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11475" tabRatio="548" activeTab="0"/>
  </bookViews>
  <sheets>
    <sheet name="Рейтинг (Раздел 8)" sheetId="1" r:id="rId1"/>
    <sheet name="Оценка (Раздел 8)" sheetId="2" r:id="rId2"/>
    <sheet name="Методика (Раздел 8)" sheetId="3" r:id="rId3"/>
    <sheet name="8.1" sheetId="4" r:id="rId4"/>
    <sheet name="8.2" sheetId="5" r:id="rId5"/>
    <sheet name="8.3" sheetId="6" r:id="rId6"/>
    <sheet name="8.4" sheetId="7" r:id="rId7"/>
    <sheet name="8.5" sheetId="8" r:id="rId8"/>
  </sheets>
  <externalReferences>
    <externalReference r:id="rId11"/>
  </externalReferences>
  <definedNames>
    <definedName name="_xlfn.RANK.EQ" hidden="1">#NAME?</definedName>
    <definedName name="Выбор_1.1">'[1]1.1'!$C$5:$C$8</definedName>
    <definedName name="_xlnm.Print_Titles" localSheetId="3">'8.1'!$4:$7</definedName>
    <definedName name="_xlnm.Print_Titles" localSheetId="4">'8.2'!$4:$7</definedName>
    <definedName name="_xlnm.Print_Titles" localSheetId="5">'8.3'!$4:$7</definedName>
    <definedName name="_xlnm.Print_Titles" localSheetId="6">'8.4'!$4:$7</definedName>
    <definedName name="_xlnm.Print_Titles" localSheetId="7">'8.5'!$4:$7</definedName>
    <definedName name="_xlnm.Print_Titles" localSheetId="1">'Оценка (Раздел 8)'!$4:$4</definedName>
    <definedName name="_xlnm.Print_Titles" localSheetId="0">'Рейтинг (Раздел 8)'!$4:$4</definedName>
    <definedName name="_xlnm.Print_Area" localSheetId="3">'8.1'!$A$1:$I$102</definedName>
    <definedName name="_xlnm.Print_Area" localSheetId="4">'8.2'!$A$1:$I$102</definedName>
    <definedName name="_xlnm.Print_Area" localSheetId="5">'8.3'!$A$1:$E$102</definedName>
    <definedName name="_xlnm.Print_Area" localSheetId="6">'8.4'!$A$1:$J$94</definedName>
    <definedName name="_xlnm.Print_Area" localSheetId="7">'8.5'!$A$1:$J$94</definedName>
    <definedName name="_xlnm.Print_Area" localSheetId="2">'Методика (Раздел 8)'!$A$1:$F$15</definedName>
    <definedName name="_xlnm.Print_Area" localSheetId="1">'Оценка (Раздел 8)'!$A$1:$J$99</definedName>
    <definedName name="_xlnm.Print_Area" localSheetId="0">'Рейтинг (Раздел 8)'!$A$1:$I$96</definedName>
  </definedNames>
  <calcPr fullCalcOnLoad="1"/>
</workbook>
</file>

<file path=xl/sharedStrings.xml><?xml version="1.0" encoding="utf-8"?>
<sst xmlns="http://schemas.openxmlformats.org/spreadsheetml/2006/main" count="834" uniqueCount="186">
  <si>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</si>
  <si>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</si>
  <si>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</si>
  <si>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</si>
  <si>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</si>
  <si>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</si>
  <si>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</si>
  <si>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</si>
  <si>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</si>
  <si>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</si>
  <si>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</si>
  <si>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</si>
  <si>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</si>
  <si>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</si>
  <si>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</si>
  <si>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</si>
  <si>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</si>
  <si>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</si>
  <si>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</si>
  <si>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</si>
  <si>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</si>
  <si>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</si>
  <si>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</si>
  <si>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</si>
  <si>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</si>
  <si>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</si>
  <si>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</si>
  <si>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</si>
  <si>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</si>
  <si>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</si>
  <si>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</si>
  <si>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</si>
  <si>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</si>
  <si>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</si>
  <si>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</si>
  <si>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</si>
  <si>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</si>
  <si>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</si>
  <si>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</si>
  <si>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</si>
  <si>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</si>
  <si>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</si>
  <si>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</si>
  <si>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</si>
  <si>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</si>
  <si>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</si>
  <si>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</si>
  <si>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</si>
  <si>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</si>
  <si>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</si>
  <si>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</si>
  <si>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</si>
  <si>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</si>
  <si>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</si>
  <si>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</si>
  <si>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</si>
  <si>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</si>
  <si>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</si>
  <si>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</si>
  <si>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</si>
  <si>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</si>
  <si>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</si>
  <si>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</si>
  <si>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</si>
  <si>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</si>
  <si>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</si>
  <si>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</si>
  <si>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</si>
  <si>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</si>
  <si>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</si>
  <si>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</si>
  <si>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</si>
  <si>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</si>
  <si>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</si>
  <si>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</si>
  <si>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</si>
  <si>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</si>
  <si>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</si>
  <si>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</si>
  <si>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</si>
  <si>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</si>
  <si>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</si>
  <si>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</si>
  <si>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</si>
  <si>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</si>
  <si>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</si>
  <si>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</si>
  <si>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</si>
  <si>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</si>
  <si>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</si>
  <si>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</si>
  <si>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</si>
  <si>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</si>
  <si>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</si>
  <si>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</si>
  <si>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№ п/п</t>
  </si>
  <si>
    <t>Вопросы и варианты ответов</t>
  </si>
  <si>
    <t>Баллы</t>
  </si>
  <si>
    <t>Понижающие коэффициенты</t>
  </si>
  <si>
    <t>Публичные сведения о плановых показателях деятельности государственных учреждений субъекта Российской Федерации</t>
  </si>
  <si>
    <t xml:space="preserve">95% и более </t>
  </si>
  <si>
    <t xml:space="preserve">90% и более </t>
  </si>
  <si>
    <t xml:space="preserve">80% и более </t>
  </si>
  <si>
    <t>баллы</t>
  </si>
  <si>
    <t xml:space="preserve">менее 80 % </t>
  </si>
  <si>
    <t>Республика Крым</t>
  </si>
  <si>
    <t>Место по РФ</t>
  </si>
  <si>
    <t>Единица измерения</t>
  </si>
  <si>
    <t>место</t>
  </si>
  <si>
    <t>баллов</t>
  </si>
  <si>
    <t>Место по федеральному округу</t>
  </si>
  <si>
    <t>К1</t>
  </si>
  <si>
    <t xml:space="preserve">К2 </t>
  </si>
  <si>
    <t xml:space="preserve">К3 </t>
  </si>
  <si>
    <t>г.Севастополь</t>
  </si>
  <si>
    <t>%</t>
  </si>
  <si>
    <t>Максимальное количество баллов</t>
  </si>
  <si>
    <t>Бюджетные</t>
  </si>
  <si>
    <t xml:space="preserve">Общее количество государственных бюджетных, автономных и казенных учреждений субъекта РФ 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</si>
  <si>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государственные задания на 2017 год </t>
  </si>
  <si>
    <t>Количество казенных учреждений субъекта РФ разместивших на официальном сайте РФ для размещения информации о государственных (муниципальных) учреждениях (www.bus.gov.ru) показатели бюджетной сметы на 2017 год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</si>
  <si>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2017 год </t>
  </si>
  <si>
    <t>Оценка показателя 8.1</t>
  </si>
  <si>
    <t>8.1.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2017 год (на 2017 год и плановый период 2018 и 2019 годов), в процентах от общего количества государственных бюджетных и автономных учреждений субъекта РФ</t>
  </si>
  <si>
    <t>8.2.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2017 год (на 2017 год и плановый период 2018 и 2019 годов), в процентах от общего количества государственных бюджетных и автономных учреждений субъекта РФ</t>
  </si>
  <si>
    <t>Оценка показателя 8.2</t>
  </si>
  <si>
    <t>Оценка показателя 8.3</t>
  </si>
  <si>
    <t xml:space="preserve">85% и более </t>
  </si>
  <si>
    <t xml:space="preserve">75% и более </t>
  </si>
  <si>
    <t xml:space="preserve">менее 75 % </t>
  </si>
  <si>
    <t>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2017 год (в процентах от общего количества казенных учреждений субъекта РФ)?</t>
  </si>
  <si>
    <t xml:space="preserve">Менее 80 % </t>
  </si>
  <si>
    <t>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2017 год (в процентах от общего количества государственных бюджетных и автономных учреждений субъекта РФ)?</t>
  </si>
  <si>
    <t>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2017 год (в процентах от общего количества государственных бюджетных и автономных учреждений субъекта РФ)?</t>
  </si>
  <si>
    <t>8.1</t>
  </si>
  <si>
    <t>8.2</t>
  </si>
  <si>
    <t>8.3</t>
  </si>
  <si>
    <t xml:space="preserve">АНКЕТА ДЛЯ СОСТАВЛЕНИЯ РЕЙТИНГА СУБЪЕКТОВ РОССИЙСКОЙ ФЕДЕРАЦИИ ПО УРОВНЮ ОТКРЫТОСТИ БЮДЖЕТНЫХ ДАННЫХ В 2017 ГОДУ </t>
  </si>
  <si>
    <t>Государственные учреждения субъекта РФ находятся под контролем органов государственной власти субъектов РФ, а их деятельность относится к государственному сектору. 
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 86н 
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
В целях расчета показателей обособленные структурные подразделения (филиалы, представительства) не учитываются. 
Оценка показателей 8.1-8.3 проводится не ранее 01.04.2017 года; оценка показателей 8.4-8.5 проводится не ранее 01.06.2017 года.</t>
  </si>
  <si>
    <t>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2016 год (в процентах от общего количества государственных казенных, бюджетных и автономных учреждений субъекта РФ)?</t>
  </si>
  <si>
    <t xml:space="preserve">менее 80% </t>
  </si>
  <si>
    <t>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2016 год (в процентах от общего количества государственных казенных, бюджетных и автономных учреждений субъекта РФ)?</t>
  </si>
  <si>
    <t>8.4</t>
  </si>
  <si>
    <t>8.5</t>
  </si>
  <si>
    <t>% от максимального количества баллов по разделу 8</t>
  </si>
  <si>
    <t>Итого по разделу 8</t>
  </si>
  <si>
    <t>8.3.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2017 год, в процентах от общего количества казенных учреждений субъекта РФ</t>
  </si>
  <si>
    <t>в том числе</t>
  </si>
  <si>
    <t xml:space="preserve">бюджетные </t>
  </si>
  <si>
    <t>автономные</t>
  </si>
  <si>
    <t>Исходные данные и оценка показателя 8.1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2017 год (в процентах от общего количества государственных бюджетных и автономных учреждений субъекта РФ)?"</t>
  </si>
  <si>
    <t>Исходные данные и оценка показателя 8.2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2017 год (в процентах от общего количества государственных бюджетных и автономных учреждений субъекта РФ)"</t>
  </si>
  <si>
    <t xml:space="preserve">Количество казенных учреждений субъекта РФ </t>
  </si>
  <si>
    <t>Исходные данные и оценка показателя 8.3 "Какая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2017 год (в процентах от общего количества казенных учреждений субъекта РФ)?"</t>
  </si>
  <si>
    <t>8.4. 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2016 год (в процентах от общего количества государственных казенных, бюджетных и автономных учреждений субъекта РФ)?</t>
  </si>
  <si>
    <t>8.5. 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2016 год (в процентах от общего количества государственных казенных, бюджетных и автономных учреждений субъекта РФ)?</t>
  </si>
  <si>
    <r>
      <t xml:space="preserve">Рейтинг субъектов Российской Федерации по разделу 8 "Публичные сведения о плановых показателях деятельности государственных учреждений субъекта Российской Федерации" </t>
    </r>
    <r>
      <rPr>
        <sz val="9"/>
        <color indexed="8"/>
        <rFont val="Times New Roman"/>
        <family val="1"/>
      </rPr>
      <t>(группировка по федеральным округам)</t>
    </r>
  </si>
  <si>
    <t>8.1. 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2017 год (в процентах от общего количества государственных бюджетных и автономных учреждений субъекта РФ)?</t>
  </si>
  <si>
    <t>8.2. 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2017 год (в процентах от общего количества государственных бюджетных и автономных учреждений субъекта РФ)?</t>
  </si>
  <si>
    <t>8.3. 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2017 год (в процентах от общего количества казенных учреждений субъекта РФ)?</t>
  </si>
  <si>
    <t>25 апреля 2017 года</t>
  </si>
  <si>
    <t>Исходные данные и оценка показателя 8.4 "Какая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2016 год (в процентах от общего количества государственных казенных, бюджетных и автономных учреждений субъекта РФ)?"</t>
  </si>
  <si>
    <t>28 июня 2017 года</t>
  </si>
  <si>
    <t>Оценка показателя 8.4</t>
  </si>
  <si>
    <t>казенные</t>
  </si>
  <si>
    <t>Количество государственных бюджетных, автономных и казенных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2016 год</t>
  </si>
  <si>
    <t>Исходные данные и оценка показателя 8.5 "Какая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2016 год (в процентах от общего количества государственных казенных, бюджетных и автономных учреждений субъекта РФ)?"</t>
  </si>
  <si>
    <t>8.4. Доля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2016 год, в процентах от общего количества государственных казенных, бюджетных и автономных учреждений субъекта РФ</t>
  </si>
  <si>
    <t>8.2. Доля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2016 год, в процентах от общего количества государственных казенных, бюджетных и автономных учреждений субъекта РФ</t>
  </si>
  <si>
    <t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2016 год</t>
  </si>
  <si>
    <t>казенные (форма 0503130)</t>
  </si>
  <si>
    <t>автономные (форма 0503730)</t>
  </si>
  <si>
    <t>бюджетные (форма 0503730)</t>
  </si>
  <si>
    <t>25 апреля 2017 года - для плановых показателей 2017 года, 28 июня 2017 года - для фактических показателей за 2016 год</t>
  </si>
  <si>
    <t>Место по Российской Федерации</t>
  </si>
  <si>
    <t>25 апреля 2017 года - для плановых показателей на 2017 год, 28 июня 2017 года - для фактических показателей за 2016 год</t>
  </si>
  <si>
    <t xml:space="preserve">Общее количество государственных бюджетных и автономных учреждений субъекта РФ </t>
  </si>
  <si>
    <r>
      <t>Общее количество государственных бюджетных и автономных</t>
    </r>
    <r>
      <rPr>
        <sz val="9"/>
        <rFont val="Times New Roman"/>
        <family val="1"/>
      </rPr>
      <t xml:space="preserve"> учреждений субъекта РФ </t>
    </r>
  </si>
  <si>
    <t>Источник информации:</t>
  </si>
  <si>
    <t>Дата проведения оценки:</t>
  </si>
  <si>
    <r>
      <t xml:space="preserve">Рейтинг субъектов Российской Федерации по разделу 8 "Публичные сведения о плановых показателях деятельности государственных учреждений субъекта Российской Федерации"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</si>
  <si>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r>
      <t xml:space="preserve">Группа 1: очень высокий уровень открытости бюджетных данных </t>
    </r>
    <r>
      <rPr>
        <sz val="9"/>
        <rFont val="Times New Roman"/>
        <family val="1"/>
      </rPr>
      <t>(80% и более от максимально возможного количества баллов)</t>
    </r>
  </si>
  <si>
    <r>
      <t xml:space="preserve">Группа 2: высокий уровень открытости бюджетных данных </t>
    </r>
    <r>
      <rPr>
        <sz val="9"/>
        <rFont val="Times New Roman"/>
        <family val="1"/>
      </rPr>
      <t>(60-79,9% от максимального количества баллов)</t>
    </r>
  </si>
  <si>
    <r>
      <t xml:space="preserve">Группа 3: средний уровень открытости бюджетных данных </t>
    </r>
    <r>
      <rPr>
        <sz val="9"/>
        <rFont val="Times New Roman"/>
        <family val="1"/>
      </rPr>
      <t>(40-59,9% от максимального количества баллов)</t>
    </r>
  </si>
  <si>
    <r>
      <t>Группа 4: низкий уровень открытости бюджетных данных</t>
    </r>
    <r>
      <rPr>
        <sz val="9"/>
        <rFont val="Times New Roman"/>
        <family val="1"/>
      </rPr>
      <t xml:space="preserve"> (20-39,9% от максимального количества баллов)</t>
    </r>
  </si>
  <si>
    <r>
      <t xml:space="preserve">Группа 5: очень низкий уровень открытости бюджетных данных </t>
    </r>
    <r>
      <rPr>
        <sz val="9"/>
        <rFont val="Times New Roman"/>
        <family val="1"/>
      </rPr>
      <t>(0-19,9% от максимального количества баллов)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</si>
</sst>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b/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13" borderId="10" xfId="0" applyFont="1" applyFill="1" applyBorder="1" applyAlignment="1">
      <alignment vertical="center" wrapText="1"/>
    </xf>
    <xf numFmtId="0" fontId="61" fillId="13" borderId="10" xfId="0" applyFont="1" applyFill="1" applyBorder="1" applyAlignment="1">
      <alignment vertical="center" wrapText="1"/>
    </xf>
    <xf numFmtId="49" fontId="62" fillId="7" borderId="10" xfId="0" applyNumberFormat="1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 indent="1"/>
    </xf>
    <xf numFmtId="0" fontId="59" fillId="0" borderId="10" xfId="0" applyFont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173" fontId="3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vertical="center" wrapText="1"/>
    </xf>
    <xf numFmtId="172" fontId="3" fillId="1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73" fontId="5" fillId="0" borderId="11" xfId="6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3" fontId="5" fillId="13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3" fontId="3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66" fillId="0" borderId="0" xfId="0" applyFont="1" applyAlignment="1">
      <alignment/>
    </xf>
    <xf numFmtId="173" fontId="5" fillId="1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center" vertical="center" wrapText="1"/>
    </xf>
    <xf numFmtId="173" fontId="61" fillId="0" borderId="11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73" fontId="62" fillId="0" borderId="11" xfId="53" applyNumberFormat="1" applyFont="1" applyFill="1" applyBorder="1" applyAlignment="1">
      <alignment horizontal="center" vertical="center" wrapText="1"/>
      <protection/>
    </xf>
    <xf numFmtId="173" fontId="5" fillId="13" borderId="11" xfId="6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3" fillId="0" borderId="11" xfId="53" applyNumberFormat="1" applyFont="1" applyFill="1" applyBorder="1" applyAlignment="1">
      <alignment horizontal="center" vertical="center"/>
      <protection/>
    </xf>
    <xf numFmtId="172" fontId="3" fillId="13" borderId="11" xfId="53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 wrapText="1"/>
    </xf>
    <xf numFmtId="0" fontId="64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173" fontId="56" fillId="0" borderId="0" xfId="0" applyNumberFormat="1" applyFont="1" applyAlignment="1">
      <alignment wrapText="1"/>
    </xf>
    <xf numFmtId="0" fontId="60" fillId="0" borderId="0" xfId="0" applyFont="1" applyAlignment="1">
      <alignment horizontal="left" vertical="center" wrapText="1"/>
    </xf>
    <xf numFmtId="0" fontId="3" fillId="7" borderId="11" xfId="0" applyFont="1" applyFill="1" applyBorder="1" applyAlignment="1">
      <alignment vertical="center" wrapText="1"/>
    </xf>
    <xf numFmtId="172" fontId="60" fillId="7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vertical="center" wrapText="1"/>
    </xf>
    <xf numFmtId="173" fontId="3" fillId="7" borderId="11" xfId="0" applyNumberFormat="1" applyFont="1" applyFill="1" applyBorder="1" applyAlignment="1">
      <alignment horizontal="center" vertical="center" wrapText="1"/>
    </xf>
    <xf numFmtId="173" fontId="62" fillId="7" borderId="11" xfId="53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60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7" fillId="13" borderId="10" xfId="0" applyFont="1" applyFill="1" applyBorder="1" applyAlignment="1">
      <alignment horizontal="center" vertical="center" wrapText="1"/>
    </xf>
    <xf numFmtId="0" fontId="59" fillId="13" borderId="17" xfId="0" applyFont="1" applyFill="1" applyBorder="1" applyAlignment="1">
      <alignment/>
    </xf>
    <xf numFmtId="0" fontId="0" fillId="0" borderId="18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PageLayoutView="0" workbookViewId="0" topLeftCell="A1">
      <selection activeCell="A79" sqref="A79"/>
    </sheetView>
  </sheetViews>
  <sheetFormatPr defaultColWidth="9.140625" defaultRowHeight="15"/>
  <cols>
    <col min="1" max="1" width="35.421875" style="6" customWidth="1"/>
    <col min="2" max="2" width="12.00390625" style="6" customWidth="1"/>
    <col min="3" max="3" width="13.8515625" style="20" customWidth="1"/>
    <col min="4" max="4" width="11.421875" style="6" customWidth="1"/>
    <col min="5" max="5" width="24.140625" style="6" customWidth="1"/>
    <col min="6" max="6" width="24.57421875" style="6" customWidth="1"/>
    <col min="7" max="7" width="21.00390625" style="6" customWidth="1"/>
    <col min="8" max="8" width="28.421875" style="6" customWidth="1"/>
    <col min="9" max="9" width="28.57421875" style="6" customWidth="1"/>
    <col min="10" max="16384" width="9.140625" style="6" customWidth="1"/>
  </cols>
  <sheetData>
    <row r="1" spans="1:9" ht="24" customHeight="1">
      <c r="A1" s="69" t="s">
        <v>180</v>
      </c>
      <c r="B1" s="69"/>
      <c r="C1" s="69"/>
      <c r="D1" s="69"/>
      <c r="E1" s="70"/>
      <c r="F1" s="70"/>
      <c r="G1" s="71"/>
      <c r="H1" s="71"/>
      <c r="I1" s="71"/>
    </row>
    <row r="2" spans="1:9" ht="14.25" customHeight="1">
      <c r="A2" s="60" t="s">
        <v>178</v>
      </c>
      <c r="B2" s="72" t="s">
        <v>93</v>
      </c>
      <c r="C2" s="72"/>
      <c r="D2" s="72"/>
      <c r="E2" s="72"/>
      <c r="F2" s="72"/>
      <c r="G2" s="73"/>
      <c r="H2" s="73"/>
      <c r="I2" s="73"/>
    </row>
    <row r="3" spans="1:9" ht="15" customHeight="1">
      <c r="A3" s="60" t="s">
        <v>179</v>
      </c>
      <c r="B3" s="74" t="s">
        <v>173</v>
      </c>
      <c r="C3" s="74"/>
      <c r="D3" s="74"/>
      <c r="E3" s="74"/>
      <c r="F3" s="74"/>
      <c r="G3" s="74"/>
      <c r="H3" s="74"/>
      <c r="I3" s="74"/>
    </row>
    <row r="4" spans="1:9" ht="185.25" customHeight="1">
      <c r="A4" s="24" t="s">
        <v>90</v>
      </c>
      <c r="B4" s="56" t="s">
        <v>174</v>
      </c>
      <c r="C4" s="56" t="s">
        <v>144</v>
      </c>
      <c r="D4" s="56" t="s">
        <v>145</v>
      </c>
      <c r="E4" s="24" t="s">
        <v>157</v>
      </c>
      <c r="F4" s="24" t="s">
        <v>158</v>
      </c>
      <c r="G4" s="24" t="s">
        <v>159</v>
      </c>
      <c r="H4" s="43" t="s">
        <v>154</v>
      </c>
      <c r="I4" s="43" t="s">
        <v>155</v>
      </c>
    </row>
    <row r="5" spans="1:9" ht="15" customHeight="1">
      <c r="A5" s="44" t="s">
        <v>107</v>
      </c>
      <c r="B5" s="30" t="s">
        <v>108</v>
      </c>
      <c r="C5" s="30" t="s">
        <v>115</v>
      </c>
      <c r="D5" s="30" t="s">
        <v>109</v>
      </c>
      <c r="E5" s="45" t="s">
        <v>109</v>
      </c>
      <c r="F5" s="45" t="s">
        <v>109</v>
      </c>
      <c r="G5" s="45" t="s">
        <v>109</v>
      </c>
      <c r="H5" s="45" t="s">
        <v>109</v>
      </c>
      <c r="I5" s="45" t="s">
        <v>109</v>
      </c>
    </row>
    <row r="6" spans="1:9" ht="15" customHeight="1">
      <c r="A6" s="44" t="s">
        <v>116</v>
      </c>
      <c r="B6" s="30"/>
      <c r="C6" s="30"/>
      <c r="D6" s="46">
        <f aca="true" t="shared" si="0" ref="D6:D39">SUM(E6:I6)</f>
        <v>15</v>
      </c>
      <c r="E6" s="47">
        <v>3</v>
      </c>
      <c r="F6" s="47">
        <v>3</v>
      </c>
      <c r="G6" s="47">
        <v>3</v>
      </c>
      <c r="H6" s="47">
        <v>3</v>
      </c>
      <c r="I6" s="47">
        <v>3</v>
      </c>
    </row>
    <row r="7" spans="1:9" ht="15" customHeight="1">
      <c r="A7" s="66" t="s">
        <v>181</v>
      </c>
      <c r="B7" s="67"/>
      <c r="C7" s="67"/>
      <c r="D7" s="67"/>
      <c r="E7" s="67"/>
      <c r="F7" s="67"/>
      <c r="G7" s="67"/>
      <c r="H7" s="67"/>
      <c r="I7" s="68"/>
    </row>
    <row r="8" spans="1:9" ht="15" customHeight="1">
      <c r="A8" s="33" t="s">
        <v>3</v>
      </c>
      <c r="B8" s="48" t="str">
        <f aca="true" t="shared" si="1" ref="B8:B40">RANK(C8,$C$8:$C$96)&amp;IF(COUNTIF($C$8:$C$96,C8)&gt;1,"-"&amp;RANK(C8,$C$8:$C$96)+COUNTIF($C$8:$C$96,C8)-1,"")</f>
        <v>1-6</v>
      </c>
      <c r="C8" s="21">
        <f aca="true" t="shared" si="2" ref="C8:C40">D8/$D$6*100</f>
        <v>100</v>
      </c>
      <c r="D8" s="21">
        <f t="shared" si="0"/>
        <v>15</v>
      </c>
      <c r="E8" s="49">
        <f>'8.1'!C13</f>
        <v>3</v>
      </c>
      <c r="F8" s="49">
        <f>'8.2'!C13</f>
        <v>3</v>
      </c>
      <c r="G8" s="49">
        <f>'8.3'!C13</f>
        <v>3</v>
      </c>
      <c r="H8" s="49">
        <f>'8.4'!C13</f>
        <v>3</v>
      </c>
      <c r="I8" s="49">
        <f>'8.5'!C13</f>
        <v>3</v>
      </c>
    </row>
    <row r="9" spans="1:9" ht="15" customHeight="1">
      <c r="A9" s="33" t="s">
        <v>21</v>
      </c>
      <c r="B9" s="48" t="str">
        <f t="shared" si="1"/>
        <v>1-6</v>
      </c>
      <c r="C9" s="21">
        <f t="shared" si="2"/>
        <v>100</v>
      </c>
      <c r="D9" s="21">
        <f t="shared" si="0"/>
        <v>15</v>
      </c>
      <c r="E9" s="49">
        <f>'8.1'!C31</f>
        <v>3</v>
      </c>
      <c r="F9" s="49">
        <f>'8.2'!C31</f>
        <v>3</v>
      </c>
      <c r="G9" s="49">
        <f>'8.3'!C31</f>
        <v>3</v>
      </c>
      <c r="H9" s="49">
        <f>'8.4'!C31</f>
        <v>3</v>
      </c>
      <c r="I9" s="49">
        <f>'8.5'!C31</f>
        <v>3</v>
      </c>
    </row>
    <row r="10" spans="1:9" ht="15" customHeight="1">
      <c r="A10" s="33" t="s">
        <v>32</v>
      </c>
      <c r="B10" s="48" t="str">
        <f t="shared" si="1"/>
        <v>1-6</v>
      </c>
      <c r="C10" s="21">
        <f t="shared" si="2"/>
        <v>100</v>
      </c>
      <c r="D10" s="21">
        <f t="shared" si="0"/>
        <v>15</v>
      </c>
      <c r="E10" s="49">
        <f>'8.1'!C42</f>
        <v>3</v>
      </c>
      <c r="F10" s="49">
        <f>'8.2'!C42</f>
        <v>3</v>
      </c>
      <c r="G10" s="49">
        <f>'8.3'!C42</f>
        <v>3</v>
      </c>
      <c r="H10" s="49">
        <f>'8.4'!C42</f>
        <v>3</v>
      </c>
      <c r="I10" s="49">
        <f>'8.5'!C42</f>
        <v>3</v>
      </c>
    </row>
    <row r="11" spans="1:9" ht="15" customHeight="1">
      <c r="A11" s="33" t="s">
        <v>66</v>
      </c>
      <c r="B11" s="48" t="str">
        <f t="shared" si="1"/>
        <v>1-6</v>
      </c>
      <c r="C11" s="21">
        <f t="shared" si="2"/>
        <v>100</v>
      </c>
      <c r="D11" s="21">
        <f t="shared" si="0"/>
        <v>15</v>
      </c>
      <c r="E11" s="49">
        <f>'8.1'!C79</f>
        <v>3</v>
      </c>
      <c r="F11" s="49">
        <f>'8.2'!C79</f>
        <v>3</v>
      </c>
      <c r="G11" s="49">
        <f>'8.3'!C79</f>
        <v>3</v>
      </c>
      <c r="H11" s="49">
        <f>'8.4'!C79</f>
        <v>3</v>
      </c>
      <c r="I11" s="49">
        <f>'8.5'!C79</f>
        <v>3</v>
      </c>
    </row>
    <row r="12" spans="1:9" ht="15" customHeight="1">
      <c r="A12" s="33" t="s">
        <v>85</v>
      </c>
      <c r="B12" s="48" t="str">
        <f t="shared" si="1"/>
        <v>1-6</v>
      </c>
      <c r="C12" s="21">
        <f t="shared" si="2"/>
        <v>100</v>
      </c>
      <c r="D12" s="21">
        <f t="shared" si="0"/>
        <v>15</v>
      </c>
      <c r="E12" s="49">
        <f>'8.1'!C98</f>
        <v>3</v>
      </c>
      <c r="F12" s="49">
        <f>'8.2'!C98</f>
        <v>3</v>
      </c>
      <c r="G12" s="49">
        <f>'8.3'!C98</f>
        <v>3</v>
      </c>
      <c r="H12" s="49">
        <f>'8.4'!C98</f>
        <v>3</v>
      </c>
      <c r="I12" s="49">
        <f>'8.5'!C98</f>
        <v>3</v>
      </c>
    </row>
    <row r="13" spans="1:9" ht="15" customHeight="1">
      <c r="A13" s="33" t="s">
        <v>87</v>
      </c>
      <c r="B13" s="48" t="str">
        <f t="shared" si="1"/>
        <v>1-6</v>
      </c>
      <c r="C13" s="21">
        <f t="shared" si="2"/>
        <v>100</v>
      </c>
      <c r="D13" s="21">
        <f t="shared" si="0"/>
        <v>15</v>
      </c>
      <c r="E13" s="49">
        <f>'8.1'!C100</f>
        <v>3</v>
      </c>
      <c r="F13" s="49">
        <f>'8.2'!C100</f>
        <v>3</v>
      </c>
      <c r="G13" s="49">
        <f>'8.3'!C100</f>
        <v>3</v>
      </c>
      <c r="H13" s="49">
        <f>'8.4'!C100</f>
        <v>3</v>
      </c>
      <c r="I13" s="49">
        <f>'8.5'!C100</f>
        <v>3</v>
      </c>
    </row>
    <row r="14" spans="1:9" ht="15" customHeight="1">
      <c r="A14" s="33" t="s">
        <v>4</v>
      </c>
      <c r="B14" s="48" t="str">
        <f t="shared" si="1"/>
        <v>7-12</v>
      </c>
      <c r="C14" s="21">
        <f t="shared" si="2"/>
        <v>93.33333333333333</v>
      </c>
      <c r="D14" s="21">
        <f t="shared" si="0"/>
        <v>14</v>
      </c>
      <c r="E14" s="49">
        <f>'8.1'!C14</f>
        <v>3</v>
      </c>
      <c r="F14" s="49">
        <f>'8.2'!C14</f>
        <v>3</v>
      </c>
      <c r="G14" s="49">
        <f>'8.3'!C14</f>
        <v>2</v>
      </c>
      <c r="H14" s="49">
        <f>'8.4'!C14</f>
        <v>3</v>
      </c>
      <c r="I14" s="49">
        <f>'8.5'!C14</f>
        <v>3</v>
      </c>
    </row>
    <row r="15" spans="1:9" ht="15" customHeight="1">
      <c r="A15" s="33" t="s">
        <v>24</v>
      </c>
      <c r="B15" s="48" t="str">
        <f t="shared" si="1"/>
        <v>7-12</v>
      </c>
      <c r="C15" s="21">
        <f t="shared" si="2"/>
        <v>93.33333333333333</v>
      </c>
      <c r="D15" s="21">
        <f t="shared" si="0"/>
        <v>14</v>
      </c>
      <c r="E15" s="49">
        <f>'8.1'!C34</f>
        <v>3</v>
      </c>
      <c r="F15" s="49">
        <f>'8.2'!C34</f>
        <v>3</v>
      </c>
      <c r="G15" s="49">
        <f>'8.3'!C34</f>
        <v>2</v>
      </c>
      <c r="H15" s="49">
        <f>'8.4'!C34</f>
        <v>3</v>
      </c>
      <c r="I15" s="49">
        <f>'8.5'!C34</f>
        <v>3</v>
      </c>
    </row>
    <row r="16" spans="1:9" ht="15" customHeight="1">
      <c r="A16" s="33" t="s">
        <v>51</v>
      </c>
      <c r="B16" s="48" t="str">
        <f t="shared" si="1"/>
        <v>7-12</v>
      </c>
      <c r="C16" s="21">
        <f t="shared" si="2"/>
        <v>93.33333333333333</v>
      </c>
      <c r="D16" s="21">
        <f t="shared" si="0"/>
        <v>14</v>
      </c>
      <c r="E16" s="49">
        <f>'8.1'!C64</f>
        <v>3</v>
      </c>
      <c r="F16" s="49">
        <f>'8.2'!C64</f>
        <v>3</v>
      </c>
      <c r="G16" s="49">
        <f>'8.3'!C64</f>
        <v>3</v>
      </c>
      <c r="H16" s="49">
        <f>'8.4'!C64</f>
        <v>3</v>
      </c>
      <c r="I16" s="49">
        <f>'8.5'!C64</f>
        <v>2</v>
      </c>
    </row>
    <row r="17" spans="1:9" ht="15" customHeight="1">
      <c r="A17" s="33" t="s">
        <v>55</v>
      </c>
      <c r="B17" s="48" t="str">
        <f t="shared" si="1"/>
        <v>7-12</v>
      </c>
      <c r="C17" s="21">
        <f t="shared" si="2"/>
        <v>93.33333333333333</v>
      </c>
      <c r="D17" s="21">
        <f t="shared" si="0"/>
        <v>14</v>
      </c>
      <c r="E17" s="49">
        <f>'8.1'!C68</f>
        <v>2</v>
      </c>
      <c r="F17" s="49">
        <f>'8.2'!C68</f>
        <v>3</v>
      </c>
      <c r="G17" s="49">
        <f>'8.3'!C68</f>
        <v>3</v>
      </c>
      <c r="H17" s="49">
        <f>'8.4'!C68</f>
        <v>3</v>
      </c>
      <c r="I17" s="49">
        <f>'8.5'!C68</f>
        <v>3</v>
      </c>
    </row>
    <row r="18" spans="1:9" ht="15" customHeight="1">
      <c r="A18" s="33" t="s">
        <v>58</v>
      </c>
      <c r="B18" s="48" t="str">
        <f t="shared" si="1"/>
        <v>7-12</v>
      </c>
      <c r="C18" s="21">
        <f t="shared" si="2"/>
        <v>93.33333333333333</v>
      </c>
      <c r="D18" s="21">
        <f t="shared" si="0"/>
        <v>14</v>
      </c>
      <c r="E18" s="49">
        <f>'8.1'!C71</f>
        <v>3</v>
      </c>
      <c r="F18" s="49">
        <f>'8.2'!C71</f>
        <v>3</v>
      </c>
      <c r="G18" s="49">
        <f>'8.3'!C71</f>
        <v>2</v>
      </c>
      <c r="H18" s="49">
        <f>'8.4'!C71</f>
        <v>3</v>
      </c>
      <c r="I18" s="49">
        <f>'8.5'!C71</f>
        <v>3</v>
      </c>
    </row>
    <row r="19" spans="1:9" ht="15" customHeight="1">
      <c r="A19" s="33" t="s">
        <v>74</v>
      </c>
      <c r="B19" s="48" t="str">
        <f t="shared" si="1"/>
        <v>7-12</v>
      </c>
      <c r="C19" s="21">
        <f t="shared" si="2"/>
        <v>93.33333333333333</v>
      </c>
      <c r="D19" s="21">
        <f t="shared" si="0"/>
        <v>14</v>
      </c>
      <c r="E19" s="49">
        <f>'8.1'!C87</f>
        <v>3</v>
      </c>
      <c r="F19" s="49">
        <f>'8.2'!C87</f>
        <v>3</v>
      </c>
      <c r="G19" s="49">
        <f>'8.3'!C87</f>
        <v>3</v>
      </c>
      <c r="H19" s="49">
        <f>'8.4'!C87</f>
        <v>2</v>
      </c>
      <c r="I19" s="49">
        <f>'8.5'!C87</f>
        <v>3</v>
      </c>
    </row>
    <row r="20" spans="1:9" ht="15" customHeight="1">
      <c r="A20" s="33" t="s">
        <v>14</v>
      </c>
      <c r="B20" s="48" t="str">
        <f t="shared" si="1"/>
        <v>13-19</v>
      </c>
      <c r="C20" s="21">
        <f t="shared" si="2"/>
        <v>86.66666666666667</v>
      </c>
      <c r="D20" s="21">
        <f t="shared" si="0"/>
        <v>13</v>
      </c>
      <c r="E20" s="49">
        <f>'8.1'!C24</f>
        <v>3</v>
      </c>
      <c r="F20" s="49">
        <f>'8.2'!C24</f>
        <v>3</v>
      </c>
      <c r="G20" s="49">
        <f>'8.3'!C24</f>
        <v>1</v>
      </c>
      <c r="H20" s="49">
        <f>'8.4'!C24</f>
        <v>3</v>
      </c>
      <c r="I20" s="49">
        <f>'8.5'!C24</f>
        <v>3</v>
      </c>
    </row>
    <row r="21" spans="1:9" ht="15" customHeight="1">
      <c r="A21" s="33" t="s">
        <v>27</v>
      </c>
      <c r="B21" s="48" t="str">
        <f t="shared" si="1"/>
        <v>13-19</v>
      </c>
      <c r="C21" s="21">
        <f t="shared" si="2"/>
        <v>86.66666666666667</v>
      </c>
      <c r="D21" s="21">
        <f t="shared" si="0"/>
        <v>13</v>
      </c>
      <c r="E21" s="49">
        <f>'8.1'!C37</f>
        <v>3</v>
      </c>
      <c r="F21" s="49">
        <f>'8.2'!C37</f>
        <v>3</v>
      </c>
      <c r="G21" s="49">
        <f>'8.3'!C37</f>
        <v>2</v>
      </c>
      <c r="H21" s="49">
        <f>'8.4'!C37</f>
        <v>2</v>
      </c>
      <c r="I21" s="49">
        <f>'8.5'!C37</f>
        <v>3</v>
      </c>
    </row>
    <row r="22" spans="1:9" ht="15" customHeight="1">
      <c r="A22" s="33" t="s">
        <v>41</v>
      </c>
      <c r="B22" s="48" t="str">
        <f t="shared" si="1"/>
        <v>13-19</v>
      </c>
      <c r="C22" s="21">
        <f t="shared" si="2"/>
        <v>86.66666666666667</v>
      </c>
      <c r="D22" s="21">
        <f t="shared" si="0"/>
        <v>13</v>
      </c>
      <c r="E22" s="49">
        <f>'8.1'!C53</f>
        <v>3</v>
      </c>
      <c r="F22" s="49">
        <f>'8.2'!C53</f>
        <v>3</v>
      </c>
      <c r="G22" s="49">
        <f>'8.3'!C53</f>
        <v>3</v>
      </c>
      <c r="H22" s="49">
        <f>'8.4'!C53</f>
        <v>2</v>
      </c>
      <c r="I22" s="49">
        <f>'8.5'!C53</f>
        <v>2</v>
      </c>
    </row>
    <row r="23" spans="1:9" ht="15" customHeight="1">
      <c r="A23" s="33" t="s">
        <v>50</v>
      </c>
      <c r="B23" s="48" t="str">
        <f t="shared" si="1"/>
        <v>13-19</v>
      </c>
      <c r="C23" s="21">
        <f t="shared" si="2"/>
        <v>86.66666666666667</v>
      </c>
      <c r="D23" s="21">
        <f t="shared" si="0"/>
        <v>13</v>
      </c>
      <c r="E23" s="49">
        <f>'8.1'!C63</f>
        <v>3</v>
      </c>
      <c r="F23" s="49">
        <f>'8.2'!C63</f>
        <v>2</v>
      </c>
      <c r="G23" s="49">
        <f>'8.3'!C63</f>
        <v>3</v>
      </c>
      <c r="H23" s="49">
        <f>'8.4'!C63</f>
        <v>2</v>
      </c>
      <c r="I23" s="49">
        <f>'8.5'!C63</f>
        <v>3</v>
      </c>
    </row>
    <row r="24" spans="1:9" ht="15" customHeight="1">
      <c r="A24" s="33" t="s">
        <v>54</v>
      </c>
      <c r="B24" s="48" t="str">
        <f t="shared" si="1"/>
        <v>13-19</v>
      </c>
      <c r="C24" s="21">
        <f t="shared" si="2"/>
        <v>86.66666666666667</v>
      </c>
      <c r="D24" s="21">
        <f t="shared" si="0"/>
        <v>13</v>
      </c>
      <c r="E24" s="49">
        <f>'8.1'!C67</f>
        <v>3</v>
      </c>
      <c r="F24" s="49">
        <f>'8.2'!C67</f>
        <v>3</v>
      </c>
      <c r="G24" s="49">
        <f>'8.3'!C67</f>
        <v>3</v>
      </c>
      <c r="H24" s="49">
        <f>'8.4'!C67</f>
        <v>1</v>
      </c>
      <c r="I24" s="49">
        <f>'8.5'!C67</f>
        <v>3</v>
      </c>
    </row>
    <row r="25" spans="1:9" ht="15" customHeight="1">
      <c r="A25" s="33" t="s">
        <v>65</v>
      </c>
      <c r="B25" s="48" t="str">
        <f t="shared" si="1"/>
        <v>13-19</v>
      </c>
      <c r="C25" s="21">
        <f t="shared" si="2"/>
        <v>86.66666666666667</v>
      </c>
      <c r="D25" s="21">
        <f t="shared" si="0"/>
        <v>13</v>
      </c>
      <c r="E25" s="49">
        <f>'8.1'!C78</f>
        <v>2</v>
      </c>
      <c r="F25" s="49">
        <f>'8.2'!C78</f>
        <v>2</v>
      </c>
      <c r="G25" s="49">
        <f>'8.3'!C78</f>
        <v>3</v>
      </c>
      <c r="H25" s="49">
        <f>'8.4'!C78</f>
        <v>3</v>
      </c>
      <c r="I25" s="49">
        <f>'8.5'!C78</f>
        <v>3</v>
      </c>
    </row>
    <row r="26" spans="1:9" ht="15" customHeight="1">
      <c r="A26" s="33" t="s">
        <v>69</v>
      </c>
      <c r="B26" s="48" t="str">
        <f t="shared" si="1"/>
        <v>13-19</v>
      </c>
      <c r="C26" s="21">
        <f t="shared" si="2"/>
        <v>86.66666666666667</v>
      </c>
      <c r="D26" s="21">
        <f t="shared" si="0"/>
        <v>13</v>
      </c>
      <c r="E26" s="49">
        <f>'8.1'!C82</f>
        <v>2</v>
      </c>
      <c r="F26" s="49">
        <f>'8.2'!C82</f>
        <v>2</v>
      </c>
      <c r="G26" s="49">
        <f>'8.3'!C82</f>
        <v>3</v>
      </c>
      <c r="H26" s="49">
        <f>'8.4'!C82</f>
        <v>3</v>
      </c>
      <c r="I26" s="49">
        <f>'8.5'!C82</f>
        <v>3</v>
      </c>
    </row>
    <row r="27" spans="1:9" ht="15" customHeight="1">
      <c r="A27" s="33" t="s">
        <v>11</v>
      </c>
      <c r="B27" s="48" t="str">
        <f t="shared" si="1"/>
        <v>20-22</v>
      </c>
      <c r="C27" s="21">
        <f t="shared" si="2"/>
        <v>80</v>
      </c>
      <c r="D27" s="21">
        <f t="shared" si="0"/>
        <v>12</v>
      </c>
      <c r="E27" s="49">
        <f>'8.1'!C21</f>
        <v>3</v>
      </c>
      <c r="F27" s="49">
        <f>'8.2'!C21</f>
        <v>3</v>
      </c>
      <c r="G27" s="49">
        <f>'8.3'!C21</f>
        <v>2</v>
      </c>
      <c r="H27" s="49">
        <f>'8.4'!C21</f>
        <v>2</v>
      </c>
      <c r="I27" s="49">
        <f>'8.5'!C21</f>
        <v>2</v>
      </c>
    </row>
    <row r="28" spans="1:9" ht="15" customHeight="1">
      <c r="A28" s="33" t="s">
        <v>20</v>
      </c>
      <c r="B28" s="48" t="str">
        <f t="shared" si="1"/>
        <v>20-22</v>
      </c>
      <c r="C28" s="21">
        <f t="shared" si="2"/>
        <v>80</v>
      </c>
      <c r="D28" s="21">
        <f t="shared" si="0"/>
        <v>12</v>
      </c>
      <c r="E28" s="49">
        <f>'8.1'!C30</f>
        <v>3</v>
      </c>
      <c r="F28" s="49">
        <f>'8.2'!C30</f>
        <v>3</v>
      </c>
      <c r="G28" s="49">
        <f>'8.3'!C30</f>
        <v>3</v>
      </c>
      <c r="H28" s="49">
        <f>'8.4'!C30</f>
        <v>1</v>
      </c>
      <c r="I28" s="49">
        <f>'8.5'!C30</f>
        <v>2</v>
      </c>
    </row>
    <row r="29" spans="1:9" ht="15" customHeight="1">
      <c r="A29" s="33" t="s">
        <v>75</v>
      </c>
      <c r="B29" s="48" t="str">
        <f t="shared" si="1"/>
        <v>20-22</v>
      </c>
      <c r="C29" s="21">
        <f t="shared" si="2"/>
        <v>80</v>
      </c>
      <c r="D29" s="21">
        <f t="shared" si="0"/>
        <v>12</v>
      </c>
      <c r="E29" s="49">
        <f>'8.1'!C88</f>
        <v>2</v>
      </c>
      <c r="F29" s="49">
        <f>'8.2'!C88</f>
        <v>2</v>
      </c>
      <c r="G29" s="49">
        <f>'8.3'!C88</f>
        <v>3</v>
      </c>
      <c r="H29" s="49">
        <f>'8.4'!C88</f>
        <v>3</v>
      </c>
      <c r="I29" s="49">
        <f>'8.5'!C88</f>
        <v>2</v>
      </c>
    </row>
    <row r="30" spans="1:9" ht="15" customHeight="1">
      <c r="A30" s="66" t="s">
        <v>182</v>
      </c>
      <c r="B30" s="67"/>
      <c r="C30" s="67"/>
      <c r="D30" s="67"/>
      <c r="E30" s="67"/>
      <c r="F30" s="67"/>
      <c r="G30" s="67"/>
      <c r="H30" s="67"/>
      <c r="I30" s="68"/>
    </row>
    <row r="31" spans="1:9" ht="15" customHeight="1">
      <c r="A31" s="33" t="s">
        <v>10</v>
      </c>
      <c r="B31" s="48" t="str">
        <f t="shared" si="1"/>
        <v>23</v>
      </c>
      <c r="C31" s="21">
        <f t="shared" si="2"/>
        <v>73.33333333333333</v>
      </c>
      <c r="D31" s="21">
        <f t="shared" si="0"/>
        <v>11</v>
      </c>
      <c r="E31" s="49">
        <f>'8.1'!C20</f>
        <v>1</v>
      </c>
      <c r="F31" s="49">
        <f>'8.2'!C20</f>
        <v>3</v>
      </c>
      <c r="G31" s="49">
        <f>'8.3'!C20</f>
        <v>2</v>
      </c>
      <c r="H31" s="49">
        <f>'8.4'!C20</f>
        <v>2</v>
      </c>
      <c r="I31" s="49">
        <f>'8.5'!C20</f>
        <v>3</v>
      </c>
    </row>
    <row r="32" spans="1:9" ht="15" customHeight="1">
      <c r="A32" s="33" t="s">
        <v>8</v>
      </c>
      <c r="B32" s="48" t="str">
        <f t="shared" si="1"/>
        <v>24-29</v>
      </c>
      <c r="C32" s="21">
        <f t="shared" si="2"/>
        <v>66.66666666666666</v>
      </c>
      <c r="D32" s="21">
        <f t="shared" si="0"/>
        <v>10</v>
      </c>
      <c r="E32" s="49">
        <f>'8.1'!C18</f>
        <v>3</v>
      </c>
      <c r="F32" s="49">
        <f>'8.2'!C18</f>
        <v>3</v>
      </c>
      <c r="G32" s="49">
        <f>'8.3'!C18</f>
        <v>1</v>
      </c>
      <c r="H32" s="49">
        <f>'8.4'!C18</f>
        <v>1</v>
      </c>
      <c r="I32" s="49">
        <f>'8.5'!C18</f>
        <v>2</v>
      </c>
    </row>
    <row r="33" spans="1:9" ht="15" customHeight="1">
      <c r="A33" s="33" t="s">
        <v>34</v>
      </c>
      <c r="B33" s="48" t="str">
        <f t="shared" si="1"/>
        <v>24-29</v>
      </c>
      <c r="C33" s="21">
        <f t="shared" si="2"/>
        <v>66.66666666666666</v>
      </c>
      <c r="D33" s="21">
        <f t="shared" si="0"/>
        <v>10</v>
      </c>
      <c r="E33" s="49">
        <f>'8.1'!C45</f>
        <v>3</v>
      </c>
      <c r="F33" s="49">
        <f>'8.2'!C45</f>
        <v>3</v>
      </c>
      <c r="G33" s="49">
        <f>'8.3'!C45</f>
        <v>0</v>
      </c>
      <c r="H33" s="49">
        <f>'8.4'!C45</f>
        <v>2</v>
      </c>
      <c r="I33" s="49">
        <f>'8.5'!C45</f>
        <v>2</v>
      </c>
    </row>
    <row r="34" spans="1:9" ht="15" customHeight="1">
      <c r="A34" s="33" t="s">
        <v>59</v>
      </c>
      <c r="B34" s="48" t="str">
        <f t="shared" si="1"/>
        <v>24-29</v>
      </c>
      <c r="C34" s="21">
        <f t="shared" si="2"/>
        <v>66.66666666666666</v>
      </c>
      <c r="D34" s="21">
        <f t="shared" si="0"/>
        <v>10</v>
      </c>
      <c r="E34" s="49">
        <f>'8.1'!C72</f>
        <v>3</v>
      </c>
      <c r="F34" s="49">
        <f>'8.2'!C72</f>
        <v>3</v>
      </c>
      <c r="G34" s="49">
        <f>'8.3'!C72</f>
        <v>3</v>
      </c>
      <c r="H34" s="49">
        <f>'8.4'!C72</f>
        <v>0</v>
      </c>
      <c r="I34" s="49">
        <f>'8.5'!C72</f>
        <v>1</v>
      </c>
    </row>
    <row r="35" spans="1:9" ht="15" customHeight="1">
      <c r="A35" s="33" t="s">
        <v>68</v>
      </c>
      <c r="B35" s="48" t="str">
        <f t="shared" si="1"/>
        <v>24-29</v>
      </c>
      <c r="C35" s="21">
        <f t="shared" si="2"/>
        <v>66.66666666666666</v>
      </c>
      <c r="D35" s="21">
        <f t="shared" si="0"/>
        <v>10</v>
      </c>
      <c r="E35" s="49">
        <f>'8.1'!C81</f>
        <v>3</v>
      </c>
      <c r="F35" s="49">
        <f>'8.2'!C81</f>
        <v>2</v>
      </c>
      <c r="G35" s="49">
        <f>'8.3'!C81</f>
        <v>1</v>
      </c>
      <c r="H35" s="49">
        <f>'8.4'!C81</f>
        <v>1</v>
      </c>
      <c r="I35" s="49">
        <f>'8.5'!C81</f>
        <v>3</v>
      </c>
    </row>
    <row r="36" spans="1:9" ht="15" customHeight="1">
      <c r="A36" s="33" t="s">
        <v>72</v>
      </c>
      <c r="B36" s="48" t="str">
        <f t="shared" si="1"/>
        <v>24-29</v>
      </c>
      <c r="C36" s="21">
        <f t="shared" si="2"/>
        <v>66.66666666666666</v>
      </c>
      <c r="D36" s="21">
        <f t="shared" si="0"/>
        <v>10</v>
      </c>
      <c r="E36" s="49">
        <f>'8.1'!C85</f>
        <v>1</v>
      </c>
      <c r="F36" s="49">
        <f>'8.2'!C85</f>
        <v>3</v>
      </c>
      <c r="G36" s="49">
        <f>'8.3'!C85</f>
        <v>2</v>
      </c>
      <c r="H36" s="49">
        <f>'8.4'!C85</f>
        <v>2</v>
      </c>
      <c r="I36" s="49">
        <f>'8.5'!C85</f>
        <v>2</v>
      </c>
    </row>
    <row r="37" spans="1:9" ht="15" customHeight="1">
      <c r="A37" s="33" t="s">
        <v>84</v>
      </c>
      <c r="B37" s="48" t="str">
        <f t="shared" si="1"/>
        <v>24-29</v>
      </c>
      <c r="C37" s="21">
        <f t="shared" si="2"/>
        <v>66.66666666666666</v>
      </c>
      <c r="D37" s="21">
        <f t="shared" si="0"/>
        <v>10</v>
      </c>
      <c r="E37" s="49">
        <f>'8.1'!C97</f>
        <v>2</v>
      </c>
      <c r="F37" s="49">
        <f>'8.2'!C97</f>
        <v>2</v>
      </c>
      <c r="G37" s="49">
        <f>'8.3'!C97</f>
        <v>2</v>
      </c>
      <c r="H37" s="49">
        <f>'8.4'!C97</f>
        <v>2</v>
      </c>
      <c r="I37" s="49">
        <f>'8.5'!C97</f>
        <v>2</v>
      </c>
    </row>
    <row r="38" spans="1:9" ht="15" customHeight="1">
      <c r="A38" s="33" t="s">
        <v>12</v>
      </c>
      <c r="B38" s="48" t="str">
        <f t="shared" si="1"/>
        <v>30-36</v>
      </c>
      <c r="C38" s="21">
        <f t="shared" si="2"/>
        <v>60</v>
      </c>
      <c r="D38" s="21">
        <f t="shared" si="0"/>
        <v>9</v>
      </c>
      <c r="E38" s="49">
        <f>'8.1'!C22</f>
        <v>1</v>
      </c>
      <c r="F38" s="49">
        <f>'8.2'!C22</f>
        <v>2</v>
      </c>
      <c r="G38" s="49">
        <f>'8.3'!C22</f>
        <v>2</v>
      </c>
      <c r="H38" s="49">
        <f>'8.4'!C22</f>
        <v>2</v>
      </c>
      <c r="I38" s="49">
        <f>'8.5'!C22</f>
        <v>2</v>
      </c>
    </row>
    <row r="39" spans="1:9" ht="15" customHeight="1">
      <c r="A39" s="33" t="s">
        <v>22</v>
      </c>
      <c r="B39" s="48" t="str">
        <f t="shared" si="1"/>
        <v>30-36</v>
      </c>
      <c r="C39" s="21">
        <f t="shared" si="2"/>
        <v>60</v>
      </c>
      <c r="D39" s="21">
        <f t="shared" si="0"/>
        <v>9</v>
      </c>
      <c r="E39" s="49">
        <f>'8.1'!C32</f>
        <v>0</v>
      </c>
      <c r="F39" s="49">
        <f>'8.2'!C32</f>
        <v>3</v>
      </c>
      <c r="G39" s="49">
        <f>'8.3'!C32</f>
        <v>0</v>
      </c>
      <c r="H39" s="49">
        <f>'8.4'!C32</f>
        <v>3</v>
      </c>
      <c r="I39" s="49">
        <f>'8.5'!C32</f>
        <v>3</v>
      </c>
    </row>
    <row r="40" spans="1:9" ht="15" customHeight="1">
      <c r="A40" s="33" t="s">
        <v>29</v>
      </c>
      <c r="B40" s="48" t="str">
        <f t="shared" si="1"/>
        <v>30-36</v>
      </c>
      <c r="C40" s="21">
        <f t="shared" si="2"/>
        <v>60</v>
      </c>
      <c r="D40" s="21">
        <f aca="true" t="shared" si="3" ref="D40:D74">SUM(E40:I40)</f>
        <v>9</v>
      </c>
      <c r="E40" s="49">
        <f>'8.1'!C39</f>
        <v>0</v>
      </c>
      <c r="F40" s="49">
        <f>'8.2'!C39</f>
        <v>3</v>
      </c>
      <c r="G40" s="49">
        <f>'8.3'!C39</f>
        <v>1</v>
      </c>
      <c r="H40" s="49">
        <f>'8.4'!C39</f>
        <v>2</v>
      </c>
      <c r="I40" s="49">
        <f>'8.5'!C39</f>
        <v>3</v>
      </c>
    </row>
    <row r="41" spans="1:9" ht="15" customHeight="1">
      <c r="A41" s="33" t="s">
        <v>33</v>
      </c>
      <c r="B41" s="48" t="str">
        <f aca="true" t="shared" si="4" ref="B41:B75">RANK(C41,$C$8:$C$96)&amp;IF(COUNTIF($C$8:$C$96,C41)&gt;1,"-"&amp;RANK(C41,$C$8:$C$96)+COUNTIF($C$8:$C$96,C41)-1,"")</f>
        <v>30-36</v>
      </c>
      <c r="C41" s="21">
        <f aca="true" t="shared" si="5" ref="C41:C75">D41/$D$6*100</f>
        <v>60</v>
      </c>
      <c r="D41" s="21">
        <f t="shared" si="3"/>
        <v>9</v>
      </c>
      <c r="E41" s="49">
        <f>'8.1'!C43</f>
        <v>3</v>
      </c>
      <c r="F41" s="49">
        <f>'8.2'!C43</f>
        <v>3</v>
      </c>
      <c r="G41" s="49">
        <f>'8.3'!C43</f>
        <v>1</v>
      </c>
      <c r="H41" s="49">
        <f>'8.4'!C43</f>
        <v>1</v>
      </c>
      <c r="I41" s="49">
        <f>'8.5'!C43</f>
        <v>1</v>
      </c>
    </row>
    <row r="42" spans="1:9" ht="15" customHeight="1">
      <c r="A42" s="33" t="s">
        <v>47</v>
      </c>
      <c r="B42" s="48" t="str">
        <f t="shared" si="4"/>
        <v>30-36</v>
      </c>
      <c r="C42" s="21">
        <f t="shared" si="5"/>
        <v>60</v>
      </c>
      <c r="D42" s="21">
        <f t="shared" si="3"/>
        <v>9</v>
      </c>
      <c r="E42" s="49">
        <f>'8.1'!C60</f>
        <v>2</v>
      </c>
      <c r="F42" s="49">
        <f>'8.2'!C60</f>
        <v>3</v>
      </c>
      <c r="G42" s="49">
        <f>'8.3'!C60</f>
        <v>2</v>
      </c>
      <c r="H42" s="49">
        <f>'8.4'!C60</f>
        <v>1</v>
      </c>
      <c r="I42" s="49">
        <f>'8.5'!C60</f>
        <v>1</v>
      </c>
    </row>
    <row r="43" spans="1:9" ht="15" customHeight="1">
      <c r="A43" s="33" t="s">
        <v>52</v>
      </c>
      <c r="B43" s="48" t="str">
        <f t="shared" si="4"/>
        <v>30-36</v>
      </c>
      <c r="C43" s="21">
        <f t="shared" si="5"/>
        <v>60</v>
      </c>
      <c r="D43" s="21">
        <f t="shared" si="3"/>
        <v>9</v>
      </c>
      <c r="E43" s="49">
        <f>'8.1'!C65</f>
        <v>1</v>
      </c>
      <c r="F43" s="49">
        <f>'8.2'!C65</f>
        <v>2</v>
      </c>
      <c r="G43" s="49">
        <f>'8.3'!C65</f>
        <v>2</v>
      </c>
      <c r="H43" s="49">
        <f>'8.4'!C65</f>
        <v>2</v>
      </c>
      <c r="I43" s="49">
        <f>'8.5'!C65</f>
        <v>2</v>
      </c>
    </row>
    <row r="44" spans="1:9" ht="15" customHeight="1">
      <c r="A44" s="33" t="s">
        <v>79</v>
      </c>
      <c r="B44" s="48" t="str">
        <f t="shared" si="4"/>
        <v>30-36</v>
      </c>
      <c r="C44" s="21">
        <f t="shared" si="5"/>
        <v>60</v>
      </c>
      <c r="D44" s="21">
        <f t="shared" si="3"/>
        <v>9</v>
      </c>
      <c r="E44" s="49">
        <f>'8.1'!C92</f>
        <v>1</v>
      </c>
      <c r="F44" s="49">
        <f>'8.2'!C92</f>
        <v>2</v>
      </c>
      <c r="G44" s="49">
        <f>'8.3'!C92</f>
        <v>3</v>
      </c>
      <c r="H44" s="49">
        <f>'8.4'!C92</f>
        <v>1</v>
      </c>
      <c r="I44" s="49">
        <f>'8.5'!C92</f>
        <v>2</v>
      </c>
    </row>
    <row r="45" spans="1:9" ht="15" customHeight="1">
      <c r="A45" s="66" t="s">
        <v>183</v>
      </c>
      <c r="B45" s="67"/>
      <c r="C45" s="67"/>
      <c r="D45" s="67"/>
      <c r="E45" s="67"/>
      <c r="F45" s="67"/>
      <c r="G45" s="67"/>
      <c r="H45" s="67"/>
      <c r="I45" s="68"/>
    </row>
    <row r="46" spans="1:9" ht="15" customHeight="1">
      <c r="A46" s="33" t="s">
        <v>2</v>
      </c>
      <c r="B46" s="48" t="str">
        <f t="shared" si="4"/>
        <v>37-43</v>
      </c>
      <c r="C46" s="21">
        <f t="shared" si="5"/>
        <v>53.333333333333336</v>
      </c>
      <c r="D46" s="21">
        <f t="shared" si="3"/>
        <v>8</v>
      </c>
      <c r="E46" s="49">
        <f>'8.1'!C12</f>
        <v>2</v>
      </c>
      <c r="F46" s="49">
        <f>'8.2'!C12</f>
        <v>1</v>
      </c>
      <c r="G46" s="49">
        <f>'8.3'!C12</f>
        <v>2</v>
      </c>
      <c r="H46" s="49">
        <f>'8.4'!C12</f>
        <v>1</v>
      </c>
      <c r="I46" s="49">
        <f>'8.5'!C12</f>
        <v>2</v>
      </c>
    </row>
    <row r="47" spans="1:9" ht="15" customHeight="1">
      <c r="A47" s="33" t="s">
        <v>13</v>
      </c>
      <c r="B47" s="48" t="str">
        <f t="shared" si="4"/>
        <v>37-43</v>
      </c>
      <c r="C47" s="21">
        <f t="shared" si="5"/>
        <v>53.333333333333336</v>
      </c>
      <c r="D47" s="21">
        <f t="shared" si="3"/>
        <v>8</v>
      </c>
      <c r="E47" s="49">
        <f>'8.1'!C23</f>
        <v>2</v>
      </c>
      <c r="F47" s="49">
        <f>'8.2'!C23</f>
        <v>1</v>
      </c>
      <c r="G47" s="49">
        <f>'8.3'!C23</f>
        <v>1</v>
      </c>
      <c r="H47" s="49">
        <f>'8.4'!C23</f>
        <v>2</v>
      </c>
      <c r="I47" s="49">
        <f>'8.5'!C23</f>
        <v>2</v>
      </c>
    </row>
    <row r="48" spans="1:9" ht="15" customHeight="1">
      <c r="A48" s="33" t="s">
        <v>26</v>
      </c>
      <c r="B48" s="48" t="str">
        <f t="shared" si="4"/>
        <v>37-43</v>
      </c>
      <c r="C48" s="21">
        <f t="shared" si="5"/>
        <v>53.333333333333336</v>
      </c>
      <c r="D48" s="21">
        <f t="shared" si="3"/>
        <v>8</v>
      </c>
      <c r="E48" s="49">
        <f>'8.1'!C36</f>
        <v>1</v>
      </c>
      <c r="F48" s="49">
        <f>'8.2'!C36</f>
        <v>2</v>
      </c>
      <c r="G48" s="49">
        <f>'8.3'!C36</f>
        <v>2</v>
      </c>
      <c r="H48" s="49">
        <f>'8.4'!C36</f>
        <v>1</v>
      </c>
      <c r="I48" s="49">
        <f>'8.5'!C36</f>
        <v>2</v>
      </c>
    </row>
    <row r="49" spans="1:9" ht="15" customHeight="1">
      <c r="A49" s="33" t="s">
        <v>44</v>
      </c>
      <c r="B49" s="48" t="str">
        <f t="shared" si="4"/>
        <v>37-43</v>
      </c>
      <c r="C49" s="21">
        <f t="shared" si="5"/>
        <v>53.333333333333336</v>
      </c>
      <c r="D49" s="21">
        <f t="shared" si="3"/>
        <v>8</v>
      </c>
      <c r="E49" s="49">
        <f>'8.1'!C57</f>
        <v>1</v>
      </c>
      <c r="F49" s="49">
        <f>'8.2'!C57</f>
        <v>3</v>
      </c>
      <c r="G49" s="49">
        <f>'8.3'!C57</f>
        <v>0</v>
      </c>
      <c r="H49" s="49">
        <f>'8.4'!C57</f>
        <v>2</v>
      </c>
      <c r="I49" s="49">
        <f>'8.5'!C57</f>
        <v>2</v>
      </c>
    </row>
    <row r="50" spans="1:9" ht="15" customHeight="1">
      <c r="A50" s="33" t="s">
        <v>56</v>
      </c>
      <c r="B50" s="48" t="str">
        <f t="shared" si="4"/>
        <v>37-43</v>
      </c>
      <c r="C50" s="21">
        <f t="shared" si="5"/>
        <v>53.333333333333336</v>
      </c>
      <c r="D50" s="21">
        <f t="shared" si="3"/>
        <v>8</v>
      </c>
      <c r="E50" s="49">
        <f>'8.1'!C69</f>
        <v>1</v>
      </c>
      <c r="F50" s="49">
        <f>'8.2'!C69</f>
        <v>2</v>
      </c>
      <c r="G50" s="49">
        <f>'8.3'!C69</f>
        <v>2</v>
      </c>
      <c r="H50" s="49">
        <f>'8.4'!C69</f>
        <v>1</v>
      </c>
      <c r="I50" s="49">
        <f>'8.5'!C69</f>
        <v>2</v>
      </c>
    </row>
    <row r="51" spans="1:9" ht="15" customHeight="1">
      <c r="A51" s="33" t="s">
        <v>57</v>
      </c>
      <c r="B51" s="48" t="str">
        <f t="shared" si="4"/>
        <v>37-43</v>
      </c>
      <c r="C51" s="21">
        <f t="shared" si="5"/>
        <v>53.333333333333336</v>
      </c>
      <c r="D51" s="21">
        <f t="shared" si="3"/>
        <v>8</v>
      </c>
      <c r="E51" s="49">
        <f>'8.1'!C70</f>
        <v>2</v>
      </c>
      <c r="F51" s="49">
        <f>'8.2'!C70</f>
        <v>2</v>
      </c>
      <c r="G51" s="49">
        <f>'8.3'!C70</f>
        <v>0</v>
      </c>
      <c r="H51" s="49">
        <f>'8.4'!C70</f>
        <v>2</v>
      </c>
      <c r="I51" s="49">
        <f>'8.5'!C70</f>
        <v>2</v>
      </c>
    </row>
    <row r="52" spans="1:9" ht="15" customHeight="1">
      <c r="A52" s="33" t="s">
        <v>78</v>
      </c>
      <c r="B52" s="48" t="str">
        <f t="shared" si="4"/>
        <v>37-43</v>
      </c>
      <c r="C52" s="21">
        <f t="shared" si="5"/>
        <v>53.333333333333336</v>
      </c>
      <c r="D52" s="21">
        <f t="shared" si="3"/>
        <v>8</v>
      </c>
      <c r="E52" s="49">
        <f>'8.1'!C91</f>
        <v>1</v>
      </c>
      <c r="F52" s="49">
        <f>'8.2'!C91</f>
        <v>1</v>
      </c>
      <c r="G52" s="49">
        <f>'8.3'!C91</f>
        <v>1</v>
      </c>
      <c r="H52" s="49">
        <f>'8.4'!C91</f>
        <v>2</v>
      </c>
      <c r="I52" s="49">
        <f>'8.5'!C91</f>
        <v>3</v>
      </c>
    </row>
    <row r="53" spans="1:9" ht="15" customHeight="1">
      <c r="A53" s="33" t="s">
        <v>16</v>
      </c>
      <c r="B53" s="48" t="str">
        <f t="shared" si="4"/>
        <v>44-48</v>
      </c>
      <c r="C53" s="21">
        <f t="shared" si="5"/>
        <v>46.666666666666664</v>
      </c>
      <c r="D53" s="21">
        <f t="shared" si="3"/>
        <v>7</v>
      </c>
      <c r="E53" s="49">
        <f>'8.1'!C26</f>
        <v>2</v>
      </c>
      <c r="F53" s="49">
        <f>'8.2'!C26</f>
        <v>1</v>
      </c>
      <c r="G53" s="49">
        <f>'8.3'!C26</f>
        <v>1</v>
      </c>
      <c r="H53" s="49">
        <f>'8.4'!C26</f>
        <v>1</v>
      </c>
      <c r="I53" s="49">
        <f>'8.5'!C26</f>
        <v>2</v>
      </c>
    </row>
    <row r="54" spans="1:9" ht="15" customHeight="1">
      <c r="A54" s="33" t="s">
        <v>17</v>
      </c>
      <c r="B54" s="48" t="str">
        <f t="shared" si="4"/>
        <v>44-48</v>
      </c>
      <c r="C54" s="21">
        <f t="shared" si="5"/>
        <v>46.666666666666664</v>
      </c>
      <c r="D54" s="21">
        <f t="shared" si="3"/>
        <v>7</v>
      </c>
      <c r="E54" s="49">
        <f>'8.1'!C27</f>
        <v>0</v>
      </c>
      <c r="F54" s="49">
        <f>'8.2'!C27</f>
        <v>3</v>
      </c>
      <c r="G54" s="49">
        <f>'8.3'!C27</f>
        <v>1</v>
      </c>
      <c r="H54" s="49">
        <f>'8.4'!C27</f>
        <v>1</v>
      </c>
      <c r="I54" s="49">
        <f>'8.5'!C27</f>
        <v>2</v>
      </c>
    </row>
    <row r="55" spans="1:9" ht="15" customHeight="1">
      <c r="A55" s="33" t="s">
        <v>25</v>
      </c>
      <c r="B55" s="48" t="str">
        <f t="shared" si="4"/>
        <v>44-48</v>
      </c>
      <c r="C55" s="21">
        <f t="shared" si="5"/>
        <v>46.666666666666664</v>
      </c>
      <c r="D55" s="21">
        <f t="shared" si="3"/>
        <v>7</v>
      </c>
      <c r="E55" s="49">
        <f>'8.1'!C35</f>
        <v>3</v>
      </c>
      <c r="F55" s="49">
        <f>'8.2'!C35</f>
        <v>3</v>
      </c>
      <c r="G55" s="49">
        <f>'8.3'!C35</f>
        <v>0</v>
      </c>
      <c r="H55" s="49">
        <f>'8.4'!C35</f>
        <v>0</v>
      </c>
      <c r="I55" s="49">
        <f>'8.5'!C35</f>
        <v>1</v>
      </c>
    </row>
    <row r="56" spans="1:9" ht="15" customHeight="1">
      <c r="A56" s="33" t="s">
        <v>77</v>
      </c>
      <c r="B56" s="48" t="str">
        <f t="shared" si="4"/>
        <v>44-48</v>
      </c>
      <c r="C56" s="21">
        <f t="shared" si="5"/>
        <v>46.666666666666664</v>
      </c>
      <c r="D56" s="21">
        <f t="shared" si="3"/>
        <v>7</v>
      </c>
      <c r="E56" s="49">
        <f>'8.1'!C90</f>
        <v>0</v>
      </c>
      <c r="F56" s="49">
        <f>'8.2'!C90</f>
        <v>1</v>
      </c>
      <c r="G56" s="49">
        <f>'8.3'!C90</f>
        <v>2</v>
      </c>
      <c r="H56" s="49">
        <f>'8.4'!C90</f>
        <v>2</v>
      </c>
      <c r="I56" s="49">
        <f>'8.5'!C90</f>
        <v>2</v>
      </c>
    </row>
    <row r="57" spans="1:9" ht="15" customHeight="1">
      <c r="A57" s="33" t="s">
        <v>83</v>
      </c>
      <c r="B57" s="48" t="str">
        <f t="shared" si="4"/>
        <v>44-48</v>
      </c>
      <c r="C57" s="21">
        <f t="shared" si="5"/>
        <v>46.666666666666664</v>
      </c>
      <c r="D57" s="21">
        <f t="shared" si="3"/>
        <v>7</v>
      </c>
      <c r="E57" s="49">
        <f>'8.1'!C96</f>
        <v>0</v>
      </c>
      <c r="F57" s="49">
        <f>'8.2'!C96</f>
        <v>1</v>
      </c>
      <c r="G57" s="49">
        <f>'8.3'!C96</f>
        <v>3</v>
      </c>
      <c r="H57" s="49">
        <f>'8.4'!C96</f>
        <v>1</v>
      </c>
      <c r="I57" s="49">
        <f>'8.5'!C96</f>
        <v>2</v>
      </c>
    </row>
    <row r="58" spans="1:9" ht="15" customHeight="1">
      <c r="A58" s="33" t="s">
        <v>6</v>
      </c>
      <c r="B58" s="48" t="str">
        <f t="shared" si="4"/>
        <v>49-52</v>
      </c>
      <c r="C58" s="21">
        <f t="shared" si="5"/>
        <v>40</v>
      </c>
      <c r="D58" s="21">
        <f t="shared" si="3"/>
        <v>6</v>
      </c>
      <c r="E58" s="49">
        <f>'8.1'!C16</f>
        <v>1</v>
      </c>
      <c r="F58" s="49">
        <f>'8.2'!C16</f>
        <v>1</v>
      </c>
      <c r="G58" s="49">
        <f>'8.3'!C16</f>
        <v>2</v>
      </c>
      <c r="H58" s="49">
        <f>'8.4'!C16</f>
        <v>1</v>
      </c>
      <c r="I58" s="49">
        <f>'8.5'!C16</f>
        <v>1</v>
      </c>
    </row>
    <row r="59" spans="1:9" ht="15" customHeight="1">
      <c r="A59" s="33" t="s">
        <v>15</v>
      </c>
      <c r="B59" s="48" t="str">
        <f t="shared" si="4"/>
        <v>49-52</v>
      </c>
      <c r="C59" s="21">
        <f t="shared" si="5"/>
        <v>40</v>
      </c>
      <c r="D59" s="21">
        <f t="shared" si="3"/>
        <v>6</v>
      </c>
      <c r="E59" s="49">
        <f>'8.1'!C25</f>
        <v>1</v>
      </c>
      <c r="F59" s="49">
        <f>'8.2'!C25</f>
        <v>1</v>
      </c>
      <c r="G59" s="49">
        <f>'8.3'!C25</f>
        <v>1</v>
      </c>
      <c r="H59" s="49">
        <f>'8.4'!C25</f>
        <v>1</v>
      </c>
      <c r="I59" s="49">
        <f>'8.5'!C25</f>
        <v>2</v>
      </c>
    </row>
    <row r="60" spans="1:9" ht="15" customHeight="1">
      <c r="A60" s="33" t="s">
        <v>36</v>
      </c>
      <c r="B60" s="48" t="str">
        <f t="shared" si="4"/>
        <v>49-52</v>
      </c>
      <c r="C60" s="21">
        <f t="shared" si="5"/>
        <v>40</v>
      </c>
      <c r="D60" s="21">
        <f t="shared" si="3"/>
        <v>6</v>
      </c>
      <c r="E60" s="49">
        <f>'8.1'!C47</f>
        <v>1</v>
      </c>
      <c r="F60" s="49">
        <f>'8.2'!C47</f>
        <v>1</v>
      </c>
      <c r="G60" s="49">
        <f>'8.3'!C47</f>
        <v>2</v>
      </c>
      <c r="H60" s="49">
        <f>'8.4'!C47</f>
        <v>1</v>
      </c>
      <c r="I60" s="49">
        <f>'8.5'!C47</f>
        <v>1</v>
      </c>
    </row>
    <row r="61" spans="1:9" ht="15" customHeight="1">
      <c r="A61" s="33" t="s">
        <v>46</v>
      </c>
      <c r="B61" s="48" t="str">
        <f t="shared" si="4"/>
        <v>49-52</v>
      </c>
      <c r="C61" s="21">
        <f t="shared" si="5"/>
        <v>40</v>
      </c>
      <c r="D61" s="21">
        <f t="shared" si="3"/>
        <v>6</v>
      </c>
      <c r="E61" s="49">
        <f>'8.1'!C59</f>
        <v>2</v>
      </c>
      <c r="F61" s="49">
        <f>'8.2'!C59</f>
        <v>2</v>
      </c>
      <c r="G61" s="49">
        <f>'8.3'!C59</f>
        <v>0</v>
      </c>
      <c r="H61" s="49">
        <f>'8.4'!C59</f>
        <v>1</v>
      </c>
      <c r="I61" s="49">
        <f>'8.5'!C59</f>
        <v>1</v>
      </c>
    </row>
    <row r="62" spans="1:9" ht="15" customHeight="1">
      <c r="A62" s="66" t="s">
        <v>184</v>
      </c>
      <c r="B62" s="67"/>
      <c r="C62" s="67"/>
      <c r="D62" s="67"/>
      <c r="E62" s="67"/>
      <c r="F62" s="67"/>
      <c r="G62" s="67"/>
      <c r="H62" s="67"/>
      <c r="I62" s="68"/>
    </row>
    <row r="63" spans="1:9" ht="15" customHeight="1">
      <c r="A63" s="33" t="s">
        <v>62</v>
      </c>
      <c r="B63" s="48" t="str">
        <f t="shared" si="4"/>
        <v>53-56</v>
      </c>
      <c r="C63" s="21">
        <f t="shared" si="5"/>
        <v>33.33333333333333</v>
      </c>
      <c r="D63" s="21">
        <f t="shared" si="3"/>
        <v>5</v>
      </c>
      <c r="E63" s="49">
        <f>'8.1'!C75</f>
        <v>0</v>
      </c>
      <c r="F63" s="49">
        <f>'8.2'!C75</f>
        <v>1</v>
      </c>
      <c r="G63" s="49">
        <f>'8.3'!C75</f>
        <v>1</v>
      </c>
      <c r="H63" s="49">
        <f>'8.4'!C75</f>
        <v>1</v>
      </c>
      <c r="I63" s="49">
        <f>'8.5'!C75</f>
        <v>2</v>
      </c>
    </row>
    <row r="64" spans="1:9" ht="15" customHeight="1">
      <c r="A64" s="33" t="s">
        <v>76</v>
      </c>
      <c r="B64" s="48" t="str">
        <f t="shared" si="4"/>
        <v>53-56</v>
      </c>
      <c r="C64" s="21">
        <f t="shared" si="5"/>
        <v>33.33333333333333</v>
      </c>
      <c r="D64" s="21">
        <f t="shared" si="3"/>
        <v>5</v>
      </c>
      <c r="E64" s="49">
        <f>'8.1'!C89</f>
        <v>0</v>
      </c>
      <c r="F64" s="49">
        <f>'8.2'!C89</f>
        <v>3</v>
      </c>
      <c r="G64" s="49">
        <f>'8.3'!C89</f>
        <v>0</v>
      </c>
      <c r="H64" s="49">
        <f>'8.4'!C89</f>
        <v>1</v>
      </c>
      <c r="I64" s="49">
        <f>'8.5'!C89</f>
        <v>1</v>
      </c>
    </row>
    <row r="65" spans="1:9" ht="15" customHeight="1">
      <c r="A65" s="33" t="s">
        <v>82</v>
      </c>
      <c r="B65" s="48" t="str">
        <f t="shared" si="4"/>
        <v>53-56</v>
      </c>
      <c r="C65" s="21">
        <f t="shared" si="5"/>
        <v>33.33333333333333</v>
      </c>
      <c r="D65" s="21">
        <f t="shared" si="3"/>
        <v>5</v>
      </c>
      <c r="E65" s="49">
        <f>'8.1'!C95</f>
        <v>3</v>
      </c>
      <c r="F65" s="49">
        <f>'8.2'!C95</f>
        <v>1</v>
      </c>
      <c r="G65" s="49">
        <f>'8.3'!C95</f>
        <v>0</v>
      </c>
      <c r="H65" s="49">
        <f>'8.4'!C95</f>
        <v>0</v>
      </c>
      <c r="I65" s="49">
        <f>'8.5'!C95</f>
        <v>1</v>
      </c>
    </row>
    <row r="66" spans="1:9" ht="15" customHeight="1">
      <c r="A66" s="33" t="s">
        <v>88</v>
      </c>
      <c r="B66" s="48" t="str">
        <f t="shared" si="4"/>
        <v>53-56</v>
      </c>
      <c r="C66" s="21">
        <f t="shared" si="5"/>
        <v>33.33333333333333</v>
      </c>
      <c r="D66" s="21">
        <f t="shared" si="3"/>
        <v>5</v>
      </c>
      <c r="E66" s="49">
        <f>'8.1'!C101</f>
        <v>1</v>
      </c>
      <c r="F66" s="49">
        <f>'8.2'!C101</f>
        <v>1</v>
      </c>
      <c r="G66" s="49">
        <f>'8.3'!C101</f>
        <v>0</v>
      </c>
      <c r="H66" s="49">
        <f>'8.4'!C101</f>
        <v>1</v>
      </c>
      <c r="I66" s="49">
        <f>'8.5'!C101</f>
        <v>2</v>
      </c>
    </row>
    <row r="67" spans="1:9" ht="15" customHeight="1">
      <c r="A67" s="33" t="s">
        <v>5</v>
      </c>
      <c r="B67" s="48" t="str">
        <f t="shared" si="4"/>
        <v>57-58</v>
      </c>
      <c r="C67" s="21">
        <f t="shared" si="5"/>
        <v>26.666666666666668</v>
      </c>
      <c r="D67" s="21">
        <f t="shared" si="3"/>
        <v>4</v>
      </c>
      <c r="E67" s="49">
        <f>'8.1'!C15</f>
        <v>0</v>
      </c>
      <c r="F67" s="49">
        <f>'8.2'!C15</f>
        <v>1</v>
      </c>
      <c r="G67" s="49">
        <f>'8.3'!C15</f>
        <v>0</v>
      </c>
      <c r="H67" s="49">
        <f>'8.4'!C15</f>
        <v>1</v>
      </c>
      <c r="I67" s="49">
        <f>'8.5'!C15</f>
        <v>2</v>
      </c>
    </row>
    <row r="68" spans="1:9" ht="15" customHeight="1">
      <c r="A68" s="33" t="s">
        <v>70</v>
      </c>
      <c r="B68" s="48" t="str">
        <f t="shared" si="4"/>
        <v>57-58</v>
      </c>
      <c r="C68" s="21">
        <f t="shared" si="5"/>
        <v>26.666666666666668</v>
      </c>
      <c r="D68" s="21">
        <f t="shared" si="3"/>
        <v>4</v>
      </c>
      <c r="E68" s="49">
        <f>'8.1'!C83</f>
        <v>0</v>
      </c>
      <c r="F68" s="49">
        <f>'8.2'!C83</f>
        <v>2</v>
      </c>
      <c r="G68" s="49">
        <f>'8.3'!C83</f>
        <v>1</v>
      </c>
      <c r="H68" s="49">
        <f>'8.4'!C83</f>
        <v>0</v>
      </c>
      <c r="I68" s="49">
        <f>'8.5'!C83</f>
        <v>1</v>
      </c>
    </row>
    <row r="69" spans="1:9" ht="15" customHeight="1">
      <c r="A69" s="33" t="s">
        <v>35</v>
      </c>
      <c r="B69" s="48" t="str">
        <f t="shared" si="4"/>
        <v>59-61</v>
      </c>
      <c r="C69" s="21">
        <f t="shared" si="5"/>
        <v>20</v>
      </c>
      <c r="D69" s="21">
        <f t="shared" si="3"/>
        <v>3</v>
      </c>
      <c r="E69" s="49">
        <f>'8.1'!C46</f>
        <v>0</v>
      </c>
      <c r="F69" s="49">
        <f>'8.2'!C46</f>
        <v>0</v>
      </c>
      <c r="G69" s="49">
        <f>'8.3'!C46</f>
        <v>1</v>
      </c>
      <c r="H69" s="49">
        <f>'8.4'!C46</f>
        <v>1</v>
      </c>
      <c r="I69" s="49">
        <f>'8.5'!C46</f>
        <v>1</v>
      </c>
    </row>
    <row r="70" spans="1:9" ht="15" customHeight="1">
      <c r="A70" s="33" t="s">
        <v>63</v>
      </c>
      <c r="B70" s="48" t="str">
        <f t="shared" si="4"/>
        <v>59-61</v>
      </c>
      <c r="C70" s="21">
        <f t="shared" si="5"/>
        <v>20</v>
      </c>
      <c r="D70" s="21">
        <f t="shared" si="3"/>
        <v>3</v>
      </c>
      <c r="E70" s="49">
        <f>'8.1'!C76</f>
        <v>0</v>
      </c>
      <c r="F70" s="49">
        <f>'8.2'!C76</f>
        <v>1</v>
      </c>
      <c r="G70" s="49">
        <f>'8.3'!C76</f>
        <v>0</v>
      </c>
      <c r="H70" s="49">
        <f>'8.4'!C76</f>
        <v>1</v>
      </c>
      <c r="I70" s="49">
        <f>'8.5'!C76</f>
        <v>1</v>
      </c>
    </row>
    <row r="71" spans="1:9" ht="15" customHeight="1">
      <c r="A71" s="33" t="s">
        <v>64</v>
      </c>
      <c r="B71" s="48" t="str">
        <f t="shared" si="4"/>
        <v>59-61</v>
      </c>
      <c r="C71" s="21">
        <f t="shared" si="5"/>
        <v>20</v>
      </c>
      <c r="D71" s="21">
        <f t="shared" si="3"/>
        <v>3</v>
      </c>
      <c r="E71" s="49">
        <f>'8.1'!C77</f>
        <v>0</v>
      </c>
      <c r="F71" s="49">
        <f>'8.2'!C77</f>
        <v>3</v>
      </c>
      <c r="G71" s="49">
        <f>'8.3'!C77</f>
        <v>0</v>
      </c>
      <c r="H71" s="49">
        <f>'8.4'!C77</f>
        <v>0</v>
      </c>
      <c r="I71" s="49">
        <f>'8.5'!C77</f>
        <v>0</v>
      </c>
    </row>
    <row r="72" spans="1:9" ht="15" customHeight="1">
      <c r="A72" s="66" t="s">
        <v>185</v>
      </c>
      <c r="B72" s="67"/>
      <c r="C72" s="67"/>
      <c r="D72" s="67"/>
      <c r="E72" s="67"/>
      <c r="F72" s="67"/>
      <c r="G72" s="67"/>
      <c r="H72" s="67"/>
      <c r="I72" s="68"/>
    </row>
    <row r="73" spans="1:9" ht="15" customHeight="1">
      <c r="A73" s="33" t="s">
        <v>7</v>
      </c>
      <c r="B73" s="48" t="str">
        <f t="shared" si="4"/>
        <v>62-73</v>
      </c>
      <c r="C73" s="21">
        <f t="shared" si="5"/>
        <v>13.333333333333334</v>
      </c>
      <c r="D73" s="21">
        <f t="shared" si="3"/>
        <v>2</v>
      </c>
      <c r="E73" s="49">
        <f>'8.1'!C17</f>
        <v>0</v>
      </c>
      <c r="F73" s="49">
        <f>'8.2'!C17</f>
        <v>0</v>
      </c>
      <c r="G73" s="49">
        <f>'8.3'!C17</f>
        <v>0</v>
      </c>
      <c r="H73" s="49">
        <f>'8.4'!C17</f>
        <v>1</v>
      </c>
      <c r="I73" s="49">
        <f>'8.5'!C17</f>
        <v>1</v>
      </c>
    </row>
    <row r="74" spans="1:9" ht="15" customHeight="1">
      <c r="A74" s="33" t="s">
        <v>23</v>
      </c>
      <c r="B74" s="48" t="str">
        <f t="shared" si="4"/>
        <v>62-73</v>
      </c>
      <c r="C74" s="21">
        <f t="shared" si="5"/>
        <v>13.333333333333334</v>
      </c>
      <c r="D74" s="21">
        <f t="shared" si="3"/>
        <v>2</v>
      </c>
      <c r="E74" s="49">
        <f>'8.1'!C33</f>
        <v>1</v>
      </c>
      <c r="F74" s="49">
        <f>'8.2'!C33</f>
        <v>1</v>
      </c>
      <c r="G74" s="49">
        <f>'8.3'!C33</f>
        <v>0</v>
      </c>
      <c r="H74" s="49">
        <f>'8.4'!C33</f>
        <v>0</v>
      </c>
      <c r="I74" s="49">
        <f>'8.5'!C33</f>
        <v>0</v>
      </c>
    </row>
    <row r="75" spans="1:9" ht="15" customHeight="1">
      <c r="A75" s="33" t="s">
        <v>30</v>
      </c>
      <c r="B75" s="48" t="str">
        <f t="shared" si="4"/>
        <v>62-73</v>
      </c>
      <c r="C75" s="21">
        <f t="shared" si="5"/>
        <v>13.333333333333334</v>
      </c>
      <c r="D75" s="21">
        <f aca="true" t="shared" si="6" ref="D75:D96">SUM(E75:I75)</f>
        <v>2</v>
      </c>
      <c r="E75" s="49">
        <f>'8.1'!C40</f>
        <v>0</v>
      </c>
      <c r="F75" s="49">
        <f>'8.2'!C40</f>
        <v>1</v>
      </c>
      <c r="G75" s="49">
        <f>'8.3'!C40</f>
        <v>0</v>
      </c>
      <c r="H75" s="49">
        <f>'8.4'!C40</f>
        <v>0</v>
      </c>
      <c r="I75" s="49">
        <f>'8.5'!C40</f>
        <v>1</v>
      </c>
    </row>
    <row r="76" spans="1:9" ht="15" customHeight="1">
      <c r="A76" s="33" t="s">
        <v>105</v>
      </c>
      <c r="B76" s="48" t="str">
        <f aca="true" t="shared" si="7" ref="B76:B96">RANK(C76,$C$8:$C$96)&amp;IF(COUNTIF($C$8:$C$96,C76)&gt;1,"-"&amp;RANK(C76,$C$8:$C$96)+COUNTIF($C$8:$C$96,C76)-1,"")</f>
        <v>62-73</v>
      </c>
      <c r="C76" s="21">
        <f aca="true" t="shared" si="8" ref="C76:C96">D76/$D$6*100</f>
        <v>13.333333333333334</v>
      </c>
      <c r="D76" s="21">
        <f t="shared" si="6"/>
        <v>2</v>
      </c>
      <c r="E76" s="49">
        <f>'8.1'!C44</f>
        <v>1</v>
      </c>
      <c r="F76" s="49">
        <f>'8.2'!C44</f>
        <v>1</v>
      </c>
      <c r="G76" s="49">
        <f>'8.3'!C44</f>
        <v>0</v>
      </c>
      <c r="H76" s="49">
        <f>'8.4'!C44</f>
        <v>0</v>
      </c>
      <c r="I76" s="49">
        <f>'8.5'!C44</f>
        <v>0</v>
      </c>
    </row>
    <row r="77" spans="1:9" ht="15" customHeight="1">
      <c r="A77" s="33" t="s">
        <v>42</v>
      </c>
      <c r="B77" s="48" t="str">
        <f t="shared" si="7"/>
        <v>62-73</v>
      </c>
      <c r="C77" s="21">
        <f t="shared" si="8"/>
        <v>13.333333333333334</v>
      </c>
      <c r="D77" s="21">
        <f t="shared" si="6"/>
        <v>2</v>
      </c>
      <c r="E77" s="49">
        <f>'8.1'!C54</f>
        <v>0</v>
      </c>
      <c r="F77" s="49">
        <f>'8.2'!C54</f>
        <v>0</v>
      </c>
      <c r="G77" s="49">
        <f>'8.3'!C54</f>
        <v>2</v>
      </c>
      <c r="H77" s="49">
        <f>'8.4'!C54</f>
        <v>0</v>
      </c>
      <c r="I77" s="49">
        <f>'8.5'!C54</f>
        <v>0</v>
      </c>
    </row>
    <row r="78" spans="1:9" ht="15" customHeight="1">
      <c r="A78" s="33" t="s">
        <v>91</v>
      </c>
      <c r="B78" s="48" t="str">
        <f t="shared" si="7"/>
        <v>62-73</v>
      </c>
      <c r="C78" s="21">
        <f t="shared" si="8"/>
        <v>13.333333333333334</v>
      </c>
      <c r="D78" s="21">
        <f t="shared" si="6"/>
        <v>2</v>
      </c>
      <c r="E78" s="49">
        <f>'8.1'!C55</f>
        <v>0</v>
      </c>
      <c r="F78" s="49">
        <f>'8.2'!C55</f>
        <v>2</v>
      </c>
      <c r="G78" s="49">
        <f>'8.3'!C55</f>
        <v>0</v>
      </c>
      <c r="H78" s="49">
        <f>'8.4'!C55</f>
        <v>0</v>
      </c>
      <c r="I78" s="49">
        <f>'8.5'!C55</f>
        <v>0</v>
      </c>
    </row>
    <row r="79" spans="1:9" ht="15" customHeight="1">
      <c r="A79" s="33" t="s">
        <v>49</v>
      </c>
      <c r="B79" s="48" t="str">
        <f t="shared" si="7"/>
        <v>62-73</v>
      </c>
      <c r="C79" s="21">
        <f t="shared" si="8"/>
        <v>13.333333333333334</v>
      </c>
      <c r="D79" s="21">
        <f t="shared" si="6"/>
        <v>2</v>
      </c>
      <c r="E79" s="49">
        <f>'8.1'!C62</f>
        <v>0</v>
      </c>
      <c r="F79" s="49">
        <f>'8.2'!C62</f>
        <v>0</v>
      </c>
      <c r="G79" s="49">
        <f>'8.3'!C62</f>
        <v>2</v>
      </c>
      <c r="H79" s="49">
        <f>'8.4'!C62</f>
        <v>0</v>
      </c>
      <c r="I79" s="49">
        <f>'8.5'!C62</f>
        <v>0</v>
      </c>
    </row>
    <row r="80" spans="1:9" ht="15" customHeight="1">
      <c r="A80" s="33" t="s">
        <v>53</v>
      </c>
      <c r="B80" s="48" t="str">
        <f t="shared" si="7"/>
        <v>62-73</v>
      </c>
      <c r="C80" s="21">
        <f t="shared" si="8"/>
        <v>13.333333333333334</v>
      </c>
      <c r="D80" s="21">
        <f t="shared" si="6"/>
        <v>2</v>
      </c>
      <c r="E80" s="49">
        <f>'8.1'!C66</f>
        <v>0</v>
      </c>
      <c r="F80" s="49">
        <f>'8.2'!C66</f>
        <v>0</v>
      </c>
      <c r="G80" s="49">
        <f>'8.3'!C66</f>
        <v>1</v>
      </c>
      <c r="H80" s="49">
        <f>'8.4'!C66</f>
        <v>0</v>
      </c>
      <c r="I80" s="49">
        <f>'8.5'!C66</f>
        <v>1</v>
      </c>
    </row>
    <row r="81" spans="1:9" ht="15" customHeight="1">
      <c r="A81" s="33" t="s">
        <v>61</v>
      </c>
      <c r="B81" s="48" t="str">
        <f t="shared" si="7"/>
        <v>62-73</v>
      </c>
      <c r="C81" s="21">
        <f t="shared" si="8"/>
        <v>13.333333333333334</v>
      </c>
      <c r="D81" s="21">
        <f t="shared" si="6"/>
        <v>2</v>
      </c>
      <c r="E81" s="49">
        <f>'8.1'!C74</f>
        <v>0</v>
      </c>
      <c r="F81" s="49">
        <f>'8.2'!C74</f>
        <v>1</v>
      </c>
      <c r="G81" s="49">
        <f>'8.3'!C74</f>
        <v>0</v>
      </c>
      <c r="H81" s="49">
        <f>'8.4'!C74</f>
        <v>0</v>
      </c>
      <c r="I81" s="49">
        <f>'8.5'!C74</f>
        <v>1</v>
      </c>
    </row>
    <row r="82" spans="1:9" ht="15" customHeight="1">
      <c r="A82" s="33" t="s">
        <v>71</v>
      </c>
      <c r="B82" s="48" t="str">
        <f t="shared" si="7"/>
        <v>62-73</v>
      </c>
      <c r="C82" s="21">
        <f t="shared" si="8"/>
        <v>13.333333333333334</v>
      </c>
      <c r="D82" s="21">
        <f t="shared" si="6"/>
        <v>2</v>
      </c>
      <c r="E82" s="49">
        <f>'8.1'!C84</f>
        <v>0</v>
      </c>
      <c r="F82" s="49">
        <f>'8.2'!C84</f>
        <v>1</v>
      </c>
      <c r="G82" s="49">
        <f>'8.3'!C84</f>
        <v>0</v>
      </c>
      <c r="H82" s="49">
        <f>'8.4'!C84</f>
        <v>0</v>
      </c>
      <c r="I82" s="49">
        <f>'8.5'!C84</f>
        <v>1</v>
      </c>
    </row>
    <row r="83" spans="1:9" ht="15" customHeight="1">
      <c r="A83" s="33" t="s">
        <v>73</v>
      </c>
      <c r="B83" s="48" t="str">
        <f t="shared" si="7"/>
        <v>62-73</v>
      </c>
      <c r="C83" s="21">
        <f t="shared" si="8"/>
        <v>13.333333333333334</v>
      </c>
      <c r="D83" s="21">
        <f t="shared" si="6"/>
        <v>2</v>
      </c>
      <c r="E83" s="49">
        <f>'8.1'!C86</f>
        <v>0</v>
      </c>
      <c r="F83" s="49">
        <f>'8.2'!C86</f>
        <v>1</v>
      </c>
      <c r="G83" s="49">
        <f>'8.3'!C86</f>
        <v>0</v>
      </c>
      <c r="H83" s="49">
        <f>'8.4'!C86</f>
        <v>0</v>
      </c>
      <c r="I83" s="49">
        <f>'8.5'!C86</f>
        <v>1</v>
      </c>
    </row>
    <row r="84" spans="1:9" ht="15" customHeight="1">
      <c r="A84" s="33" t="s">
        <v>81</v>
      </c>
      <c r="B84" s="48" t="str">
        <f t="shared" si="7"/>
        <v>62-73</v>
      </c>
      <c r="C84" s="21">
        <f t="shared" si="8"/>
        <v>13.333333333333334</v>
      </c>
      <c r="D84" s="21">
        <f t="shared" si="6"/>
        <v>2</v>
      </c>
      <c r="E84" s="49">
        <f>'8.1'!C94</f>
        <v>0</v>
      </c>
      <c r="F84" s="49">
        <f>'8.2'!C94</f>
        <v>0</v>
      </c>
      <c r="G84" s="49">
        <f>'8.3'!C94</f>
        <v>0</v>
      </c>
      <c r="H84" s="49">
        <f>'8.4'!C94</f>
        <v>1</v>
      </c>
      <c r="I84" s="49">
        <f>'8.5'!C94</f>
        <v>1</v>
      </c>
    </row>
    <row r="85" spans="1:9" ht="15" customHeight="1">
      <c r="A85" s="33" t="s">
        <v>1</v>
      </c>
      <c r="B85" s="48" t="str">
        <f t="shared" si="7"/>
        <v>74-80</v>
      </c>
      <c r="C85" s="21">
        <f t="shared" si="8"/>
        <v>6.666666666666667</v>
      </c>
      <c r="D85" s="21">
        <f t="shared" si="6"/>
        <v>1</v>
      </c>
      <c r="E85" s="49">
        <f>'8.1'!C11</f>
        <v>0</v>
      </c>
      <c r="F85" s="49">
        <f>'8.2'!C11</f>
        <v>0</v>
      </c>
      <c r="G85" s="49">
        <f>'8.3'!C11</f>
        <v>0</v>
      </c>
      <c r="H85" s="49">
        <f>'8.4'!C11</f>
        <v>0</v>
      </c>
      <c r="I85" s="49">
        <f>'8.5'!C11</f>
        <v>1</v>
      </c>
    </row>
    <row r="86" spans="1:9" ht="15" customHeight="1">
      <c r="A86" s="33" t="s">
        <v>28</v>
      </c>
      <c r="B86" s="48" t="str">
        <f t="shared" si="7"/>
        <v>74-80</v>
      </c>
      <c r="C86" s="21">
        <f t="shared" si="8"/>
        <v>6.666666666666667</v>
      </c>
      <c r="D86" s="21">
        <f t="shared" si="6"/>
        <v>1</v>
      </c>
      <c r="E86" s="49">
        <f>'8.1'!C38</f>
        <v>0</v>
      </c>
      <c r="F86" s="49">
        <f>'8.2'!C38</f>
        <v>1</v>
      </c>
      <c r="G86" s="49">
        <f>'8.3'!C38</f>
        <v>0</v>
      </c>
      <c r="H86" s="49">
        <f>'8.4'!C38</f>
        <v>0</v>
      </c>
      <c r="I86" s="49">
        <f>'8.5'!C38</f>
        <v>0</v>
      </c>
    </row>
    <row r="87" spans="1:9" ht="15" customHeight="1">
      <c r="A87" s="33" t="s">
        <v>37</v>
      </c>
      <c r="B87" s="48" t="str">
        <f t="shared" si="7"/>
        <v>74-80</v>
      </c>
      <c r="C87" s="21">
        <f t="shared" si="8"/>
        <v>6.666666666666667</v>
      </c>
      <c r="D87" s="21">
        <f t="shared" si="6"/>
        <v>1</v>
      </c>
      <c r="E87" s="49">
        <f>'8.1'!C48</f>
        <v>0</v>
      </c>
      <c r="F87" s="49">
        <f>'8.2'!C48</f>
        <v>0</v>
      </c>
      <c r="G87" s="49">
        <f>'8.3'!C48</f>
        <v>0</v>
      </c>
      <c r="H87" s="49">
        <f>'8.4'!C48</f>
        <v>0</v>
      </c>
      <c r="I87" s="49">
        <f>'8.5'!C48</f>
        <v>1</v>
      </c>
    </row>
    <row r="88" spans="1:9" ht="15" customHeight="1">
      <c r="A88" s="33" t="s">
        <v>114</v>
      </c>
      <c r="B88" s="48" t="str">
        <f t="shared" si="7"/>
        <v>74-80</v>
      </c>
      <c r="C88" s="21">
        <f t="shared" si="8"/>
        <v>6.666666666666667</v>
      </c>
      <c r="D88" s="21">
        <f t="shared" si="6"/>
        <v>1</v>
      </c>
      <c r="E88" s="49">
        <f>'8.1'!C49</f>
        <v>0</v>
      </c>
      <c r="F88" s="49">
        <f>'8.2'!C49</f>
        <v>1</v>
      </c>
      <c r="G88" s="49">
        <f>'8.3'!C49</f>
        <v>0</v>
      </c>
      <c r="H88" s="49">
        <f>'8.4'!C49</f>
        <v>0</v>
      </c>
      <c r="I88" s="49">
        <f>'8.5'!C49</f>
        <v>0</v>
      </c>
    </row>
    <row r="89" spans="1:9" ht="15" customHeight="1">
      <c r="A89" s="33" t="s">
        <v>39</v>
      </c>
      <c r="B89" s="48" t="str">
        <f t="shared" si="7"/>
        <v>74-80</v>
      </c>
      <c r="C89" s="21">
        <f t="shared" si="8"/>
        <v>6.666666666666667</v>
      </c>
      <c r="D89" s="21">
        <f t="shared" si="6"/>
        <v>1</v>
      </c>
      <c r="E89" s="49">
        <f>'8.1'!C51</f>
        <v>0</v>
      </c>
      <c r="F89" s="49">
        <f>'8.2'!C51</f>
        <v>1</v>
      </c>
      <c r="G89" s="49">
        <f>'8.3'!C51</f>
        <v>0</v>
      </c>
      <c r="H89" s="49">
        <f>'8.4'!C51</f>
        <v>0</v>
      </c>
      <c r="I89" s="49">
        <f>'8.5'!C51</f>
        <v>0</v>
      </c>
    </row>
    <row r="90" spans="1:9" ht="15" customHeight="1">
      <c r="A90" s="33" t="s">
        <v>40</v>
      </c>
      <c r="B90" s="48" t="str">
        <f t="shared" si="7"/>
        <v>74-80</v>
      </c>
      <c r="C90" s="21">
        <f t="shared" si="8"/>
        <v>6.666666666666667</v>
      </c>
      <c r="D90" s="21">
        <f t="shared" si="6"/>
        <v>1</v>
      </c>
      <c r="E90" s="49">
        <f>'8.1'!C52</f>
        <v>0</v>
      </c>
      <c r="F90" s="49">
        <f>'8.2'!C52</f>
        <v>0</v>
      </c>
      <c r="G90" s="49">
        <f>'8.3'!C52</f>
        <v>1</v>
      </c>
      <c r="H90" s="49">
        <f>'8.4'!C52</f>
        <v>0</v>
      </c>
      <c r="I90" s="49">
        <f>'8.5'!C52</f>
        <v>0</v>
      </c>
    </row>
    <row r="91" spans="1:9" ht="15" customHeight="1">
      <c r="A91" s="33" t="s">
        <v>86</v>
      </c>
      <c r="B91" s="48" t="str">
        <f t="shared" si="7"/>
        <v>74-80</v>
      </c>
      <c r="C91" s="21">
        <f t="shared" si="8"/>
        <v>6.666666666666667</v>
      </c>
      <c r="D91" s="21">
        <f t="shared" si="6"/>
        <v>1</v>
      </c>
      <c r="E91" s="49">
        <f>'8.1'!C99</f>
        <v>0</v>
      </c>
      <c r="F91" s="49">
        <f>'8.2'!C99</f>
        <v>0</v>
      </c>
      <c r="G91" s="49">
        <f>'8.3'!C99</f>
        <v>0</v>
      </c>
      <c r="H91" s="49">
        <f>'8.4'!C99</f>
        <v>0</v>
      </c>
      <c r="I91" s="49">
        <f>'8.5'!C99</f>
        <v>1</v>
      </c>
    </row>
    <row r="92" spans="1:9" ht="15" customHeight="1">
      <c r="A92" s="33" t="s">
        <v>9</v>
      </c>
      <c r="B92" s="48" t="str">
        <f t="shared" si="7"/>
        <v>81-85</v>
      </c>
      <c r="C92" s="21">
        <f t="shared" si="8"/>
        <v>0</v>
      </c>
      <c r="D92" s="21">
        <f t="shared" si="6"/>
        <v>0</v>
      </c>
      <c r="E92" s="49">
        <f>'8.1'!C19</f>
        <v>0</v>
      </c>
      <c r="F92" s="49">
        <f>'8.2'!C19</f>
        <v>0</v>
      </c>
      <c r="G92" s="49">
        <f>'8.3'!C19</f>
        <v>0</v>
      </c>
      <c r="H92" s="49">
        <f>'8.4'!C19</f>
        <v>0</v>
      </c>
      <c r="I92" s="49">
        <f>'8.5'!C19</f>
        <v>0</v>
      </c>
    </row>
    <row r="93" spans="1:9" ht="15" customHeight="1">
      <c r="A93" s="33" t="s">
        <v>18</v>
      </c>
      <c r="B93" s="48" t="str">
        <f t="shared" si="7"/>
        <v>81-85</v>
      </c>
      <c r="C93" s="21">
        <f t="shared" si="8"/>
        <v>0</v>
      </c>
      <c r="D93" s="21">
        <f t="shared" si="6"/>
        <v>0</v>
      </c>
      <c r="E93" s="49">
        <f>'8.1'!C28</f>
        <v>0</v>
      </c>
      <c r="F93" s="49">
        <f>'8.2'!C28</f>
        <v>0</v>
      </c>
      <c r="G93" s="49">
        <f>'8.3'!C28</f>
        <v>0</v>
      </c>
      <c r="H93" s="49">
        <f>'8.4'!C28</f>
        <v>0</v>
      </c>
      <c r="I93" s="49">
        <f>'8.5'!C28</f>
        <v>0</v>
      </c>
    </row>
    <row r="94" spans="1:9" ht="15" customHeight="1">
      <c r="A94" s="33" t="s">
        <v>43</v>
      </c>
      <c r="B94" s="48" t="str">
        <f t="shared" si="7"/>
        <v>81-85</v>
      </c>
      <c r="C94" s="21">
        <f t="shared" si="8"/>
        <v>0</v>
      </c>
      <c r="D94" s="21">
        <f t="shared" si="6"/>
        <v>0</v>
      </c>
      <c r="E94" s="49">
        <f>'8.1'!C56</f>
        <v>0</v>
      </c>
      <c r="F94" s="49">
        <f>'8.2'!C56</f>
        <v>0</v>
      </c>
      <c r="G94" s="49">
        <f>'8.3'!C56</f>
        <v>0</v>
      </c>
      <c r="H94" s="49">
        <f>'8.4'!C56</f>
        <v>0</v>
      </c>
      <c r="I94" s="49">
        <f>'8.5'!C56</f>
        <v>0</v>
      </c>
    </row>
    <row r="95" spans="1:9" ht="15" customHeight="1">
      <c r="A95" s="33" t="s">
        <v>48</v>
      </c>
      <c r="B95" s="48" t="str">
        <f t="shared" si="7"/>
        <v>81-85</v>
      </c>
      <c r="C95" s="21">
        <f t="shared" si="8"/>
        <v>0</v>
      </c>
      <c r="D95" s="21">
        <f t="shared" si="6"/>
        <v>0</v>
      </c>
      <c r="E95" s="49">
        <f>'8.1'!C61</f>
        <v>0</v>
      </c>
      <c r="F95" s="49">
        <f>'8.2'!C61</f>
        <v>0</v>
      </c>
      <c r="G95" s="49">
        <f>'8.3'!C61</f>
        <v>0</v>
      </c>
      <c r="H95" s="49">
        <f>'8.4'!C61</f>
        <v>0</v>
      </c>
      <c r="I95" s="49">
        <f>'8.5'!C61</f>
        <v>0</v>
      </c>
    </row>
    <row r="96" spans="1:9" ht="15" customHeight="1">
      <c r="A96" s="33" t="s">
        <v>89</v>
      </c>
      <c r="B96" s="48" t="str">
        <f t="shared" si="7"/>
        <v>81-85</v>
      </c>
      <c r="C96" s="21">
        <f t="shared" si="8"/>
        <v>0</v>
      </c>
      <c r="D96" s="21">
        <f t="shared" si="6"/>
        <v>0</v>
      </c>
      <c r="E96" s="49">
        <f>'8.1'!C102</f>
        <v>0</v>
      </c>
      <c r="F96" s="49">
        <f>'8.2'!C102</f>
        <v>0</v>
      </c>
      <c r="G96" s="49">
        <f>'8.3'!C102</f>
        <v>0</v>
      </c>
      <c r="H96" s="49">
        <f>'8.4'!C102</f>
        <v>0</v>
      </c>
      <c r="I96" s="49">
        <f>'8.5'!C102</f>
        <v>0</v>
      </c>
    </row>
  </sheetData>
  <sheetProtection/>
  <mergeCells count="8">
    <mergeCell ref="A62:I62"/>
    <mergeCell ref="A72:I72"/>
    <mergeCell ref="A1:I1"/>
    <mergeCell ref="B2:I2"/>
    <mergeCell ref="B3:I3"/>
    <mergeCell ref="A7:I7"/>
    <mergeCell ref="A30:I30"/>
    <mergeCell ref="A45:I4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5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E100" sqref="E100"/>
    </sheetView>
  </sheetViews>
  <sheetFormatPr defaultColWidth="9.140625" defaultRowHeight="15"/>
  <cols>
    <col min="1" max="1" width="35.421875" style="6" customWidth="1"/>
    <col min="2" max="2" width="12.7109375" style="6" customWidth="1"/>
    <col min="3" max="3" width="12.7109375" style="20" customWidth="1"/>
    <col min="4" max="4" width="13.8515625" style="20" customWidth="1"/>
    <col min="5" max="5" width="12.7109375" style="6" customWidth="1"/>
    <col min="6" max="6" width="24.140625" style="6" customWidth="1"/>
    <col min="7" max="7" width="24.57421875" style="6" customWidth="1"/>
    <col min="8" max="8" width="21.00390625" style="6" customWidth="1"/>
    <col min="9" max="9" width="28.421875" style="6" customWidth="1"/>
    <col min="10" max="10" width="28.57421875" style="6" customWidth="1"/>
    <col min="11" max="16384" width="9.140625" style="6" customWidth="1"/>
  </cols>
  <sheetData>
    <row r="1" spans="1:10" ht="24" customHeight="1">
      <c r="A1" s="69" t="s">
        <v>156</v>
      </c>
      <c r="B1" s="69"/>
      <c r="C1" s="69"/>
      <c r="D1" s="69"/>
      <c r="E1" s="69"/>
      <c r="F1" s="70"/>
      <c r="G1" s="70"/>
      <c r="H1" s="71"/>
      <c r="I1" s="71"/>
      <c r="J1" s="71"/>
    </row>
    <row r="2" spans="1:10" ht="14.25" customHeight="1">
      <c r="A2" s="60" t="s">
        <v>178</v>
      </c>
      <c r="B2" s="72" t="s">
        <v>93</v>
      </c>
      <c r="C2" s="72"/>
      <c r="D2" s="72"/>
      <c r="E2" s="72"/>
      <c r="F2" s="72"/>
      <c r="G2" s="72"/>
      <c r="H2" s="73"/>
      <c r="I2" s="73"/>
      <c r="J2" s="73"/>
    </row>
    <row r="3" spans="1:10" ht="15" customHeight="1">
      <c r="A3" s="60" t="s">
        <v>179</v>
      </c>
      <c r="B3" s="74" t="s">
        <v>175</v>
      </c>
      <c r="C3" s="74"/>
      <c r="D3" s="75"/>
      <c r="E3" s="75"/>
      <c r="F3" s="75"/>
      <c r="G3" s="75"/>
      <c r="H3" s="76"/>
      <c r="I3" s="76"/>
      <c r="J3" s="76"/>
    </row>
    <row r="4" spans="1:10" ht="185.25" customHeight="1">
      <c r="A4" s="24" t="s">
        <v>90</v>
      </c>
      <c r="B4" s="19" t="s">
        <v>106</v>
      </c>
      <c r="C4" s="19" t="s">
        <v>110</v>
      </c>
      <c r="D4" s="19" t="s">
        <v>144</v>
      </c>
      <c r="E4" s="19" t="s">
        <v>145</v>
      </c>
      <c r="F4" s="24" t="s">
        <v>157</v>
      </c>
      <c r="G4" s="24" t="s">
        <v>158</v>
      </c>
      <c r="H4" s="24" t="s">
        <v>159</v>
      </c>
      <c r="I4" s="43" t="s">
        <v>154</v>
      </c>
      <c r="J4" s="43" t="s">
        <v>155</v>
      </c>
    </row>
    <row r="5" spans="1:10" ht="15" customHeight="1">
      <c r="A5" s="44" t="s">
        <v>107</v>
      </c>
      <c r="B5" s="30" t="s">
        <v>108</v>
      </c>
      <c r="C5" s="30" t="s">
        <v>108</v>
      </c>
      <c r="D5" s="30" t="s">
        <v>115</v>
      </c>
      <c r="E5" s="30" t="s">
        <v>109</v>
      </c>
      <c r="F5" s="45" t="s">
        <v>109</v>
      </c>
      <c r="G5" s="45" t="s">
        <v>109</v>
      </c>
      <c r="H5" s="45" t="s">
        <v>109</v>
      </c>
      <c r="I5" s="45" t="s">
        <v>109</v>
      </c>
      <c r="J5" s="45" t="s">
        <v>109</v>
      </c>
    </row>
    <row r="6" spans="1:10" ht="15" customHeight="1">
      <c r="A6" s="44" t="s">
        <v>116</v>
      </c>
      <c r="B6" s="30"/>
      <c r="C6" s="30"/>
      <c r="D6" s="30"/>
      <c r="E6" s="46">
        <f>SUM(F6:J6)</f>
        <v>15</v>
      </c>
      <c r="F6" s="47">
        <v>3</v>
      </c>
      <c r="G6" s="47">
        <v>3</v>
      </c>
      <c r="H6" s="47">
        <v>3</v>
      </c>
      <c r="I6" s="47">
        <v>3</v>
      </c>
      <c r="J6" s="47">
        <v>3</v>
      </c>
    </row>
    <row r="7" spans="1:10" ht="15" customHeight="1">
      <c r="A7" s="61" t="s">
        <v>0</v>
      </c>
      <c r="B7" s="61"/>
      <c r="C7" s="61"/>
      <c r="D7" s="61"/>
      <c r="E7" s="61"/>
      <c r="F7" s="62"/>
      <c r="G7" s="62"/>
      <c r="H7" s="62"/>
      <c r="I7" s="62"/>
      <c r="J7" s="62"/>
    </row>
    <row r="8" spans="1:10" ht="15" customHeight="1">
      <c r="A8" s="33" t="s">
        <v>1</v>
      </c>
      <c r="B8" s="48" t="str">
        <f>RANK(D8,$D$8:$D$99)&amp;IF(COUNTIF($D$8:$D$99,D8)&gt;1,"-"&amp;RANK(D8,$D$8:$D$99)+COUNTIF($D$8:$D$99,D8)-1,"")</f>
        <v>74-80</v>
      </c>
      <c r="C8" s="19" t="str">
        <f>RANK(D8,$D$8:$D$25)&amp;IF(COUNTIF($D$8:$D$25,D8)&gt;1,"-"&amp;RANK(D8,$D$8:$D$25)+COUNTIF($D$8:$D$25,D8)-1,"")</f>
        <v>16</v>
      </c>
      <c r="D8" s="21">
        <f>E8/$E$6*100</f>
        <v>6.666666666666667</v>
      </c>
      <c r="E8" s="21">
        <f>SUM(F8:J8)</f>
        <v>1</v>
      </c>
      <c r="F8" s="49">
        <f>'8.1'!C11</f>
        <v>0</v>
      </c>
      <c r="G8" s="49">
        <f>'8.2'!C11</f>
        <v>0</v>
      </c>
      <c r="H8" s="49">
        <f>'8.3'!C11</f>
        <v>0</v>
      </c>
      <c r="I8" s="49">
        <f>'8.4'!C11</f>
        <v>0</v>
      </c>
      <c r="J8" s="49">
        <f>'8.5'!C11</f>
        <v>1</v>
      </c>
    </row>
    <row r="9" spans="1:10" ht="15" customHeight="1">
      <c r="A9" s="33" t="s">
        <v>2</v>
      </c>
      <c r="B9" s="48" t="str">
        <f>RANK(D9,$D$8:$D$99)&amp;IF(COUNTIF($D$8:$D$99,D9)&gt;1,"-"&amp;RANK(D9,$D$8:$D$99)+COUNTIF($D$8:$D$99,D9)-1,"")</f>
        <v>37-43</v>
      </c>
      <c r="C9" s="19" t="str">
        <f aca="true" t="shared" si="0" ref="C9:C25">RANK(D9,$D$8:$D$25)&amp;IF(COUNTIF($D$8:$D$25,D9)&gt;1,"-"&amp;RANK(D9,$D$8:$D$25)+COUNTIF($D$8:$D$25,D9)-1,"")</f>
        <v>8-9</v>
      </c>
      <c r="D9" s="21">
        <f aca="true" t="shared" si="1" ref="D9:D72">E9/$E$6*100</f>
        <v>53.333333333333336</v>
      </c>
      <c r="E9" s="21">
        <f aca="true" t="shared" si="2" ref="E9:E72">SUM(F9:J9)</f>
        <v>8</v>
      </c>
      <c r="F9" s="49">
        <f>'8.1'!C12</f>
        <v>2</v>
      </c>
      <c r="G9" s="49">
        <f>'8.2'!C12</f>
        <v>1</v>
      </c>
      <c r="H9" s="49">
        <f>'8.3'!C12</f>
        <v>2</v>
      </c>
      <c r="I9" s="49">
        <f>'8.4'!C12</f>
        <v>1</v>
      </c>
      <c r="J9" s="49">
        <f>'8.5'!C12</f>
        <v>2</v>
      </c>
    </row>
    <row r="10" spans="1:10" ht="15" customHeight="1">
      <c r="A10" s="33" t="s">
        <v>3</v>
      </c>
      <c r="B10" s="48" t="str">
        <f aca="true" t="shared" si="3" ref="B10:B72">RANK(D10,$D$8:$D$99)&amp;IF(COUNTIF($D$8:$D$99,D10)&gt;1,"-"&amp;RANK(D10,$D$8:$D$99)+COUNTIF($D$8:$D$99,D10)-1,"")</f>
        <v>1-6</v>
      </c>
      <c r="C10" s="19" t="str">
        <f t="shared" si="0"/>
        <v>1</v>
      </c>
      <c r="D10" s="21">
        <f t="shared" si="1"/>
        <v>100</v>
      </c>
      <c r="E10" s="21">
        <f t="shared" si="2"/>
        <v>15</v>
      </c>
      <c r="F10" s="49">
        <f>'8.1'!C13</f>
        <v>3</v>
      </c>
      <c r="G10" s="49">
        <f>'8.2'!C13</f>
        <v>3</v>
      </c>
      <c r="H10" s="49">
        <f>'8.3'!C13</f>
        <v>3</v>
      </c>
      <c r="I10" s="49">
        <f>'8.4'!C13</f>
        <v>3</v>
      </c>
      <c r="J10" s="49">
        <f>'8.5'!C13</f>
        <v>3</v>
      </c>
    </row>
    <row r="11" spans="1:10" ht="15" customHeight="1">
      <c r="A11" s="33" t="s">
        <v>4</v>
      </c>
      <c r="B11" s="48" t="str">
        <f t="shared" si="3"/>
        <v>7-12</v>
      </c>
      <c r="C11" s="19" t="str">
        <f t="shared" si="0"/>
        <v>2</v>
      </c>
      <c r="D11" s="21">
        <f t="shared" si="1"/>
        <v>93.33333333333333</v>
      </c>
      <c r="E11" s="21">
        <f t="shared" si="2"/>
        <v>14</v>
      </c>
      <c r="F11" s="49">
        <f>'8.1'!C14</f>
        <v>3</v>
      </c>
      <c r="G11" s="49">
        <f>'8.2'!C14</f>
        <v>3</v>
      </c>
      <c r="H11" s="49">
        <f>'8.3'!C14</f>
        <v>2</v>
      </c>
      <c r="I11" s="49">
        <f>'8.4'!C14</f>
        <v>3</v>
      </c>
      <c r="J11" s="49">
        <f>'8.5'!C14</f>
        <v>3</v>
      </c>
    </row>
    <row r="12" spans="1:10" ht="15" customHeight="1">
      <c r="A12" s="33" t="s">
        <v>5</v>
      </c>
      <c r="B12" s="48" t="str">
        <f t="shared" si="3"/>
        <v>57-58</v>
      </c>
      <c r="C12" s="19" t="str">
        <f t="shared" si="0"/>
        <v>14</v>
      </c>
      <c r="D12" s="21">
        <f t="shared" si="1"/>
        <v>26.666666666666668</v>
      </c>
      <c r="E12" s="21">
        <f t="shared" si="2"/>
        <v>4</v>
      </c>
      <c r="F12" s="49">
        <f>'8.1'!C15</f>
        <v>0</v>
      </c>
      <c r="G12" s="49">
        <f>'8.2'!C15</f>
        <v>1</v>
      </c>
      <c r="H12" s="49">
        <f>'8.3'!C15</f>
        <v>0</v>
      </c>
      <c r="I12" s="49">
        <f>'8.4'!C15</f>
        <v>1</v>
      </c>
      <c r="J12" s="49">
        <f>'8.5'!C15</f>
        <v>2</v>
      </c>
    </row>
    <row r="13" spans="1:10" ht="15" customHeight="1">
      <c r="A13" s="33" t="s">
        <v>6</v>
      </c>
      <c r="B13" s="48" t="str">
        <f>RANK(D13,$D$8:$D$99)&amp;IF(COUNTIF($D$8:$D$99,D13)&gt;1,"-"&amp;RANK(D13,$D$8:$D$99)+COUNTIF($D$8:$D$99,D13)-1,"")</f>
        <v>49-52</v>
      </c>
      <c r="C13" s="19" t="str">
        <f t="shared" si="0"/>
        <v>12-13</v>
      </c>
      <c r="D13" s="21">
        <f t="shared" si="1"/>
        <v>40</v>
      </c>
      <c r="E13" s="21">
        <f t="shared" si="2"/>
        <v>6</v>
      </c>
      <c r="F13" s="49">
        <f>'8.1'!C16</f>
        <v>1</v>
      </c>
      <c r="G13" s="49">
        <f>'8.2'!C16</f>
        <v>1</v>
      </c>
      <c r="H13" s="49">
        <f>'8.3'!C16</f>
        <v>2</v>
      </c>
      <c r="I13" s="49">
        <f>'8.4'!C16</f>
        <v>1</v>
      </c>
      <c r="J13" s="49">
        <f>'8.5'!C16</f>
        <v>1</v>
      </c>
    </row>
    <row r="14" spans="1:10" ht="15" customHeight="1">
      <c r="A14" s="33" t="s">
        <v>7</v>
      </c>
      <c r="B14" s="48" t="str">
        <f t="shared" si="3"/>
        <v>62-73</v>
      </c>
      <c r="C14" s="19" t="str">
        <f t="shared" si="0"/>
        <v>15</v>
      </c>
      <c r="D14" s="21">
        <f t="shared" si="1"/>
        <v>13.333333333333334</v>
      </c>
      <c r="E14" s="21">
        <f t="shared" si="2"/>
        <v>2</v>
      </c>
      <c r="F14" s="49">
        <f>'8.1'!C17</f>
        <v>0</v>
      </c>
      <c r="G14" s="49">
        <f>'8.2'!C17</f>
        <v>0</v>
      </c>
      <c r="H14" s="49">
        <f>'8.3'!C17</f>
        <v>0</v>
      </c>
      <c r="I14" s="49">
        <f>'8.4'!C17</f>
        <v>1</v>
      </c>
      <c r="J14" s="49">
        <f>'8.5'!C17</f>
        <v>1</v>
      </c>
    </row>
    <row r="15" spans="1:10" ht="15" customHeight="1">
      <c r="A15" s="33" t="s">
        <v>8</v>
      </c>
      <c r="B15" s="48" t="str">
        <f t="shared" si="3"/>
        <v>24-29</v>
      </c>
      <c r="C15" s="19" t="str">
        <f t="shared" si="0"/>
        <v>6</v>
      </c>
      <c r="D15" s="21">
        <f t="shared" si="1"/>
        <v>66.66666666666666</v>
      </c>
      <c r="E15" s="21">
        <f t="shared" si="2"/>
        <v>10</v>
      </c>
      <c r="F15" s="49">
        <f>'8.1'!C18</f>
        <v>3</v>
      </c>
      <c r="G15" s="49">
        <f>'8.2'!C18</f>
        <v>3</v>
      </c>
      <c r="H15" s="49">
        <f>'8.3'!C18</f>
        <v>1</v>
      </c>
      <c r="I15" s="49">
        <f>'8.4'!C18</f>
        <v>1</v>
      </c>
      <c r="J15" s="49">
        <f>'8.5'!C18</f>
        <v>2</v>
      </c>
    </row>
    <row r="16" spans="1:10" ht="15" customHeight="1">
      <c r="A16" s="33" t="s">
        <v>9</v>
      </c>
      <c r="B16" s="48" t="str">
        <f t="shared" si="3"/>
        <v>81-85</v>
      </c>
      <c r="C16" s="19" t="str">
        <f t="shared" si="0"/>
        <v>17-18</v>
      </c>
      <c r="D16" s="21">
        <f t="shared" si="1"/>
        <v>0</v>
      </c>
      <c r="E16" s="21">
        <f t="shared" si="2"/>
        <v>0</v>
      </c>
      <c r="F16" s="49">
        <f>'8.1'!C19</f>
        <v>0</v>
      </c>
      <c r="G16" s="49">
        <f>'8.2'!C19</f>
        <v>0</v>
      </c>
      <c r="H16" s="49">
        <f>'8.3'!C19</f>
        <v>0</v>
      </c>
      <c r="I16" s="49">
        <f>'8.4'!C19</f>
        <v>0</v>
      </c>
      <c r="J16" s="49">
        <f>'8.5'!C19</f>
        <v>0</v>
      </c>
    </row>
    <row r="17" spans="1:10" ht="15" customHeight="1">
      <c r="A17" s="33" t="s">
        <v>10</v>
      </c>
      <c r="B17" s="48" t="str">
        <f t="shared" si="3"/>
        <v>23</v>
      </c>
      <c r="C17" s="19" t="str">
        <f t="shared" si="0"/>
        <v>5</v>
      </c>
      <c r="D17" s="21">
        <f t="shared" si="1"/>
        <v>73.33333333333333</v>
      </c>
      <c r="E17" s="21">
        <f t="shared" si="2"/>
        <v>11</v>
      </c>
      <c r="F17" s="49">
        <f>'8.1'!C20</f>
        <v>1</v>
      </c>
      <c r="G17" s="49">
        <f>'8.2'!C20</f>
        <v>3</v>
      </c>
      <c r="H17" s="49">
        <f>'8.3'!C20</f>
        <v>2</v>
      </c>
      <c r="I17" s="49">
        <f>'8.4'!C20</f>
        <v>2</v>
      </c>
      <c r="J17" s="49">
        <f>'8.5'!C20</f>
        <v>3</v>
      </c>
    </row>
    <row r="18" spans="1:10" ht="15" customHeight="1">
      <c r="A18" s="33" t="s">
        <v>11</v>
      </c>
      <c r="B18" s="48" t="str">
        <f t="shared" si="3"/>
        <v>20-22</v>
      </c>
      <c r="C18" s="19" t="str">
        <f t="shared" si="0"/>
        <v>4</v>
      </c>
      <c r="D18" s="21">
        <f t="shared" si="1"/>
        <v>80</v>
      </c>
      <c r="E18" s="21">
        <f t="shared" si="2"/>
        <v>12</v>
      </c>
      <c r="F18" s="49">
        <f>'8.1'!C21</f>
        <v>3</v>
      </c>
      <c r="G18" s="49">
        <f>'8.2'!C21</f>
        <v>3</v>
      </c>
      <c r="H18" s="49">
        <f>'8.3'!C21</f>
        <v>2</v>
      </c>
      <c r="I18" s="49">
        <f>'8.4'!C21</f>
        <v>2</v>
      </c>
      <c r="J18" s="49">
        <f>'8.5'!C21</f>
        <v>2</v>
      </c>
    </row>
    <row r="19" spans="1:10" ht="15" customHeight="1">
      <c r="A19" s="33" t="s">
        <v>12</v>
      </c>
      <c r="B19" s="48" t="str">
        <f t="shared" si="3"/>
        <v>30-36</v>
      </c>
      <c r="C19" s="19" t="str">
        <f t="shared" si="0"/>
        <v>7</v>
      </c>
      <c r="D19" s="21">
        <f t="shared" si="1"/>
        <v>60</v>
      </c>
      <c r="E19" s="21">
        <f t="shared" si="2"/>
        <v>9</v>
      </c>
      <c r="F19" s="49">
        <f>'8.1'!C22</f>
        <v>1</v>
      </c>
      <c r="G19" s="49">
        <f>'8.2'!C22</f>
        <v>2</v>
      </c>
      <c r="H19" s="49">
        <f>'8.3'!C22</f>
        <v>2</v>
      </c>
      <c r="I19" s="49">
        <f>'8.4'!C22</f>
        <v>2</v>
      </c>
      <c r="J19" s="49">
        <f>'8.5'!C22</f>
        <v>2</v>
      </c>
    </row>
    <row r="20" spans="1:10" ht="15" customHeight="1">
      <c r="A20" s="33" t="s">
        <v>13</v>
      </c>
      <c r="B20" s="48" t="str">
        <f t="shared" si="3"/>
        <v>37-43</v>
      </c>
      <c r="C20" s="19" t="str">
        <f t="shared" si="0"/>
        <v>8-9</v>
      </c>
      <c r="D20" s="21">
        <f t="shared" si="1"/>
        <v>53.333333333333336</v>
      </c>
      <c r="E20" s="21">
        <f t="shared" si="2"/>
        <v>8</v>
      </c>
      <c r="F20" s="49">
        <f>'8.1'!C23</f>
        <v>2</v>
      </c>
      <c r="G20" s="49">
        <f>'8.2'!C23</f>
        <v>1</v>
      </c>
      <c r="H20" s="49">
        <f>'8.3'!C23</f>
        <v>1</v>
      </c>
      <c r="I20" s="49">
        <f>'8.4'!C23</f>
        <v>2</v>
      </c>
      <c r="J20" s="49">
        <f>'8.5'!C23</f>
        <v>2</v>
      </c>
    </row>
    <row r="21" spans="1:10" ht="15" customHeight="1">
      <c r="A21" s="33" t="s">
        <v>14</v>
      </c>
      <c r="B21" s="48" t="str">
        <f t="shared" si="3"/>
        <v>13-19</v>
      </c>
      <c r="C21" s="19" t="str">
        <f t="shared" si="0"/>
        <v>3</v>
      </c>
      <c r="D21" s="21">
        <f t="shared" si="1"/>
        <v>86.66666666666667</v>
      </c>
      <c r="E21" s="21">
        <f t="shared" si="2"/>
        <v>13</v>
      </c>
      <c r="F21" s="49">
        <f>'8.1'!C24</f>
        <v>3</v>
      </c>
      <c r="G21" s="49">
        <f>'8.2'!C24</f>
        <v>3</v>
      </c>
      <c r="H21" s="49">
        <f>'8.3'!C24</f>
        <v>1</v>
      </c>
      <c r="I21" s="49">
        <f>'8.4'!C24</f>
        <v>3</v>
      </c>
      <c r="J21" s="49">
        <f>'8.5'!C24</f>
        <v>3</v>
      </c>
    </row>
    <row r="22" spans="1:10" ht="15" customHeight="1">
      <c r="A22" s="33" t="s">
        <v>15</v>
      </c>
      <c r="B22" s="48" t="str">
        <f t="shared" si="3"/>
        <v>49-52</v>
      </c>
      <c r="C22" s="19" t="str">
        <f t="shared" si="0"/>
        <v>12-13</v>
      </c>
      <c r="D22" s="21">
        <f t="shared" si="1"/>
        <v>40</v>
      </c>
      <c r="E22" s="21">
        <f t="shared" si="2"/>
        <v>6</v>
      </c>
      <c r="F22" s="49">
        <f>'8.1'!C25</f>
        <v>1</v>
      </c>
      <c r="G22" s="49">
        <f>'8.2'!C25</f>
        <v>1</v>
      </c>
      <c r="H22" s="49">
        <f>'8.3'!C25</f>
        <v>1</v>
      </c>
      <c r="I22" s="49">
        <f>'8.4'!C25</f>
        <v>1</v>
      </c>
      <c r="J22" s="49">
        <f>'8.5'!C25</f>
        <v>2</v>
      </c>
    </row>
    <row r="23" spans="1:10" ht="15" customHeight="1">
      <c r="A23" s="33" t="s">
        <v>16</v>
      </c>
      <c r="B23" s="48" t="str">
        <f t="shared" si="3"/>
        <v>44-48</v>
      </c>
      <c r="C23" s="19" t="str">
        <f t="shared" si="0"/>
        <v>10-11</v>
      </c>
      <c r="D23" s="21">
        <f t="shared" si="1"/>
        <v>46.666666666666664</v>
      </c>
      <c r="E23" s="21">
        <f t="shared" si="2"/>
        <v>7</v>
      </c>
      <c r="F23" s="49">
        <f>'8.1'!C26</f>
        <v>2</v>
      </c>
      <c r="G23" s="49">
        <f>'8.2'!C26</f>
        <v>1</v>
      </c>
      <c r="H23" s="49">
        <f>'8.3'!C26</f>
        <v>1</v>
      </c>
      <c r="I23" s="49">
        <f>'8.4'!C26</f>
        <v>1</v>
      </c>
      <c r="J23" s="49">
        <f>'8.5'!C26</f>
        <v>2</v>
      </c>
    </row>
    <row r="24" spans="1:10" ht="15" customHeight="1">
      <c r="A24" s="33" t="s">
        <v>17</v>
      </c>
      <c r="B24" s="48" t="str">
        <f t="shared" si="3"/>
        <v>44-48</v>
      </c>
      <c r="C24" s="19" t="str">
        <f t="shared" si="0"/>
        <v>10-11</v>
      </c>
      <c r="D24" s="21">
        <f t="shared" si="1"/>
        <v>46.666666666666664</v>
      </c>
      <c r="E24" s="21">
        <f t="shared" si="2"/>
        <v>7</v>
      </c>
      <c r="F24" s="49">
        <f>'8.1'!C27</f>
        <v>0</v>
      </c>
      <c r="G24" s="49">
        <f>'8.2'!C27</f>
        <v>3</v>
      </c>
      <c r="H24" s="49">
        <f>'8.3'!C27</f>
        <v>1</v>
      </c>
      <c r="I24" s="49">
        <f>'8.4'!C27</f>
        <v>1</v>
      </c>
      <c r="J24" s="49">
        <f>'8.5'!C27</f>
        <v>2</v>
      </c>
    </row>
    <row r="25" spans="1:10" ht="15" customHeight="1">
      <c r="A25" s="33" t="s">
        <v>18</v>
      </c>
      <c r="B25" s="48" t="str">
        <f t="shared" si="3"/>
        <v>81-85</v>
      </c>
      <c r="C25" s="19" t="str">
        <f t="shared" si="0"/>
        <v>17-18</v>
      </c>
      <c r="D25" s="21">
        <f t="shared" si="1"/>
        <v>0</v>
      </c>
      <c r="E25" s="21">
        <f t="shared" si="2"/>
        <v>0</v>
      </c>
      <c r="F25" s="49">
        <f>'8.1'!C28</f>
        <v>0</v>
      </c>
      <c r="G25" s="49">
        <f>'8.2'!C28</f>
        <v>0</v>
      </c>
      <c r="H25" s="49">
        <f>'8.3'!C28</f>
        <v>0</v>
      </c>
      <c r="I25" s="49">
        <f>'8.4'!C28</f>
        <v>0</v>
      </c>
      <c r="J25" s="49">
        <f>'8.5'!C28</f>
        <v>0</v>
      </c>
    </row>
    <row r="26" spans="1:10" ht="15" customHeight="1">
      <c r="A26" s="61" t="s">
        <v>19</v>
      </c>
      <c r="B26" s="63"/>
      <c r="C26" s="61"/>
      <c r="D26" s="64"/>
      <c r="E26" s="64"/>
      <c r="F26" s="65"/>
      <c r="G26" s="65"/>
      <c r="H26" s="65"/>
      <c r="I26" s="65"/>
      <c r="J26" s="65"/>
    </row>
    <row r="27" spans="1:10" ht="15" customHeight="1">
      <c r="A27" s="33" t="s">
        <v>20</v>
      </c>
      <c r="B27" s="48" t="str">
        <f t="shared" si="3"/>
        <v>20-22</v>
      </c>
      <c r="C27" s="48" t="str">
        <f>RANK(D27,$D$27:$D$37)&amp;IF(COUNTIF($D$27:$D$37,D27)&gt;1,"-"&amp;RANK(D27,$D$27:$D$37)+COUNTIF($D$27:$D$37,D27)-1,"")</f>
        <v>4</v>
      </c>
      <c r="D27" s="21">
        <f t="shared" si="1"/>
        <v>80</v>
      </c>
      <c r="E27" s="21">
        <f t="shared" si="2"/>
        <v>12</v>
      </c>
      <c r="F27" s="49">
        <f>'8.1'!C30</f>
        <v>3</v>
      </c>
      <c r="G27" s="49">
        <f>'8.2'!C30</f>
        <v>3</v>
      </c>
      <c r="H27" s="49">
        <f>'8.3'!C30</f>
        <v>3</v>
      </c>
      <c r="I27" s="49">
        <f>'8.4'!C30</f>
        <v>1</v>
      </c>
      <c r="J27" s="49">
        <f>'8.5'!C30</f>
        <v>2</v>
      </c>
    </row>
    <row r="28" spans="1:10" ht="15" customHeight="1">
      <c r="A28" s="33" t="s">
        <v>21</v>
      </c>
      <c r="B28" s="48" t="str">
        <f t="shared" si="3"/>
        <v>1-6</v>
      </c>
      <c r="C28" s="48" t="str">
        <f aca="true" t="shared" si="4" ref="C28:C37">RANK(D28,$D$27:$D$37)&amp;IF(COUNTIF($D$27:$D$37,D28)&gt;1,"-"&amp;RANK(D28,$D$27:$D$37)+COUNTIF($D$27:$D$37,D28)-1,"")</f>
        <v>1</v>
      </c>
      <c r="D28" s="21">
        <f t="shared" si="1"/>
        <v>100</v>
      </c>
      <c r="E28" s="21">
        <f t="shared" si="2"/>
        <v>15</v>
      </c>
      <c r="F28" s="49">
        <f>'8.1'!C31</f>
        <v>3</v>
      </c>
      <c r="G28" s="49">
        <f>'8.2'!C31</f>
        <v>3</v>
      </c>
      <c r="H28" s="49">
        <f>'8.3'!C31</f>
        <v>3</v>
      </c>
      <c r="I28" s="49">
        <f>'8.4'!C31</f>
        <v>3</v>
      </c>
      <c r="J28" s="49">
        <f>'8.5'!C31</f>
        <v>3</v>
      </c>
    </row>
    <row r="29" spans="1:10" ht="15" customHeight="1">
      <c r="A29" s="33" t="s">
        <v>22</v>
      </c>
      <c r="B29" s="48" t="str">
        <f t="shared" si="3"/>
        <v>30-36</v>
      </c>
      <c r="C29" s="48" t="str">
        <f t="shared" si="4"/>
        <v>5-6</v>
      </c>
      <c r="D29" s="21">
        <f t="shared" si="1"/>
        <v>60</v>
      </c>
      <c r="E29" s="21">
        <f t="shared" si="2"/>
        <v>9</v>
      </c>
      <c r="F29" s="49">
        <f>'8.1'!C32</f>
        <v>0</v>
      </c>
      <c r="G29" s="49">
        <f>'8.2'!C32</f>
        <v>3</v>
      </c>
      <c r="H29" s="49">
        <f>'8.3'!C32</f>
        <v>0</v>
      </c>
      <c r="I29" s="49">
        <f>'8.4'!C32</f>
        <v>3</v>
      </c>
      <c r="J29" s="49">
        <f>'8.5'!C32</f>
        <v>3</v>
      </c>
    </row>
    <row r="30" spans="1:10" ht="15" customHeight="1">
      <c r="A30" s="33" t="s">
        <v>23</v>
      </c>
      <c r="B30" s="48" t="str">
        <f t="shared" si="3"/>
        <v>62-73</v>
      </c>
      <c r="C30" s="48" t="str">
        <f t="shared" si="4"/>
        <v>9-10</v>
      </c>
      <c r="D30" s="21">
        <f t="shared" si="1"/>
        <v>13.333333333333334</v>
      </c>
      <c r="E30" s="21">
        <f t="shared" si="2"/>
        <v>2</v>
      </c>
      <c r="F30" s="49">
        <f>'8.1'!C33</f>
        <v>1</v>
      </c>
      <c r="G30" s="49">
        <f>'8.2'!C33</f>
        <v>1</v>
      </c>
      <c r="H30" s="49">
        <f>'8.3'!C33</f>
        <v>0</v>
      </c>
      <c r="I30" s="49">
        <f>'8.4'!C33</f>
        <v>0</v>
      </c>
      <c r="J30" s="49">
        <f>'8.5'!C33</f>
        <v>0</v>
      </c>
    </row>
    <row r="31" spans="1:10" ht="15" customHeight="1">
      <c r="A31" s="33" t="s">
        <v>24</v>
      </c>
      <c r="B31" s="48" t="str">
        <f t="shared" si="3"/>
        <v>7-12</v>
      </c>
      <c r="C31" s="48" t="str">
        <f t="shared" si="4"/>
        <v>2</v>
      </c>
      <c r="D31" s="21">
        <f t="shared" si="1"/>
        <v>93.33333333333333</v>
      </c>
      <c r="E31" s="21">
        <f t="shared" si="2"/>
        <v>14</v>
      </c>
      <c r="F31" s="49">
        <f>'8.1'!C34</f>
        <v>3</v>
      </c>
      <c r="G31" s="49">
        <f>'8.2'!C34</f>
        <v>3</v>
      </c>
      <c r="H31" s="49">
        <f>'8.3'!C34</f>
        <v>2</v>
      </c>
      <c r="I31" s="49">
        <f>'8.4'!C34</f>
        <v>3</v>
      </c>
      <c r="J31" s="49">
        <f>'8.5'!C34</f>
        <v>3</v>
      </c>
    </row>
    <row r="32" spans="1:10" ht="15" customHeight="1">
      <c r="A32" s="33" t="s">
        <v>25</v>
      </c>
      <c r="B32" s="48" t="str">
        <f t="shared" si="3"/>
        <v>44-48</v>
      </c>
      <c r="C32" s="48" t="str">
        <f t="shared" si="4"/>
        <v>8</v>
      </c>
      <c r="D32" s="21">
        <f t="shared" si="1"/>
        <v>46.666666666666664</v>
      </c>
      <c r="E32" s="21">
        <f t="shared" si="2"/>
        <v>7</v>
      </c>
      <c r="F32" s="49">
        <f>'8.1'!C35</f>
        <v>3</v>
      </c>
      <c r="G32" s="49">
        <f>'8.2'!C35</f>
        <v>3</v>
      </c>
      <c r="H32" s="49">
        <f>'8.3'!C35</f>
        <v>0</v>
      </c>
      <c r="I32" s="49">
        <f>'8.4'!C35</f>
        <v>0</v>
      </c>
      <c r="J32" s="49">
        <f>'8.5'!C35</f>
        <v>1</v>
      </c>
    </row>
    <row r="33" spans="1:10" ht="15" customHeight="1">
      <c r="A33" s="33" t="s">
        <v>26</v>
      </c>
      <c r="B33" s="48" t="str">
        <f t="shared" si="3"/>
        <v>37-43</v>
      </c>
      <c r="C33" s="48" t="str">
        <f t="shared" si="4"/>
        <v>7</v>
      </c>
      <c r="D33" s="21">
        <f t="shared" si="1"/>
        <v>53.333333333333336</v>
      </c>
      <c r="E33" s="21">
        <f t="shared" si="2"/>
        <v>8</v>
      </c>
      <c r="F33" s="49">
        <f>'8.1'!C36</f>
        <v>1</v>
      </c>
      <c r="G33" s="49">
        <f>'8.2'!C36</f>
        <v>2</v>
      </c>
      <c r="H33" s="49">
        <f>'8.3'!C36</f>
        <v>2</v>
      </c>
      <c r="I33" s="49">
        <f>'8.4'!C36</f>
        <v>1</v>
      </c>
      <c r="J33" s="49">
        <f>'8.5'!C36</f>
        <v>2</v>
      </c>
    </row>
    <row r="34" spans="1:10" ht="15" customHeight="1">
      <c r="A34" s="33" t="s">
        <v>27</v>
      </c>
      <c r="B34" s="48" t="str">
        <f t="shared" si="3"/>
        <v>13-19</v>
      </c>
      <c r="C34" s="48" t="str">
        <f t="shared" si="4"/>
        <v>3</v>
      </c>
      <c r="D34" s="21">
        <f t="shared" si="1"/>
        <v>86.66666666666667</v>
      </c>
      <c r="E34" s="21">
        <f t="shared" si="2"/>
        <v>13</v>
      </c>
      <c r="F34" s="49">
        <f>'8.1'!C37</f>
        <v>3</v>
      </c>
      <c r="G34" s="49">
        <f>'8.2'!C37</f>
        <v>3</v>
      </c>
      <c r="H34" s="49">
        <f>'8.3'!C37</f>
        <v>2</v>
      </c>
      <c r="I34" s="49">
        <f>'8.4'!C37</f>
        <v>2</v>
      </c>
      <c r="J34" s="49">
        <f>'8.5'!C37</f>
        <v>3</v>
      </c>
    </row>
    <row r="35" spans="1:10" ht="15" customHeight="1">
      <c r="A35" s="33" t="s">
        <v>28</v>
      </c>
      <c r="B35" s="48" t="str">
        <f t="shared" si="3"/>
        <v>74-80</v>
      </c>
      <c r="C35" s="48" t="str">
        <f t="shared" si="4"/>
        <v>11</v>
      </c>
      <c r="D35" s="21">
        <f t="shared" si="1"/>
        <v>6.666666666666667</v>
      </c>
      <c r="E35" s="21">
        <f t="shared" si="2"/>
        <v>1</v>
      </c>
      <c r="F35" s="49">
        <f>'8.1'!C38</f>
        <v>0</v>
      </c>
      <c r="G35" s="49">
        <f>'8.2'!C38</f>
        <v>1</v>
      </c>
      <c r="H35" s="49">
        <f>'8.3'!C38</f>
        <v>0</v>
      </c>
      <c r="I35" s="49">
        <f>'8.4'!C38</f>
        <v>0</v>
      </c>
      <c r="J35" s="49">
        <f>'8.5'!C38</f>
        <v>0</v>
      </c>
    </row>
    <row r="36" spans="1:10" ht="15" customHeight="1">
      <c r="A36" s="33" t="s">
        <v>29</v>
      </c>
      <c r="B36" s="48" t="str">
        <f t="shared" si="3"/>
        <v>30-36</v>
      </c>
      <c r="C36" s="48" t="str">
        <f t="shared" si="4"/>
        <v>5-6</v>
      </c>
      <c r="D36" s="21">
        <f t="shared" si="1"/>
        <v>60</v>
      </c>
      <c r="E36" s="21">
        <f t="shared" si="2"/>
        <v>9</v>
      </c>
      <c r="F36" s="49">
        <f>'8.1'!C39</f>
        <v>0</v>
      </c>
      <c r="G36" s="49">
        <f>'8.2'!C39</f>
        <v>3</v>
      </c>
      <c r="H36" s="49">
        <f>'8.3'!C39</f>
        <v>1</v>
      </c>
      <c r="I36" s="49">
        <f>'8.4'!C39</f>
        <v>2</v>
      </c>
      <c r="J36" s="49">
        <f>'8.5'!C39</f>
        <v>3</v>
      </c>
    </row>
    <row r="37" spans="1:10" ht="15" customHeight="1">
      <c r="A37" s="33" t="s">
        <v>30</v>
      </c>
      <c r="B37" s="48" t="str">
        <f t="shared" si="3"/>
        <v>62-73</v>
      </c>
      <c r="C37" s="48" t="str">
        <f t="shared" si="4"/>
        <v>9-10</v>
      </c>
      <c r="D37" s="21">
        <f t="shared" si="1"/>
        <v>13.333333333333334</v>
      </c>
      <c r="E37" s="21">
        <f t="shared" si="2"/>
        <v>2</v>
      </c>
      <c r="F37" s="49">
        <f>'8.1'!C40</f>
        <v>0</v>
      </c>
      <c r="G37" s="49">
        <f>'8.2'!C40</f>
        <v>1</v>
      </c>
      <c r="H37" s="49">
        <f>'8.3'!C40</f>
        <v>0</v>
      </c>
      <c r="I37" s="49">
        <f>'8.4'!C40</f>
        <v>0</v>
      </c>
      <c r="J37" s="49">
        <f>'8.5'!C40</f>
        <v>1</v>
      </c>
    </row>
    <row r="38" spans="1:10" ht="15" customHeight="1">
      <c r="A38" s="61" t="s">
        <v>31</v>
      </c>
      <c r="B38" s="63"/>
      <c r="C38" s="61"/>
      <c r="D38" s="64"/>
      <c r="E38" s="64"/>
      <c r="F38" s="65"/>
      <c r="G38" s="65"/>
      <c r="H38" s="65"/>
      <c r="I38" s="65"/>
      <c r="J38" s="65"/>
    </row>
    <row r="39" spans="1:10" ht="15" customHeight="1">
      <c r="A39" s="33" t="s">
        <v>32</v>
      </c>
      <c r="B39" s="48" t="str">
        <f t="shared" si="3"/>
        <v>1-6</v>
      </c>
      <c r="C39" s="48" t="str">
        <f>RANK(D39,$D$39:$D$46)&amp;IF(COUNTIF($D$39:$D$46,D39)&gt;1,"-"&amp;RANK(D39,$D$39:$D$46)+COUNTIF($D$39:$D$46,D39)-1,"")</f>
        <v>1</v>
      </c>
      <c r="D39" s="21">
        <f t="shared" si="1"/>
        <v>100</v>
      </c>
      <c r="E39" s="21">
        <f t="shared" si="2"/>
        <v>15</v>
      </c>
      <c r="F39" s="49">
        <f>'8.1'!C42</f>
        <v>3</v>
      </c>
      <c r="G39" s="49">
        <f>'8.2'!C42</f>
        <v>3</v>
      </c>
      <c r="H39" s="49">
        <f>'8.3'!C42</f>
        <v>3</v>
      </c>
      <c r="I39" s="49">
        <f>'8.4'!C42</f>
        <v>3</v>
      </c>
      <c r="J39" s="49">
        <f>'8.5'!C42</f>
        <v>3</v>
      </c>
    </row>
    <row r="40" spans="1:10" ht="15" customHeight="1">
      <c r="A40" s="33" t="s">
        <v>33</v>
      </c>
      <c r="B40" s="48" t="str">
        <f t="shared" si="3"/>
        <v>30-36</v>
      </c>
      <c r="C40" s="48" t="str">
        <f aca="true" t="shared" si="5" ref="C40:C46">RANK(D40,$D$39:$D$46)&amp;IF(COUNTIF($D$39:$D$46,D40)&gt;1,"-"&amp;RANK(D40,$D$39:$D$46)+COUNTIF($D$39:$D$46,D40)-1,"")</f>
        <v>3</v>
      </c>
      <c r="D40" s="21">
        <f t="shared" si="1"/>
        <v>60</v>
      </c>
      <c r="E40" s="21">
        <f t="shared" si="2"/>
        <v>9</v>
      </c>
      <c r="F40" s="49">
        <f>'8.1'!C43</f>
        <v>3</v>
      </c>
      <c r="G40" s="49">
        <f>'8.2'!C43</f>
        <v>3</v>
      </c>
      <c r="H40" s="49">
        <f>'8.3'!C43</f>
        <v>1</v>
      </c>
      <c r="I40" s="49">
        <f>'8.4'!C43</f>
        <v>1</v>
      </c>
      <c r="J40" s="49">
        <f>'8.5'!C43</f>
        <v>1</v>
      </c>
    </row>
    <row r="41" spans="1:10" ht="15" customHeight="1">
      <c r="A41" s="33" t="s">
        <v>105</v>
      </c>
      <c r="B41" s="48" t="str">
        <f t="shared" si="3"/>
        <v>62-73</v>
      </c>
      <c r="C41" s="48" t="str">
        <f t="shared" si="5"/>
        <v>6</v>
      </c>
      <c r="D41" s="21">
        <f t="shared" si="1"/>
        <v>13.333333333333334</v>
      </c>
      <c r="E41" s="21">
        <f t="shared" si="2"/>
        <v>2</v>
      </c>
      <c r="F41" s="49">
        <f>'8.1'!C44</f>
        <v>1</v>
      </c>
      <c r="G41" s="49">
        <f>'8.2'!C44</f>
        <v>1</v>
      </c>
      <c r="H41" s="49">
        <f>'8.3'!C44</f>
        <v>0</v>
      </c>
      <c r="I41" s="49">
        <f>'8.4'!C44</f>
        <v>0</v>
      </c>
      <c r="J41" s="49">
        <f>'8.5'!C44</f>
        <v>0</v>
      </c>
    </row>
    <row r="42" spans="1:10" ht="15" customHeight="1">
      <c r="A42" s="33" t="s">
        <v>34</v>
      </c>
      <c r="B42" s="48" t="str">
        <f t="shared" si="3"/>
        <v>24-29</v>
      </c>
      <c r="C42" s="48" t="str">
        <f t="shared" si="5"/>
        <v>2</v>
      </c>
      <c r="D42" s="21">
        <f t="shared" si="1"/>
        <v>66.66666666666666</v>
      </c>
      <c r="E42" s="21">
        <f t="shared" si="2"/>
        <v>10</v>
      </c>
      <c r="F42" s="49">
        <f>'8.1'!C45</f>
        <v>3</v>
      </c>
      <c r="G42" s="49">
        <f>'8.2'!C45</f>
        <v>3</v>
      </c>
      <c r="H42" s="49">
        <f>'8.3'!C45</f>
        <v>0</v>
      </c>
      <c r="I42" s="49">
        <f>'8.4'!C45</f>
        <v>2</v>
      </c>
      <c r="J42" s="49">
        <f>'8.5'!C45</f>
        <v>2</v>
      </c>
    </row>
    <row r="43" spans="1:10" ht="15" customHeight="1">
      <c r="A43" s="33" t="s">
        <v>35</v>
      </c>
      <c r="B43" s="48" t="str">
        <f t="shared" si="3"/>
        <v>59-61</v>
      </c>
      <c r="C43" s="48" t="str">
        <f t="shared" si="5"/>
        <v>5</v>
      </c>
      <c r="D43" s="21">
        <f t="shared" si="1"/>
        <v>20</v>
      </c>
      <c r="E43" s="21">
        <f t="shared" si="2"/>
        <v>3</v>
      </c>
      <c r="F43" s="49">
        <f>'8.1'!C46</f>
        <v>0</v>
      </c>
      <c r="G43" s="49">
        <f>'8.2'!C46</f>
        <v>0</v>
      </c>
      <c r="H43" s="49">
        <f>'8.3'!C46</f>
        <v>1</v>
      </c>
      <c r="I43" s="49">
        <f>'8.4'!C46</f>
        <v>1</v>
      </c>
      <c r="J43" s="49">
        <f>'8.5'!C46</f>
        <v>1</v>
      </c>
    </row>
    <row r="44" spans="1:10" ht="15" customHeight="1">
      <c r="A44" s="33" t="s">
        <v>36</v>
      </c>
      <c r="B44" s="48" t="str">
        <f t="shared" si="3"/>
        <v>49-52</v>
      </c>
      <c r="C44" s="48" t="str">
        <f t="shared" si="5"/>
        <v>4</v>
      </c>
      <c r="D44" s="21">
        <f t="shared" si="1"/>
        <v>40</v>
      </c>
      <c r="E44" s="21">
        <f t="shared" si="2"/>
        <v>6</v>
      </c>
      <c r="F44" s="49">
        <f>'8.1'!C47</f>
        <v>1</v>
      </c>
      <c r="G44" s="49">
        <f>'8.2'!C47</f>
        <v>1</v>
      </c>
      <c r="H44" s="49">
        <f>'8.3'!C47</f>
        <v>2</v>
      </c>
      <c r="I44" s="49">
        <f>'8.4'!C47</f>
        <v>1</v>
      </c>
      <c r="J44" s="49">
        <f>'8.5'!C47</f>
        <v>1</v>
      </c>
    </row>
    <row r="45" spans="1:10" ht="15" customHeight="1">
      <c r="A45" s="33" t="s">
        <v>37</v>
      </c>
      <c r="B45" s="48" t="str">
        <f t="shared" si="3"/>
        <v>74-80</v>
      </c>
      <c r="C45" s="48" t="str">
        <f t="shared" si="5"/>
        <v>7-8</v>
      </c>
      <c r="D45" s="21">
        <f t="shared" si="1"/>
        <v>6.666666666666667</v>
      </c>
      <c r="E45" s="21">
        <f t="shared" si="2"/>
        <v>1</v>
      </c>
      <c r="F45" s="49">
        <f>'8.1'!C48</f>
        <v>0</v>
      </c>
      <c r="G45" s="49">
        <f>'8.2'!C48</f>
        <v>0</v>
      </c>
      <c r="H45" s="49">
        <f>'8.3'!C48</f>
        <v>0</v>
      </c>
      <c r="I45" s="49">
        <f>'8.4'!C48</f>
        <v>0</v>
      </c>
      <c r="J45" s="49">
        <f>'8.5'!C48</f>
        <v>1</v>
      </c>
    </row>
    <row r="46" spans="1:10" ht="15" customHeight="1">
      <c r="A46" s="33" t="s">
        <v>114</v>
      </c>
      <c r="B46" s="48" t="str">
        <f t="shared" si="3"/>
        <v>74-80</v>
      </c>
      <c r="C46" s="48" t="str">
        <f t="shared" si="5"/>
        <v>7-8</v>
      </c>
      <c r="D46" s="21">
        <f t="shared" si="1"/>
        <v>6.666666666666667</v>
      </c>
      <c r="E46" s="21">
        <f t="shared" si="2"/>
        <v>1</v>
      </c>
      <c r="F46" s="49">
        <f>'8.1'!C49</f>
        <v>0</v>
      </c>
      <c r="G46" s="49">
        <f>'8.2'!C49</f>
        <v>1</v>
      </c>
      <c r="H46" s="49">
        <f>'8.3'!C49</f>
        <v>0</v>
      </c>
      <c r="I46" s="49">
        <f>'8.4'!C49</f>
        <v>0</v>
      </c>
      <c r="J46" s="49">
        <f>'8.5'!C49</f>
        <v>0</v>
      </c>
    </row>
    <row r="47" spans="1:10" ht="15" customHeight="1">
      <c r="A47" s="61" t="s">
        <v>38</v>
      </c>
      <c r="B47" s="63"/>
      <c r="C47" s="61"/>
      <c r="D47" s="64"/>
      <c r="E47" s="64"/>
      <c r="F47" s="65"/>
      <c r="G47" s="65"/>
      <c r="H47" s="65"/>
      <c r="I47" s="65"/>
      <c r="J47" s="65"/>
    </row>
    <row r="48" spans="1:10" ht="15" customHeight="1">
      <c r="A48" s="33" t="s">
        <v>39</v>
      </c>
      <c r="B48" s="48" t="str">
        <f t="shared" si="3"/>
        <v>74-80</v>
      </c>
      <c r="C48" s="48" t="str">
        <f>RANK(D48,$D$48:$D$54)&amp;IF(COUNTIF($D$48:$D$54,D48)&gt;1,"-"&amp;RANK(D48,$D$48:$D$54)+COUNTIF($D$48:$D$54,D48)-1,"")</f>
        <v>5-6</v>
      </c>
      <c r="D48" s="21">
        <f t="shared" si="1"/>
        <v>6.666666666666667</v>
      </c>
      <c r="E48" s="21">
        <f t="shared" si="2"/>
        <v>1</v>
      </c>
      <c r="F48" s="49">
        <f>'8.1'!C51</f>
        <v>0</v>
      </c>
      <c r="G48" s="49">
        <f>'8.2'!C51</f>
        <v>1</v>
      </c>
      <c r="H48" s="49">
        <f>'8.3'!C51</f>
        <v>0</v>
      </c>
      <c r="I48" s="49">
        <f>'8.4'!C51</f>
        <v>0</v>
      </c>
      <c r="J48" s="49">
        <f>'8.5'!C51</f>
        <v>0</v>
      </c>
    </row>
    <row r="49" spans="1:10" ht="15" customHeight="1">
      <c r="A49" s="33" t="s">
        <v>40</v>
      </c>
      <c r="B49" s="48" t="str">
        <f t="shared" si="3"/>
        <v>74-80</v>
      </c>
      <c r="C49" s="48" t="str">
        <f aca="true" t="shared" si="6" ref="C49:C54">RANK(D49,$D$48:$D$54)&amp;IF(COUNTIF($D$48:$D$54,D49)&gt;1,"-"&amp;RANK(D49,$D$48:$D$54)+COUNTIF($D$48:$D$54,D49)-1,"")</f>
        <v>5-6</v>
      </c>
      <c r="D49" s="21">
        <f t="shared" si="1"/>
        <v>6.666666666666667</v>
      </c>
      <c r="E49" s="21">
        <f t="shared" si="2"/>
        <v>1</v>
      </c>
      <c r="F49" s="49">
        <f>'8.1'!C52</f>
        <v>0</v>
      </c>
      <c r="G49" s="49">
        <f>'8.2'!C52</f>
        <v>0</v>
      </c>
      <c r="H49" s="49">
        <f>'8.3'!C52</f>
        <v>1</v>
      </c>
      <c r="I49" s="49">
        <f>'8.4'!C52</f>
        <v>0</v>
      </c>
      <c r="J49" s="49">
        <f>'8.5'!C52</f>
        <v>0</v>
      </c>
    </row>
    <row r="50" spans="1:10" ht="15" customHeight="1">
      <c r="A50" s="33" t="s">
        <v>41</v>
      </c>
      <c r="B50" s="48" t="str">
        <f t="shared" si="3"/>
        <v>13-19</v>
      </c>
      <c r="C50" s="48" t="str">
        <f t="shared" si="6"/>
        <v>1</v>
      </c>
      <c r="D50" s="21">
        <f t="shared" si="1"/>
        <v>86.66666666666667</v>
      </c>
      <c r="E50" s="21">
        <f t="shared" si="2"/>
        <v>13</v>
      </c>
      <c r="F50" s="49">
        <f>'8.1'!C53</f>
        <v>3</v>
      </c>
      <c r="G50" s="49">
        <f>'8.2'!C53</f>
        <v>3</v>
      </c>
      <c r="H50" s="49">
        <f>'8.3'!C53</f>
        <v>3</v>
      </c>
      <c r="I50" s="49">
        <f>'8.4'!C53</f>
        <v>2</v>
      </c>
      <c r="J50" s="49">
        <f>'8.5'!C53</f>
        <v>2</v>
      </c>
    </row>
    <row r="51" spans="1:10" ht="15" customHeight="1">
      <c r="A51" s="33" t="s">
        <v>42</v>
      </c>
      <c r="B51" s="48" t="str">
        <f t="shared" si="3"/>
        <v>62-73</v>
      </c>
      <c r="C51" s="48" t="str">
        <f t="shared" si="6"/>
        <v>3-4</v>
      </c>
      <c r="D51" s="21">
        <f t="shared" si="1"/>
        <v>13.333333333333334</v>
      </c>
      <c r="E51" s="21">
        <f t="shared" si="2"/>
        <v>2</v>
      </c>
      <c r="F51" s="49">
        <f>'8.1'!C54</f>
        <v>0</v>
      </c>
      <c r="G51" s="49">
        <f>'8.2'!C54</f>
        <v>0</v>
      </c>
      <c r="H51" s="49">
        <f>'8.3'!C54</f>
        <v>2</v>
      </c>
      <c r="I51" s="49">
        <f>'8.4'!C54</f>
        <v>0</v>
      </c>
      <c r="J51" s="49">
        <f>'8.5'!C54</f>
        <v>0</v>
      </c>
    </row>
    <row r="52" spans="1:10" ht="15" customHeight="1">
      <c r="A52" s="33" t="s">
        <v>91</v>
      </c>
      <c r="B52" s="48" t="str">
        <f t="shared" si="3"/>
        <v>62-73</v>
      </c>
      <c r="C52" s="48" t="str">
        <f t="shared" si="6"/>
        <v>3-4</v>
      </c>
      <c r="D52" s="21">
        <f t="shared" si="1"/>
        <v>13.333333333333334</v>
      </c>
      <c r="E52" s="21">
        <f t="shared" si="2"/>
        <v>2</v>
      </c>
      <c r="F52" s="49">
        <f>'8.1'!C55</f>
        <v>0</v>
      </c>
      <c r="G52" s="49">
        <f>'8.2'!C55</f>
        <v>2</v>
      </c>
      <c r="H52" s="49">
        <f>'8.3'!C55</f>
        <v>0</v>
      </c>
      <c r="I52" s="49">
        <f>'8.4'!C55</f>
        <v>0</v>
      </c>
      <c r="J52" s="49">
        <f>'8.5'!C55</f>
        <v>0</v>
      </c>
    </row>
    <row r="53" spans="1:10" ht="15" customHeight="1">
      <c r="A53" s="33" t="s">
        <v>43</v>
      </c>
      <c r="B53" s="48" t="str">
        <f t="shared" si="3"/>
        <v>81-85</v>
      </c>
      <c r="C53" s="48" t="str">
        <f t="shared" si="6"/>
        <v>7</v>
      </c>
      <c r="D53" s="21">
        <f t="shared" si="1"/>
        <v>0</v>
      </c>
      <c r="E53" s="21">
        <f t="shared" si="2"/>
        <v>0</v>
      </c>
      <c r="F53" s="49">
        <f>'8.1'!C56</f>
        <v>0</v>
      </c>
      <c r="G53" s="49">
        <f>'8.2'!C56</f>
        <v>0</v>
      </c>
      <c r="H53" s="49">
        <f>'8.3'!C56</f>
        <v>0</v>
      </c>
      <c r="I53" s="49">
        <f>'8.4'!C56</f>
        <v>0</v>
      </c>
      <c r="J53" s="49">
        <f>'8.5'!C56</f>
        <v>0</v>
      </c>
    </row>
    <row r="54" spans="1:10" ht="15" customHeight="1">
      <c r="A54" s="33" t="s">
        <v>44</v>
      </c>
      <c r="B54" s="48" t="str">
        <f t="shared" si="3"/>
        <v>37-43</v>
      </c>
      <c r="C54" s="48" t="str">
        <f t="shared" si="6"/>
        <v>2</v>
      </c>
      <c r="D54" s="21">
        <f t="shared" si="1"/>
        <v>53.333333333333336</v>
      </c>
      <c r="E54" s="21">
        <f t="shared" si="2"/>
        <v>8</v>
      </c>
      <c r="F54" s="49">
        <f>'8.1'!C57</f>
        <v>1</v>
      </c>
      <c r="G54" s="49">
        <f>'8.2'!C57</f>
        <v>3</v>
      </c>
      <c r="H54" s="49">
        <f>'8.3'!C57</f>
        <v>0</v>
      </c>
      <c r="I54" s="49">
        <f>'8.4'!C57</f>
        <v>2</v>
      </c>
      <c r="J54" s="49">
        <f>'8.5'!C57</f>
        <v>2</v>
      </c>
    </row>
    <row r="55" spans="1:10" ht="15" customHeight="1">
      <c r="A55" s="61" t="s">
        <v>45</v>
      </c>
      <c r="B55" s="63"/>
      <c r="C55" s="63"/>
      <c r="D55" s="64"/>
      <c r="E55" s="64"/>
      <c r="F55" s="65"/>
      <c r="G55" s="65"/>
      <c r="H55" s="65"/>
      <c r="I55" s="65"/>
      <c r="J55" s="65"/>
    </row>
    <row r="56" spans="1:10" ht="15" customHeight="1">
      <c r="A56" s="33" t="s">
        <v>46</v>
      </c>
      <c r="B56" s="48" t="str">
        <f t="shared" si="3"/>
        <v>49-52</v>
      </c>
      <c r="C56" s="48" t="str">
        <f>RANK(D56,$D$56:$D$69)&amp;IF(COUNTIF($D$56:$D$69,D56)&gt;1,"-"&amp;RANK(D56,$D$56:$D$69)+COUNTIF($D$56:$D$69,D56)-1,"")</f>
        <v>11</v>
      </c>
      <c r="D56" s="21">
        <f t="shared" si="1"/>
        <v>40</v>
      </c>
      <c r="E56" s="21">
        <f t="shared" si="2"/>
        <v>6</v>
      </c>
      <c r="F56" s="49">
        <f>'8.1'!C59</f>
        <v>2</v>
      </c>
      <c r="G56" s="49">
        <f>'8.2'!C59</f>
        <v>2</v>
      </c>
      <c r="H56" s="49">
        <f>'8.3'!C59</f>
        <v>0</v>
      </c>
      <c r="I56" s="49">
        <f>'8.4'!C59</f>
        <v>1</v>
      </c>
      <c r="J56" s="49">
        <f>'8.5'!C59</f>
        <v>1</v>
      </c>
    </row>
    <row r="57" spans="1:10" ht="15" customHeight="1">
      <c r="A57" s="33" t="s">
        <v>47</v>
      </c>
      <c r="B57" s="48" t="str">
        <f t="shared" si="3"/>
        <v>30-36</v>
      </c>
      <c r="C57" s="48" t="str">
        <f aca="true" t="shared" si="7" ref="C57:C69">RANK(D57,$D$56:$D$69)&amp;IF(COUNTIF($D$56:$D$69,D57)&gt;1,"-"&amp;RANK(D57,$D$56:$D$69)+COUNTIF($D$56:$D$69,D57)-1,"")</f>
        <v>7-8</v>
      </c>
      <c r="D57" s="21">
        <f t="shared" si="1"/>
        <v>60</v>
      </c>
      <c r="E57" s="21">
        <f t="shared" si="2"/>
        <v>9</v>
      </c>
      <c r="F57" s="49">
        <f>'8.1'!C60</f>
        <v>2</v>
      </c>
      <c r="G57" s="49">
        <f>'8.2'!C60</f>
        <v>3</v>
      </c>
      <c r="H57" s="49">
        <f>'8.3'!C60</f>
        <v>2</v>
      </c>
      <c r="I57" s="49">
        <f>'8.4'!C60</f>
        <v>1</v>
      </c>
      <c r="J57" s="49">
        <f>'8.5'!C60</f>
        <v>1</v>
      </c>
    </row>
    <row r="58" spans="1:10" ht="15" customHeight="1">
      <c r="A58" s="33" t="s">
        <v>48</v>
      </c>
      <c r="B58" s="48" t="str">
        <f>RANK(D58,$D$8:$D$99)&amp;IF(COUNTIF($D$8:$D$99,D58)&gt;1,"-"&amp;RANK(D58,$D$8:$D$99)+COUNTIF($D$8:$D$99,D58)-1,"")</f>
        <v>81-85</v>
      </c>
      <c r="C58" s="48" t="str">
        <f t="shared" si="7"/>
        <v>14</v>
      </c>
      <c r="D58" s="21">
        <f t="shared" si="1"/>
        <v>0</v>
      </c>
      <c r="E58" s="21">
        <f t="shared" si="2"/>
        <v>0</v>
      </c>
      <c r="F58" s="49">
        <f>'8.1'!C61</f>
        <v>0</v>
      </c>
      <c r="G58" s="49">
        <f>'8.2'!C61</f>
        <v>0</v>
      </c>
      <c r="H58" s="49">
        <f>'8.3'!C61</f>
        <v>0</v>
      </c>
      <c r="I58" s="49">
        <f>'8.4'!C61</f>
        <v>0</v>
      </c>
      <c r="J58" s="49">
        <f>'8.5'!C61</f>
        <v>0</v>
      </c>
    </row>
    <row r="59" spans="1:10" ht="15" customHeight="1">
      <c r="A59" s="33" t="s">
        <v>49</v>
      </c>
      <c r="B59" s="48" t="str">
        <f t="shared" si="3"/>
        <v>62-73</v>
      </c>
      <c r="C59" s="48" t="str">
        <f t="shared" si="7"/>
        <v>12-13</v>
      </c>
      <c r="D59" s="21">
        <f t="shared" si="1"/>
        <v>13.333333333333334</v>
      </c>
      <c r="E59" s="21">
        <f t="shared" si="2"/>
        <v>2</v>
      </c>
      <c r="F59" s="49">
        <f>'8.1'!C62</f>
        <v>0</v>
      </c>
      <c r="G59" s="49">
        <f>'8.2'!C62</f>
        <v>0</v>
      </c>
      <c r="H59" s="49">
        <f>'8.3'!C62</f>
        <v>2</v>
      </c>
      <c r="I59" s="49">
        <f>'8.4'!C62</f>
        <v>0</v>
      </c>
      <c r="J59" s="49">
        <f>'8.5'!C62</f>
        <v>0</v>
      </c>
    </row>
    <row r="60" spans="1:10" ht="15" customHeight="1">
      <c r="A60" s="33" t="s">
        <v>50</v>
      </c>
      <c r="B60" s="48" t="str">
        <f>RANK(D60,$D$8:$D$99)&amp;IF(COUNTIF($D$8:$D$99,D60)&gt;1,"-"&amp;RANK(D60,$D$8:$D$99)+COUNTIF($D$8:$D$99,D60)-1,"")</f>
        <v>13-19</v>
      </c>
      <c r="C60" s="48" t="str">
        <f t="shared" si="7"/>
        <v>4-5</v>
      </c>
      <c r="D60" s="21">
        <f t="shared" si="1"/>
        <v>86.66666666666667</v>
      </c>
      <c r="E60" s="21">
        <f t="shared" si="2"/>
        <v>13</v>
      </c>
      <c r="F60" s="49">
        <f>'8.1'!C63</f>
        <v>3</v>
      </c>
      <c r="G60" s="49">
        <f>'8.2'!C63</f>
        <v>2</v>
      </c>
      <c r="H60" s="49">
        <f>'8.3'!C63</f>
        <v>3</v>
      </c>
      <c r="I60" s="49">
        <f>'8.4'!C63</f>
        <v>2</v>
      </c>
      <c r="J60" s="49">
        <f>'8.5'!C63</f>
        <v>3</v>
      </c>
    </row>
    <row r="61" spans="1:10" ht="15" customHeight="1">
      <c r="A61" s="33" t="s">
        <v>51</v>
      </c>
      <c r="B61" s="48" t="str">
        <f t="shared" si="3"/>
        <v>7-12</v>
      </c>
      <c r="C61" s="48" t="str">
        <f t="shared" si="7"/>
        <v>1-3</v>
      </c>
      <c r="D61" s="21">
        <f t="shared" si="1"/>
        <v>93.33333333333333</v>
      </c>
      <c r="E61" s="21">
        <f t="shared" si="2"/>
        <v>14</v>
      </c>
      <c r="F61" s="49">
        <f>'8.1'!C64</f>
        <v>3</v>
      </c>
      <c r="G61" s="49">
        <f>'8.2'!C64</f>
        <v>3</v>
      </c>
      <c r="H61" s="49">
        <f>'8.3'!C64</f>
        <v>3</v>
      </c>
      <c r="I61" s="49">
        <f>'8.4'!C64</f>
        <v>3</v>
      </c>
      <c r="J61" s="49">
        <f>'8.5'!C64</f>
        <v>2</v>
      </c>
    </row>
    <row r="62" spans="1:10" ht="15" customHeight="1">
      <c r="A62" s="33" t="s">
        <v>52</v>
      </c>
      <c r="B62" s="48" t="str">
        <f t="shared" si="3"/>
        <v>30-36</v>
      </c>
      <c r="C62" s="48" t="str">
        <f t="shared" si="7"/>
        <v>7-8</v>
      </c>
      <c r="D62" s="21">
        <f t="shared" si="1"/>
        <v>60</v>
      </c>
      <c r="E62" s="21">
        <f t="shared" si="2"/>
        <v>9</v>
      </c>
      <c r="F62" s="49">
        <f>'8.1'!C65</f>
        <v>1</v>
      </c>
      <c r="G62" s="49">
        <f>'8.2'!C65</f>
        <v>2</v>
      </c>
      <c r="H62" s="49">
        <f>'8.3'!C65</f>
        <v>2</v>
      </c>
      <c r="I62" s="49">
        <f>'8.4'!C65</f>
        <v>2</v>
      </c>
      <c r="J62" s="49">
        <f>'8.5'!C65</f>
        <v>2</v>
      </c>
    </row>
    <row r="63" spans="1:10" ht="15" customHeight="1">
      <c r="A63" s="33" t="s">
        <v>53</v>
      </c>
      <c r="B63" s="48" t="str">
        <f t="shared" si="3"/>
        <v>62-73</v>
      </c>
      <c r="C63" s="48" t="str">
        <f t="shared" si="7"/>
        <v>12-13</v>
      </c>
      <c r="D63" s="21">
        <f t="shared" si="1"/>
        <v>13.333333333333334</v>
      </c>
      <c r="E63" s="21">
        <f t="shared" si="2"/>
        <v>2</v>
      </c>
      <c r="F63" s="49">
        <f>'8.1'!C66</f>
        <v>0</v>
      </c>
      <c r="G63" s="49">
        <f>'8.2'!C66</f>
        <v>0</v>
      </c>
      <c r="H63" s="49">
        <f>'8.3'!C66</f>
        <v>1</v>
      </c>
      <c r="I63" s="49">
        <f>'8.4'!C66</f>
        <v>0</v>
      </c>
      <c r="J63" s="49">
        <f>'8.5'!C66</f>
        <v>1</v>
      </c>
    </row>
    <row r="64" spans="1:10" ht="15" customHeight="1">
      <c r="A64" s="33" t="s">
        <v>54</v>
      </c>
      <c r="B64" s="48" t="str">
        <f t="shared" si="3"/>
        <v>13-19</v>
      </c>
      <c r="C64" s="48" t="str">
        <f t="shared" si="7"/>
        <v>4-5</v>
      </c>
      <c r="D64" s="21">
        <f t="shared" si="1"/>
        <v>86.66666666666667</v>
      </c>
      <c r="E64" s="21">
        <f t="shared" si="2"/>
        <v>13</v>
      </c>
      <c r="F64" s="49">
        <f>'8.1'!C67</f>
        <v>3</v>
      </c>
      <c r="G64" s="49">
        <f>'8.2'!C67</f>
        <v>3</v>
      </c>
      <c r="H64" s="49">
        <f>'8.3'!C67</f>
        <v>3</v>
      </c>
      <c r="I64" s="49">
        <f>'8.4'!C67</f>
        <v>1</v>
      </c>
      <c r="J64" s="49">
        <f>'8.5'!C67</f>
        <v>3</v>
      </c>
    </row>
    <row r="65" spans="1:10" ht="15" customHeight="1">
      <c r="A65" s="33" t="s">
        <v>55</v>
      </c>
      <c r="B65" s="48" t="str">
        <f t="shared" si="3"/>
        <v>7-12</v>
      </c>
      <c r="C65" s="48" t="str">
        <f t="shared" si="7"/>
        <v>1-3</v>
      </c>
      <c r="D65" s="21">
        <f t="shared" si="1"/>
        <v>93.33333333333333</v>
      </c>
      <c r="E65" s="21">
        <f t="shared" si="2"/>
        <v>14</v>
      </c>
      <c r="F65" s="49">
        <f>'8.1'!C68</f>
        <v>2</v>
      </c>
      <c r="G65" s="49">
        <f>'8.2'!C68</f>
        <v>3</v>
      </c>
      <c r="H65" s="49">
        <f>'8.3'!C68</f>
        <v>3</v>
      </c>
      <c r="I65" s="49">
        <f>'8.4'!C68</f>
        <v>3</v>
      </c>
      <c r="J65" s="49">
        <f>'8.5'!C68</f>
        <v>3</v>
      </c>
    </row>
    <row r="66" spans="1:10" ht="15" customHeight="1">
      <c r="A66" s="33" t="s">
        <v>56</v>
      </c>
      <c r="B66" s="48" t="str">
        <f t="shared" si="3"/>
        <v>37-43</v>
      </c>
      <c r="C66" s="48" t="str">
        <f t="shared" si="7"/>
        <v>9-10</v>
      </c>
      <c r="D66" s="21">
        <f t="shared" si="1"/>
        <v>53.333333333333336</v>
      </c>
      <c r="E66" s="21">
        <f t="shared" si="2"/>
        <v>8</v>
      </c>
      <c r="F66" s="49">
        <f>'8.1'!C69</f>
        <v>1</v>
      </c>
      <c r="G66" s="49">
        <f>'8.2'!C69</f>
        <v>2</v>
      </c>
      <c r="H66" s="49">
        <f>'8.3'!C69</f>
        <v>2</v>
      </c>
      <c r="I66" s="49">
        <f>'8.4'!C69</f>
        <v>1</v>
      </c>
      <c r="J66" s="49">
        <f>'8.5'!C69</f>
        <v>2</v>
      </c>
    </row>
    <row r="67" spans="1:10" ht="15" customHeight="1">
      <c r="A67" s="33" t="s">
        <v>57</v>
      </c>
      <c r="B67" s="48" t="str">
        <f t="shared" si="3"/>
        <v>37-43</v>
      </c>
      <c r="C67" s="48" t="str">
        <f t="shared" si="7"/>
        <v>9-10</v>
      </c>
      <c r="D67" s="21">
        <f t="shared" si="1"/>
        <v>53.333333333333336</v>
      </c>
      <c r="E67" s="21">
        <f t="shared" si="2"/>
        <v>8</v>
      </c>
      <c r="F67" s="49">
        <f>'8.1'!C70</f>
        <v>2</v>
      </c>
      <c r="G67" s="49">
        <f>'8.2'!C70</f>
        <v>2</v>
      </c>
      <c r="H67" s="49">
        <f>'8.3'!C70</f>
        <v>0</v>
      </c>
      <c r="I67" s="49">
        <f>'8.4'!C70</f>
        <v>2</v>
      </c>
      <c r="J67" s="49">
        <f>'8.5'!C70</f>
        <v>2</v>
      </c>
    </row>
    <row r="68" spans="1:10" ht="15" customHeight="1">
      <c r="A68" s="33" t="s">
        <v>58</v>
      </c>
      <c r="B68" s="48" t="str">
        <f t="shared" si="3"/>
        <v>7-12</v>
      </c>
      <c r="C68" s="48" t="str">
        <f t="shared" si="7"/>
        <v>1-3</v>
      </c>
      <c r="D68" s="21">
        <f t="shared" si="1"/>
        <v>93.33333333333333</v>
      </c>
      <c r="E68" s="21">
        <f t="shared" si="2"/>
        <v>14</v>
      </c>
      <c r="F68" s="49">
        <f>'8.1'!C71</f>
        <v>3</v>
      </c>
      <c r="G68" s="49">
        <f>'8.2'!C71</f>
        <v>3</v>
      </c>
      <c r="H68" s="49">
        <f>'8.3'!C71</f>
        <v>2</v>
      </c>
      <c r="I68" s="49">
        <f>'8.4'!C71</f>
        <v>3</v>
      </c>
      <c r="J68" s="49">
        <f>'8.5'!C71</f>
        <v>3</v>
      </c>
    </row>
    <row r="69" spans="1:10" ht="15" customHeight="1">
      <c r="A69" s="33" t="s">
        <v>59</v>
      </c>
      <c r="B69" s="48" t="str">
        <f t="shared" si="3"/>
        <v>24-29</v>
      </c>
      <c r="C69" s="48" t="str">
        <f t="shared" si="7"/>
        <v>6</v>
      </c>
      <c r="D69" s="21">
        <f t="shared" si="1"/>
        <v>66.66666666666666</v>
      </c>
      <c r="E69" s="21">
        <f t="shared" si="2"/>
        <v>10</v>
      </c>
      <c r="F69" s="49">
        <f>'8.1'!C72</f>
        <v>3</v>
      </c>
      <c r="G69" s="49">
        <f>'8.2'!C72</f>
        <v>3</v>
      </c>
      <c r="H69" s="49">
        <f>'8.3'!C72</f>
        <v>3</v>
      </c>
      <c r="I69" s="49">
        <f>'8.4'!C72</f>
        <v>0</v>
      </c>
      <c r="J69" s="49">
        <f>'8.5'!C72</f>
        <v>1</v>
      </c>
    </row>
    <row r="70" spans="1:10" ht="15" customHeight="1">
      <c r="A70" s="61" t="s">
        <v>60</v>
      </c>
      <c r="B70" s="63"/>
      <c r="C70" s="63"/>
      <c r="D70" s="64"/>
      <c r="E70" s="64"/>
      <c r="F70" s="65"/>
      <c r="G70" s="65"/>
      <c r="H70" s="65"/>
      <c r="I70" s="65"/>
      <c r="J70" s="65"/>
    </row>
    <row r="71" spans="1:10" ht="15" customHeight="1">
      <c r="A71" s="33" t="s">
        <v>61</v>
      </c>
      <c r="B71" s="48" t="str">
        <f t="shared" si="3"/>
        <v>62-73</v>
      </c>
      <c r="C71" s="48" t="str">
        <f aca="true" t="shared" si="8" ref="C71:C76">RANK(D71,$D$71:$D$76)&amp;IF(COUNTIF($D$71:$D$76,D71)&gt;1,"-"&amp;RANK(D71,$D$71:$D$76)+COUNTIF($D$71:$D$76,D71)-1,"")</f>
        <v>6</v>
      </c>
      <c r="D71" s="21">
        <f t="shared" si="1"/>
        <v>13.333333333333334</v>
      </c>
      <c r="E71" s="21">
        <f t="shared" si="2"/>
        <v>2</v>
      </c>
      <c r="F71" s="49">
        <f>'8.1'!C74</f>
        <v>0</v>
      </c>
      <c r="G71" s="49">
        <f>'8.2'!C74</f>
        <v>1</v>
      </c>
      <c r="H71" s="49">
        <f>'8.3'!C74</f>
        <v>0</v>
      </c>
      <c r="I71" s="49">
        <f>'8.4'!C74</f>
        <v>0</v>
      </c>
      <c r="J71" s="49">
        <f>'8.5'!C74</f>
        <v>1</v>
      </c>
    </row>
    <row r="72" spans="1:10" ht="15" customHeight="1">
      <c r="A72" s="33" t="s">
        <v>62</v>
      </c>
      <c r="B72" s="48" t="str">
        <f t="shared" si="3"/>
        <v>53-56</v>
      </c>
      <c r="C72" s="48" t="str">
        <f t="shared" si="8"/>
        <v>3</v>
      </c>
      <c r="D72" s="21">
        <f t="shared" si="1"/>
        <v>33.33333333333333</v>
      </c>
      <c r="E72" s="21">
        <f t="shared" si="2"/>
        <v>5</v>
      </c>
      <c r="F72" s="49">
        <f>'8.1'!C75</f>
        <v>0</v>
      </c>
      <c r="G72" s="49">
        <f>'8.2'!C75</f>
        <v>1</v>
      </c>
      <c r="H72" s="49">
        <f>'8.3'!C75</f>
        <v>1</v>
      </c>
      <c r="I72" s="49">
        <f>'8.4'!C75</f>
        <v>1</v>
      </c>
      <c r="J72" s="49">
        <f>'8.5'!C75</f>
        <v>2</v>
      </c>
    </row>
    <row r="73" spans="1:10" ht="15" customHeight="1">
      <c r="A73" s="33" t="s">
        <v>63</v>
      </c>
      <c r="B73" s="48" t="str">
        <f aca="true" t="shared" si="9" ref="B73:B99">RANK(D73,$D$8:$D$99)&amp;IF(COUNTIF($D$8:$D$99,D73)&gt;1,"-"&amp;RANK(D73,$D$8:$D$99)+COUNTIF($D$8:$D$99,D73)-1,"")</f>
        <v>59-61</v>
      </c>
      <c r="C73" s="48" t="str">
        <f t="shared" si="8"/>
        <v>4-5</v>
      </c>
      <c r="D73" s="21">
        <f aca="true" t="shared" si="10" ref="D73:D99">E73/$E$6*100</f>
        <v>20</v>
      </c>
      <c r="E73" s="21">
        <f aca="true" t="shared" si="11" ref="E73:E99">SUM(F73:J73)</f>
        <v>3</v>
      </c>
      <c r="F73" s="49">
        <f>'8.1'!C76</f>
        <v>0</v>
      </c>
      <c r="G73" s="49">
        <f>'8.2'!C76</f>
        <v>1</v>
      </c>
      <c r="H73" s="49">
        <f>'8.3'!C76</f>
        <v>0</v>
      </c>
      <c r="I73" s="49">
        <f>'8.4'!C76</f>
        <v>1</v>
      </c>
      <c r="J73" s="49">
        <f>'8.5'!C76</f>
        <v>1</v>
      </c>
    </row>
    <row r="74" spans="1:10" ht="15" customHeight="1">
      <c r="A74" s="33" t="s">
        <v>64</v>
      </c>
      <c r="B74" s="48" t="str">
        <f t="shared" si="9"/>
        <v>59-61</v>
      </c>
      <c r="C74" s="48" t="str">
        <f t="shared" si="8"/>
        <v>4-5</v>
      </c>
      <c r="D74" s="21">
        <f t="shared" si="10"/>
        <v>20</v>
      </c>
      <c r="E74" s="21">
        <f t="shared" si="11"/>
        <v>3</v>
      </c>
      <c r="F74" s="49">
        <f>'8.1'!C77</f>
        <v>0</v>
      </c>
      <c r="G74" s="49">
        <f>'8.2'!C77</f>
        <v>3</v>
      </c>
      <c r="H74" s="49">
        <f>'8.3'!C77</f>
        <v>0</v>
      </c>
      <c r="I74" s="49">
        <f>'8.4'!C77</f>
        <v>0</v>
      </c>
      <c r="J74" s="49">
        <f>'8.5'!C77</f>
        <v>0</v>
      </c>
    </row>
    <row r="75" spans="1:10" ht="15" customHeight="1">
      <c r="A75" s="33" t="s">
        <v>65</v>
      </c>
      <c r="B75" s="48" t="str">
        <f t="shared" si="9"/>
        <v>13-19</v>
      </c>
      <c r="C75" s="48" t="str">
        <f t="shared" si="8"/>
        <v>2</v>
      </c>
      <c r="D75" s="21">
        <f t="shared" si="10"/>
        <v>86.66666666666667</v>
      </c>
      <c r="E75" s="21">
        <f t="shared" si="11"/>
        <v>13</v>
      </c>
      <c r="F75" s="49">
        <f>'8.1'!C78</f>
        <v>2</v>
      </c>
      <c r="G75" s="49">
        <f>'8.2'!C78</f>
        <v>2</v>
      </c>
      <c r="H75" s="49">
        <f>'8.3'!C78</f>
        <v>3</v>
      </c>
      <c r="I75" s="49">
        <f>'8.4'!C78</f>
        <v>3</v>
      </c>
      <c r="J75" s="49">
        <f>'8.5'!C78</f>
        <v>3</v>
      </c>
    </row>
    <row r="76" spans="1:10" ht="15" customHeight="1">
      <c r="A76" s="33" t="s">
        <v>66</v>
      </c>
      <c r="B76" s="48" t="str">
        <f t="shared" si="9"/>
        <v>1-6</v>
      </c>
      <c r="C76" s="48" t="str">
        <f t="shared" si="8"/>
        <v>1</v>
      </c>
      <c r="D76" s="21">
        <f t="shared" si="10"/>
        <v>100</v>
      </c>
      <c r="E76" s="21">
        <f t="shared" si="11"/>
        <v>15</v>
      </c>
      <c r="F76" s="49">
        <f>'8.1'!C79</f>
        <v>3</v>
      </c>
      <c r="G76" s="49">
        <f>'8.2'!C79</f>
        <v>3</v>
      </c>
      <c r="H76" s="49">
        <f>'8.3'!C79</f>
        <v>3</v>
      </c>
      <c r="I76" s="49">
        <f>'8.4'!C79</f>
        <v>3</v>
      </c>
      <c r="J76" s="49">
        <f>'8.5'!C79</f>
        <v>3</v>
      </c>
    </row>
    <row r="77" spans="1:10" ht="15" customHeight="1">
      <c r="A77" s="61" t="s">
        <v>67</v>
      </c>
      <c r="B77" s="63"/>
      <c r="C77" s="63"/>
      <c r="D77" s="64"/>
      <c r="E77" s="64"/>
      <c r="F77" s="65"/>
      <c r="G77" s="65"/>
      <c r="H77" s="65"/>
      <c r="I77" s="65"/>
      <c r="J77" s="65"/>
    </row>
    <row r="78" spans="1:10" ht="15" customHeight="1">
      <c r="A78" s="33" t="s">
        <v>68</v>
      </c>
      <c r="B78" s="48" t="str">
        <f t="shared" si="9"/>
        <v>24-29</v>
      </c>
      <c r="C78" s="48" t="str">
        <f>RANK(D78,$D$78:$D$89)&amp;IF(COUNTIF($D$78:$D$89,D78)&gt;1,"-"&amp;RANK(D78,$D$78:$D$89)+COUNTIF($D$78:$D$89,D78)-1,"")</f>
        <v>4-5</v>
      </c>
      <c r="D78" s="21">
        <f t="shared" si="10"/>
        <v>66.66666666666666</v>
      </c>
      <c r="E78" s="21">
        <f t="shared" si="11"/>
        <v>10</v>
      </c>
      <c r="F78" s="49">
        <f>'8.1'!C81</f>
        <v>3</v>
      </c>
      <c r="G78" s="49">
        <f>'8.2'!C81</f>
        <v>2</v>
      </c>
      <c r="H78" s="49">
        <f>'8.3'!C81</f>
        <v>1</v>
      </c>
      <c r="I78" s="49">
        <f>'8.4'!C81</f>
        <v>1</v>
      </c>
      <c r="J78" s="49">
        <f>'8.5'!C81</f>
        <v>3</v>
      </c>
    </row>
    <row r="79" spans="1:10" ht="15" customHeight="1">
      <c r="A79" s="33" t="s">
        <v>69</v>
      </c>
      <c r="B79" s="48" t="str">
        <f t="shared" si="9"/>
        <v>13-19</v>
      </c>
      <c r="C79" s="48" t="str">
        <f aca="true" t="shared" si="12" ref="C79:C89">RANK(D79,$D$78:$D$89)&amp;IF(COUNTIF($D$78:$D$89,D79)&gt;1,"-"&amp;RANK(D79,$D$78:$D$89)+COUNTIF($D$78:$D$89,D79)-1,"")</f>
        <v>2</v>
      </c>
      <c r="D79" s="21">
        <f t="shared" si="10"/>
        <v>86.66666666666667</v>
      </c>
      <c r="E79" s="21">
        <f t="shared" si="11"/>
        <v>13</v>
      </c>
      <c r="F79" s="49">
        <f>'8.1'!C82</f>
        <v>2</v>
      </c>
      <c r="G79" s="49">
        <f>'8.2'!C82</f>
        <v>2</v>
      </c>
      <c r="H79" s="49">
        <f>'8.3'!C82</f>
        <v>3</v>
      </c>
      <c r="I79" s="49">
        <f>'8.4'!C82</f>
        <v>3</v>
      </c>
      <c r="J79" s="49">
        <f>'8.5'!C82</f>
        <v>3</v>
      </c>
    </row>
    <row r="80" spans="1:10" ht="15" customHeight="1">
      <c r="A80" s="33" t="s">
        <v>70</v>
      </c>
      <c r="B80" s="48" t="str">
        <f t="shared" si="9"/>
        <v>57-58</v>
      </c>
      <c r="C80" s="48" t="str">
        <f t="shared" si="12"/>
        <v>10</v>
      </c>
      <c r="D80" s="21">
        <f t="shared" si="10"/>
        <v>26.666666666666668</v>
      </c>
      <c r="E80" s="21">
        <f t="shared" si="11"/>
        <v>4</v>
      </c>
      <c r="F80" s="49">
        <f>'8.1'!C83</f>
        <v>0</v>
      </c>
      <c r="G80" s="49">
        <f>'8.2'!C83</f>
        <v>2</v>
      </c>
      <c r="H80" s="49">
        <f>'8.3'!C83</f>
        <v>1</v>
      </c>
      <c r="I80" s="49">
        <f>'8.4'!C83</f>
        <v>0</v>
      </c>
      <c r="J80" s="49">
        <f>'8.5'!C83</f>
        <v>1</v>
      </c>
    </row>
    <row r="81" spans="1:10" ht="15" customHeight="1">
      <c r="A81" s="33" t="s">
        <v>71</v>
      </c>
      <c r="B81" s="48" t="str">
        <f t="shared" si="9"/>
        <v>62-73</v>
      </c>
      <c r="C81" s="48" t="str">
        <f t="shared" si="12"/>
        <v>11-12</v>
      </c>
      <c r="D81" s="21">
        <f t="shared" si="10"/>
        <v>13.333333333333334</v>
      </c>
      <c r="E81" s="21">
        <f t="shared" si="11"/>
        <v>2</v>
      </c>
      <c r="F81" s="49">
        <f>'8.1'!C84</f>
        <v>0</v>
      </c>
      <c r="G81" s="49">
        <f>'8.2'!C84</f>
        <v>1</v>
      </c>
      <c r="H81" s="49">
        <f>'8.3'!C84</f>
        <v>0</v>
      </c>
      <c r="I81" s="49">
        <f>'8.4'!C84</f>
        <v>0</v>
      </c>
      <c r="J81" s="49">
        <f>'8.5'!C84</f>
        <v>1</v>
      </c>
    </row>
    <row r="82" spans="1:10" ht="15" customHeight="1">
      <c r="A82" s="33" t="s">
        <v>72</v>
      </c>
      <c r="B82" s="48" t="str">
        <f t="shared" si="9"/>
        <v>24-29</v>
      </c>
      <c r="C82" s="48" t="str">
        <f t="shared" si="12"/>
        <v>4-5</v>
      </c>
      <c r="D82" s="21">
        <f t="shared" si="10"/>
        <v>66.66666666666666</v>
      </c>
      <c r="E82" s="21">
        <f t="shared" si="11"/>
        <v>10</v>
      </c>
      <c r="F82" s="49">
        <f>'8.1'!C85</f>
        <v>1</v>
      </c>
      <c r="G82" s="49">
        <f>'8.2'!C85</f>
        <v>3</v>
      </c>
      <c r="H82" s="49">
        <f>'8.3'!C85</f>
        <v>2</v>
      </c>
      <c r="I82" s="49">
        <f>'8.4'!C85</f>
        <v>2</v>
      </c>
      <c r="J82" s="49">
        <f>'8.5'!C85</f>
        <v>2</v>
      </c>
    </row>
    <row r="83" spans="1:10" ht="15" customHeight="1">
      <c r="A83" s="33" t="s">
        <v>73</v>
      </c>
      <c r="B83" s="48" t="str">
        <f t="shared" si="9"/>
        <v>62-73</v>
      </c>
      <c r="C83" s="48" t="str">
        <f t="shared" si="12"/>
        <v>11-12</v>
      </c>
      <c r="D83" s="21">
        <f t="shared" si="10"/>
        <v>13.333333333333334</v>
      </c>
      <c r="E83" s="21">
        <f t="shared" si="11"/>
        <v>2</v>
      </c>
      <c r="F83" s="49">
        <f>'8.1'!C86</f>
        <v>0</v>
      </c>
      <c r="G83" s="49">
        <f>'8.2'!C86</f>
        <v>1</v>
      </c>
      <c r="H83" s="49">
        <f>'8.3'!C86</f>
        <v>0</v>
      </c>
      <c r="I83" s="49">
        <f>'8.4'!C86</f>
        <v>0</v>
      </c>
      <c r="J83" s="49">
        <f>'8.5'!C86</f>
        <v>1</v>
      </c>
    </row>
    <row r="84" spans="1:10" ht="15" customHeight="1">
      <c r="A84" s="33" t="s">
        <v>74</v>
      </c>
      <c r="B84" s="48" t="str">
        <f t="shared" si="9"/>
        <v>7-12</v>
      </c>
      <c r="C84" s="48" t="str">
        <f t="shared" si="12"/>
        <v>1</v>
      </c>
      <c r="D84" s="21">
        <f t="shared" si="10"/>
        <v>93.33333333333333</v>
      </c>
      <c r="E84" s="21">
        <f t="shared" si="11"/>
        <v>14</v>
      </c>
      <c r="F84" s="49">
        <f>'8.1'!C87</f>
        <v>3</v>
      </c>
      <c r="G84" s="49">
        <f>'8.2'!C87</f>
        <v>3</v>
      </c>
      <c r="H84" s="49">
        <f>'8.3'!C87</f>
        <v>3</v>
      </c>
      <c r="I84" s="49">
        <f>'8.4'!C87</f>
        <v>2</v>
      </c>
      <c r="J84" s="49">
        <f>'8.5'!C87</f>
        <v>3</v>
      </c>
    </row>
    <row r="85" spans="1:10" ht="15" customHeight="1">
      <c r="A85" s="33" t="s">
        <v>75</v>
      </c>
      <c r="B85" s="48" t="str">
        <f t="shared" si="9"/>
        <v>20-22</v>
      </c>
      <c r="C85" s="48" t="str">
        <f t="shared" si="12"/>
        <v>3</v>
      </c>
      <c r="D85" s="21">
        <f t="shared" si="10"/>
        <v>80</v>
      </c>
      <c r="E85" s="21">
        <f t="shared" si="11"/>
        <v>12</v>
      </c>
      <c r="F85" s="49">
        <f>'8.1'!C88</f>
        <v>2</v>
      </c>
      <c r="G85" s="49">
        <f>'8.2'!C88</f>
        <v>2</v>
      </c>
      <c r="H85" s="49">
        <f>'8.3'!C88</f>
        <v>3</v>
      </c>
      <c r="I85" s="49">
        <f>'8.4'!C88</f>
        <v>3</v>
      </c>
      <c r="J85" s="49">
        <f>'8.5'!C88</f>
        <v>2</v>
      </c>
    </row>
    <row r="86" spans="1:10" ht="15" customHeight="1">
      <c r="A86" s="33" t="s">
        <v>76</v>
      </c>
      <c r="B86" s="48" t="str">
        <f t="shared" si="9"/>
        <v>53-56</v>
      </c>
      <c r="C86" s="48" t="str">
        <f t="shared" si="12"/>
        <v>9</v>
      </c>
      <c r="D86" s="21">
        <f t="shared" si="10"/>
        <v>33.33333333333333</v>
      </c>
      <c r="E86" s="21">
        <f t="shared" si="11"/>
        <v>5</v>
      </c>
      <c r="F86" s="49">
        <f>'8.1'!C89</f>
        <v>0</v>
      </c>
      <c r="G86" s="49">
        <f>'8.2'!C89</f>
        <v>3</v>
      </c>
      <c r="H86" s="49">
        <f>'8.3'!C89</f>
        <v>0</v>
      </c>
      <c r="I86" s="49">
        <f>'8.4'!C89</f>
        <v>1</v>
      </c>
      <c r="J86" s="49">
        <f>'8.5'!C89</f>
        <v>1</v>
      </c>
    </row>
    <row r="87" spans="1:10" ht="15" customHeight="1">
      <c r="A87" s="33" t="s">
        <v>77</v>
      </c>
      <c r="B87" s="48" t="str">
        <f t="shared" si="9"/>
        <v>44-48</v>
      </c>
      <c r="C87" s="48" t="str">
        <f t="shared" si="12"/>
        <v>8</v>
      </c>
      <c r="D87" s="21">
        <f t="shared" si="10"/>
        <v>46.666666666666664</v>
      </c>
      <c r="E87" s="21">
        <f t="shared" si="11"/>
        <v>7</v>
      </c>
      <c r="F87" s="49">
        <f>'8.1'!C90</f>
        <v>0</v>
      </c>
      <c r="G87" s="49">
        <f>'8.2'!C90</f>
        <v>1</v>
      </c>
      <c r="H87" s="49">
        <f>'8.3'!C90</f>
        <v>2</v>
      </c>
      <c r="I87" s="49">
        <f>'8.4'!C90</f>
        <v>2</v>
      </c>
      <c r="J87" s="49">
        <f>'8.5'!C90</f>
        <v>2</v>
      </c>
    </row>
    <row r="88" spans="1:10" ht="15" customHeight="1">
      <c r="A88" s="33" t="s">
        <v>78</v>
      </c>
      <c r="B88" s="48" t="str">
        <f t="shared" si="9"/>
        <v>37-43</v>
      </c>
      <c r="C88" s="48" t="str">
        <f t="shared" si="12"/>
        <v>7</v>
      </c>
      <c r="D88" s="21">
        <f t="shared" si="10"/>
        <v>53.333333333333336</v>
      </c>
      <c r="E88" s="21">
        <f t="shared" si="11"/>
        <v>8</v>
      </c>
      <c r="F88" s="49">
        <f>'8.1'!C91</f>
        <v>1</v>
      </c>
      <c r="G88" s="49">
        <f>'8.2'!C91</f>
        <v>1</v>
      </c>
      <c r="H88" s="49">
        <f>'8.3'!C91</f>
        <v>1</v>
      </c>
      <c r="I88" s="49">
        <f>'8.4'!C91</f>
        <v>2</v>
      </c>
      <c r="J88" s="49">
        <f>'8.5'!C91</f>
        <v>3</v>
      </c>
    </row>
    <row r="89" spans="1:10" ht="15" customHeight="1">
      <c r="A89" s="33" t="s">
        <v>79</v>
      </c>
      <c r="B89" s="48" t="str">
        <f t="shared" si="9"/>
        <v>30-36</v>
      </c>
      <c r="C89" s="48" t="str">
        <f t="shared" si="12"/>
        <v>6</v>
      </c>
      <c r="D89" s="21">
        <f t="shared" si="10"/>
        <v>60</v>
      </c>
      <c r="E89" s="21">
        <f t="shared" si="11"/>
        <v>9</v>
      </c>
      <c r="F89" s="49">
        <f>'8.1'!C92</f>
        <v>1</v>
      </c>
      <c r="G89" s="49">
        <f>'8.2'!C92</f>
        <v>2</v>
      </c>
      <c r="H89" s="49">
        <f>'8.3'!C92</f>
        <v>3</v>
      </c>
      <c r="I89" s="49">
        <f>'8.4'!C92</f>
        <v>1</v>
      </c>
      <c r="J89" s="49">
        <f>'8.5'!C92</f>
        <v>2</v>
      </c>
    </row>
    <row r="90" spans="1:10" ht="15" customHeight="1">
      <c r="A90" s="61" t="s">
        <v>80</v>
      </c>
      <c r="B90" s="63"/>
      <c r="C90" s="63"/>
      <c r="D90" s="64"/>
      <c r="E90" s="64"/>
      <c r="F90" s="65"/>
      <c r="G90" s="65"/>
      <c r="H90" s="65"/>
      <c r="I90" s="65"/>
      <c r="J90" s="65"/>
    </row>
    <row r="91" spans="1:10" ht="15" customHeight="1">
      <c r="A91" s="33" t="s">
        <v>81</v>
      </c>
      <c r="B91" s="48" t="str">
        <f t="shared" si="9"/>
        <v>62-73</v>
      </c>
      <c r="C91" s="48" t="str">
        <f>RANK(D91,$D$91:$D$99)&amp;IF(COUNTIF($D$91:$D$99,D91)&gt;1,"-"&amp;RANK(D91,$D$91:$D$99)+COUNTIF($D$91:$D$99,D91)-1,"")</f>
        <v>7</v>
      </c>
      <c r="D91" s="21">
        <f t="shared" si="10"/>
        <v>13.333333333333334</v>
      </c>
      <c r="E91" s="21">
        <f t="shared" si="11"/>
        <v>2</v>
      </c>
      <c r="F91" s="49">
        <f>'8.1'!C94</f>
        <v>0</v>
      </c>
      <c r="G91" s="49">
        <f>'8.2'!C94</f>
        <v>0</v>
      </c>
      <c r="H91" s="49">
        <f>'8.3'!C94</f>
        <v>0</v>
      </c>
      <c r="I91" s="49">
        <f>'8.4'!C94</f>
        <v>1</v>
      </c>
      <c r="J91" s="49">
        <f>'8.5'!C94</f>
        <v>1</v>
      </c>
    </row>
    <row r="92" spans="1:10" ht="15" customHeight="1">
      <c r="A92" s="33" t="s">
        <v>82</v>
      </c>
      <c r="B92" s="48" t="str">
        <f t="shared" si="9"/>
        <v>53-56</v>
      </c>
      <c r="C92" s="48" t="str">
        <f aca="true" t="shared" si="13" ref="C92:C99">RANK(D92,$D$91:$D$99)&amp;IF(COUNTIF($D$91:$D$99,D92)&gt;1,"-"&amp;RANK(D92,$D$91:$D$99)+COUNTIF($D$91:$D$99,D92)-1,"")</f>
        <v>5-6</v>
      </c>
      <c r="D92" s="21">
        <f t="shared" si="10"/>
        <v>33.33333333333333</v>
      </c>
      <c r="E92" s="21">
        <f t="shared" si="11"/>
        <v>5</v>
      </c>
      <c r="F92" s="49">
        <f>'8.1'!C95</f>
        <v>3</v>
      </c>
      <c r="G92" s="49">
        <f>'8.2'!C95</f>
        <v>1</v>
      </c>
      <c r="H92" s="49">
        <f>'8.3'!C95</f>
        <v>0</v>
      </c>
      <c r="I92" s="49">
        <f>'8.4'!C95</f>
        <v>0</v>
      </c>
      <c r="J92" s="49">
        <f>'8.5'!C95</f>
        <v>1</v>
      </c>
    </row>
    <row r="93" spans="1:10" ht="15" customHeight="1">
      <c r="A93" s="33" t="s">
        <v>83</v>
      </c>
      <c r="B93" s="48" t="str">
        <f t="shared" si="9"/>
        <v>44-48</v>
      </c>
      <c r="C93" s="48" t="str">
        <f t="shared" si="13"/>
        <v>4</v>
      </c>
      <c r="D93" s="21">
        <f t="shared" si="10"/>
        <v>46.666666666666664</v>
      </c>
      <c r="E93" s="21">
        <f t="shared" si="11"/>
        <v>7</v>
      </c>
      <c r="F93" s="49">
        <f>'8.1'!C96</f>
        <v>0</v>
      </c>
      <c r="G93" s="49">
        <f>'8.2'!C96</f>
        <v>1</v>
      </c>
      <c r="H93" s="49">
        <f>'8.3'!C96</f>
        <v>3</v>
      </c>
      <c r="I93" s="49">
        <f>'8.4'!C96</f>
        <v>1</v>
      </c>
      <c r="J93" s="49">
        <f>'8.5'!C96</f>
        <v>2</v>
      </c>
    </row>
    <row r="94" spans="1:10" ht="15" customHeight="1">
      <c r="A94" s="33" t="s">
        <v>84</v>
      </c>
      <c r="B94" s="48" t="str">
        <f t="shared" si="9"/>
        <v>24-29</v>
      </c>
      <c r="C94" s="48" t="str">
        <f t="shared" si="13"/>
        <v>3</v>
      </c>
      <c r="D94" s="21">
        <f t="shared" si="10"/>
        <v>66.66666666666666</v>
      </c>
      <c r="E94" s="21">
        <f t="shared" si="11"/>
        <v>10</v>
      </c>
      <c r="F94" s="49">
        <f>'8.1'!C97</f>
        <v>2</v>
      </c>
      <c r="G94" s="49">
        <f>'8.2'!C97</f>
        <v>2</v>
      </c>
      <c r="H94" s="49">
        <f>'8.3'!C97</f>
        <v>2</v>
      </c>
      <c r="I94" s="49">
        <f>'8.4'!C97</f>
        <v>2</v>
      </c>
      <c r="J94" s="49">
        <f>'8.5'!C97</f>
        <v>2</v>
      </c>
    </row>
    <row r="95" spans="1:10" ht="15" customHeight="1">
      <c r="A95" s="33" t="s">
        <v>85</v>
      </c>
      <c r="B95" s="48" t="str">
        <f>RANK(D95,$D$8:$D$99)&amp;IF(COUNTIF($D$8:$D$99,D95)&gt;1,"-"&amp;RANK(D95,$D$8:$D$99)+COUNTIF($D$8:$D$99,D95)-1,"")</f>
        <v>1-6</v>
      </c>
      <c r="C95" s="48" t="str">
        <f t="shared" si="13"/>
        <v>1-2</v>
      </c>
      <c r="D95" s="21">
        <f t="shared" si="10"/>
        <v>100</v>
      </c>
      <c r="E95" s="21">
        <f t="shared" si="11"/>
        <v>15</v>
      </c>
      <c r="F95" s="49">
        <f>'8.1'!C98</f>
        <v>3</v>
      </c>
      <c r="G95" s="49">
        <f>'8.2'!C98</f>
        <v>3</v>
      </c>
      <c r="H95" s="49">
        <f>'8.3'!C98</f>
        <v>3</v>
      </c>
      <c r="I95" s="49">
        <f>'8.4'!C98</f>
        <v>3</v>
      </c>
      <c r="J95" s="49">
        <f>'8.5'!C98</f>
        <v>3</v>
      </c>
    </row>
    <row r="96" spans="1:10" ht="15" customHeight="1">
      <c r="A96" s="33" t="s">
        <v>86</v>
      </c>
      <c r="B96" s="48" t="str">
        <f t="shared" si="9"/>
        <v>74-80</v>
      </c>
      <c r="C96" s="48" t="str">
        <f t="shared" si="13"/>
        <v>8</v>
      </c>
      <c r="D96" s="21">
        <f t="shared" si="10"/>
        <v>6.666666666666667</v>
      </c>
      <c r="E96" s="21">
        <f t="shared" si="11"/>
        <v>1</v>
      </c>
      <c r="F96" s="49">
        <f>'8.1'!C99</f>
        <v>0</v>
      </c>
      <c r="G96" s="49">
        <f>'8.2'!C99</f>
        <v>0</v>
      </c>
      <c r="H96" s="49">
        <f>'8.3'!C99</f>
        <v>0</v>
      </c>
      <c r="I96" s="49">
        <f>'8.4'!C99</f>
        <v>0</v>
      </c>
      <c r="J96" s="49">
        <f>'8.5'!C99</f>
        <v>1</v>
      </c>
    </row>
    <row r="97" spans="1:10" ht="15" customHeight="1">
      <c r="A97" s="33" t="s">
        <v>87</v>
      </c>
      <c r="B97" s="48" t="str">
        <f t="shared" si="9"/>
        <v>1-6</v>
      </c>
      <c r="C97" s="48" t="str">
        <f t="shared" si="13"/>
        <v>1-2</v>
      </c>
      <c r="D97" s="21">
        <f t="shared" si="10"/>
        <v>100</v>
      </c>
      <c r="E97" s="21">
        <f t="shared" si="11"/>
        <v>15</v>
      </c>
      <c r="F97" s="49">
        <f>'8.1'!C100</f>
        <v>3</v>
      </c>
      <c r="G97" s="49">
        <f>'8.2'!C100</f>
        <v>3</v>
      </c>
      <c r="H97" s="49">
        <f>'8.3'!C100</f>
        <v>3</v>
      </c>
      <c r="I97" s="49">
        <f>'8.4'!C100</f>
        <v>3</v>
      </c>
      <c r="J97" s="49">
        <f>'8.5'!C100</f>
        <v>3</v>
      </c>
    </row>
    <row r="98" spans="1:10" ht="15" customHeight="1">
      <c r="A98" s="33" t="s">
        <v>88</v>
      </c>
      <c r="B98" s="48" t="str">
        <f t="shared" si="9"/>
        <v>53-56</v>
      </c>
      <c r="C98" s="48" t="str">
        <f t="shared" si="13"/>
        <v>5-6</v>
      </c>
      <c r="D98" s="21">
        <f t="shared" si="10"/>
        <v>33.33333333333333</v>
      </c>
      <c r="E98" s="21">
        <f t="shared" si="11"/>
        <v>5</v>
      </c>
      <c r="F98" s="49">
        <f>'8.1'!C101</f>
        <v>1</v>
      </c>
      <c r="G98" s="49">
        <f>'8.2'!C101</f>
        <v>1</v>
      </c>
      <c r="H98" s="49">
        <f>'8.3'!C101</f>
        <v>0</v>
      </c>
      <c r="I98" s="49">
        <f>'8.4'!C101</f>
        <v>1</v>
      </c>
      <c r="J98" s="49">
        <f>'8.5'!C101</f>
        <v>2</v>
      </c>
    </row>
    <row r="99" spans="1:10" ht="15" customHeight="1">
      <c r="A99" s="33" t="s">
        <v>89</v>
      </c>
      <c r="B99" s="48" t="str">
        <f t="shared" si="9"/>
        <v>81-85</v>
      </c>
      <c r="C99" s="48" t="str">
        <f t="shared" si="13"/>
        <v>9</v>
      </c>
      <c r="D99" s="21">
        <f t="shared" si="10"/>
        <v>0</v>
      </c>
      <c r="E99" s="21">
        <f t="shared" si="11"/>
        <v>0</v>
      </c>
      <c r="F99" s="49">
        <f>'8.1'!C102</f>
        <v>0</v>
      </c>
      <c r="G99" s="49">
        <f>'8.2'!C102</f>
        <v>0</v>
      </c>
      <c r="H99" s="49">
        <f>'8.3'!C102</f>
        <v>0</v>
      </c>
      <c r="I99" s="49">
        <f>'8.4'!C102</f>
        <v>0</v>
      </c>
      <c r="J99" s="49">
        <f>'8.5'!C102</f>
        <v>0</v>
      </c>
    </row>
    <row r="101" ht="12.75">
      <c r="E101" s="59"/>
    </row>
  </sheetData>
  <sheetProtection/>
  <mergeCells count="3">
    <mergeCell ref="B2:J2"/>
    <mergeCell ref="B3:J3"/>
    <mergeCell ref="A1:J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1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SheetLayoutView="100" zoomScalePageLayoutView="0" workbookViewId="0" topLeftCell="A1">
      <selection activeCell="I32" sqref="I32"/>
    </sheetView>
  </sheetViews>
  <sheetFormatPr defaultColWidth="9.140625" defaultRowHeight="15"/>
  <cols>
    <col min="1" max="1" width="4.57421875" style="0" customWidth="1"/>
    <col min="2" max="2" width="113.8515625" style="0" customWidth="1"/>
    <col min="3" max="3" width="8.00390625" style="0" customWidth="1"/>
  </cols>
  <sheetData>
    <row r="1" spans="1:6" ht="18.75" customHeight="1">
      <c r="A1" s="77" t="s">
        <v>137</v>
      </c>
      <c r="B1" s="78"/>
      <c r="C1" s="78"/>
      <c r="D1" s="78"/>
      <c r="E1" s="78"/>
      <c r="F1" s="78"/>
    </row>
    <row r="2" spans="1:6" ht="15">
      <c r="A2" s="82" t="s">
        <v>95</v>
      </c>
      <c r="B2" s="82" t="s">
        <v>96</v>
      </c>
      <c r="C2" s="82" t="s">
        <v>97</v>
      </c>
      <c r="D2" s="82" t="s">
        <v>98</v>
      </c>
      <c r="E2" s="82"/>
      <c r="F2" s="82"/>
    </row>
    <row r="3" spans="1:6" ht="15">
      <c r="A3" s="82"/>
      <c r="B3" s="82"/>
      <c r="C3" s="82"/>
      <c r="D3" s="7" t="s">
        <v>111</v>
      </c>
      <c r="E3" s="7" t="s">
        <v>112</v>
      </c>
      <c r="F3" s="7" t="s">
        <v>113</v>
      </c>
    </row>
    <row r="4" spans="1:6" ht="19.5" customHeight="1">
      <c r="A4" s="79">
        <v>8</v>
      </c>
      <c r="B4" s="8" t="s">
        <v>99</v>
      </c>
      <c r="C4" s="79">
        <v>15</v>
      </c>
      <c r="D4" s="80"/>
      <c r="E4" s="80"/>
      <c r="F4" s="80"/>
    </row>
    <row r="5" spans="1:6" ht="122.25" customHeight="1">
      <c r="A5" s="79"/>
      <c r="B5" s="9" t="s">
        <v>138</v>
      </c>
      <c r="C5" s="79"/>
      <c r="D5" s="81"/>
      <c r="E5" s="81"/>
      <c r="F5" s="81"/>
    </row>
    <row r="6" spans="1:6" ht="36.75" customHeight="1">
      <c r="A6" s="10" t="s">
        <v>134</v>
      </c>
      <c r="B6" s="11" t="s">
        <v>132</v>
      </c>
      <c r="C6" s="12"/>
      <c r="D6" s="13"/>
      <c r="E6" s="13"/>
      <c r="F6" s="13"/>
    </row>
    <row r="7" spans="1:6" ht="15">
      <c r="A7" s="14"/>
      <c r="B7" s="15" t="s">
        <v>101</v>
      </c>
      <c r="C7" s="14">
        <v>3</v>
      </c>
      <c r="D7" s="16"/>
      <c r="E7" s="16"/>
      <c r="F7" s="16"/>
    </row>
    <row r="8" spans="1:6" ht="15">
      <c r="A8" s="14"/>
      <c r="B8" s="15" t="s">
        <v>127</v>
      </c>
      <c r="C8" s="14">
        <v>2</v>
      </c>
      <c r="D8" s="16"/>
      <c r="E8" s="16"/>
      <c r="F8" s="16"/>
    </row>
    <row r="9" spans="1:6" ht="15">
      <c r="A9" s="14"/>
      <c r="B9" s="15" t="s">
        <v>128</v>
      </c>
      <c r="C9" s="14">
        <v>1</v>
      </c>
      <c r="D9" s="16"/>
      <c r="E9" s="16"/>
      <c r="F9" s="16"/>
    </row>
    <row r="10" spans="1:6" ht="15">
      <c r="A10" s="14"/>
      <c r="B10" s="15" t="s">
        <v>129</v>
      </c>
      <c r="C10" s="14">
        <v>0</v>
      </c>
      <c r="D10" s="16"/>
      <c r="E10" s="16"/>
      <c r="F10" s="16"/>
    </row>
    <row r="11" spans="1:6" ht="41.25" customHeight="1">
      <c r="A11" s="10" t="s">
        <v>135</v>
      </c>
      <c r="B11" s="11" t="s">
        <v>133</v>
      </c>
      <c r="C11" s="12"/>
      <c r="D11" s="13"/>
      <c r="E11" s="13"/>
      <c r="F11" s="13"/>
    </row>
    <row r="12" spans="1:6" ht="15">
      <c r="A12" s="14"/>
      <c r="B12" s="15" t="s">
        <v>100</v>
      </c>
      <c r="C12" s="14">
        <v>3</v>
      </c>
      <c r="D12" s="16"/>
      <c r="E12" s="16"/>
      <c r="F12" s="16"/>
    </row>
    <row r="13" spans="1:6" ht="15">
      <c r="A13" s="14"/>
      <c r="B13" s="15" t="s">
        <v>101</v>
      </c>
      <c r="C13" s="14">
        <v>2</v>
      </c>
      <c r="D13" s="16"/>
      <c r="E13" s="16"/>
      <c r="F13" s="16"/>
    </row>
    <row r="14" spans="1:6" ht="15">
      <c r="A14" s="14"/>
      <c r="B14" s="15" t="s">
        <v>102</v>
      </c>
      <c r="C14" s="14">
        <v>1</v>
      </c>
      <c r="D14" s="16"/>
      <c r="E14" s="16"/>
      <c r="F14" s="16"/>
    </row>
    <row r="15" spans="1:6" ht="15">
      <c r="A15" s="14"/>
      <c r="B15" s="15" t="s">
        <v>104</v>
      </c>
      <c r="C15" s="14">
        <v>0</v>
      </c>
      <c r="D15" s="16"/>
      <c r="E15" s="16"/>
      <c r="F15" s="16"/>
    </row>
    <row r="16" spans="1:6" ht="36">
      <c r="A16" s="10" t="s">
        <v>136</v>
      </c>
      <c r="B16" s="11" t="s">
        <v>130</v>
      </c>
      <c r="C16" s="12"/>
      <c r="D16" s="13"/>
      <c r="E16" s="13"/>
      <c r="F16" s="13"/>
    </row>
    <row r="17" spans="1:6" ht="15">
      <c r="A17" s="14"/>
      <c r="B17" s="15" t="s">
        <v>100</v>
      </c>
      <c r="C17" s="14">
        <v>3</v>
      </c>
      <c r="D17" s="16"/>
      <c r="E17" s="16"/>
      <c r="F17" s="16"/>
    </row>
    <row r="18" spans="1:6" ht="15">
      <c r="A18" s="14"/>
      <c r="B18" s="15" t="s">
        <v>101</v>
      </c>
      <c r="C18" s="14">
        <v>2</v>
      </c>
      <c r="D18" s="16"/>
      <c r="E18" s="16"/>
      <c r="F18" s="16"/>
    </row>
    <row r="19" spans="1:6" ht="15">
      <c r="A19" s="14"/>
      <c r="B19" s="15" t="s">
        <v>102</v>
      </c>
      <c r="C19" s="14">
        <v>1</v>
      </c>
      <c r="D19" s="16"/>
      <c r="E19" s="16"/>
      <c r="F19" s="16"/>
    </row>
    <row r="20" spans="1:6" ht="15">
      <c r="A20" s="14"/>
      <c r="B20" s="15" t="s">
        <v>131</v>
      </c>
      <c r="C20" s="14">
        <v>0</v>
      </c>
      <c r="D20" s="16"/>
      <c r="E20" s="16"/>
      <c r="F20" s="16"/>
    </row>
    <row r="21" spans="1:6" ht="48">
      <c r="A21" s="10" t="s">
        <v>142</v>
      </c>
      <c r="B21" s="11" t="s">
        <v>139</v>
      </c>
      <c r="C21" s="12"/>
      <c r="D21" s="13"/>
      <c r="E21" s="13"/>
      <c r="F21" s="13"/>
    </row>
    <row r="22" spans="1:6" ht="15">
      <c r="A22" s="14"/>
      <c r="B22" s="15" t="s">
        <v>100</v>
      </c>
      <c r="C22" s="14">
        <v>3</v>
      </c>
      <c r="D22" s="16"/>
      <c r="E22" s="16"/>
      <c r="F22" s="16"/>
    </row>
    <row r="23" spans="1:6" ht="15">
      <c r="A23" s="14"/>
      <c r="B23" s="15" t="s">
        <v>101</v>
      </c>
      <c r="C23" s="14">
        <v>2</v>
      </c>
      <c r="D23" s="16"/>
      <c r="E23" s="16"/>
      <c r="F23" s="16"/>
    </row>
    <row r="24" spans="1:6" ht="15">
      <c r="A24" s="14"/>
      <c r="B24" s="15" t="s">
        <v>102</v>
      </c>
      <c r="C24" s="14">
        <v>1</v>
      </c>
      <c r="D24" s="16"/>
      <c r="E24" s="16"/>
      <c r="F24" s="16"/>
    </row>
    <row r="25" spans="1:6" ht="15">
      <c r="A25" s="14"/>
      <c r="B25" s="15" t="s">
        <v>140</v>
      </c>
      <c r="C25" s="14">
        <v>0</v>
      </c>
      <c r="D25" s="16"/>
      <c r="E25" s="16"/>
      <c r="F25" s="16"/>
    </row>
    <row r="26" spans="1:6" ht="48">
      <c r="A26" s="10" t="s">
        <v>143</v>
      </c>
      <c r="B26" s="11" t="s">
        <v>141</v>
      </c>
      <c r="C26" s="12"/>
      <c r="D26" s="13"/>
      <c r="E26" s="13"/>
      <c r="F26" s="13"/>
    </row>
    <row r="27" spans="1:6" ht="15">
      <c r="A27" s="14"/>
      <c r="B27" s="15" t="s">
        <v>100</v>
      </c>
      <c r="C27" s="14">
        <v>3</v>
      </c>
      <c r="D27" s="16"/>
      <c r="E27" s="16"/>
      <c r="F27" s="16"/>
    </row>
    <row r="28" spans="1:6" ht="15">
      <c r="A28" s="14"/>
      <c r="B28" s="15" t="s">
        <v>101</v>
      </c>
      <c r="C28" s="14">
        <v>2</v>
      </c>
      <c r="D28" s="16"/>
      <c r="E28" s="16"/>
      <c r="F28" s="16"/>
    </row>
    <row r="29" spans="1:6" ht="15">
      <c r="A29" s="14"/>
      <c r="B29" s="15" t="s">
        <v>102</v>
      </c>
      <c r="C29" s="14">
        <v>1</v>
      </c>
      <c r="D29" s="16"/>
      <c r="E29" s="16"/>
      <c r="F29" s="16"/>
    </row>
    <row r="30" spans="1:6" ht="15">
      <c r="A30" s="14"/>
      <c r="B30" s="15" t="s">
        <v>140</v>
      </c>
      <c r="C30" s="14">
        <v>0</v>
      </c>
      <c r="D30" s="16"/>
      <c r="E30" s="16"/>
      <c r="F30" s="16"/>
    </row>
  </sheetData>
  <sheetProtection/>
  <mergeCells count="10">
    <mergeCell ref="A1:F1"/>
    <mergeCell ref="A4:A5"/>
    <mergeCell ref="C4:C5"/>
    <mergeCell ref="D4:D5"/>
    <mergeCell ref="E4:E5"/>
    <mergeCell ref="F4:F5"/>
    <mergeCell ref="A2:A3"/>
    <mergeCell ref="B2:B3"/>
    <mergeCell ref="C2:C3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SheetLayoutView="100" zoomScalePageLayoutView="0" workbookViewId="0" topLeftCell="A1">
      <selection activeCell="R8" sqref="R8"/>
    </sheetView>
  </sheetViews>
  <sheetFormatPr defaultColWidth="9.140625" defaultRowHeight="15"/>
  <cols>
    <col min="1" max="1" width="34.57421875" style="2" customWidth="1"/>
    <col min="2" max="2" width="35.7109375" style="2" customWidth="1"/>
    <col min="3" max="3" width="14.57421875" style="2" customWidth="1"/>
    <col min="4" max="4" width="13.57421875" style="2" customWidth="1"/>
    <col min="5" max="6" width="9.7109375" style="2" customWidth="1"/>
    <col min="7" max="7" width="17.421875" style="2" customWidth="1"/>
    <col min="8" max="9" width="9.7109375" style="2" customWidth="1"/>
    <col min="10" max="16384" width="9.140625" style="2" customWidth="1"/>
  </cols>
  <sheetData>
    <row r="1" spans="1:9" s="1" customFormat="1" ht="42.75" customHeight="1">
      <c r="A1" s="87" t="s">
        <v>150</v>
      </c>
      <c r="B1" s="87"/>
      <c r="C1" s="87"/>
      <c r="D1" s="87"/>
      <c r="E1" s="70"/>
      <c r="F1" s="70"/>
      <c r="G1" s="70"/>
      <c r="H1" s="70"/>
      <c r="I1" s="70"/>
    </row>
    <row r="2" spans="1:9" ht="15" customHeight="1">
      <c r="A2" s="22" t="s">
        <v>92</v>
      </c>
      <c r="B2" s="23" t="s">
        <v>93</v>
      </c>
      <c r="C2" s="22"/>
      <c r="D2" s="23"/>
      <c r="F2" s="23"/>
      <c r="G2" s="23"/>
      <c r="H2" s="23"/>
      <c r="I2" s="22"/>
    </row>
    <row r="3" spans="1:9" ht="15" customHeight="1">
      <c r="A3" s="22" t="s">
        <v>94</v>
      </c>
      <c r="B3" s="23" t="s">
        <v>160</v>
      </c>
      <c r="C3" s="22"/>
      <c r="D3" s="23"/>
      <c r="F3" s="23"/>
      <c r="G3" s="23"/>
      <c r="H3" s="23"/>
      <c r="I3" s="22"/>
    </row>
    <row r="4" spans="1:14" ht="127.5" customHeight="1">
      <c r="A4" s="83" t="s">
        <v>90</v>
      </c>
      <c r="B4" s="24" t="s">
        <v>123</v>
      </c>
      <c r="C4" s="25" t="s">
        <v>122</v>
      </c>
      <c r="D4" s="83" t="s">
        <v>176</v>
      </c>
      <c r="E4" s="91" t="s">
        <v>147</v>
      </c>
      <c r="F4" s="92"/>
      <c r="G4" s="83" t="s">
        <v>119</v>
      </c>
      <c r="H4" s="88" t="s">
        <v>147</v>
      </c>
      <c r="I4" s="89"/>
      <c r="J4" s="1"/>
      <c r="K4" s="1"/>
      <c r="L4" s="1"/>
      <c r="M4" s="1"/>
      <c r="N4" s="1"/>
    </row>
    <row r="5" spans="1:14" ht="15" customHeight="1">
      <c r="A5" s="84"/>
      <c r="B5" s="24" t="str">
        <f>'Методика (Раздел 8)'!B7</f>
        <v>90% и более </v>
      </c>
      <c r="C5" s="90" t="s">
        <v>103</v>
      </c>
      <c r="D5" s="84"/>
      <c r="E5" s="86" t="s">
        <v>149</v>
      </c>
      <c r="F5" s="86" t="s">
        <v>148</v>
      </c>
      <c r="G5" s="84"/>
      <c r="H5" s="86" t="s">
        <v>149</v>
      </c>
      <c r="I5" s="86" t="s">
        <v>148</v>
      </c>
      <c r="J5" s="1"/>
      <c r="K5" s="1"/>
      <c r="L5" s="1"/>
      <c r="M5" s="1"/>
      <c r="N5" s="1"/>
    </row>
    <row r="6" spans="1:14" ht="15" customHeight="1">
      <c r="A6" s="84"/>
      <c r="B6" s="24" t="str">
        <f>'Методика (Раздел 8)'!B8</f>
        <v>85% и более </v>
      </c>
      <c r="C6" s="90"/>
      <c r="D6" s="84"/>
      <c r="E6" s="84"/>
      <c r="F6" s="84"/>
      <c r="G6" s="84"/>
      <c r="H6" s="84"/>
      <c r="I6" s="84"/>
      <c r="J6" s="1"/>
      <c r="K6" s="1"/>
      <c r="L6" s="1"/>
      <c r="M6" s="1"/>
      <c r="N6" s="1"/>
    </row>
    <row r="7" spans="1:14" s="4" customFormat="1" ht="15" customHeight="1">
      <c r="A7" s="84"/>
      <c r="B7" s="24" t="str">
        <f>'Методика (Раздел 8)'!B9</f>
        <v>75% и более </v>
      </c>
      <c r="C7" s="90"/>
      <c r="D7" s="84"/>
      <c r="E7" s="84"/>
      <c r="F7" s="84"/>
      <c r="G7" s="84"/>
      <c r="H7" s="84"/>
      <c r="I7" s="84"/>
      <c r="J7" s="3"/>
      <c r="K7" s="3"/>
      <c r="L7" s="3"/>
      <c r="M7" s="3"/>
      <c r="N7" s="3"/>
    </row>
    <row r="8" spans="1:14" s="4" customFormat="1" ht="15" customHeight="1">
      <c r="A8" s="85"/>
      <c r="B8" s="24" t="str">
        <f>'Методика (Раздел 8)'!B10</f>
        <v>менее 75 % </v>
      </c>
      <c r="C8" s="90"/>
      <c r="D8" s="85"/>
      <c r="E8" s="85"/>
      <c r="F8" s="85" t="s">
        <v>117</v>
      </c>
      <c r="G8" s="85"/>
      <c r="H8" s="85"/>
      <c r="I8" s="85" t="s">
        <v>117</v>
      </c>
      <c r="J8" s="3"/>
      <c r="K8" s="3"/>
      <c r="L8" s="3"/>
      <c r="M8" s="3"/>
      <c r="N8" s="3"/>
    </row>
    <row r="9" spans="1:14" s="4" customFormat="1" ht="15" customHeight="1">
      <c r="A9" s="27" t="s">
        <v>116</v>
      </c>
      <c r="B9" s="24"/>
      <c r="C9" s="51">
        <v>3</v>
      </c>
      <c r="D9" s="28"/>
      <c r="E9" s="29"/>
      <c r="F9" s="29"/>
      <c r="G9" s="29"/>
      <c r="H9" s="29"/>
      <c r="I9" s="29"/>
      <c r="J9" s="3"/>
      <c r="K9" s="3"/>
      <c r="L9" s="3"/>
      <c r="M9" s="3"/>
      <c r="N9" s="3"/>
    </row>
    <row r="10" spans="1:14" s="18" customFormat="1" ht="15" customHeight="1">
      <c r="A10" s="31" t="s">
        <v>0</v>
      </c>
      <c r="B10" s="32"/>
      <c r="C10" s="32"/>
      <c r="D10" s="31"/>
      <c r="E10" s="31"/>
      <c r="F10" s="31"/>
      <c r="G10" s="31"/>
      <c r="H10" s="31"/>
      <c r="I10" s="31"/>
      <c r="J10" s="17"/>
      <c r="K10" s="17"/>
      <c r="L10" s="17"/>
      <c r="M10" s="17"/>
      <c r="N10" s="17"/>
    </row>
    <row r="11" spans="1:14" ht="15" customHeight="1">
      <c r="A11" s="33" t="s">
        <v>1</v>
      </c>
      <c r="B11" s="35">
        <f aca="true" t="shared" si="0" ref="B11:B28">G11/D11*100</f>
        <v>55.55555555555556</v>
      </c>
      <c r="C11" s="52">
        <f>IF(B11&gt;=90,3,IF(B11&gt;=85,2,IF(B11&gt;=75,1,0)))</f>
        <v>0</v>
      </c>
      <c r="D11" s="26">
        <f aca="true" t="shared" si="1" ref="D11:D28">SUM(E11:F11)</f>
        <v>207</v>
      </c>
      <c r="E11" s="26">
        <v>65</v>
      </c>
      <c r="F11" s="26">
        <v>142</v>
      </c>
      <c r="G11" s="26">
        <f aca="true" t="shared" si="2" ref="G11:G28">SUM(H11:I11)</f>
        <v>115</v>
      </c>
      <c r="H11" s="34">
        <v>33</v>
      </c>
      <c r="I11" s="34">
        <v>82</v>
      </c>
      <c r="J11" s="41"/>
      <c r="K11" s="1"/>
      <c r="L11" s="1"/>
      <c r="M11" s="1"/>
      <c r="N11" s="1"/>
    </row>
    <row r="12" spans="1:14" ht="15" customHeight="1">
      <c r="A12" s="33" t="s">
        <v>2</v>
      </c>
      <c r="B12" s="35">
        <f t="shared" si="0"/>
        <v>85.85209003215434</v>
      </c>
      <c r="C12" s="52">
        <f aca="true" t="shared" si="3" ref="C12:C75">IF(B12&gt;=90,3,IF(B12&gt;=85,2,IF(B12&gt;=75,1,0)))</f>
        <v>2</v>
      </c>
      <c r="D12" s="26">
        <f t="shared" si="1"/>
        <v>311</v>
      </c>
      <c r="E12" s="26">
        <v>78</v>
      </c>
      <c r="F12" s="26">
        <v>233</v>
      </c>
      <c r="G12" s="26">
        <f t="shared" si="2"/>
        <v>267</v>
      </c>
      <c r="H12" s="34">
        <v>66</v>
      </c>
      <c r="I12" s="34">
        <v>201</v>
      </c>
      <c r="J12" s="1"/>
      <c r="K12" s="1"/>
      <c r="L12" s="1"/>
      <c r="M12" s="1"/>
      <c r="N12" s="1"/>
    </row>
    <row r="13" spans="1:14" ht="15" customHeight="1">
      <c r="A13" s="33" t="s">
        <v>3</v>
      </c>
      <c r="B13" s="35">
        <f t="shared" si="0"/>
        <v>95.51569506726457</v>
      </c>
      <c r="C13" s="52">
        <f t="shared" si="3"/>
        <v>3</v>
      </c>
      <c r="D13" s="26">
        <f t="shared" si="1"/>
        <v>223</v>
      </c>
      <c r="E13" s="26">
        <v>24</v>
      </c>
      <c r="F13" s="26">
        <v>199</v>
      </c>
      <c r="G13" s="26">
        <f t="shared" si="2"/>
        <v>213</v>
      </c>
      <c r="H13" s="34">
        <v>22</v>
      </c>
      <c r="I13" s="34">
        <v>191</v>
      </c>
      <c r="J13" s="1"/>
      <c r="K13" s="1"/>
      <c r="L13" s="1"/>
      <c r="M13" s="1"/>
      <c r="N13" s="1"/>
    </row>
    <row r="14" spans="1:14" ht="15" customHeight="1">
      <c r="A14" s="33" t="s">
        <v>4</v>
      </c>
      <c r="B14" s="35">
        <f t="shared" si="0"/>
        <v>98.01324503311258</v>
      </c>
      <c r="C14" s="52">
        <f t="shared" si="3"/>
        <v>3</v>
      </c>
      <c r="D14" s="26">
        <f t="shared" si="1"/>
        <v>302</v>
      </c>
      <c r="E14" s="26">
        <v>30</v>
      </c>
      <c r="F14" s="26">
        <v>272</v>
      </c>
      <c r="G14" s="26">
        <f t="shared" si="2"/>
        <v>296</v>
      </c>
      <c r="H14" s="34">
        <v>28</v>
      </c>
      <c r="I14" s="34">
        <v>268</v>
      </c>
      <c r="J14" s="1"/>
      <c r="K14" s="1"/>
      <c r="L14" s="1"/>
      <c r="M14" s="1"/>
      <c r="N14" s="1"/>
    </row>
    <row r="15" spans="1:14" ht="15" customHeight="1">
      <c r="A15" s="33" t="s">
        <v>5</v>
      </c>
      <c r="B15" s="35">
        <f t="shared" si="0"/>
        <v>70.94972067039106</v>
      </c>
      <c r="C15" s="52">
        <f t="shared" si="3"/>
        <v>0</v>
      </c>
      <c r="D15" s="26">
        <f t="shared" si="1"/>
        <v>179</v>
      </c>
      <c r="E15" s="26">
        <v>8</v>
      </c>
      <c r="F15" s="26">
        <v>171</v>
      </c>
      <c r="G15" s="26">
        <f t="shared" si="2"/>
        <v>127</v>
      </c>
      <c r="H15" s="34">
        <v>2</v>
      </c>
      <c r="I15" s="34">
        <v>125</v>
      </c>
      <c r="J15" s="1"/>
      <c r="K15" s="1"/>
      <c r="L15" s="1"/>
      <c r="M15" s="1"/>
      <c r="N15" s="1"/>
    </row>
    <row r="16" spans="1:14" ht="15" customHeight="1">
      <c r="A16" s="33" t="s">
        <v>6</v>
      </c>
      <c r="B16" s="35">
        <f t="shared" si="0"/>
        <v>81.51658767772511</v>
      </c>
      <c r="C16" s="52">
        <f t="shared" si="3"/>
        <v>1</v>
      </c>
      <c r="D16" s="26">
        <f t="shared" si="1"/>
        <v>211</v>
      </c>
      <c r="E16" s="26">
        <v>32</v>
      </c>
      <c r="F16" s="26">
        <v>179</v>
      </c>
      <c r="G16" s="26">
        <f t="shared" si="2"/>
        <v>172</v>
      </c>
      <c r="H16" s="34">
        <v>26</v>
      </c>
      <c r="I16" s="34">
        <v>146</v>
      </c>
      <c r="J16" s="1"/>
      <c r="K16" s="1"/>
      <c r="L16" s="1"/>
      <c r="M16" s="1"/>
      <c r="N16" s="1"/>
    </row>
    <row r="17" spans="1:14" ht="15" customHeight="1">
      <c r="A17" s="33" t="s">
        <v>7</v>
      </c>
      <c r="B17" s="35">
        <f t="shared" si="0"/>
        <v>60.56338028169014</v>
      </c>
      <c r="C17" s="52">
        <f t="shared" si="3"/>
        <v>0</v>
      </c>
      <c r="D17" s="26">
        <f t="shared" si="1"/>
        <v>213</v>
      </c>
      <c r="E17" s="26">
        <v>7</v>
      </c>
      <c r="F17" s="26">
        <v>206</v>
      </c>
      <c r="G17" s="26">
        <f t="shared" si="2"/>
        <v>129</v>
      </c>
      <c r="H17" s="34">
        <v>2</v>
      </c>
      <c r="I17" s="34">
        <v>127</v>
      </c>
      <c r="J17" s="1"/>
      <c r="K17" s="1"/>
      <c r="L17" s="1"/>
      <c r="M17" s="1"/>
      <c r="N17" s="1"/>
    </row>
    <row r="18" spans="1:14" ht="15" customHeight="1">
      <c r="A18" s="33" t="s">
        <v>8</v>
      </c>
      <c r="B18" s="35">
        <f t="shared" si="0"/>
        <v>91.16465863453816</v>
      </c>
      <c r="C18" s="52">
        <f t="shared" si="3"/>
        <v>3</v>
      </c>
      <c r="D18" s="26">
        <f t="shared" si="1"/>
        <v>249</v>
      </c>
      <c r="E18" s="26">
        <v>41</v>
      </c>
      <c r="F18" s="26">
        <v>208</v>
      </c>
      <c r="G18" s="26">
        <f t="shared" si="2"/>
        <v>227</v>
      </c>
      <c r="H18" s="34">
        <v>38</v>
      </c>
      <c r="I18" s="34">
        <v>189</v>
      </c>
      <c r="J18" s="1"/>
      <c r="K18" s="1"/>
      <c r="L18" s="1"/>
      <c r="M18" s="1"/>
      <c r="N18" s="1"/>
    </row>
    <row r="19" spans="1:14" ht="15" customHeight="1">
      <c r="A19" s="33" t="s">
        <v>9</v>
      </c>
      <c r="B19" s="35">
        <f t="shared" si="0"/>
        <v>57.9646017699115</v>
      </c>
      <c r="C19" s="52">
        <f t="shared" si="3"/>
        <v>0</v>
      </c>
      <c r="D19" s="26">
        <f t="shared" si="1"/>
        <v>226</v>
      </c>
      <c r="E19" s="26">
        <v>36</v>
      </c>
      <c r="F19" s="26">
        <v>190</v>
      </c>
      <c r="G19" s="26">
        <f t="shared" si="2"/>
        <v>131</v>
      </c>
      <c r="H19" s="34">
        <v>16</v>
      </c>
      <c r="I19" s="34">
        <v>115</v>
      </c>
      <c r="J19" s="1"/>
      <c r="K19" s="1"/>
      <c r="L19" s="1"/>
      <c r="M19" s="1"/>
      <c r="N19" s="1"/>
    </row>
    <row r="20" spans="1:14" ht="15" customHeight="1">
      <c r="A20" s="33" t="s">
        <v>10</v>
      </c>
      <c r="B20" s="35">
        <f t="shared" si="0"/>
        <v>82.77439024390245</v>
      </c>
      <c r="C20" s="52">
        <f t="shared" si="3"/>
        <v>1</v>
      </c>
      <c r="D20" s="26">
        <f t="shared" si="1"/>
        <v>656</v>
      </c>
      <c r="E20" s="26">
        <v>167</v>
      </c>
      <c r="F20" s="26">
        <v>489</v>
      </c>
      <c r="G20" s="26">
        <f t="shared" si="2"/>
        <v>543</v>
      </c>
      <c r="H20" s="34">
        <v>138</v>
      </c>
      <c r="I20" s="34">
        <v>405</v>
      </c>
      <c r="J20" s="1"/>
      <c r="K20" s="1"/>
      <c r="L20" s="1"/>
      <c r="M20" s="1"/>
      <c r="N20" s="1"/>
    </row>
    <row r="21" spans="1:14" ht="15" customHeight="1">
      <c r="A21" s="33" t="s">
        <v>11</v>
      </c>
      <c r="B21" s="35">
        <f t="shared" si="0"/>
        <v>92.82700421940928</v>
      </c>
      <c r="C21" s="52">
        <f t="shared" si="3"/>
        <v>3</v>
      </c>
      <c r="D21" s="26">
        <f t="shared" si="1"/>
        <v>237</v>
      </c>
      <c r="E21" s="26">
        <v>34</v>
      </c>
      <c r="F21" s="26">
        <v>203</v>
      </c>
      <c r="G21" s="26">
        <f t="shared" si="2"/>
        <v>220</v>
      </c>
      <c r="H21" s="34">
        <v>26</v>
      </c>
      <c r="I21" s="34">
        <v>194</v>
      </c>
      <c r="J21" s="1"/>
      <c r="K21" s="1"/>
      <c r="L21" s="1"/>
      <c r="M21" s="1"/>
      <c r="N21" s="1"/>
    </row>
    <row r="22" spans="1:14" ht="15" customHeight="1">
      <c r="A22" s="33" t="s">
        <v>12</v>
      </c>
      <c r="B22" s="35">
        <f t="shared" si="0"/>
        <v>84.39999999999999</v>
      </c>
      <c r="C22" s="52">
        <f t="shared" si="3"/>
        <v>1</v>
      </c>
      <c r="D22" s="26">
        <f t="shared" si="1"/>
        <v>250</v>
      </c>
      <c r="E22" s="26">
        <v>40</v>
      </c>
      <c r="F22" s="26">
        <v>210</v>
      </c>
      <c r="G22" s="26">
        <f t="shared" si="2"/>
        <v>211</v>
      </c>
      <c r="H22" s="34">
        <v>39</v>
      </c>
      <c r="I22" s="34">
        <v>172</v>
      </c>
      <c r="J22" s="1"/>
      <c r="K22" s="1"/>
      <c r="L22" s="1"/>
      <c r="M22" s="1"/>
      <c r="N22" s="1"/>
    </row>
    <row r="23" spans="1:14" ht="15" customHeight="1">
      <c r="A23" s="33" t="s">
        <v>13</v>
      </c>
      <c r="B23" s="35">
        <f t="shared" si="0"/>
        <v>88.34080717488789</v>
      </c>
      <c r="C23" s="52">
        <f t="shared" si="3"/>
        <v>2</v>
      </c>
      <c r="D23" s="26">
        <f t="shared" si="1"/>
        <v>223</v>
      </c>
      <c r="E23" s="26">
        <v>30</v>
      </c>
      <c r="F23" s="26">
        <v>193</v>
      </c>
      <c r="G23" s="26">
        <f t="shared" si="2"/>
        <v>197</v>
      </c>
      <c r="H23" s="34">
        <v>23</v>
      </c>
      <c r="I23" s="34">
        <v>174</v>
      </c>
      <c r="J23" s="1"/>
      <c r="K23" s="1"/>
      <c r="L23" s="1"/>
      <c r="M23" s="1"/>
      <c r="N23" s="1"/>
    </row>
    <row r="24" spans="1:14" ht="15" customHeight="1">
      <c r="A24" s="33" t="s">
        <v>14</v>
      </c>
      <c r="B24" s="35">
        <f t="shared" si="0"/>
        <v>91.74311926605505</v>
      </c>
      <c r="C24" s="52">
        <f t="shared" si="3"/>
        <v>3</v>
      </c>
      <c r="D24" s="26">
        <f t="shared" si="1"/>
        <v>218</v>
      </c>
      <c r="E24" s="26">
        <v>41</v>
      </c>
      <c r="F24" s="26">
        <v>177</v>
      </c>
      <c r="G24" s="26">
        <f t="shared" si="2"/>
        <v>200</v>
      </c>
      <c r="H24" s="34">
        <v>39</v>
      </c>
      <c r="I24" s="34">
        <v>161</v>
      </c>
      <c r="J24" s="1"/>
      <c r="K24" s="1"/>
      <c r="L24" s="1"/>
      <c r="M24" s="1"/>
      <c r="N24" s="1"/>
    </row>
    <row r="25" spans="1:14" ht="15" customHeight="1">
      <c r="A25" s="33" t="s">
        <v>15</v>
      </c>
      <c r="B25" s="35">
        <f t="shared" si="0"/>
        <v>80.5921052631579</v>
      </c>
      <c r="C25" s="52">
        <f t="shared" si="3"/>
        <v>1</v>
      </c>
      <c r="D25" s="26">
        <f t="shared" si="1"/>
        <v>304</v>
      </c>
      <c r="E25" s="26">
        <v>7</v>
      </c>
      <c r="F25" s="26">
        <v>297</v>
      </c>
      <c r="G25" s="26">
        <f t="shared" si="2"/>
        <v>245</v>
      </c>
      <c r="H25" s="34">
        <v>4</v>
      </c>
      <c r="I25" s="34">
        <v>241</v>
      </c>
      <c r="J25" s="1"/>
      <c r="K25" s="1"/>
      <c r="L25" s="1"/>
      <c r="M25" s="1"/>
      <c r="N25" s="1"/>
    </row>
    <row r="26" spans="1:14" ht="15" customHeight="1">
      <c r="A26" s="33" t="s">
        <v>16</v>
      </c>
      <c r="B26" s="35">
        <f t="shared" si="0"/>
        <v>86.11111111111111</v>
      </c>
      <c r="C26" s="52">
        <f t="shared" si="3"/>
        <v>2</v>
      </c>
      <c r="D26" s="26">
        <f t="shared" si="1"/>
        <v>180</v>
      </c>
      <c r="E26" s="26">
        <v>20</v>
      </c>
      <c r="F26" s="26">
        <v>160</v>
      </c>
      <c r="G26" s="26">
        <f t="shared" si="2"/>
        <v>155</v>
      </c>
      <c r="H26" s="34">
        <v>15</v>
      </c>
      <c r="I26" s="34">
        <v>140</v>
      </c>
      <c r="J26" s="1"/>
      <c r="K26" s="1"/>
      <c r="L26" s="1"/>
      <c r="M26" s="1"/>
      <c r="N26" s="1"/>
    </row>
    <row r="27" spans="1:14" ht="15" customHeight="1">
      <c r="A27" s="33" t="s">
        <v>17</v>
      </c>
      <c r="B27" s="35">
        <f t="shared" si="0"/>
        <v>41.42857142857143</v>
      </c>
      <c r="C27" s="52">
        <f t="shared" si="3"/>
        <v>0</v>
      </c>
      <c r="D27" s="26">
        <f t="shared" si="1"/>
        <v>210</v>
      </c>
      <c r="E27" s="26">
        <v>37</v>
      </c>
      <c r="F27" s="26">
        <v>173</v>
      </c>
      <c r="G27" s="26">
        <f t="shared" si="2"/>
        <v>87</v>
      </c>
      <c r="H27" s="34">
        <v>18</v>
      </c>
      <c r="I27" s="34">
        <v>69</v>
      </c>
      <c r="J27" s="1"/>
      <c r="K27" s="1"/>
      <c r="L27" s="1"/>
      <c r="M27" s="1"/>
      <c r="N27" s="1"/>
    </row>
    <row r="28" spans="1:14" ht="15" customHeight="1">
      <c r="A28" s="33" t="s">
        <v>18</v>
      </c>
      <c r="B28" s="35">
        <f t="shared" si="0"/>
        <v>52.716297786720325</v>
      </c>
      <c r="C28" s="52">
        <f t="shared" si="3"/>
        <v>0</v>
      </c>
      <c r="D28" s="26">
        <f t="shared" si="1"/>
        <v>1988</v>
      </c>
      <c r="E28" s="26">
        <v>90</v>
      </c>
      <c r="F28" s="26">
        <v>1898</v>
      </c>
      <c r="G28" s="26">
        <f t="shared" si="2"/>
        <v>1048</v>
      </c>
      <c r="H28" s="34">
        <v>49</v>
      </c>
      <c r="I28" s="34">
        <v>999</v>
      </c>
      <c r="J28" s="1"/>
      <c r="K28" s="1"/>
      <c r="L28" s="1"/>
      <c r="M28" s="1"/>
      <c r="N28" s="1"/>
    </row>
    <row r="29" spans="1:14" s="18" customFormat="1" ht="15" customHeight="1">
      <c r="A29" s="31" t="s">
        <v>19</v>
      </c>
      <c r="B29" s="50"/>
      <c r="C29" s="37"/>
      <c r="D29" s="37"/>
      <c r="E29" s="37"/>
      <c r="F29" s="37"/>
      <c r="G29" s="37"/>
      <c r="H29" s="37"/>
      <c r="I29" s="37"/>
      <c r="J29" s="17"/>
      <c r="K29" s="17"/>
      <c r="L29" s="17"/>
      <c r="M29" s="17"/>
      <c r="N29" s="17"/>
    </row>
    <row r="30" spans="1:14" ht="15" customHeight="1">
      <c r="A30" s="33" t="s">
        <v>20</v>
      </c>
      <c r="B30" s="35">
        <f aca="true" t="shared" si="4" ref="B30:B40">G30/D30*100</f>
        <v>92.4812030075188</v>
      </c>
      <c r="C30" s="52">
        <f t="shared" si="3"/>
        <v>3</v>
      </c>
      <c r="D30" s="26">
        <f aca="true" t="shared" si="5" ref="D30:D40">SUM(E30:F30)</f>
        <v>133</v>
      </c>
      <c r="E30" s="26">
        <v>22</v>
      </c>
      <c r="F30" s="26">
        <v>111</v>
      </c>
      <c r="G30" s="26">
        <f aca="true" t="shared" si="6" ref="G30:G40">SUM(H30:I30)</f>
        <v>123</v>
      </c>
      <c r="H30" s="34">
        <v>19</v>
      </c>
      <c r="I30" s="34">
        <v>104</v>
      </c>
      <c r="J30" s="1"/>
      <c r="K30" s="1"/>
      <c r="L30" s="1"/>
      <c r="M30" s="1"/>
      <c r="N30" s="1"/>
    </row>
    <row r="31" spans="1:14" ht="15" customHeight="1">
      <c r="A31" s="33" t="s">
        <v>21</v>
      </c>
      <c r="B31" s="35">
        <f t="shared" si="4"/>
        <v>93.63057324840764</v>
      </c>
      <c r="C31" s="52">
        <f t="shared" si="3"/>
        <v>3</v>
      </c>
      <c r="D31" s="26">
        <f t="shared" si="5"/>
        <v>314</v>
      </c>
      <c r="E31" s="26">
        <v>78</v>
      </c>
      <c r="F31" s="26">
        <v>236</v>
      </c>
      <c r="G31" s="26">
        <f t="shared" si="6"/>
        <v>294</v>
      </c>
      <c r="H31" s="34">
        <v>70</v>
      </c>
      <c r="I31" s="34">
        <v>224</v>
      </c>
      <c r="J31" s="1"/>
      <c r="K31" s="1"/>
      <c r="L31" s="1"/>
      <c r="M31" s="1"/>
      <c r="N31" s="1"/>
    </row>
    <row r="32" spans="1:14" ht="15" customHeight="1">
      <c r="A32" s="33" t="s">
        <v>22</v>
      </c>
      <c r="B32" s="35">
        <f t="shared" si="4"/>
        <v>71.14754098360656</v>
      </c>
      <c r="C32" s="52">
        <f t="shared" si="3"/>
        <v>0</v>
      </c>
      <c r="D32" s="26">
        <f t="shared" si="5"/>
        <v>305</v>
      </c>
      <c r="E32" s="26">
        <v>71</v>
      </c>
      <c r="F32" s="26">
        <v>234</v>
      </c>
      <c r="G32" s="26">
        <f t="shared" si="6"/>
        <v>217</v>
      </c>
      <c r="H32" s="34">
        <v>54</v>
      </c>
      <c r="I32" s="34">
        <v>163</v>
      </c>
      <c r="J32" s="1"/>
      <c r="K32" s="1"/>
      <c r="L32" s="1"/>
      <c r="M32" s="1"/>
      <c r="N32" s="1"/>
    </row>
    <row r="33" spans="1:14" ht="15" customHeight="1">
      <c r="A33" s="33" t="s">
        <v>23</v>
      </c>
      <c r="B33" s="35">
        <f t="shared" si="4"/>
        <v>81.56996587030717</v>
      </c>
      <c r="C33" s="52">
        <f t="shared" si="3"/>
        <v>1</v>
      </c>
      <c r="D33" s="26">
        <f t="shared" si="5"/>
        <v>293</v>
      </c>
      <c r="E33" s="26">
        <v>36</v>
      </c>
      <c r="F33" s="26">
        <v>257</v>
      </c>
      <c r="G33" s="26">
        <f t="shared" si="6"/>
        <v>239</v>
      </c>
      <c r="H33" s="34">
        <v>29</v>
      </c>
      <c r="I33" s="34">
        <v>210</v>
      </c>
      <c r="J33" s="1"/>
      <c r="K33" s="1"/>
      <c r="L33" s="1"/>
      <c r="M33" s="1"/>
      <c r="N33" s="1"/>
    </row>
    <row r="34" spans="1:14" ht="15" customHeight="1">
      <c r="A34" s="33" t="s">
        <v>24</v>
      </c>
      <c r="B34" s="35">
        <f t="shared" si="4"/>
        <v>95.50561797752809</v>
      </c>
      <c r="C34" s="52">
        <f t="shared" si="3"/>
        <v>3</v>
      </c>
      <c r="D34" s="26">
        <f t="shared" si="5"/>
        <v>178</v>
      </c>
      <c r="E34" s="26">
        <v>27</v>
      </c>
      <c r="F34" s="26">
        <v>151</v>
      </c>
      <c r="G34" s="26">
        <f t="shared" si="6"/>
        <v>170</v>
      </c>
      <c r="H34" s="34">
        <v>23</v>
      </c>
      <c r="I34" s="34">
        <v>147</v>
      </c>
      <c r="J34" s="1"/>
      <c r="K34" s="1"/>
      <c r="L34" s="1"/>
      <c r="M34" s="1"/>
      <c r="N34" s="1"/>
    </row>
    <row r="35" spans="1:14" ht="15" customHeight="1">
      <c r="A35" s="33" t="s">
        <v>25</v>
      </c>
      <c r="B35" s="35">
        <f t="shared" si="4"/>
        <v>90.07633587786259</v>
      </c>
      <c r="C35" s="52">
        <f t="shared" si="3"/>
        <v>3</v>
      </c>
      <c r="D35" s="26">
        <f t="shared" si="5"/>
        <v>131</v>
      </c>
      <c r="E35" s="26">
        <v>20</v>
      </c>
      <c r="F35" s="26">
        <v>111</v>
      </c>
      <c r="G35" s="26">
        <f t="shared" si="6"/>
        <v>118</v>
      </c>
      <c r="H35" s="34">
        <v>19</v>
      </c>
      <c r="I35" s="34">
        <v>99</v>
      </c>
      <c r="J35" s="1"/>
      <c r="K35" s="1"/>
      <c r="L35" s="1"/>
      <c r="M35" s="1"/>
      <c r="N35" s="1"/>
    </row>
    <row r="36" spans="1:14" ht="15" customHeight="1">
      <c r="A36" s="33" t="s">
        <v>26</v>
      </c>
      <c r="B36" s="35">
        <f t="shared" si="4"/>
        <v>82.89473684210526</v>
      </c>
      <c r="C36" s="52">
        <f t="shared" si="3"/>
        <v>1</v>
      </c>
      <c r="D36" s="26">
        <f t="shared" si="5"/>
        <v>152</v>
      </c>
      <c r="E36" s="26">
        <v>64</v>
      </c>
      <c r="F36" s="26">
        <v>88</v>
      </c>
      <c r="G36" s="26">
        <f t="shared" si="6"/>
        <v>126</v>
      </c>
      <c r="H36" s="34">
        <v>58</v>
      </c>
      <c r="I36" s="34">
        <v>68</v>
      </c>
      <c r="J36" s="1"/>
      <c r="K36" s="1"/>
      <c r="L36" s="1"/>
      <c r="M36" s="1"/>
      <c r="N36" s="1"/>
    </row>
    <row r="37" spans="1:14" ht="15" customHeight="1">
      <c r="A37" s="33" t="s">
        <v>27</v>
      </c>
      <c r="B37" s="35">
        <f t="shared" si="4"/>
        <v>94.83568075117371</v>
      </c>
      <c r="C37" s="52">
        <f t="shared" si="3"/>
        <v>3</v>
      </c>
      <c r="D37" s="26">
        <f t="shared" si="5"/>
        <v>213</v>
      </c>
      <c r="E37" s="26">
        <v>99</v>
      </c>
      <c r="F37" s="26">
        <v>114</v>
      </c>
      <c r="G37" s="26">
        <f t="shared" si="6"/>
        <v>202</v>
      </c>
      <c r="H37" s="34">
        <v>94</v>
      </c>
      <c r="I37" s="34">
        <v>108</v>
      </c>
      <c r="J37" s="1"/>
      <c r="K37" s="1"/>
      <c r="L37" s="1"/>
      <c r="M37" s="1"/>
      <c r="N37" s="1"/>
    </row>
    <row r="38" spans="1:14" ht="15" customHeight="1">
      <c r="A38" s="33" t="s">
        <v>28</v>
      </c>
      <c r="B38" s="35">
        <f t="shared" si="4"/>
        <v>17.449664429530202</v>
      </c>
      <c r="C38" s="52">
        <f t="shared" si="3"/>
        <v>0</v>
      </c>
      <c r="D38" s="26">
        <f t="shared" si="5"/>
        <v>149</v>
      </c>
      <c r="E38" s="26">
        <v>10</v>
      </c>
      <c r="F38" s="26">
        <v>139</v>
      </c>
      <c r="G38" s="26">
        <f t="shared" si="6"/>
        <v>26</v>
      </c>
      <c r="H38" s="34">
        <v>2</v>
      </c>
      <c r="I38" s="34">
        <v>24</v>
      </c>
      <c r="J38" s="1"/>
      <c r="K38" s="1"/>
      <c r="L38" s="1"/>
      <c r="M38" s="1"/>
      <c r="N38" s="1"/>
    </row>
    <row r="39" spans="1:14" ht="15" customHeight="1">
      <c r="A39" s="33" t="s">
        <v>29</v>
      </c>
      <c r="B39" s="35">
        <f t="shared" si="4"/>
        <v>73.16609654123907</v>
      </c>
      <c r="C39" s="52">
        <f t="shared" si="3"/>
        <v>0</v>
      </c>
      <c r="D39" s="26">
        <f t="shared" si="5"/>
        <v>2631</v>
      </c>
      <c r="E39" s="26">
        <v>27</v>
      </c>
      <c r="F39" s="26">
        <v>2604</v>
      </c>
      <c r="G39" s="26">
        <f t="shared" si="6"/>
        <v>1925</v>
      </c>
      <c r="H39" s="34">
        <v>16</v>
      </c>
      <c r="I39" s="34">
        <v>1909</v>
      </c>
      <c r="J39" s="1"/>
      <c r="K39" s="1"/>
      <c r="L39" s="1"/>
      <c r="M39" s="1"/>
      <c r="N39" s="1"/>
    </row>
    <row r="40" spans="1:14" ht="15" customHeight="1">
      <c r="A40" s="33" t="s">
        <v>30</v>
      </c>
      <c r="B40" s="35">
        <f t="shared" si="4"/>
        <v>66.94915254237289</v>
      </c>
      <c r="C40" s="52">
        <f t="shared" si="3"/>
        <v>0</v>
      </c>
      <c r="D40" s="26">
        <f t="shared" si="5"/>
        <v>118</v>
      </c>
      <c r="E40" s="26">
        <v>0</v>
      </c>
      <c r="F40" s="26">
        <v>118</v>
      </c>
      <c r="G40" s="26">
        <f t="shared" si="6"/>
        <v>79</v>
      </c>
      <c r="H40" s="34">
        <v>0</v>
      </c>
      <c r="I40" s="34">
        <v>79</v>
      </c>
      <c r="J40" s="1"/>
      <c r="K40" s="1"/>
      <c r="L40" s="1"/>
      <c r="M40" s="1"/>
      <c r="N40" s="1"/>
    </row>
    <row r="41" spans="1:14" s="18" customFormat="1" ht="15" customHeight="1">
      <c r="A41" s="31" t="s">
        <v>31</v>
      </c>
      <c r="B41" s="50"/>
      <c r="C41" s="37"/>
      <c r="D41" s="37"/>
      <c r="E41" s="37"/>
      <c r="F41" s="37"/>
      <c r="G41" s="37"/>
      <c r="H41" s="37"/>
      <c r="I41" s="37"/>
      <c r="J41" s="17"/>
      <c r="K41" s="17"/>
      <c r="L41" s="17"/>
      <c r="M41" s="17"/>
      <c r="N41" s="17"/>
    </row>
    <row r="42" spans="1:14" ht="15" customHeight="1">
      <c r="A42" s="33" t="s">
        <v>32</v>
      </c>
      <c r="B42" s="35">
        <f aca="true" t="shared" si="7" ref="B42:B49">G42/D42*100</f>
        <v>99.15966386554622</v>
      </c>
      <c r="C42" s="52">
        <f t="shared" si="3"/>
        <v>3</v>
      </c>
      <c r="D42" s="26">
        <f aca="true" t="shared" si="8" ref="D42:D49">SUM(E42:F42)</f>
        <v>119</v>
      </c>
      <c r="E42" s="26">
        <v>6</v>
      </c>
      <c r="F42" s="26">
        <v>113</v>
      </c>
      <c r="G42" s="26">
        <f aca="true" t="shared" si="9" ref="G42:G49">SUM(H42:I42)</f>
        <v>118</v>
      </c>
      <c r="H42" s="34">
        <v>6</v>
      </c>
      <c r="I42" s="34">
        <v>112</v>
      </c>
      <c r="J42" s="1"/>
      <c r="K42" s="1"/>
      <c r="L42" s="1"/>
      <c r="M42" s="1"/>
      <c r="N42" s="1"/>
    </row>
    <row r="43" spans="1:14" ht="15" customHeight="1">
      <c r="A43" s="33" t="s">
        <v>33</v>
      </c>
      <c r="B43" s="35">
        <f t="shared" si="7"/>
        <v>93.16239316239316</v>
      </c>
      <c r="C43" s="52">
        <f t="shared" si="3"/>
        <v>3</v>
      </c>
      <c r="D43" s="26">
        <f t="shared" si="8"/>
        <v>117</v>
      </c>
      <c r="E43" s="26">
        <v>9</v>
      </c>
      <c r="F43" s="26">
        <v>108</v>
      </c>
      <c r="G43" s="26">
        <f t="shared" si="9"/>
        <v>109</v>
      </c>
      <c r="H43" s="34">
        <v>7</v>
      </c>
      <c r="I43" s="34">
        <v>102</v>
      </c>
      <c r="J43" s="1"/>
      <c r="K43" s="1"/>
      <c r="L43" s="1"/>
      <c r="M43" s="1"/>
      <c r="N43" s="1"/>
    </row>
    <row r="44" spans="1:14" ht="15" customHeight="1">
      <c r="A44" s="33" t="s">
        <v>105</v>
      </c>
      <c r="B44" s="35">
        <f t="shared" si="7"/>
        <v>82.9326923076923</v>
      </c>
      <c r="C44" s="52">
        <f t="shared" si="3"/>
        <v>1</v>
      </c>
      <c r="D44" s="26">
        <f t="shared" si="8"/>
        <v>416</v>
      </c>
      <c r="E44" s="26">
        <v>49</v>
      </c>
      <c r="F44" s="26">
        <v>367</v>
      </c>
      <c r="G44" s="26">
        <f t="shared" si="9"/>
        <v>345</v>
      </c>
      <c r="H44" s="34">
        <v>33</v>
      </c>
      <c r="I44" s="34">
        <v>312</v>
      </c>
      <c r="J44" s="1"/>
      <c r="K44" s="1"/>
      <c r="L44" s="1"/>
      <c r="M44" s="1"/>
      <c r="N44" s="1"/>
    </row>
    <row r="45" spans="1:14" ht="15" customHeight="1">
      <c r="A45" s="33" t="s">
        <v>34</v>
      </c>
      <c r="B45" s="35">
        <f t="shared" si="7"/>
        <v>94.43254817987152</v>
      </c>
      <c r="C45" s="52">
        <f t="shared" si="3"/>
        <v>3</v>
      </c>
      <c r="D45" s="26">
        <f t="shared" si="8"/>
        <v>467</v>
      </c>
      <c r="E45" s="26">
        <v>26</v>
      </c>
      <c r="F45" s="26">
        <v>441</v>
      </c>
      <c r="G45" s="26">
        <f t="shared" si="9"/>
        <v>441</v>
      </c>
      <c r="H45" s="34">
        <v>23</v>
      </c>
      <c r="I45" s="34">
        <v>418</v>
      </c>
      <c r="J45" s="1"/>
      <c r="K45" s="1"/>
      <c r="L45" s="1"/>
      <c r="M45" s="1"/>
      <c r="N45" s="1"/>
    </row>
    <row r="46" spans="1:14" ht="15" customHeight="1">
      <c r="A46" s="33" t="s">
        <v>35</v>
      </c>
      <c r="B46" s="35">
        <f t="shared" si="7"/>
        <v>61.452513966480446</v>
      </c>
      <c r="C46" s="52">
        <f t="shared" si="3"/>
        <v>0</v>
      </c>
      <c r="D46" s="26">
        <f t="shared" si="8"/>
        <v>179</v>
      </c>
      <c r="E46" s="26">
        <v>50</v>
      </c>
      <c r="F46" s="26">
        <v>129</v>
      </c>
      <c r="G46" s="26">
        <f t="shared" si="9"/>
        <v>110</v>
      </c>
      <c r="H46" s="34">
        <v>28</v>
      </c>
      <c r="I46" s="34">
        <v>82</v>
      </c>
      <c r="J46" s="1"/>
      <c r="K46" s="1"/>
      <c r="L46" s="1"/>
      <c r="M46" s="1"/>
      <c r="N46" s="1"/>
    </row>
    <row r="47" spans="1:14" ht="15" customHeight="1">
      <c r="A47" s="33" t="s">
        <v>36</v>
      </c>
      <c r="B47" s="35">
        <f t="shared" si="7"/>
        <v>76.55367231638418</v>
      </c>
      <c r="C47" s="52">
        <f t="shared" si="3"/>
        <v>1</v>
      </c>
      <c r="D47" s="26">
        <f t="shared" si="8"/>
        <v>354</v>
      </c>
      <c r="E47" s="26">
        <v>58</v>
      </c>
      <c r="F47" s="26">
        <v>296</v>
      </c>
      <c r="G47" s="26">
        <f t="shared" si="9"/>
        <v>271</v>
      </c>
      <c r="H47" s="34">
        <v>34</v>
      </c>
      <c r="I47" s="34">
        <v>237</v>
      </c>
      <c r="J47" s="1"/>
      <c r="K47" s="1"/>
      <c r="L47" s="1"/>
      <c r="M47" s="1"/>
      <c r="N47" s="1"/>
    </row>
    <row r="48" spans="1:14" ht="15" customHeight="1">
      <c r="A48" s="33" t="s">
        <v>37</v>
      </c>
      <c r="B48" s="35">
        <f t="shared" si="7"/>
        <v>35.41666666666667</v>
      </c>
      <c r="C48" s="52">
        <f t="shared" si="3"/>
        <v>0</v>
      </c>
      <c r="D48" s="26">
        <f t="shared" si="8"/>
        <v>336</v>
      </c>
      <c r="E48" s="26">
        <v>34</v>
      </c>
      <c r="F48" s="26">
        <v>302</v>
      </c>
      <c r="G48" s="26">
        <f t="shared" si="9"/>
        <v>119</v>
      </c>
      <c r="H48" s="34">
        <v>15</v>
      </c>
      <c r="I48" s="34">
        <v>104</v>
      </c>
      <c r="J48" s="1"/>
      <c r="K48" s="1"/>
      <c r="L48" s="1"/>
      <c r="M48" s="1"/>
      <c r="N48" s="1"/>
    </row>
    <row r="49" spans="1:14" ht="15" customHeight="1">
      <c r="A49" s="33" t="s">
        <v>114</v>
      </c>
      <c r="B49" s="35">
        <f t="shared" si="7"/>
        <v>29.78723404255319</v>
      </c>
      <c r="C49" s="52">
        <f t="shared" si="3"/>
        <v>0</v>
      </c>
      <c r="D49" s="26">
        <f t="shared" si="8"/>
        <v>235</v>
      </c>
      <c r="E49" s="26">
        <v>8</v>
      </c>
      <c r="F49" s="26">
        <v>227</v>
      </c>
      <c r="G49" s="26">
        <f t="shared" si="9"/>
        <v>70</v>
      </c>
      <c r="H49" s="34">
        <v>1</v>
      </c>
      <c r="I49" s="34">
        <v>69</v>
      </c>
      <c r="J49" s="1"/>
      <c r="K49" s="1"/>
      <c r="L49" s="1"/>
      <c r="M49" s="1"/>
      <c r="N49" s="1"/>
    </row>
    <row r="50" spans="1:14" s="18" customFormat="1" ht="15" customHeight="1">
      <c r="A50" s="31" t="s">
        <v>38</v>
      </c>
      <c r="B50" s="50"/>
      <c r="C50" s="37"/>
      <c r="D50" s="37"/>
      <c r="E50" s="37"/>
      <c r="F50" s="37"/>
      <c r="G50" s="37"/>
      <c r="H50" s="37"/>
      <c r="I50" s="37"/>
      <c r="J50" s="17"/>
      <c r="K50" s="17"/>
      <c r="L50" s="17"/>
      <c r="M50" s="17"/>
      <c r="N50" s="17"/>
    </row>
    <row r="51" spans="1:14" ht="15" customHeight="1">
      <c r="A51" s="33" t="s">
        <v>39</v>
      </c>
      <c r="B51" s="35">
        <f aca="true" t="shared" si="10" ref="B51:B57">G51/D51*100</f>
        <v>38.49129593810445</v>
      </c>
      <c r="C51" s="52">
        <f t="shared" si="3"/>
        <v>0</v>
      </c>
      <c r="D51" s="26">
        <f aca="true" t="shared" si="11" ref="D51:D57">SUM(E51:F51)</f>
        <v>517</v>
      </c>
      <c r="E51" s="26">
        <v>16</v>
      </c>
      <c r="F51" s="26">
        <v>501</v>
      </c>
      <c r="G51" s="26">
        <f aca="true" t="shared" si="12" ref="G51:G57">SUM(H51:I51)</f>
        <v>199</v>
      </c>
      <c r="H51" s="34">
        <v>4</v>
      </c>
      <c r="I51" s="34">
        <v>195</v>
      </c>
      <c r="J51" s="1"/>
      <c r="K51" s="1"/>
      <c r="L51" s="1"/>
      <c r="M51" s="1"/>
      <c r="N51" s="1"/>
    </row>
    <row r="52" spans="1:14" ht="15" customHeight="1">
      <c r="A52" s="33" t="s">
        <v>40</v>
      </c>
      <c r="B52" s="35">
        <f t="shared" si="10"/>
        <v>69.07894736842105</v>
      </c>
      <c r="C52" s="52">
        <f t="shared" si="3"/>
        <v>0</v>
      </c>
      <c r="D52" s="26">
        <f t="shared" si="11"/>
        <v>152</v>
      </c>
      <c r="E52" s="26">
        <v>8</v>
      </c>
      <c r="F52" s="26">
        <v>144</v>
      </c>
      <c r="G52" s="26">
        <f t="shared" si="12"/>
        <v>105</v>
      </c>
      <c r="H52" s="34">
        <v>3</v>
      </c>
      <c r="I52" s="34">
        <v>102</v>
      </c>
      <c r="J52" s="1"/>
      <c r="K52" s="1"/>
      <c r="L52" s="1"/>
      <c r="M52" s="1"/>
      <c r="N52" s="1"/>
    </row>
    <row r="53" spans="1:14" ht="15" customHeight="1">
      <c r="A53" s="33" t="s">
        <v>41</v>
      </c>
      <c r="B53" s="35">
        <f t="shared" si="10"/>
        <v>98.24561403508771</v>
      </c>
      <c r="C53" s="52">
        <f t="shared" si="3"/>
        <v>3</v>
      </c>
      <c r="D53" s="26">
        <f t="shared" si="11"/>
        <v>57</v>
      </c>
      <c r="E53" s="26">
        <v>6</v>
      </c>
      <c r="F53" s="26">
        <v>51</v>
      </c>
      <c r="G53" s="26">
        <f t="shared" si="12"/>
        <v>56</v>
      </c>
      <c r="H53" s="34">
        <v>5</v>
      </c>
      <c r="I53" s="34">
        <v>51</v>
      </c>
      <c r="J53" s="1"/>
      <c r="K53" s="1"/>
      <c r="L53" s="1"/>
      <c r="M53" s="1"/>
      <c r="N53" s="1"/>
    </row>
    <row r="54" spans="1:14" ht="15" customHeight="1">
      <c r="A54" s="33" t="s">
        <v>42</v>
      </c>
      <c r="B54" s="35">
        <f t="shared" si="10"/>
        <v>67.85714285714286</v>
      </c>
      <c r="C54" s="52">
        <f t="shared" si="3"/>
        <v>0</v>
      </c>
      <c r="D54" s="26">
        <f t="shared" si="11"/>
        <v>112</v>
      </c>
      <c r="E54" s="26">
        <v>5</v>
      </c>
      <c r="F54" s="26">
        <v>107</v>
      </c>
      <c r="G54" s="26">
        <f t="shared" si="12"/>
        <v>76</v>
      </c>
      <c r="H54" s="34">
        <v>2</v>
      </c>
      <c r="I54" s="34">
        <v>74</v>
      </c>
      <c r="J54" s="1"/>
      <c r="K54" s="1"/>
      <c r="L54" s="1"/>
      <c r="M54" s="1"/>
      <c r="N54" s="1"/>
    </row>
    <row r="55" spans="1:14" ht="15" customHeight="1">
      <c r="A55" s="33" t="s">
        <v>91</v>
      </c>
      <c r="B55" s="35">
        <f t="shared" si="10"/>
        <v>43.39622641509434</v>
      </c>
      <c r="C55" s="52">
        <f t="shared" si="3"/>
        <v>0</v>
      </c>
      <c r="D55" s="26">
        <f t="shared" si="11"/>
        <v>212</v>
      </c>
      <c r="E55" s="26">
        <v>11</v>
      </c>
      <c r="F55" s="26">
        <v>201</v>
      </c>
      <c r="G55" s="26">
        <f t="shared" si="12"/>
        <v>92</v>
      </c>
      <c r="H55" s="34">
        <v>4</v>
      </c>
      <c r="I55" s="34">
        <v>88</v>
      </c>
      <c r="J55" s="1"/>
      <c r="K55" s="1"/>
      <c r="L55" s="1"/>
      <c r="M55" s="1"/>
      <c r="N55" s="1"/>
    </row>
    <row r="56" spans="1:14" ht="15" customHeight="1">
      <c r="A56" s="33" t="s">
        <v>43</v>
      </c>
      <c r="B56" s="35">
        <f t="shared" si="10"/>
        <v>57.692307692307686</v>
      </c>
      <c r="C56" s="52">
        <f t="shared" si="3"/>
        <v>0</v>
      </c>
      <c r="D56" s="26">
        <f t="shared" si="11"/>
        <v>312</v>
      </c>
      <c r="E56" s="26">
        <v>33</v>
      </c>
      <c r="F56" s="26">
        <v>279</v>
      </c>
      <c r="G56" s="26">
        <f t="shared" si="12"/>
        <v>180</v>
      </c>
      <c r="H56" s="34">
        <v>18</v>
      </c>
      <c r="I56" s="34">
        <v>162</v>
      </c>
      <c r="J56" s="1"/>
      <c r="K56" s="1"/>
      <c r="L56" s="1"/>
      <c r="M56" s="1"/>
      <c r="N56" s="1"/>
    </row>
    <row r="57" spans="1:14" ht="15" customHeight="1">
      <c r="A57" s="33" t="s">
        <v>44</v>
      </c>
      <c r="B57" s="35">
        <f t="shared" si="10"/>
        <v>83.08605341246292</v>
      </c>
      <c r="C57" s="52">
        <f t="shared" si="3"/>
        <v>1</v>
      </c>
      <c r="D57" s="26">
        <f t="shared" si="11"/>
        <v>337</v>
      </c>
      <c r="E57" s="26">
        <v>16</v>
      </c>
      <c r="F57" s="26">
        <v>321</v>
      </c>
      <c r="G57" s="26">
        <f t="shared" si="12"/>
        <v>280</v>
      </c>
      <c r="H57" s="34">
        <v>5</v>
      </c>
      <c r="I57" s="34">
        <v>275</v>
      </c>
      <c r="J57" s="1"/>
      <c r="K57" s="1"/>
      <c r="L57" s="1"/>
      <c r="M57" s="1"/>
      <c r="N57" s="1"/>
    </row>
    <row r="58" spans="1:14" s="18" customFormat="1" ht="15" customHeight="1">
      <c r="A58" s="31" t="s">
        <v>45</v>
      </c>
      <c r="B58" s="50"/>
      <c r="C58" s="37"/>
      <c r="D58" s="37"/>
      <c r="E58" s="37"/>
      <c r="F58" s="37"/>
      <c r="G58" s="37"/>
      <c r="H58" s="37"/>
      <c r="I58" s="37"/>
      <c r="J58" s="17"/>
      <c r="K58" s="17"/>
      <c r="L58" s="17"/>
      <c r="M58" s="17"/>
      <c r="N58" s="17"/>
    </row>
    <row r="59" spans="1:14" ht="15" customHeight="1">
      <c r="A59" s="33" t="s">
        <v>46</v>
      </c>
      <c r="B59" s="35">
        <f aca="true" t="shared" si="13" ref="B59:B72">G59/D59*100</f>
        <v>87.75862068965517</v>
      </c>
      <c r="C59" s="52">
        <f t="shared" si="3"/>
        <v>2</v>
      </c>
      <c r="D59" s="26">
        <f aca="true" t="shared" si="14" ref="D59:D72">SUM(E59:F59)</f>
        <v>580</v>
      </c>
      <c r="E59" s="26">
        <v>120</v>
      </c>
      <c r="F59" s="26">
        <v>460</v>
      </c>
      <c r="G59" s="26">
        <f aca="true" t="shared" si="15" ref="G59:G72">SUM(H59:I59)</f>
        <v>509</v>
      </c>
      <c r="H59" s="34">
        <v>98</v>
      </c>
      <c r="I59" s="34">
        <v>411</v>
      </c>
      <c r="J59" s="1"/>
      <c r="K59" s="1"/>
      <c r="L59" s="1"/>
      <c r="M59" s="1"/>
      <c r="N59" s="1"/>
    </row>
    <row r="60" spans="1:14" ht="15" customHeight="1">
      <c r="A60" s="33" t="s">
        <v>47</v>
      </c>
      <c r="B60" s="35">
        <f t="shared" si="13"/>
        <v>86.78414096916299</v>
      </c>
      <c r="C60" s="52">
        <f t="shared" si="3"/>
        <v>2</v>
      </c>
      <c r="D60" s="26">
        <f t="shared" si="14"/>
        <v>227</v>
      </c>
      <c r="E60" s="26">
        <v>18</v>
      </c>
      <c r="F60" s="26">
        <v>209</v>
      </c>
      <c r="G60" s="26">
        <f t="shared" si="15"/>
        <v>197</v>
      </c>
      <c r="H60" s="34">
        <v>15</v>
      </c>
      <c r="I60" s="34">
        <v>182</v>
      </c>
      <c r="J60" s="1"/>
      <c r="K60" s="1"/>
      <c r="L60" s="1"/>
      <c r="M60" s="1"/>
      <c r="N60" s="1"/>
    </row>
    <row r="61" spans="1:14" ht="15" customHeight="1">
      <c r="A61" s="33" t="s">
        <v>48</v>
      </c>
      <c r="B61" s="35">
        <f t="shared" si="13"/>
        <v>47.57281553398058</v>
      </c>
      <c r="C61" s="52">
        <f t="shared" si="3"/>
        <v>0</v>
      </c>
      <c r="D61" s="26">
        <f t="shared" si="14"/>
        <v>206</v>
      </c>
      <c r="E61" s="26">
        <v>25</v>
      </c>
      <c r="F61" s="26">
        <v>181</v>
      </c>
      <c r="G61" s="26">
        <f t="shared" si="15"/>
        <v>98</v>
      </c>
      <c r="H61" s="34">
        <v>12</v>
      </c>
      <c r="I61" s="34">
        <v>86</v>
      </c>
      <c r="J61" s="1"/>
      <c r="K61" s="1"/>
      <c r="L61" s="1"/>
      <c r="M61" s="1"/>
      <c r="N61" s="1"/>
    </row>
    <row r="62" spans="1:14" ht="15" customHeight="1">
      <c r="A62" s="33" t="s">
        <v>49</v>
      </c>
      <c r="B62" s="35">
        <f t="shared" si="13"/>
        <v>8.40064620355412</v>
      </c>
      <c r="C62" s="52">
        <f t="shared" si="3"/>
        <v>0</v>
      </c>
      <c r="D62" s="26">
        <f t="shared" si="14"/>
        <v>619</v>
      </c>
      <c r="E62" s="26">
        <v>338</v>
      </c>
      <c r="F62" s="26">
        <v>281</v>
      </c>
      <c r="G62" s="26">
        <f t="shared" si="15"/>
        <v>52</v>
      </c>
      <c r="H62" s="34">
        <v>36</v>
      </c>
      <c r="I62" s="34">
        <v>16</v>
      </c>
      <c r="J62" s="1"/>
      <c r="K62" s="1"/>
      <c r="L62" s="1"/>
      <c r="M62" s="1"/>
      <c r="N62" s="1"/>
    </row>
    <row r="63" spans="1:14" ht="15" customHeight="1">
      <c r="A63" s="33" t="s">
        <v>50</v>
      </c>
      <c r="B63" s="35">
        <f t="shared" si="13"/>
        <v>92.85714285714286</v>
      </c>
      <c r="C63" s="52">
        <f t="shared" si="3"/>
        <v>3</v>
      </c>
      <c r="D63" s="26">
        <f t="shared" si="14"/>
        <v>350</v>
      </c>
      <c r="E63" s="26">
        <v>115</v>
      </c>
      <c r="F63" s="26">
        <v>235</v>
      </c>
      <c r="G63" s="26">
        <f t="shared" si="15"/>
        <v>325</v>
      </c>
      <c r="H63" s="34">
        <v>108</v>
      </c>
      <c r="I63" s="34">
        <v>217</v>
      </c>
      <c r="J63" s="1"/>
      <c r="K63" s="1"/>
      <c r="L63" s="1"/>
      <c r="M63" s="1"/>
      <c r="N63" s="1"/>
    </row>
    <row r="64" spans="1:14" ht="15" customHeight="1">
      <c r="A64" s="33" t="s">
        <v>51</v>
      </c>
      <c r="B64" s="35">
        <f t="shared" si="13"/>
        <v>96.95817490494296</v>
      </c>
      <c r="C64" s="52">
        <f t="shared" si="3"/>
        <v>3</v>
      </c>
      <c r="D64" s="26">
        <f t="shared" si="14"/>
        <v>263</v>
      </c>
      <c r="E64" s="26">
        <v>74</v>
      </c>
      <c r="F64" s="26">
        <v>189</v>
      </c>
      <c r="G64" s="26">
        <f t="shared" si="15"/>
        <v>255</v>
      </c>
      <c r="H64" s="34">
        <v>71</v>
      </c>
      <c r="I64" s="34">
        <v>184</v>
      </c>
      <c r="J64" s="1"/>
      <c r="K64" s="1"/>
      <c r="L64" s="1"/>
      <c r="M64" s="1"/>
      <c r="N64" s="1"/>
    </row>
    <row r="65" spans="1:14" ht="15" customHeight="1">
      <c r="A65" s="33" t="s">
        <v>52</v>
      </c>
      <c r="B65" s="35">
        <f t="shared" si="13"/>
        <v>82.67045454545455</v>
      </c>
      <c r="C65" s="52">
        <f t="shared" si="3"/>
        <v>1</v>
      </c>
      <c r="D65" s="26">
        <f t="shared" si="14"/>
        <v>352</v>
      </c>
      <c r="E65" s="26">
        <v>97</v>
      </c>
      <c r="F65" s="26">
        <v>255</v>
      </c>
      <c r="G65" s="26">
        <f t="shared" si="15"/>
        <v>291</v>
      </c>
      <c r="H65" s="34">
        <v>81</v>
      </c>
      <c r="I65" s="34">
        <v>210</v>
      </c>
      <c r="J65" s="1"/>
      <c r="K65" s="1"/>
      <c r="L65" s="1"/>
      <c r="M65" s="1"/>
      <c r="N65" s="1"/>
    </row>
    <row r="66" spans="1:14" ht="15" customHeight="1">
      <c r="A66" s="33" t="s">
        <v>53</v>
      </c>
      <c r="B66" s="35">
        <f t="shared" si="13"/>
        <v>64.60176991150442</v>
      </c>
      <c r="C66" s="52">
        <f t="shared" si="3"/>
        <v>0</v>
      </c>
      <c r="D66" s="26">
        <f t="shared" si="14"/>
        <v>339</v>
      </c>
      <c r="E66" s="26">
        <v>133</v>
      </c>
      <c r="F66" s="26">
        <v>206</v>
      </c>
      <c r="G66" s="26">
        <f t="shared" si="15"/>
        <v>219</v>
      </c>
      <c r="H66" s="34">
        <v>77</v>
      </c>
      <c r="I66" s="34">
        <v>142</v>
      </c>
      <c r="J66" s="1"/>
      <c r="K66" s="1"/>
      <c r="L66" s="1"/>
      <c r="M66" s="1"/>
      <c r="N66" s="1"/>
    </row>
    <row r="67" spans="1:14" ht="15" customHeight="1">
      <c r="A67" s="33" t="s">
        <v>54</v>
      </c>
      <c r="B67" s="35">
        <f t="shared" si="13"/>
        <v>96.10136452241716</v>
      </c>
      <c r="C67" s="52">
        <f t="shared" si="3"/>
        <v>3</v>
      </c>
      <c r="D67" s="26">
        <f t="shared" si="14"/>
        <v>513</v>
      </c>
      <c r="E67" s="26">
        <v>25</v>
      </c>
      <c r="F67" s="26">
        <v>488</v>
      </c>
      <c r="G67" s="26">
        <f t="shared" si="15"/>
        <v>493</v>
      </c>
      <c r="H67" s="34">
        <v>20</v>
      </c>
      <c r="I67" s="34">
        <v>473</v>
      </c>
      <c r="J67" s="1"/>
      <c r="K67" s="1"/>
      <c r="L67" s="1"/>
      <c r="M67" s="1"/>
      <c r="N67" s="1"/>
    </row>
    <row r="68" spans="1:14" ht="15" customHeight="1">
      <c r="A68" s="33" t="s">
        <v>55</v>
      </c>
      <c r="B68" s="35">
        <f t="shared" si="13"/>
        <v>89.28571428571429</v>
      </c>
      <c r="C68" s="52">
        <f t="shared" si="3"/>
        <v>2</v>
      </c>
      <c r="D68" s="26">
        <f t="shared" si="14"/>
        <v>308</v>
      </c>
      <c r="E68" s="26">
        <v>101</v>
      </c>
      <c r="F68" s="26">
        <v>207</v>
      </c>
      <c r="G68" s="26">
        <f t="shared" si="15"/>
        <v>275</v>
      </c>
      <c r="H68" s="34">
        <v>84</v>
      </c>
      <c r="I68" s="34">
        <v>191</v>
      </c>
      <c r="J68" s="1"/>
      <c r="K68" s="1"/>
      <c r="L68" s="1"/>
      <c r="M68" s="1"/>
      <c r="N68" s="1"/>
    </row>
    <row r="69" spans="1:14" ht="15" customHeight="1">
      <c r="A69" s="33" t="s">
        <v>56</v>
      </c>
      <c r="B69" s="35">
        <f t="shared" si="13"/>
        <v>79.23497267759562</v>
      </c>
      <c r="C69" s="52">
        <f t="shared" si="3"/>
        <v>1</v>
      </c>
      <c r="D69" s="26">
        <f t="shared" si="14"/>
        <v>183</v>
      </c>
      <c r="E69" s="26">
        <v>57</v>
      </c>
      <c r="F69" s="26">
        <v>126</v>
      </c>
      <c r="G69" s="26">
        <f t="shared" si="15"/>
        <v>145</v>
      </c>
      <c r="H69" s="34">
        <v>46</v>
      </c>
      <c r="I69" s="34">
        <v>99</v>
      </c>
      <c r="J69" s="1"/>
      <c r="K69" s="1"/>
      <c r="L69" s="1"/>
      <c r="M69" s="1"/>
      <c r="N69" s="1"/>
    </row>
    <row r="70" spans="1:14" ht="15" customHeight="1">
      <c r="A70" s="33" t="s">
        <v>57</v>
      </c>
      <c r="B70" s="35">
        <f t="shared" si="13"/>
        <v>89.21453692848769</v>
      </c>
      <c r="C70" s="52">
        <f t="shared" si="3"/>
        <v>2</v>
      </c>
      <c r="D70" s="26">
        <f t="shared" si="14"/>
        <v>853</v>
      </c>
      <c r="E70" s="26">
        <v>29</v>
      </c>
      <c r="F70" s="26">
        <v>824</v>
      </c>
      <c r="G70" s="26">
        <f t="shared" si="15"/>
        <v>761</v>
      </c>
      <c r="H70" s="34">
        <v>29</v>
      </c>
      <c r="I70" s="34">
        <v>732</v>
      </c>
      <c r="J70" s="1"/>
      <c r="K70" s="1"/>
      <c r="L70" s="1"/>
      <c r="M70" s="1"/>
      <c r="N70" s="1"/>
    </row>
    <row r="71" spans="1:14" ht="15" customHeight="1">
      <c r="A71" s="33" t="s">
        <v>58</v>
      </c>
      <c r="B71" s="35">
        <f t="shared" si="13"/>
        <v>92.93361884368309</v>
      </c>
      <c r="C71" s="52">
        <f t="shared" si="3"/>
        <v>3</v>
      </c>
      <c r="D71" s="26">
        <f t="shared" si="14"/>
        <v>467</v>
      </c>
      <c r="E71" s="26">
        <v>173</v>
      </c>
      <c r="F71" s="26">
        <v>294</v>
      </c>
      <c r="G71" s="26">
        <f t="shared" si="15"/>
        <v>434</v>
      </c>
      <c r="H71" s="34">
        <v>162</v>
      </c>
      <c r="I71" s="34">
        <v>272</v>
      </c>
      <c r="J71" s="1"/>
      <c r="K71" s="1"/>
      <c r="L71" s="1"/>
      <c r="M71" s="1"/>
      <c r="N71" s="1"/>
    </row>
    <row r="72" spans="1:14" ht="15" customHeight="1">
      <c r="A72" s="33" t="s">
        <v>59</v>
      </c>
      <c r="B72" s="35">
        <f t="shared" si="13"/>
        <v>96.03960396039604</v>
      </c>
      <c r="C72" s="52">
        <f t="shared" si="3"/>
        <v>3</v>
      </c>
      <c r="D72" s="26">
        <f t="shared" si="14"/>
        <v>202</v>
      </c>
      <c r="E72" s="26">
        <v>47</v>
      </c>
      <c r="F72" s="26">
        <v>155</v>
      </c>
      <c r="G72" s="26">
        <f t="shared" si="15"/>
        <v>194</v>
      </c>
      <c r="H72" s="34">
        <v>43</v>
      </c>
      <c r="I72" s="34">
        <v>151</v>
      </c>
      <c r="J72" s="1"/>
      <c r="K72" s="1"/>
      <c r="L72" s="1"/>
      <c r="M72" s="1"/>
      <c r="N72" s="1"/>
    </row>
    <row r="73" spans="1:14" s="18" customFormat="1" ht="15" customHeight="1">
      <c r="A73" s="31" t="s">
        <v>60</v>
      </c>
      <c r="B73" s="50"/>
      <c r="C73" s="37"/>
      <c r="D73" s="37"/>
      <c r="E73" s="37"/>
      <c r="F73" s="37"/>
      <c r="G73" s="37"/>
      <c r="H73" s="37"/>
      <c r="I73" s="37"/>
      <c r="J73" s="17"/>
      <c r="K73" s="17"/>
      <c r="L73" s="17"/>
      <c r="M73" s="17"/>
      <c r="N73" s="17"/>
    </row>
    <row r="74" spans="1:14" ht="15" customHeight="1">
      <c r="A74" s="33" t="s">
        <v>61</v>
      </c>
      <c r="B74" s="35">
        <f aca="true" t="shared" si="16" ref="B74:B79">G74/D74*100</f>
        <v>46.524064171122994</v>
      </c>
      <c r="C74" s="52">
        <f t="shared" si="3"/>
        <v>0</v>
      </c>
      <c r="D74" s="26">
        <f aca="true" t="shared" si="17" ref="D74:D79">SUM(E74:F74)</f>
        <v>187</v>
      </c>
      <c r="E74" s="26">
        <v>24</v>
      </c>
      <c r="F74" s="26">
        <v>163</v>
      </c>
      <c r="G74" s="26">
        <f aca="true" t="shared" si="18" ref="G74:G79">SUM(H74:I74)</f>
        <v>87</v>
      </c>
      <c r="H74" s="34">
        <v>2</v>
      </c>
      <c r="I74" s="34">
        <v>85</v>
      </c>
      <c r="J74" s="1"/>
      <c r="K74" s="1"/>
      <c r="L74" s="1"/>
      <c r="M74" s="1"/>
      <c r="N74" s="1"/>
    </row>
    <row r="75" spans="1:14" ht="15" customHeight="1">
      <c r="A75" s="33" t="s">
        <v>62</v>
      </c>
      <c r="B75" s="35">
        <f t="shared" si="16"/>
        <v>70.83333333333334</v>
      </c>
      <c r="C75" s="52">
        <f t="shared" si="3"/>
        <v>0</v>
      </c>
      <c r="D75" s="26">
        <f t="shared" si="17"/>
        <v>552</v>
      </c>
      <c r="E75" s="26">
        <v>282</v>
      </c>
      <c r="F75" s="26">
        <v>270</v>
      </c>
      <c r="G75" s="26">
        <f t="shared" si="18"/>
        <v>391</v>
      </c>
      <c r="H75" s="34">
        <v>184</v>
      </c>
      <c r="I75" s="34">
        <v>207</v>
      </c>
      <c r="J75" s="1"/>
      <c r="K75" s="1"/>
      <c r="L75" s="1"/>
      <c r="M75" s="1"/>
      <c r="N75" s="1"/>
    </row>
    <row r="76" spans="1:14" ht="15" customHeight="1">
      <c r="A76" s="33" t="s">
        <v>63</v>
      </c>
      <c r="B76" s="35">
        <f t="shared" si="16"/>
        <v>71.08433734939759</v>
      </c>
      <c r="C76" s="52">
        <f aca="true" t="shared" si="19" ref="C76:C102">IF(B76&gt;=90,3,IF(B76&gt;=85,2,IF(B76&gt;=75,1,0)))</f>
        <v>0</v>
      </c>
      <c r="D76" s="26">
        <f t="shared" si="17"/>
        <v>166</v>
      </c>
      <c r="E76" s="26">
        <v>128</v>
      </c>
      <c r="F76" s="26">
        <v>38</v>
      </c>
      <c r="G76" s="26">
        <f t="shared" si="18"/>
        <v>118</v>
      </c>
      <c r="H76" s="34">
        <v>104</v>
      </c>
      <c r="I76" s="34">
        <v>14</v>
      </c>
      <c r="J76" s="1"/>
      <c r="K76" s="1"/>
      <c r="L76" s="1"/>
      <c r="M76" s="1"/>
      <c r="N76" s="1"/>
    </row>
    <row r="77" spans="1:14" ht="15" customHeight="1">
      <c r="A77" s="33" t="s">
        <v>64</v>
      </c>
      <c r="B77" s="35">
        <f t="shared" si="16"/>
        <v>42.65232974910394</v>
      </c>
      <c r="C77" s="52">
        <f t="shared" si="19"/>
        <v>0</v>
      </c>
      <c r="D77" s="26">
        <f t="shared" si="17"/>
        <v>279</v>
      </c>
      <c r="E77" s="26">
        <v>7</v>
      </c>
      <c r="F77" s="26">
        <v>272</v>
      </c>
      <c r="G77" s="26">
        <f t="shared" si="18"/>
        <v>119</v>
      </c>
      <c r="H77" s="34">
        <v>3</v>
      </c>
      <c r="I77" s="34">
        <v>116</v>
      </c>
      <c r="J77" s="1"/>
      <c r="K77" s="1"/>
      <c r="L77" s="1"/>
      <c r="M77" s="1"/>
      <c r="N77" s="1"/>
    </row>
    <row r="78" spans="1:14" ht="15" customHeight="1">
      <c r="A78" s="33" t="s">
        <v>65</v>
      </c>
      <c r="B78" s="35">
        <f t="shared" si="16"/>
        <v>88.18181818181819</v>
      </c>
      <c r="C78" s="52">
        <f t="shared" si="19"/>
        <v>2</v>
      </c>
      <c r="D78" s="26">
        <f t="shared" si="17"/>
        <v>220</v>
      </c>
      <c r="E78" s="26">
        <v>41</v>
      </c>
      <c r="F78" s="26">
        <v>179</v>
      </c>
      <c r="G78" s="26">
        <f t="shared" si="18"/>
        <v>194</v>
      </c>
      <c r="H78" s="34">
        <v>33</v>
      </c>
      <c r="I78" s="34">
        <v>161</v>
      </c>
      <c r="J78" s="1"/>
      <c r="K78" s="1"/>
      <c r="L78" s="1"/>
      <c r="M78" s="1"/>
      <c r="N78" s="1"/>
    </row>
    <row r="79" spans="1:14" ht="15" customHeight="1">
      <c r="A79" s="33" t="s">
        <v>66</v>
      </c>
      <c r="B79" s="35">
        <f t="shared" si="16"/>
        <v>93.02325581395348</v>
      </c>
      <c r="C79" s="52">
        <f t="shared" si="19"/>
        <v>3</v>
      </c>
      <c r="D79" s="26">
        <f t="shared" si="17"/>
        <v>86</v>
      </c>
      <c r="E79" s="26">
        <v>20</v>
      </c>
      <c r="F79" s="26">
        <v>66</v>
      </c>
      <c r="G79" s="26">
        <f t="shared" si="18"/>
        <v>80</v>
      </c>
      <c r="H79" s="34">
        <v>19</v>
      </c>
      <c r="I79" s="34">
        <v>61</v>
      </c>
      <c r="J79" s="1"/>
      <c r="K79" s="1"/>
      <c r="L79" s="1"/>
      <c r="M79" s="1"/>
      <c r="N79" s="1"/>
    </row>
    <row r="80" spans="1:14" s="18" customFormat="1" ht="15" customHeight="1">
      <c r="A80" s="31" t="s">
        <v>67</v>
      </c>
      <c r="B80" s="50"/>
      <c r="C80" s="37"/>
      <c r="D80" s="37"/>
      <c r="E80" s="37"/>
      <c r="F80" s="37"/>
      <c r="G80" s="37"/>
      <c r="H80" s="37"/>
      <c r="I80" s="37"/>
      <c r="J80" s="17"/>
      <c r="K80" s="17"/>
      <c r="L80" s="17"/>
      <c r="M80" s="17"/>
      <c r="N80" s="17"/>
    </row>
    <row r="81" spans="1:14" ht="15" customHeight="1">
      <c r="A81" s="33" t="s">
        <v>68</v>
      </c>
      <c r="B81" s="35">
        <f aca="true" t="shared" si="20" ref="B81:B92">G81/D81*100</f>
        <v>93.38842975206612</v>
      </c>
      <c r="C81" s="52">
        <f t="shared" si="19"/>
        <v>3</v>
      </c>
      <c r="D81" s="26">
        <f aca="true" t="shared" si="21" ref="D81:D92">SUM(E81:F81)</f>
        <v>121</v>
      </c>
      <c r="E81" s="26">
        <v>42</v>
      </c>
      <c r="F81" s="26">
        <v>79</v>
      </c>
      <c r="G81" s="26">
        <f aca="true" t="shared" si="22" ref="G81:G92">SUM(H81:I81)</f>
        <v>113</v>
      </c>
      <c r="H81" s="34">
        <v>39</v>
      </c>
      <c r="I81" s="34">
        <v>74</v>
      </c>
      <c r="J81" s="1"/>
      <c r="K81" s="1"/>
      <c r="L81" s="1"/>
      <c r="M81" s="1"/>
      <c r="N81" s="1"/>
    </row>
    <row r="82" spans="1:14" ht="15" customHeight="1">
      <c r="A82" s="33" t="s">
        <v>69</v>
      </c>
      <c r="B82" s="35">
        <f t="shared" si="20"/>
        <v>87.61467889908256</v>
      </c>
      <c r="C82" s="52">
        <f t="shared" si="19"/>
        <v>2</v>
      </c>
      <c r="D82" s="26">
        <f t="shared" si="21"/>
        <v>218</v>
      </c>
      <c r="E82" s="26">
        <v>104</v>
      </c>
      <c r="F82" s="26">
        <v>114</v>
      </c>
      <c r="G82" s="26">
        <f t="shared" si="22"/>
        <v>191</v>
      </c>
      <c r="H82" s="34">
        <v>91</v>
      </c>
      <c r="I82" s="34">
        <v>100</v>
      </c>
      <c r="J82" s="1"/>
      <c r="K82" s="1"/>
      <c r="L82" s="1"/>
      <c r="M82" s="1"/>
      <c r="N82" s="1"/>
    </row>
    <row r="83" spans="1:14" ht="15" customHeight="1">
      <c r="A83" s="33" t="s">
        <v>70</v>
      </c>
      <c r="B83" s="35">
        <f t="shared" si="20"/>
        <v>62.17616580310881</v>
      </c>
      <c r="C83" s="52">
        <f t="shared" si="19"/>
        <v>0</v>
      </c>
      <c r="D83" s="26">
        <f t="shared" si="21"/>
        <v>193</v>
      </c>
      <c r="E83" s="26">
        <v>28</v>
      </c>
      <c r="F83" s="26">
        <v>165</v>
      </c>
      <c r="G83" s="26">
        <f t="shared" si="22"/>
        <v>120</v>
      </c>
      <c r="H83" s="34">
        <v>13</v>
      </c>
      <c r="I83" s="34">
        <v>107</v>
      </c>
      <c r="J83" s="1"/>
      <c r="K83" s="1"/>
      <c r="L83" s="1"/>
      <c r="M83" s="1"/>
      <c r="N83" s="1"/>
    </row>
    <row r="84" spans="1:14" ht="15" customHeight="1">
      <c r="A84" s="33" t="s">
        <v>71</v>
      </c>
      <c r="B84" s="35">
        <f t="shared" si="20"/>
        <v>45</v>
      </c>
      <c r="C84" s="52">
        <f t="shared" si="19"/>
        <v>0</v>
      </c>
      <c r="D84" s="26">
        <f t="shared" si="21"/>
        <v>120</v>
      </c>
      <c r="E84" s="26">
        <v>37</v>
      </c>
      <c r="F84" s="26">
        <v>83</v>
      </c>
      <c r="G84" s="26">
        <f t="shared" si="22"/>
        <v>54</v>
      </c>
      <c r="H84" s="34">
        <v>17</v>
      </c>
      <c r="I84" s="34">
        <v>37</v>
      </c>
      <c r="J84" s="1"/>
      <c r="K84" s="1"/>
      <c r="L84" s="1"/>
      <c r="M84" s="1"/>
      <c r="N84" s="1"/>
    </row>
    <row r="85" spans="1:14" ht="15" customHeight="1">
      <c r="A85" s="33" t="s">
        <v>72</v>
      </c>
      <c r="B85" s="35">
        <f t="shared" si="20"/>
        <v>81.85483870967742</v>
      </c>
      <c r="C85" s="52">
        <f t="shared" si="19"/>
        <v>1</v>
      </c>
      <c r="D85" s="26">
        <f t="shared" si="21"/>
        <v>496</v>
      </c>
      <c r="E85" s="26">
        <v>22</v>
      </c>
      <c r="F85" s="26">
        <v>474</v>
      </c>
      <c r="G85" s="26">
        <f t="shared" si="22"/>
        <v>406</v>
      </c>
      <c r="H85" s="34">
        <v>16</v>
      </c>
      <c r="I85" s="34">
        <v>390</v>
      </c>
      <c r="J85" s="1"/>
      <c r="K85" s="1"/>
      <c r="L85" s="1"/>
      <c r="M85" s="1"/>
      <c r="N85" s="1"/>
    </row>
    <row r="86" spans="1:14" ht="15" customHeight="1">
      <c r="A86" s="33" t="s">
        <v>73</v>
      </c>
      <c r="B86" s="35">
        <f t="shared" si="20"/>
        <v>54.78927203065134</v>
      </c>
      <c r="C86" s="52">
        <f t="shared" si="19"/>
        <v>0</v>
      </c>
      <c r="D86" s="26">
        <f t="shared" si="21"/>
        <v>261</v>
      </c>
      <c r="E86" s="26">
        <v>30</v>
      </c>
      <c r="F86" s="26">
        <v>231</v>
      </c>
      <c r="G86" s="26">
        <f t="shared" si="22"/>
        <v>143</v>
      </c>
      <c r="H86" s="34">
        <v>17</v>
      </c>
      <c r="I86" s="34">
        <v>126</v>
      </c>
      <c r="J86" s="1"/>
      <c r="K86" s="1"/>
      <c r="L86" s="1"/>
      <c r="M86" s="1"/>
      <c r="N86" s="1"/>
    </row>
    <row r="87" spans="1:14" ht="15" customHeight="1">
      <c r="A87" s="33" t="s">
        <v>74</v>
      </c>
      <c r="B87" s="35">
        <f t="shared" si="20"/>
        <v>94.3359375</v>
      </c>
      <c r="C87" s="52">
        <f t="shared" si="19"/>
        <v>3</v>
      </c>
      <c r="D87" s="26">
        <f t="shared" si="21"/>
        <v>512</v>
      </c>
      <c r="E87" s="26">
        <v>110</v>
      </c>
      <c r="F87" s="26">
        <v>402</v>
      </c>
      <c r="G87" s="26">
        <f t="shared" si="22"/>
        <v>483</v>
      </c>
      <c r="H87" s="34">
        <v>101</v>
      </c>
      <c r="I87" s="34">
        <v>382</v>
      </c>
      <c r="J87" s="1"/>
      <c r="K87" s="1"/>
      <c r="L87" s="1"/>
      <c r="M87" s="1"/>
      <c r="N87" s="1"/>
    </row>
    <row r="88" spans="1:14" ht="15" customHeight="1">
      <c r="A88" s="33" t="s">
        <v>75</v>
      </c>
      <c r="B88" s="35">
        <f t="shared" si="20"/>
        <v>86.57894736842105</v>
      </c>
      <c r="C88" s="52">
        <f t="shared" si="19"/>
        <v>2</v>
      </c>
      <c r="D88" s="26">
        <f t="shared" si="21"/>
        <v>380</v>
      </c>
      <c r="E88" s="26">
        <v>104</v>
      </c>
      <c r="F88" s="26">
        <v>276</v>
      </c>
      <c r="G88" s="26">
        <f t="shared" si="22"/>
        <v>329</v>
      </c>
      <c r="H88" s="34">
        <v>80</v>
      </c>
      <c r="I88" s="34">
        <v>249</v>
      </c>
      <c r="J88" s="1"/>
      <c r="K88" s="1"/>
      <c r="L88" s="1"/>
      <c r="M88" s="1"/>
      <c r="N88" s="1"/>
    </row>
    <row r="89" spans="1:14" ht="15" customHeight="1">
      <c r="A89" s="33" t="s">
        <v>76</v>
      </c>
      <c r="B89" s="35">
        <f t="shared" si="20"/>
        <v>66.11570247933885</v>
      </c>
      <c r="C89" s="52">
        <f t="shared" si="19"/>
        <v>0</v>
      </c>
      <c r="D89" s="26">
        <f t="shared" si="21"/>
        <v>363</v>
      </c>
      <c r="E89" s="26">
        <v>60</v>
      </c>
      <c r="F89" s="26">
        <v>303</v>
      </c>
      <c r="G89" s="26">
        <f t="shared" si="22"/>
        <v>240</v>
      </c>
      <c r="H89" s="34">
        <v>36</v>
      </c>
      <c r="I89" s="34">
        <v>204</v>
      </c>
      <c r="J89" s="1"/>
      <c r="K89" s="1"/>
      <c r="L89" s="1"/>
      <c r="M89" s="1"/>
      <c r="N89" s="1"/>
    </row>
    <row r="90" spans="1:14" ht="15" customHeight="1">
      <c r="A90" s="33" t="s">
        <v>77</v>
      </c>
      <c r="B90" s="35">
        <f t="shared" si="20"/>
        <v>70.30812324929971</v>
      </c>
      <c r="C90" s="52">
        <f t="shared" si="19"/>
        <v>0</v>
      </c>
      <c r="D90" s="26">
        <f t="shared" si="21"/>
        <v>357</v>
      </c>
      <c r="E90" s="26">
        <v>130</v>
      </c>
      <c r="F90" s="26">
        <v>227</v>
      </c>
      <c r="G90" s="26">
        <f t="shared" si="22"/>
        <v>251</v>
      </c>
      <c r="H90" s="34">
        <v>99</v>
      </c>
      <c r="I90" s="34">
        <v>152</v>
      </c>
      <c r="J90" s="1"/>
      <c r="K90" s="1"/>
      <c r="L90" s="1"/>
      <c r="M90" s="1"/>
      <c r="N90" s="1"/>
    </row>
    <row r="91" spans="1:14" ht="15" customHeight="1">
      <c r="A91" s="33" t="s">
        <v>78</v>
      </c>
      <c r="B91" s="35">
        <f t="shared" si="20"/>
        <v>82.45614035087719</v>
      </c>
      <c r="C91" s="52">
        <f t="shared" si="19"/>
        <v>1</v>
      </c>
      <c r="D91" s="26">
        <f t="shared" si="21"/>
        <v>399</v>
      </c>
      <c r="E91" s="26">
        <v>34</v>
      </c>
      <c r="F91" s="26">
        <v>365</v>
      </c>
      <c r="G91" s="26">
        <f t="shared" si="22"/>
        <v>329</v>
      </c>
      <c r="H91" s="34">
        <v>29</v>
      </c>
      <c r="I91" s="34">
        <v>300</v>
      </c>
      <c r="J91" s="1"/>
      <c r="K91" s="1"/>
      <c r="L91" s="1"/>
      <c r="M91" s="1"/>
      <c r="N91" s="1"/>
    </row>
    <row r="92" spans="1:14" ht="15" customHeight="1">
      <c r="A92" s="33" t="s">
        <v>79</v>
      </c>
      <c r="B92" s="35">
        <f t="shared" si="20"/>
        <v>81.14285714285714</v>
      </c>
      <c r="C92" s="52">
        <f t="shared" si="19"/>
        <v>1</v>
      </c>
      <c r="D92" s="26">
        <f t="shared" si="21"/>
        <v>175</v>
      </c>
      <c r="E92" s="26">
        <v>61</v>
      </c>
      <c r="F92" s="26">
        <v>114</v>
      </c>
      <c r="G92" s="26">
        <f t="shared" si="22"/>
        <v>142</v>
      </c>
      <c r="H92" s="34">
        <v>41</v>
      </c>
      <c r="I92" s="34">
        <v>101</v>
      </c>
      <c r="J92" s="1"/>
      <c r="K92" s="1"/>
      <c r="L92" s="1"/>
      <c r="M92" s="1"/>
      <c r="N92" s="1"/>
    </row>
    <row r="93" spans="1:14" s="18" customFormat="1" ht="15" customHeight="1">
      <c r="A93" s="31" t="s">
        <v>80</v>
      </c>
      <c r="B93" s="50"/>
      <c r="C93" s="37"/>
      <c r="D93" s="37"/>
      <c r="E93" s="37"/>
      <c r="F93" s="37"/>
      <c r="G93" s="37"/>
      <c r="H93" s="37"/>
      <c r="I93" s="37"/>
      <c r="J93" s="17"/>
      <c r="K93" s="17"/>
      <c r="L93" s="17"/>
      <c r="M93" s="17"/>
      <c r="N93" s="17"/>
    </row>
    <row r="94" spans="1:14" ht="15" customHeight="1">
      <c r="A94" s="33" t="s">
        <v>81</v>
      </c>
      <c r="B94" s="35">
        <f aca="true" t="shared" si="23" ref="B94:B102">G94/D94*100</f>
        <v>57.80346820809249</v>
      </c>
      <c r="C94" s="52">
        <f t="shared" si="19"/>
        <v>0</v>
      </c>
      <c r="D94" s="26">
        <f aca="true" t="shared" si="24" ref="D94:D102">SUM(E94:F94)</f>
        <v>346</v>
      </c>
      <c r="E94" s="26">
        <v>85</v>
      </c>
      <c r="F94" s="26">
        <v>261</v>
      </c>
      <c r="G94" s="26">
        <f aca="true" t="shared" si="25" ref="G94:G102">SUM(H94:I94)</f>
        <v>200</v>
      </c>
      <c r="H94" s="34">
        <v>48</v>
      </c>
      <c r="I94" s="34">
        <v>152</v>
      </c>
      <c r="J94" s="1"/>
      <c r="K94" s="1"/>
      <c r="L94" s="1"/>
      <c r="M94" s="1"/>
      <c r="N94" s="1"/>
    </row>
    <row r="95" spans="1:14" ht="15" customHeight="1">
      <c r="A95" s="33" t="s">
        <v>82</v>
      </c>
      <c r="B95" s="35">
        <f t="shared" si="23"/>
        <v>95.94594594594594</v>
      </c>
      <c r="C95" s="52">
        <f t="shared" si="19"/>
        <v>3</v>
      </c>
      <c r="D95" s="26">
        <f t="shared" si="24"/>
        <v>148</v>
      </c>
      <c r="E95" s="26">
        <v>45</v>
      </c>
      <c r="F95" s="26">
        <v>103</v>
      </c>
      <c r="G95" s="26">
        <f t="shared" si="25"/>
        <v>142</v>
      </c>
      <c r="H95" s="34">
        <v>44</v>
      </c>
      <c r="I95" s="34">
        <v>98</v>
      </c>
      <c r="J95" s="1"/>
      <c r="K95" s="1"/>
      <c r="L95" s="1"/>
      <c r="M95" s="1"/>
      <c r="N95" s="1"/>
    </row>
    <row r="96" spans="1:14" ht="15" customHeight="1">
      <c r="A96" s="33" t="s">
        <v>83</v>
      </c>
      <c r="B96" s="35">
        <f t="shared" si="23"/>
        <v>66.66666666666666</v>
      </c>
      <c r="C96" s="52">
        <f t="shared" si="19"/>
        <v>0</v>
      </c>
      <c r="D96" s="26">
        <f t="shared" si="24"/>
        <v>273</v>
      </c>
      <c r="E96" s="26">
        <v>48</v>
      </c>
      <c r="F96" s="26">
        <v>225</v>
      </c>
      <c r="G96" s="26">
        <f t="shared" si="25"/>
        <v>182</v>
      </c>
      <c r="H96" s="34">
        <v>36</v>
      </c>
      <c r="I96" s="34">
        <v>146</v>
      </c>
      <c r="J96" s="1"/>
      <c r="K96" s="1"/>
      <c r="L96" s="1"/>
      <c r="M96" s="1"/>
      <c r="N96" s="1"/>
    </row>
    <row r="97" spans="1:14" ht="15" customHeight="1">
      <c r="A97" s="33" t="s">
        <v>84</v>
      </c>
      <c r="B97" s="35">
        <f t="shared" si="23"/>
        <v>87.90697674418605</v>
      </c>
      <c r="C97" s="52">
        <f t="shared" si="19"/>
        <v>2</v>
      </c>
      <c r="D97" s="26">
        <f t="shared" si="24"/>
        <v>215</v>
      </c>
      <c r="E97" s="26">
        <v>29</v>
      </c>
      <c r="F97" s="26">
        <v>186</v>
      </c>
      <c r="G97" s="26">
        <f t="shared" si="25"/>
        <v>189</v>
      </c>
      <c r="H97" s="34">
        <v>22</v>
      </c>
      <c r="I97" s="34">
        <v>167</v>
      </c>
      <c r="J97" s="1"/>
      <c r="K97" s="1"/>
      <c r="L97" s="1"/>
      <c r="M97" s="1"/>
      <c r="N97" s="1"/>
    </row>
    <row r="98" spans="1:14" ht="15" customHeight="1">
      <c r="A98" s="33" t="s">
        <v>85</v>
      </c>
      <c r="B98" s="35">
        <f t="shared" si="23"/>
        <v>93.37349397590361</v>
      </c>
      <c r="C98" s="52">
        <f t="shared" si="19"/>
        <v>3</v>
      </c>
      <c r="D98" s="26">
        <f t="shared" si="24"/>
        <v>166</v>
      </c>
      <c r="E98" s="26">
        <v>91</v>
      </c>
      <c r="F98" s="26">
        <v>75</v>
      </c>
      <c r="G98" s="26">
        <f t="shared" si="25"/>
        <v>155</v>
      </c>
      <c r="H98" s="34">
        <v>86</v>
      </c>
      <c r="I98" s="34">
        <v>69</v>
      </c>
      <c r="J98" s="1"/>
      <c r="K98" s="1"/>
      <c r="L98" s="1"/>
      <c r="M98" s="1"/>
      <c r="N98" s="1"/>
    </row>
    <row r="99" spans="1:14" ht="15" customHeight="1">
      <c r="A99" s="33" t="s">
        <v>86</v>
      </c>
      <c r="B99" s="35">
        <f t="shared" si="23"/>
        <v>55.55555555555556</v>
      </c>
      <c r="C99" s="52">
        <f t="shared" si="19"/>
        <v>0</v>
      </c>
      <c r="D99" s="26">
        <f t="shared" si="24"/>
        <v>72</v>
      </c>
      <c r="E99" s="26">
        <v>20</v>
      </c>
      <c r="F99" s="26">
        <v>52</v>
      </c>
      <c r="G99" s="26">
        <f t="shared" si="25"/>
        <v>40</v>
      </c>
      <c r="H99" s="34">
        <v>12</v>
      </c>
      <c r="I99" s="34">
        <v>28</v>
      </c>
      <c r="J99" s="1"/>
      <c r="K99" s="1"/>
      <c r="L99" s="1"/>
      <c r="M99" s="1"/>
      <c r="N99" s="1"/>
    </row>
    <row r="100" spans="1:14" ht="15" customHeight="1">
      <c r="A100" s="33" t="s">
        <v>87</v>
      </c>
      <c r="B100" s="35">
        <f t="shared" si="23"/>
        <v>96.18320610687023</v>
      </c>
      <c r="C100" s="52">
        <f t="shared" si="19"/>
        <v>3</v>
      </c>
      <c r="D100" s="26">
        <f t="shared" si="24"/>
        <v>131</v>
      </c>
      <c r="E100" s="26">
        <v>21</v>
      </c>
      <c r="F100" s="26">
        <v>110</v>
      </c>
      <c r="G100" s="26">
        <f t="shared" si="25"/>
        <v>126</v>
      </c>
      <c r="H100" s="34">
        <v>20</v>
      </c>
      <c r="I100" s="34">
        <v>106</v>
      </c>
      <c r="J100" s="1"/>
      <c r="K100" s="1"/>
      <c r="L100" s="1"/>
      <c r="M100" s="1"/>
      <c r="N100" s="1"/>
    </row>
    <row r="101" spans="1:14" ht="15" customHeight="1">
      <c r="A101" s="33" t="s">
        <v>88</v>
      </c>
      <c r="B101" s="35">
        <f t="shared" si="23"/>
        <v>78.26086956521739</v>
      </c>
      <c r="C101" s="52">
        <f t="shared" si="19"/>
        <v>1</v>
      </c>
      <c r="D101" s="26">
        <f t="shared" si="24"/>
        <v>69</v>
      </c>
      <c r="E101" s="26">
        <v>9</v>
      </c>
      <c r="F101" s="26">
        <v>60</v>
      </c>
      <c r="G101" s="26">
        <f t="shared" si="25"/>
        <v>54</v>
      </c>
      <c r="H101" s="34">
        <v>7</v>
      </c>
      <c r="I101" s="34">
        <v>47</v>
      </c>
      <c r="J101" s="1"/>
      <c r="K101" s="1"/>
      <c r="L101" s="1"/>
      <c r="M101" s="1"/>
      <c r="N101" s="1"/>
    </row>
    <row r="102" spans="1:14" ht="15" customHeight="1">
      <c r="A102" s="33" t="s">
        <v>89</v>
      </c>
      <c r="B102" s="35">
        <f t="shared" si="23"/>
        <v>21.73913043478261</v>
      </c>
      <c r="C102" s="52">
        <f t="shared" si="19"/>
        <v>0</v>
      </c>
      <c r="D102" s="26">
        <f t="shared" si="24"/>
        <v>23</v>
      </c>
      <c r="E102" s="26">
        <v>8</v>
      </c>
      <c r="F102" s="26">
        <v>15</v>
      </c>
      <c r="G102" s="26">
        <f t="shared" si="25"/>
        <v>5</v>
      </c>
      <c r="H102" s="34">
        <v>1</v>
      </c>
      <c r="I102" s="34">
        <v>4</v>
      </c>
      <c r="J102" s="1"/>
      <c r="K102" s="1"/>
      <c r="L102" s="1"/>
      <c r="M102" s="1"/>
      <c r="N102" s="1"/>
    </row>
    <row r="103" spans="1:9" ht="12.75">
      <c r="A103" s="40"/>
      <c r="B103" s="40"/>
      <c r="C103" s="40"/>
      <c r="D103" s="39"/>
      <c r="E103" s="39"/>
      <c r="F103" s="39"/>
      <c r="G103" s="39"/>
      <c r="H103" s="39"/>
      <c r="I103" s="39"/>
    </row>
    <row r="104" spans="4:7" ht="12.75">
      <c r="D104" s="58"/>
      <c r="E104" s="58"/>
      <c r="F104" s="58"/>
      <c r="G104" s="58"/>
    </row>
    <row r="105" ht="12.75">
      <c r="D105" s="38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</sheetData>
  <sheetProtection/>
  <mergeCells count="11">
    <mergeCell ref="E4:F4"/>
    <mergeCell ref="G4:G8"/>
    <mergeCell ref="H5:H8"/>
    <mergeCell ref="A1:I1"/>
    <mergeCell ref="A4:A8"/>
    <mergeCell ref="I5:I8"/>
    <mergeCell ref="H4:I4"/>
    <mergeCell ref="C5:C8"/>
    <mergeCell ref="D4:D8"/>
    <mergeCell ref="E5:E8"/>
    <mergeCell ref="F5:F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8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SheetLayoutView="100" zoomScalePageLayoutView="0" workbookViewId="0" topLeftCell="A1">
      <selection activeCell="L14" sqref="L14"/>
    </sheetView>
  </sheetViews>
  <sheetFormatPr defaultColWidth="9.140625" defaultRowHeight="15"/>
  <cols>
    <col min="1" max="1" width="38.8515625" style="2" customWidth="1"/>
    <col min="2" max="2" width="35.7109375" style="2" customWidth="1"/>
    <col min="3" max="4" width="14.421875" style="2" customWidth="1"/>
    <col min="5" max="6" width="10.7109375" style="2" customWidth="1"/>
    <col min="7" max="7" width="23.00390625" style="2" customWidth="1"/>
    <col min="8" max="9" width="10.7109375" style="2" customWidth="1"/>
    <col min="10" max="16384" width="9.140625" style="2" customWidth="1"/>
  </cols>
  <sheetData>
    <row r="1" spans="1:9" s="1" customFormat="1" ht="40.5" customHeight="1">
      <c r="A1" s="87" t="s">
        <v>151</v>
      </c>
      <c r="B1" s="87"/>
      <c r="C1" s="87"/>
      <c r="D1" s="87"/>
      <c r="E1" s="70"/>
      <c r="F1" s="70"/>
      <c r="G1" s="70"/>
      <c r="H1" s="70"/>
      <c r="I1" s="70"/>
    </row>
    <row r="2" spans="1:9" ht="15" customHeight="1">
      <c r="A2" s="22" t="s">
        <v>92</v>
      </c>
      <c r="B2" s="23" t="s">
        <v>93</v>
      </c>
      <c r="C2" s="22"/>
      <c r="E2" s="23"/>
      <c r="F2" s="23"/>
      <c r="G2" s="23"/>
      <c r="H2" s="22"/>
      <c r="I2" s="22"/>
    </row>
    <row r="3" spans="1:9" ht="15" customHeight="1">
      <c r="A3" s="22" t="s">
        <v>94</v>
      </c>
      <c r="B3" s="23" t="s">
        <v>160</v>
      </c>
      <c r="C3" s="22"/>
      <c r="E3" s="23"/>
      <c r="F3" s="23"/>
      <c r="G3" s="23"/>
      <c r="H3" s="22"/>
      <c r="I3" s="22"/>
    </row>
    <row r="4" spans="1:14" ht="130.5" customHeight="1">
      <c r="A4" s="83" t="s">
        <v>90</v>
      </c>
      <c r="B4" s="24" t="s">
        <v>124</v>
      </c>
      <c r="C4" s="25" t="s">
        <v>125</v>
      </c>
      <c r="D4" s="83" t="s">
        <v>177</v>
      </c>
      <c r="E4" s="91" t="s">
        <v>147</v>
      </c>
      <c r="F4" s="92"/>
      <c r="G4" s="83" t="s">
        <v>121</v>
      </c>
      <c r="H4" s="91" t="s">
        <v>147</v>
      </c>
      <c r="I4" s="89"/>
      <c r="J4" s="1"/>
      <c r="K4" s="1"/>
      <c r="L4" s="1"/>
      <c r="M4" s="1"/>
      <c r="N4" s="1"/>
    </row>
    <row r="5" spans="1:14" ht="15" customHeight="1">
      <c r="A5" s="84"/>
      <c r="B5" s="24" t="str">
        <f>'Методика (Раздел 8)'!B12</f>
        <v>95% и более </v>
      </c>
      <c r="C5" s="90" t="s">
        <v>103</v>
      </c>
      <c r="D5" s="84"/>
      <c r="E5" s="86" t="s">
        <v>149</v>
      </c>
      <c r="F5" s="86" t="s">
        <v>148</v>
      </c>
      <c r="G5" s="84"/>
      <c r="H5" s="86" t="s">
        <v>149</v>
      </c>
      <c r="I5" s="86" t="s">
        <v>148</v>
      </c>
      <c r="J5" s="1"/>
      <c r="K5" s="1"/>
      <c r="L5" s="1"/>
      <c r="M5" s="1"/>
      <c r="N5" s="1"/>
    </row>
    <row r="6" spans="1:14" ht="15" customHeight="1">
      <c r="A6" s="84"/>
      <c r="B6" s="24" t="str">
        <f>'Методика (Раздел 8)'!B13</f>
        <v>90% и более </v>
      </c>
      <c r="C6" s="90"/>
      <c r="D6" s="84"/>
      <c r="E6" s="84"/>
      <c r="F6" s="84"/>
      <c r="G6" s="84"/>
      <c r="H6" s="84"/>
      <c r="I6" s="84"/>
      <c r="J6" s="1"/>
      <c r="K6" s="1"/>
      <c r="L6" s="1"/>
      <c r="M6" s="1"/>
      <c r="N6" s="1"/>
    </row>
    <row r="7" spans="1:14" s="4" customFormat="1" ht="15" customHeight="1">
      <c r="A7" s="84"/>
      <c r="B7" s="24" t="str">
        <f>'Методика (Раздел 8)'!B14</f>
        <v>80% и более </v>
      </c>
      <c r="C7" s="90"/>
      <c r="D7" s="84"/>
      <c r="E7" s="84"/>
      <c r="F7" s="84"/>
      <c r="G7" s="84"/>
      <c r="H7" s="84"/>
      <c r="I7" s="84"/>
      <c r="J7" s="3"/>
      <c r="K7" s="3"/>
      <c r="L7" s="3"/>
      <c r="M7" s="3"/>
      <c r="N7" s="3"/>
    </row>
    <row r="8" spans="1:14" s="4" customFormat="1" ht="15" customHeight="1">
      <c r="A8" s="85"/>
      <c r="B8" s="24" t="str">
        <f>'Методика (Раздел 8)'!B15</f>
        <v>менее 80 % </v>
      </c>
      <c r="C8" s="90"/>
      <c r="D8" s="85"/>
      <c r="E8" s="85"/>
      <c r="F8" s="85" t="s">
        <v>117</v>
      </c>
      <c r="G8" s="85"/>
      <c r="H8" s="85"/>
      <c r="I8" s="85" t="s">
        <v>117</v>
      </c>
      <c r="J8" s="3"/>
      <c r="K8" s="3"/>
      <c r="L8" s="3"/>
      <c r="M8" s="3"/>
      <c r="N8" s="3"/>
    </row>
    <row r="9" spans="1:14" s="4" customFormat="1" ht="15" customHeight="1">
      <c r="A9" s="27" t="s">
        <v>116</v>
      </c>
      <c r="B9" s="30"/>
      <c r="C9" s="51">
        <v>3</v>
      </c>
      <c r="D9" s="28"/>
      <c r="E9" s="29"/>
      <c r="F9" s="29"/>
      <c r="G9" s="29"/>
      <c r="H9" s="29"/>
      <c r="I9" s="29"/>
      <c r="J9" s="3"/>
      <c r="K9" s="3"/>
      <c r="L9" s="3"/>
      <c r="M9" s="3"/>
      <c r="N9" s="3"/>
    </row>
    <row r="10" spans="1:14" s="18" customFormat="1" ht="15" customHeight="1">
      <c r="A10" s="31" t="s">
        <v>0</v>
      </c>
      <c r="B10" s="32"/>
      <c r="C10" s="32"/>
      <c r="D10" s="31"/>
      <c r="E10" s="31"/>
      <c r="F10" s="31"/>
      <c r="G10" s="31"/>
      <c r="H10" s="31"/>
      <c r="I10" s="31"/>
      <c r="J10" s="17"/>
      <c r="K10" s="17"/>
      <c r="L10" s="17"/>
      <c r="M10" s="17"/>
      <c r="N10" s="17"/>
    </row>
    <row r="11" spans="1:14" ht="15" customHeight="1">
      <c r="A11" s="33" t="s">
        <v>1</v>
      </c>
      <c r="B11" s="36">
        <f aca="true" t="shared" si="0" ref="B11:B28">G11/D11*100</f>
        <v>64.25120772946859</v>
      </c>
      <c r="C11" s="52">
        <f aca="true" t="shared" si="1" ref="C11:C28">IF(B11&gt;=95,3,IF(B11&gt;=90,2,IF(B11&gt;=80,1,0)))</f>
        <v>0</v>
      </c>
      <c r="D11" s="26">
        <f aca="true" t="shared" si="2" ref="D11:D28">SUM(E11:F11)</f>
        <v>207</v>
      </c>
      <c r="E11" s="26">
        <v>65</v>
      </c>
      <c r="F11" s="26">
        <v>142</v>
      </c>
      <c r="G11" s="26">
        <f aca="true" t="shared" si="3" ref="G11:G28">SUM(H11:I11)</f>
        <v>133</v>
      </c>
      <c r="H11" s="26">
        <v>39</v>
      </c>
      <c r="I11" s="26">
        <v>94</v>
      </c>
      <c r="J11" s="1"/>
      <c r="K11" s="1"/>
      <c r="L11" s="1"/>
      <c r="M11" s="1"/>
      <c r="N11" s="1"/>
    </row>
    <row r="12" spans="1:14" ht="15" customHeight="1">
      <c r="A12" s="33" t="s">
        <v>2</v>
      </c>
      <c r="B12" s="36">
        <f t="shared" si="0"/>
        <v>89.38906752411575</v>
      </c>
      <c r="C12" s="52">
        <f t="shared" si="1"/>
        <v>1</v>
      </c>
      <c r="D12" s="26">
        <f t="shared" si="2"/>
        <v>311</v>
      </c>
      <c r="E12" s="26">
        <v>78</v>
      </c>
      <c r="F12" s="26">
        <v>233</v>
      </c>
      <c r="G12" s="26">
        <f t="shared" si="3"/>
        <v>278</v>
      </c>
      <c r="H12" s="26">
        <v>73</v>
      </c>
      <c r="I12" s="26">
        <v>205</v>
      </c>
      <c r="J12" s="1"/>
      <c r="K12" s="1"/>
      <c r="L12" s="1"/>
      <c r="M12" s="1"/>
      <c r="N12" s="1"/>
    </row>
    <row r="13" spans="1:14" ht="15" customHeight="1">
      <c r="A13" s="33" t="s">
        <v>3</v>
      </c>
      <c r="B13" s="36">
        <f t="shared" si="0"/>
        <v>98.20627802690582</v>
      </c>
      <c r="C13" s="52">
        <f t="shared" si="1"/>
        <v>3</v>
      </c>
      <c r="D13" s="26">
        <f t="shared" si="2"/>
        <v>223</v>
      </c>
      <c r="E13" s="26">
        <v>24</v>
      </c>
      <c r="F13" s="26">
        <v>199</v>
      </c>
      <c r="G13" s="26">
        <f t="shared" si="3"/>
        <v>219</v>
      </c>
      <c r="H13" s="26">
        <v>22</v>
      </c>
      <c r="I13" s="26">
        <v>197</v>
      </c>
      <c r="J13" s="1"/>
      <c r="K13" s="1"/>
      <c r="L13" s="1"/>
      <c r="M13" s="1"/>
      <c r="N13" s="1"/>
    </row>
    <row r="14" spans="1:14" ht="15" customHeight="1">
      <c r="A14" s="33" t="s">
        <v>4</v>
      </c>
      <c r="B14" s="36">
        <f t="shared" si="0"/>
        <v>98.01324503311258</v>
      </c>
      <c r="C14" s="52">
        <f t="shared" si="1"/>
        <v>3</v>
      </c>
      <c r="D14" s="26">
        <f t="shared" si="2"/>
        <v>302</v>
      </c>
      <c r="E14" s="26">
        <v>30</v>
      </c>
      <c r="F14" s="26">
        <v>272</v>
      </c>
      <c r="G14" s="26">
        <f t="shared" si="3"/>
        <v>296</v>
      </c>
      <c r="H14" s="26">
        <v>28</v>
      </c>
      <c r="I14" s="26">
        <v>268</v>
      </c>
      <c r="J14" s="1"/>
      <c r="K14" s="1"/>
      <c r="L14" s="1"/>
      <c r="M14" s="1"/>
      <c r="N14" s="1"/>
    </row>
    <row r="15" spans="1:14" ht="15" customHeight="1">
      <c r="A15" s="33" t="s">
        <v>5</v>
      </c>
      <c r="B15" s="36">
        <f t="shared" si="0"/>
        <v>83.79888268156425</v>
      </c>
      <c r="C15" s="52">
        <f t="shared" si="1"/>
        <v>1</v>
      </c>
      <c r="D15" s="26">
        <f t="shared" si="2"/>
        <v>179</v>
      </c>
      <c r="E15" s="26">
        <v>8</v>
      </c>
      <c r="F15" s="26">
        <v>171</v>
      </c>
      <c r="G15" s="26">
        <f t="shared" si="3"/>
        <v>150</v>
      </c>
      <c r="H15" s="26">
        <v>8</v>
      </c>
      <c r="I15" s="26">
        <v>142</v>
      </c>
      <c r="J15" s="1"/>
      <c r="K15" s="1"/>
      <c r="L15" s="1"/>
      <c r="M15" s="1"/>
      <c r="N15" s="1"/>
    </row>
    <row r="16" spans="1:14" ht="15" customHeight="1">
      <c r="A16" s="33" t="s">
        <v>6</v>
      </c>
      <c r="B16" s="36">
        <f t="shared" si="0"/>
        <v>89.57345971563981</v>
      </c>
      <c r="C16" s="52">
        <f t="shared" si="1"/>
        <v>1</v>
      </c>
      <c r="D16" s="26">
        <f t="shared" si="2"/>
        <v>211</v>
      </c>
      <c r="E16" s="26">
        <v>32</v>
      </c>
      <c r="F16" s="26">
        <v>179</v>
      </c>
      <c r="G16" s="26">
        <f t="shared" si="3"/>
        <v>189</v>
      </c>
      <c r="H16" s="26">
        <v>31</v>
      </c>
      <c r="I16" s="26">
        <v>158</v>
      </c>
      <c r="J16" s="1"/>
      <c r="K16" s="1"/>
      <c r="L16" s="1"/>
      <c r="M16" s="1"/>
      <c r="N16" s="1"/>
    </row>
    <row r="17" spans="1:14" ht="15" customHeight="1">
      <c r="A17" s="33" t="s">
        <v>7</v>
      </c>
      <c r="B17" s="36">
        <f t="shared" si="0"/>
        <v>55.86854460093896</v>
      </c>
      <c r="C17" s="52">
        <f t="shared" si="1"/>
        <v>0</v>
      </c>
      <c r="D17" s="26">
        <f t="shared" si="2"/>
        <v>213</v>
      </c>
      <c r="E17" s="26">
        <v>7</v>
      </c>
      <c r="F17" s="26">
        <v>206</v>
      </c>
      <c r="G17" s="26">
        <f t="shared" si="3"/>
        <v>119</v>
      </c>
      <c r="H17" s="26">
        <v>2</v>
      </c>
      <c r="I17" s="26">
        <v>117</v>
      </c>
      <c r="J17" s="1"/>
      <c r="K17" s="1"/>
      <c r="L17" s="1"/>
      <c r="M17" s="1"/>
      <c r="N17" s="1"/>
    </row>
    <row r="18" spans="1:14" ht="15" customHeight="1">
      <c r="A18" s="33" t="s">
        <v>8</v>
      </c>
      <c r="B18" s="36">
        <f t="shared" si="0"/>
        <v>95.18072289156626</v>
      </c>
      <c r="C18" s="52">
        <f t="shared" si="1"/>
        <v>3</v>
      </c>
      <c r="D18" s="26">
        <f t="shared" si="2"/>
        <v>249</v>
      </c>
      <c r="E18" s="26">
        <v>41</v>
      </c>
      <c r="F18" s="26">
        <v>208</v>
      </c>
      <c r="G18" s="26">
        <f t="shared" si="3"/>
        <v>237</v>
      </c>
      <c r="H18" s="26">
        <v>37</v>
      </c>
      <c r="I18" s="26">
        <v>200</v>
      </c>
      <c r="J18" s="1"/>
      <c r="K18" s="1"/>
      <c r="L18" s="1"/>
      <c r="M18" s="1"/>
      <c r="N18" s="1"/>
    </row>
    <row r="19" spans="1:14" ht="15" customHeight="1">
      <c r="A19" s="33" t="s">
        <v>9</v>
      </c>
      <c r="B19" s="36">
        <f t="shared" si="0"/>
        <v>69.46902654867256</v>
      </c>
      <c r="C19" s="52">
        <f t="shared" si="1"/>
        <v>0</v>
      </c>
      <c r="D19" s="26">
        <f t="shared" si="2"/>
        <v>226</v>
      </c>
      <c r="E19" s="26">
        <v>36</v>
      </c>
      <c r="F19" s="26">
        <v>190</v>
      </c>
      <c r="G19" s="26">
        <f t="shared" si="3"/>
        <v>157</v>
      </c>
      <c r="H19" s="26">
        <v>22</v>
      </c>
      <c r="I19" s="26">
        <v>135</v>
      </c>
      <c r="J19" s="1"/>
      <c r="K19" s="1"/>
      <c r="L19" s="1"/>
      <c r="M19" s="1"/>
      <c r="N19" s="1"/>
    </row>
    <row r="20" spans="1:14" ht="15" customHeight="1">
      <c r="A20" s="33" t="s">
        <v>10</v>
      </c>
      <c r="B20" s="36">
        <f t="shared" si="0"/>
        <v>95.1219512195122</v>
      </c>
      <c r="C20" s="52">
        <f t="shared" si="1"/>
        <v>3</v>
      </c>
      <c r="D20" s="26">
        <f t="shared" si="2"/>
        <v>656</v>
      </c>
      <c r="E20" s="26">
        <v>167</v>
      </c>
      <c r="F20" s="26">
        <v>489</v>
      </c>
      <c r="G20" s="26">
        <f t="shared" si="3"/>
        <v>624</v>
      </c>
      <c r="H20" s="26">
        <v>159</v>
      </c>
      <c r="I20" s="26">
        <v>465</v>
      </c>
      <c r="J20" s="1"/>
      <c r="K20" s="1"/>
      <c r="L20" s="1"/>
      <c r="M20" s="1"/>
      <c r="N20" s="1"/>
    </row>
    <row r="21" spans="1:14" ht="15" customHeight="1">
      <c r="A21" s="33" t="s">
        <v>11</v>
      </c>
      <c r="B21" s="36">
        <f t="shared" si="0"/>
        <v>95.78059071729957</v>
      </c>
      <c r="C21" s="52">
        <f t="shared" si="1"/>
        <v>3</v>
      </c>
      <c r="D21" s="26">
        <f t="shared" si="2"/>
        <v>237</v>
      </c>
      <c r="E21" s="26">
        <v>34</v>
      </c>
      <c r="F21" s="26">
        <v>203</v>
      </c>
      <c r="G21" s="26">
        <f t="shared" si="3"/>
        <v>227</v>
      </c>
      <c r="H21" s="26">
        <v>28</v>
      </c>
      <c r="I21" s="26">
        <v>199</v>
      </c>
      <c r="J21" s="1"/>
      <c r="K21" s="1"/>
      <c r="L21" s="1"/>
      <c r="M21" s="1"/>
      <c r="N21" s="1"/>
    </row>
    <row r="22" spans="1:14" ht="15" customHeight="1">
      <c r="A22" s="33" t="s">
        <v>12</v>
      </c>
      <c r="B22" s="36">
        <f t="shared" si="0"/>
        <v>94.8</v>
      </c>
      <c r="C22" s="52">
        <f t="shared" si="1"/>
        <v>2</v>
      </c>
      <c r="D22" s="26">
        <f t="shared" si="2"/>
        <v>250</v>
      </c>
      <c r="E22" s="26">
        <v>40</v>
      </c>
      <c r="F22" s="26">
        <v>210</v>
      </c>
      <c r="G22" s="26">
        <f t="shared" si="3"/>
        <v>237</v>
      </c>
      <c r="H22" s="26">
        <v>38</v>
      </c>
      <c r="I22" s="26">
        <v>199</v>
      </c>
      <c r="J22" s="1"/>
      <c r="K22" s="1"/>
      <c r="L22" s="1"/>
      <c r="M22" s="1"/>
      <c r="N22" s="1"/>
    </row>
    <row r="23" spans="1:14" ht="15" customHeight="1">
      <c r="A23" s="33" t="s">
        <v>13</v>
      </c>
      <c r="B23" s="36">
        <f t="shared" si="0"/>
        <v>88.78923766816143</v>
      </c>
      <c r="C23" s="52">
        <f t="shared" si="1"/>
        <v>1</v>
      </c>
      <c r="D23" s="26">
        <f t="shared" si="2"/>
        <v>223</v>
      </c>
      <c r="E23" s="26">
        <v>30</v>
      </c>
      <c r="F23" s="26">
        <v>193</v>
      </c>
      <c r="G23" s="26">
        <f t="shared" si="3"/>
        <v>198</v>
      </c>
      <c r="H23" s="26">
        <v>26</v>
      </c>
      <c r="I23" s="26">
        <v>172</v>
      </c>
      <c r="J23" s="1"/>
      <c r="K23" s="1"/>
      <c r="L23" s="1"/>
      <c r="M23" s="1"/>
      <c r="N23" s="1"/>
    </row>
    <row r="24" spans="1:14" ht="15" customHeight="1">
      <c r="A24" s="33" t="s">
        <v>14</v>
      </c>
      <c r="B24" s="36">
        <f t="shared" si="0"/>
        <v>99.54128440366972</v>
      </c>
      <c r="C24" s="52">
        <f t="shared" si="1"/>
        <v>3</v>
      </c>
      <c r="D24" s="26">
        <f t="shared" si="2"/>
        <v>218</v>
      </c>
      <c r="E24" s="26">
        <v>41</v>
      </c>
      <c r="F24" s="26">
        <v>177</v>
      </c>
      <c r="G24" s="26">
        <f t="shared" si="3"/>
        <v>217</v>
      </c>
      <c r="H24" s="26">
        <v>41</v>
      </c>
      <c r="I24" s="26">
        <v>176</v>
      </c>
      <c r="J24" s="1"/>
      <c r="K24" s="1"/>
      <c r="L24" s="1"/>
      <c r="M24" s="1"/>
      <c r="N24" s="1"/>
    </row>
    <row r="25" spans="1:14" ht="15" customHeight="1">
      <c r="A25" s="33" t="s">
        <v>15</v>
      </c>
      <c r="B25" s="36">
        <f t="shared" si="0"/>
        <v>82.56578947368422</v>
      </c>
      <c r="C25" s="52">
        <f t="shared" si="1"/>
        <v>1</v>
      </c>
      <c r="D25" s="26">
        <f t="shared" si="2"/>
        <v>304</v>
      </c>
      <c r="E25" s="26">
        <v>7</v>
      </c>
      <c r="F25" s="26">
        <v>297</v>
      </c>
      <c r="G25" s="26">
        <f t="shared" si="3"/>
        <v>251</v>
      </c>
      <c r="H25" s="26">
        <v>5</v>
      </c>
      <c r="I25" s="26">
        <v>246</v>
      </c>
      <c r="J25" s="1"/>
      <c r="K25" s="1"/>
      <c r="L25" s="1"/>
      <c r="M25" s="1"/>
      <c r="N25" s="1"/>
    </row>
    <row r="26" spans="1:14" ht="15" customHeight="1">
      <c r="A26" s="33" t="s">
        <v>16</v>
      </c>
      <c r="B26" s="36">
        <f t="shared" si="0"/>
        <v>89.44444444444444</v>
      </c>
      <c r="C26" s="52">
        <f t="shared" si="1"/>
        <v>1</v>
      </c>
      <c r="D26" s="26">
        <f t="shared" si="2"/>
        <v>180</v>
      </c>
      <c r="E26" s="26">
        <v>20</v>
      </c>
      <c r="F26" s="26">
        <v>160</v>
      </c>
      <c r="G26" s="26">
        <f t="shared" si="3"/>
        <v>161</v>
      </c>
      <c r="H26" s="26">
        <v>15</v>
      </c>
      <c r="I26" s="26">
        <v>146</v>
      </c>
      <c r="J26" s="1"/>
      <c r="K26" s="1"/>
      <c r="L26" s="1"/>
      <c r="M26" s="1"/>
      <c r="N26" s="1"/>
    </row>
    <row r="27" spans="1:14" ht="15" customHeight="1">
      <c r="A27" s="33" t="s">
        <v>17</v>
      </c>
      <c r="B27" s="36">
        <f t="shared" si="0"/>
        <v>96.19047619047619</v>
      </c>
      <c r="C27" s="52">
        <f t="shared" si="1"/>
        <v>3</v>
      </c>
      <c r="D27" s="26">
        <f t="shared" si="2"/>
        <v>210</v>
      </c>
      <c r="E27" s="26">
        <v>37</v>
      </c>
      <c r="F27" s="26">
        <v>173</v>
      </c>
      <c r="G27" s="26">
        <f t="shared" si="3"/>
        <v>202</v>
      </c>
      <c r="H27" s="26">
        <v>36</v>
      </c>
      <c r="I27" s="26">
        <v>166</v>
      </c>
      <c r="J27" s="1"/>
      <c r="K27" s="1"/>
      <c r="L27" s="1"/>
      <c r="M27" s="1"/>
      <c r="N27" s="1"/>
    </row>
    <row r="28" spans="1:14" ht="15" customHeight="1">
      <c r="A28" s="33" t="s">
        <v>18</v>
      </c>
      <c r="B28" s="36">
        <f t="shared" si="0"/>
        <v>79.72837022132796</v>
      </c>
      <c r="C28" s="52">
        <f t="shared" si="1"/>
        <v>0</v>
      </c>
      <c r="D28" s="26">
        <f t="shared" si="2"/>
        <v>1988</v>
      </c>
      <c r="E28" s="26">
        <v>90</v>
      </c>
      <c r="F28" s="26">
        <v>1898</v>
      </c>
      <c r="G28" s="26">
        <f t="shared" si="3"/>
        <v>1585</v>
      </c>
      <c r="H28" s="26">
        <v>77</v>
      </c>
      <c r="I28" s="26">
        <v>1508</v>
      </c>
      <c r="J28" s="1"/>
      <c r="K28" s="1"/>
      <c r="L28" s="1"/>
      <c r="M28" s="1"/>
      <c r="N28" s="1"/>
    </row>
    <row r="29" spans="1:14" s="18" customFormat="1" ht="15" customHeight="1">
      <c r="A29" s="31" t="s">
        <v>19</v>
      </c>
      <c r="B29" s="42"/>
      <c r="C29" s="53"/>
      <c r="D29" s="37"/>
      <c r="E29" s="37"/>
      <c r="F29" s="37"/>
      <c r="G29" s="37"/>
      <c r="H29" s="37"/>
      <c r="I29" s="37"/>
      <c r="J29" s="17"/>
      <c r="K29" s="17"/>
      <c r="L29" s="17"/>
      <c r="M29" s="17"/>
      <c r="N29" s="17"/>
    </row>
    <row r="30" spans="1:14" ht="15" customHeight="1">
      <c r="A30" s="33" t="s">
        <v>20</v>
      </c>
      <c r="B30" s="36">
        <f aca="true" t="shared" si="4" ref="B30:B40">G30/D30*100</f>
        <v>95.48872180451127</v>
      </c>
      <c r="C30" s="52">
        <f aca="true" t="shared" si="5" ref="C30:C40">IF(B30&gt;=95,3,IF(B30&gt;=90,2,IF(B30&gt;=80,1,0)))</f>
        <v>3</v>
      </c>
      <c r="D30" s="26">
        <f aca="true" t="shared" si="6" ref="D30:D40">SUM(E30:F30)</f>
        <v>133</v>
      </c>
      <c r="E30" s="26">
        <v>22</v>
      </c>
      <c r="F30" s="26">
        <v>111</v>
      </c>
      <c r="G30" s="26">
        <f aca="true" t="shared" si="7" ref="G30:G40">SUM(H30:I30)</f>
        <v>127</v>
      </c>
      <c r="H30" s="26">
        <v>21</v>
      </c>
      <c r="I30" s="26">
        <v>106</v>
      </c>
      <c r="J30" s="1"/>
      <c r="K30" s="1"/>
      <c r="L30" s="1"/>
      <c r="M30" s="1"/>
      <c r="N30" s="1"/>
    </row>
    <row r="31" spans="1:14" ht="15" customHeight="1">
      <c r="A31" s="33" t="s">
        <v>21</v>
      </c>
      <c r="B31" s="36">
        <f t="shared" si="4"/>
        <v>96.4968152866242</v>
      </c>
      <c r="C31" s="52">
        <f t="shared" si="5"/>
        <v>3</v>
      </c>
      <c r="D31" s="26">
        <f t="shared" si="6"/>
        <v>314</v>
      </c>
      <c r="E31" s="26">
        <v>78</v>
      </c>
      <c r="F31" s="26">
        <v>236</v>
      </c>
      <c r="G31" s="26">
        <f t="shared" si="7"/>
        <v>303</v>
      </c>
      <c r="H31" s="26">
        <v>75</v>
      </c>
      <c r="I31" s="26">
        <v>228</v>
      </c>
      <c r="J31" s="1"/>
      <c r="K31" s="1"/>
      <c r="L31" s="1"/>
      <c r="M31" s="1"/>
      <c r="N31" s="1"/>
    </row>
    <row r="32" spans="1:14" ht="15" customHeight="1">
      <c r="A32" s="33" t="s">
        <v>22</v>
      </c>
      <c r="B32" s="36">
        <f t="shared" si="4"/>
        <v>96.72131147540983</v>
      </c>
      <c r="C32" s="52">
        <f t="shared" si="5"/>
        <v>3</v>
      </c>
      <c r="D32" s="26">
        <f t="shared" si="6"/>
        <v>305</v>
      </c>
      <c r="E32" s="26">
        <v>71</v>
      </c>
      <c r="F32" s="26">
        <v>234</v>
      </c>
      <c r="G32" s="26">
        <f t="shared" si="7"/>
        <v>295</v>
      </c>
      <c r="H32" s="26">
        <v>65</v>
      </c>
      <c r="I32" s="26">
        <v>230</v>
      </c>
      <c r="J32" s="1"/>
      <c r="K32" s="1"/>
      <c r="L32" s="1"/>
      <c r="M32" s="1"/>
      <c r="N32" s="1"/>
    </row>
    <row r="33" spans="1:14" ht="15" customHeight="1">
      <c r="A33" s="33" t="s">
        <v>23</v>
      </c>
      <c r="B33" s="36">
        <f t="shared" si="4"/>
        <v>88.39590443686008</v>
      </c>
      <c r="C33" s="52">
        <f t="shared" si="5"/>
        <v>1</v>
      </c>
      <c r="D33" s="26">
        <f t="shared" si="6"/>
        <v>293</v>
      </c>
      <c r="E33" s="26">
        <v>36</v>
      </c>
      <c r="F33" s="26">
        <v>257</v>
      </c>
      <c r="G33" s="26">
        <f t="shared" si="7"/>
        <v>259</v>
      </c>
      <c r="H33" s="26">
        <v>23</v>
      </c>
      <c r="I33" s="26">
        <v>236</v>
      </c>
      <c r="J33" s="1"/>
      <c r="K33" s="1"/>
      <c r="L33" s="1"/>
      <c r="M33" s="1"/>
      <c r="N33" s="1"/>
    </row>
    <row r="34" spans="1:14" ht="15" customHeight="1">
      <c r="A34" s="33" t="s">
        <v>24</v>
      </c>
      <c r="B34" s="36">
        <f t="shared" si="4"/>
        <v>97.75280898876404</v>
      </c>
      <c r="C34" s="52">
        <f t="shared" si="5"/>
        <v>3</v>
      </c>
      <c r="D34" s="26">
        <f t="shared" si="6"/>
        <v>178</v>
      </c>
      <c r="E34" s="26">
        <v>27</v>
      </c>
      <c r="F34" s="26">
        <v>151</v>
      </c>
      <c r="G34" s="26">
        <f t="shared" si="7"/>
        <v>174</v>
      </c>
      <c r="H34" s="26">
        <v>25</v>
      </c>
      <c r="I34" s="26">
        <v>149</v>
      </c>
      <c r="J34" s="1"/>
      <c r="K34" s="1"/>
      <c r="L34" s="1"/>
      <c r="M34" s="1"/>
      <c r="N34" s="1"/>
    </row>
    <row r="35" spans="1:14" ht="15" customHeight="1">
      <c r="A35" s="33" t="s">
        <v>25</v>
      </c>
      <c r="B35" s="36">
        <f t="shared" si="4"/>
        <v>96.18320610687023</v>
      </c>
      <c r="C35" s="52">
        <f t="shared" si="5"/>
        <v>3</v>
      </c>
      <c r="D35" s="26">
        <f t="shared" si="6"/>
        <v>131</v>
      </c>
      <c r="E35" s="26">
        <v>20</v>
      </c>
      <c r="F35" s="26">
        <v>111</v>
      </c>
      <c r="G35" s="26">
        <f t="shared" si="7"/>
        <v>126</v>
      </c>
      <c r="H35" s="26">
        <v>19</v>
      </c>
      <c r="I35" s="26">
        <v>107</v>
      </c>
      <c r="J35" s="1"/>
      <c r="K35" s="1"/>
      <c r="L35" s="1"/>
      <c r="M35" s="1"/>
      <c r="N35" s="1"/>
    </row>
    <row r="36" spans="1:14" ht="15" customHeight="1">
      <c r="A36" s="33" t="s">
        <v>26</v>
      </c>
      <c r="B36" s="36">
        <f t="shared" si="4"/>
        <v>90.13157894736842</v>
      </c>
      <c r="C36" s="52">
        <f t="shared" si="5"/>
        <v>2</v>
      </c>
      <c r="D36" s="26">
        <f t="shared" si="6"/>
        <v>152</v>
      </c>
      <c r="E36" s="26">
        <v>64</v>
      </c>
      <c r="F36" s="26">
        <v>88</v>
      </c>
      <c r="G36" s="26">
        <f t="shared" si="7"/>
        <v>137</v>
      </c>
      <c r="H36" s="26">
        <v>61</v>
      </c>
      <c r="I36" s="26">
        <v>76</v>
      </c>
      <c r="J36" s="1"/>
      <c r="K36" s="1"/>
      <c r="L36" s="1"/>
      <c r="M36" s="1"/>
      <c r="N36" s="1"/>
    </row>
    <row r="37" spans="1:14" ht="15" customHeight="1">
      <c r="A37" s="33" t="s">
        <v>27</v>
      </c>
      <c r="B37" s="36">
        <f t="shared" si="4"/>
        <v>96.24413145539906</v>
      </c>
      <c r="C37" s="52">
        <f t="shared" si="5"/>
        <v>3</v>
      </c>
      <c r="D37" s="26">
        <f t="shared" si="6"/>
        <v>213</v>
      </c>
      <c r="E37" s="26">
        <v>99</v>
      </c>
      <c r="F37" s="26">
        <v>114</v>
      </c>
      <c r="G37" s="26">
        <f t="shared" si="7"/>
        <v>205</v>
      </c>
      <c r="H37" s="26">
        <v>94</v>
      </c>
      <c r="I37" s="26">
        <v>111</v>
      </c>
      <c r="J37" s="1"/>
      <c r="K37" s="1"/>
      <c r="L37" s="1"/>
      <c r="M37" s="1"/>
      <c r="N37" s="1"/>
    </row>
    <row r="38" spans="1:14" ht="15" customHeight="1">
      <c r="A38" s="33" t="s">
        <v>28</v>
      </c>
      <c r="B38" s="36">
        <f t="shared" si="4"/>
        <v>89.93288590604027</v>
      </c>
      <c r="C38" s="52">
        <f t="shared" si="5"/>
        <v>1</v>
      </c>
      <c r="D38" s="26">
        <f t="shared" si="6"/>
        <v>149</v>
      </c>
      <c r="E38" s="26">
        <v>10</v>
      </c>
      <c r="F38" s="26">
        <v>139</v>
      </c>
      <c r="G38" s="26">
        <f t="shared" si="7"/>
        <v>134</v>
      </c>
      <c r="H38" s="26">
        <v>4</v>
      </c>
      <c r="I38" s="26">
        <v>130</v>
      </c>
      <c r="J38" s="1"/>
      <c r="K38" s="1"/>
      <c r="L38" s="1"/>
      <c r="M38" s="1"/>
      <c r="N38" s="1"/>
    </row>
    <row r="39" spans="1:14" ht="15" customHeight="1">
      <c r="A39" s="33" t="s">
        <v>29</v>
      </c>
      <c r="B39" s="36">
        <f t="shared" si="4"/>
        <v>98.47966552641581</v>
      </c>
      <c r="C39" s="52">
        <f t="shared" si="5"/>
        <v>3</v>
      </c>
      <c r="D39" s="26">
        <f t="shared" si="6"/>
        <v>2631</v>
      </c>
      <c r="E39" s="26">
        <v>27</v>
      </c>
      <c r="F39" s="26">
        <v>2604</v>
      </c>
      <c r="G39" s="26">
        <f t="shared" si="7"/>
        <v>2591</v>
      </c>
      <c r="H39" s="26">
        <v>24</v>
      </c>
      <c r="I39" s="26">
        <v>2567</v>
      </c>
      <c r="J39" s="1"/>
      <c r="K39" s="1"/>
      <c r="L39" s="1"/>
      <c r="M39" s="1"/>
      <c r="N39" s="1"/>
    </row>
    <row r="40" spans="1:14" ht="15" customHeight="1">
      <c r="A40" s="33" t="s">
        <v>30</v>
      </c>
      <c r="B40" s="36">
        <f t="shared" si="4"/>
        <v>89.83050847457628</v>
      </c>
      <c r="C40" s="52">
        <f t="shared" si="5"/>
        <v>1</v>
      </c>
      <c r="D40" s="26">
        <f t="shared" si="6"/>
        <v>118</v>
      </c>
      <c r="E40" s="26">
        <v>0</v>
      </c>
      <c r="F40" s="26">
        <v>118</v>
      </c>
      <c r="G40" s="26">
        <f t="shared" si="7"/>
        <v>106</v>
      </c>
      <c r="H40" s="26">
        <v>0</v>
      </c>
      <c r="I40" s="26">
        <v>106</v>
      </c>
      <c r="J40" s="1"/>
      <c r="K40" s="1"/>
      <c r="L40" s="1"/>
      <c r="M40" s="1"/>
      <c r="N40" s="1"/>
    </row>
    <row r="41" spans="1:14" s="18" customFormat="1" ht="15" customHeight="1">
      <c r="A41" s="31" t="s">
        <v>31</v>
      </c>
      <c r="B41" s="42"/>
      <c r="C41" s="53"/>
      <c r="D41" s="37"/>
      <c r="E41" s="37"/>
      <c r="F41" s="37"/>
      <c r="G41" s="37"/>
      <c r="H41" s="37"/>
      <c r="I41" s="37"/>
      <c r="J41" s="17"/>
      <c r="K41" s="17"/>
      <c r="L41" s="17"/>
      <c r="M41" s="17"/>
      <c r="N41" s="17"/>
    </row>
    <row r="42" spans="1:14" ht="15" customHeight="1">
      <c r="A42" s="33" t="s">
        <v>32</v>
      </c>
      <c r="B42" s="36">
        <f aca="true" t="shared" si="8" ref="B42:B49">G42/D42*100</f>
        <v>99.15966386554622</v>
      </c>
      <c r="C42" s="52">
        <f aca="true" t="shared" si="9" ref="C42:C49">IF(B42&gt;=95,3,IF(B42&gt;=90,2,IF(B42&gt;=80,1,0)))</f>
        <v>3</v>
      </c>
      <c r="D42" s="26">
        <f aca="true" t="shared" si="10" ref="D42:D49">SUM(E42:F42)</f>
        <v>119</v>
      </c>
      <c r="E42" s="26">
        <v>6</v>
      </c>
      <c r="F42" s="26">
        <v>113</v>
      </c>
      <c r="G42" s="26">
        <f aca="true" t="shared" si="11" ref="G42:G49">SUM(H42:I42)</f>
        <v>118</v>
      </c>
      <c r="H42" s="26">
        <v>6</v>
      </c>
      <c r="I42" s="26">
        <v>112</v>
      </c>
      <c r="J42" s="1"/>
      <c r="K42" s="1"/>
      <c r="L42" s="1"/>
      <c r="M42" s="1"/>
      <c r="N42" s="1"/>
    </row>
    <row r="43" spans="1:14" ht="15" customHeight="1">
      <c r="A43" s="33" t="s">
        <v>33</v>
      </c>
      <c r="B43" s="36">
        <f t="shared" si="8"/>
        <v>98.29059829059828</v>
      </c>
      <c r="C43" s="52">
        <f t="shared" si="9"/>
        <v>3</v>
      </c>
      <c r="D43" s="26">
        <f t="shared" si="10"/>
        <v>117</v>
      </c>
      <c r="E43" s="26">
        <v>9</v>
      </c>
      <c r="F43" s="26">
        <v>108</v>
      </c>
      <c r="G43" s="26">
        <f t="shared" si="11"/>
        <v>115</v>
      </c>
      <c r="H43" s="26">
        <v>9</v>
      </c>
      <c r="I43" s="26">
        <v>106</v>
      </c>
      <c r="J43" s="1"/>
      <c r="K43" s="1"/>
      <c r="L43" s="1"/>
      <c r="M43" s="1"/>
      <c r="N43" s="1"/>
    </row>
    <row r="44" spans="1:14" ht="15" customHeight="1">
      <c r="A44" s="33" t="s">
        <v>105</v>
      </c>
      <c r="B44" s="36">
        <f t="shared" si="8"/>
        <v>86.29807692307693</v>
      </c>
      <c r="C44" s="52">
        <f t="shared" si="9"/>
        <v>1</v>
      </c>
      <c r="D44" s="26">
        <f t="shared" si="10"/>
        <v>416</v>
      </c>
      <c r="E44" s="26">
        <v>49</v>
      </c>
      <c r="F44" s="26">
        <v>367</v>
      </c>
      <c r="G44" s="26">
        <f t="shared" si="11"/>
        <v>359</v>
      </c>
      <c r="H44" s="26">
        <v>37</v>
      </c>
      <c r="I44" s="26">
        <v>322</v>
      </c>
      <c r="J44" s="1"/>
      <c r="K44" s="1"/>
      <c r="L44" s="1"/>
      <c r="M44" s="1"/>
      <c r="N44" s="1"/>
    </row>
    <row r="45" spans="1:14" ht="15" customHeight="1">
      <c r="A45" s="33" t="s">
        <v>34</v>
      </c>
      <c r="B45" s="36">
        <f t="shared" si="8"/>
        <v>95.07494646680942</v>
      </c>
      <c r="C45" s="52">
        <f t="shared" si="9"/>
        <v>3</v>
      </c>
      <c r="D45" s="26">
        <f t="shared" si="10"/>
        <v>467</v>
      </c>
      <c r="E45" s="26">
        <v>26</v>
      </c>
      <c r="F45" s="26">
        <v>441</v>
      </c>
      <c r="G45" s="26">
        <f t="shared" si="11"/>
        <v>444</v>
      </c>
      <c r="H45" s="26">
        <v>24</v>
      </c>
      <c r="I45" s="26">
        <v>420</v>
      </c>
      <c r="J45" s="1"/>
      <c r="K45" s="1"/>
      <c r="L45" s="1"/>
      <c r="M45" s="1"/>
      <c r="N45" s="1"/>
    </row>
    <row r="46" spans="1:14" ht="15" customHeight="1">
      <c r="A46" s="33" t="s">
        <v>35</v>
      </c>
      <c r="B46" s="36">
        <f t="shared" si="8"/>
        <v>73.74301675977654</v>
      </c>
      <c r="C46" s="52">
        <f t="shared" si="9"/>
        <v>0</v>
      </c>
      <c r="D46" s="26">
        <f t="shared" si="10"/>
        <v>179</v>
      </c>
      <c r="E46" s="26">
        <v>50</v>
      </c>
      <c r="F46" s="26">
        <v>129</v>
      </c>
      <c r="G46" s="26">
        <f t="shared" si="11"/>
        <v>132</v>
      </c>
      <c r="H46" s="26">
        <v>32</v>
      </c>
      <c r="I46" s="26">
        <v>100</v>
      </c>
      <c r="J46" s="1"/>
      <c r="K46" s="1"/>
      <c r="L46" s="1"/>
      <c r="M46" s="1"/>
      <c r="N46" s="1"/>
    </row>
    <row r="47" spans="1:14" ht="15" customHeight="1">
      <c r="A47" s="33" t="s">
        <v>36</v>
      </c>
      <c r="B47" s="36">
        <f t="shared" si="8"/>
        <v>86.15819209039547</v>
      </c>
      <c r="C47" s="52">
        <f t="shared" si="9"/>
        <v>1</v>
      </c>
      <c r="D47" s="26">
        <f t="shared" si="10"/>
        <v>354</v>
      </c>
      <c r="E47" s="26">
        <v>58</v>
      </c>
      <c r="F47" s="26">
        <v>296</v>
      </c>
      <c r="G47" s="26">
        <f t="shared" si="11"/>
        <v>305</v>
      </c>
      <c r="H47" s="26">
        <v>48</v>
      </c>
      <c r="I47" s="26">
        <v>257</v>
      </c>
      <c r="J47" s="1"/>
      <c r="K47" s="1"/>
      <c r="L47" s="1"/>
      <c r="M47" s="1"/>
      <c r="N47" s="1"/>
    </row>
    <row r="48" spans="1:14" ht="15" customHeight="1">
      <c r="A48" s="33" t="s">
        <v>37</v>
      </c>
      <c r="B48" s="36">
        <f t="shared" si="8"/>
        <v>52.67857142857143</v>
      </c>
      <c r="C48" s="52">
        <f t="shared" si="9"/>
        <v>0</v>
      </c>
      <c r="D48" s="26">
        <f t="shared" si="10"/>
        <v>336</v>
      </c>
      <c r="E48" s="26">
        <v>34</v>
      </c>
      <c r="F48" s="26">
        <v>302</v>
      </c>
      <c r="G48" s="26">
        <f t="shared" si="11"/>
        <v>177</v>
      </c>
      <c r="H48" s="26">
        <v>21</v>
      </c>
      <c r="I48" s="26">
        <v>156</v>
      </c>
      <c r="J48" s="1"/>
      <c r="K48" s="1"/>
      <c r="L48" s="1"/>
      <c r="M48" s="1"/>
      <c r="N48" s="1"/>
    </row>
    <row r="49" spans="1:14" ht="15" customHeight="1">
      <c r="A49" s="33" t="s">
        <v>114</v>
      </c>
      <c r="B49" s="36">
        <f t="shared" si="8"/>
        <v>88.08510638297872</v>
      </c>
      <c r="C49" s="52">
        <f t="shared" si="9"/>
        <v>1</v>
      </c>
      <c r="D49" s="26">
        <f t="shared" si="10"/>
        <v>235</v>
      </c>
      <c r="E49" s="26">
        <v>8</v>
      </c>
      <c r="F49" s="26">
        <v>227</v>
      </c>
      <c r="G49" s="26">
        <f t="shared" si="11"/>
        <v>207</v>
      </c>
      <c r="H49" s="26">
        <v>2</v>
      </c>
      <c r="I49" s="26">
        <v>205</v>
      </c>
      <c r="J49" s="1"/>
      <c r="K49" s="1"/>
      <c r="L49" s="1"/>
      <c r="M49" s="1"/>
      <c r="N49" s="1"/>
    </row>
    <row r="50" spans="1:14" s="18" customFormat="1" ht="15" customHeight="1">
      <c r="A50" s="31" t="s">
        <v>38</v>
      </c>
      <c r="B50" s="42"/>
      <c r="C50" s="53"/>
      <c r="D50" s="37"/>
      <c r="E50" s="37"/>
      <c r="F50" s="37"/>
      <c r="G50" s="37"/>
      <c r="H50" s="37"/>
      <c r="I50" s="37"/>
      <c r="J50" s="17"/>
      <c r="K50" s="17"/>
      <c r="L50" s="17"/>
      <c r="M50" s="17"/>
      <c r="N50" s="17"/>
    </row>
    <row r="51" spans="1:14" ht="15" customHeight="1">
      <c r="A51" s="33" t="s">
        <v>39</v>
      </c>
      <c r="B51" s="36">
        <f aca="true" t="shared" si="12" ref="B51:B57">G51/D51*100</f>
        <v>84.13926499032883</v>
      </c>
      <c r="C51" s="52">
        <f aca="true" t="shared" si="13" ref="C51:C57">IF(B51&gt;=95,3,IF(B51&gt;=90,2,IF(B51&gt;=80,1,0)))</f>
        <v>1</v>
      </c>
      <c r="D51" s="26">
        <f aca="true" t="shared" si="14" ref="D51:D57">SUM(E51:F51)</f>
        <v>517</v>
      </c>
      <c r="E51" s="26">
        <v>16</v>
      </c>
      <c r="F51" s="26">
        <v>501</v>
      </c>
      <c r="G51" s="26">
        <f aca="true" t="shared" si="15" ref="G51:G57">SUM(H51:I51)</f>
        <v>435</v>
      </c>
      <c r="H51" s="26">
        <v>3</v>
      </c>
      <c r="I51" s="26">
        <v>432</v>
      </c>
      <c r="J51" s="1"/>
      <c r="K51" s="1"/>
      <c r="L51" s="1"/>
      <c r="M51" s="1"/>
      <c r="N51" s="1"/>
    </row>
    <row r="52" spans="1:14" ht="15" customHeight="1">
      <c r="A52" s="33" t="s">
        <v>40</v>
      </c>
      <c r="B52" s="36">
        <f t="shared" si="12"/>
        <v>67.10526315789474</v>
      </c>
      <c r="C52" s="52">
        <f t="shared" si="13"/>
        <v>0</v>
      </c>
      <c r="D52" s="26">
        <f t="shared" si="14"/>
        <v>152</v>
      </c>
      <c r="E52" s="26">
        <v>8</v>
      </c>
      <c r="F52" s="26">
        <v>144</v>
      </c>
      <c r="G52" s="26">
        <f t="shared" si="15"/>
        <v>102</v>
      </c>
      <c r="H52" s="26">
        <v>4</v>
      </c>
      <c r="I52" s="26">
        <v>98</v>
      </c>
      <c r="J52" s="1"/>
      <c r="K52" s="1"/>
      <c r="L52" s="1"/>
      <c r="M52" s="1"/>
      <c r="N52" s="1"/>
    </row>
    <row r="53" spans="1:14" ht="15" customHeight="1">
      <c r="A53" s="33" t="s">
        <v>41</v>
      </c>
      <c r="B53" s="36">
        <f t="shared" si="12"/>
        <v>98.24561403508771</v>
      </c>
      <c r="C53" s="52">
        <f t="shared" si="13"/>
        <v>3</v>
      </c>
      <c r="D53" s="26">
        <f t="shared" si="14"/>
        <v>57</v>
      </c>
      <c r="E53" s="26">
        <v>6</v>
      </c>
      <c r="F53" s="26">
        <v>51</v>
      </c>
      <c r="G53" s="26">
        <f t="shared" si="15"/>
        <v>56</v>
      </c>
      <c r="H53" s="26">
        <v>5</v>
      </c>
      <c r="I53" s="26">
        <v>51</v>
      </c>
      <c r="J53" s="1"/>
      <c r="K53" s="1"/>
      <c r="L53" s="1"/>
      <c r="M53" s="1"/>
      <c r="N53" s="1"/>
    </row>
    <row r="54" spans="1:14" ht="15" customHeight="1">
      <c r="A54" s="33" t="s">
        <v>42</v>
      </c>
      <c r="B54" s="36">
        <f t="shared" si="12"/>
        <v>72.32142857142857</v>
      </c>
      <c r="C54" s="52">
        <f t="shared" si="13"/>
        <v>0</v>
      </c>
      <c r="D54" s="26">
        <f t="shared" si="14"/>
        <v>112</v>
      </c>
      <c r="E54" s="26">
        <v>5</v>
      </c>
      <c r="F54" s="26">
        <v>107</v>
      </c>
      <c r="G54" s="26">
        <f t="shared" si="15"/>
        <v>81</v>
      </c>
      <c r="H54" s="26">
        <v>2</v>
      </c>
      <c r="I54" s="26">
        <v>79</v>
      </c>
      <c r="J54" s="1"/>
      <c r="K54" s="1"/>
      <c r="L54" s="1"/>
      <c r="M54" s="1"/>
      <c r="N54" s="1"/>
    </row>
    <row r="55" spans="1:14" ht="15" customHeight="1">
      <c r="A55" s="33" t="s">
        <v>91</v>
      </c>
      <c r="B55" s="36">
        <f t="shared" si="12"/>
        <v>92.9245283018868</v>
      </c>
      <c r="C55" s="52">
        <f t="shared" si="13"/>
        <v>2</v>
      </c>
      <c r="D55" s="26">
        <f t="shared" si="14"/>
        <v>212</v>
      </c>
      <c r="E55" s="26">
        <v>11</v>
      </c>
      <c r="F55" s="26">
        <v>201</v>
      </c>
      <c r="G55" s="26">
        <f t="shared" si="15"/>
        <v>197</v>
      </c>
      <c r="H55" s="26">
        <v>6</v>
      </c>
      <c r="I55" s="26">
        <v>191</v>
      </c>
      <c r="J55" s="1"/>
      <c r="K55" s="1"/>
      <c r="L55" s="1"/>
      <c r="M55" s="1"/>
      <c r="N55" s="1"/>
    </row>
    <row r="56" spans="1:14" ht="15" customHeight="1">
      <c r="A56" s="33" t="s">
        <v>43</v>
      </c>
      <c r="B56" s="36">
        <f t="shared" si="12"/>
        <v>78.2051282051282</v>
      </c>
      <c r="C56" s="52">
        <f t="shared" si="13"/>
        <v>0</v>
      </c>
      <c r="D56" s="26">
        <f t="shared" si="14"/>
        <v>312</v>
      </c>
      <c r="E56" s="26">
        <v>33</v>
      </c>
      <c r="F56" s="26">
        <v>279</v>
      </c>
      <c r="G56" s="26">
        <f t="shared" si="15"/>
        <v>244</v>
      </c>
      <c r="H56" s="26">
        <v>21</v>
      </c>
      <c r="I56" s="26">
        <v>223</v>
      </c>
      <c r="J56" s="1"/>
      <c r="K56" s="1"/>
      <c r="L56" s="1"/>
      <c r="M56" s="1"/>
      <c r="N56" s="1"/>
    </row>
    <row r="57" spans="1:14" ht="15" customHeight="1">
      <c r="A57" s="33" t="s">
        <v>44</v>
      </c>
      <c r="B57" s="36">
        <f t="shared" si="12"/>
        <v>98.21958456973294</v>
      </c>
      <c r="C57" s="52">
        <f t="shared" si="13"/>
        <v>3</v>
      </c>
      <c r="D57" s="26">
        <f t="shared" si="14"/>
        <v>337</v>
      </c>
      <c r="E57" s="26">
        <v>16</v>
      </c>
      <c r="F57" s="26">
        <v>321</v>
      </c>
      <c r="G57" s="26">
        <f t="shared" si="15"/>
        <v>331</v>
      </c>
      <c r="H57" s="26">
        <v>15</v>
      </c>
      <c r="I57" s="26">
        <v>316</v>
      </c>
      <c r="J57" s="1"/>
      <c r="K57" s="1"/>
      <c r="L57" s="1"/>
      <c r="M57" s="1"/>
      <c r="N57" s="1"/>
    </row>
    <row r="58" spans="1:14" s="18" customFormat="1" ht="15" customHeight="1">
      <c r="A58" s="31" t="s">
        <v>45</v>
      </c>
      <c r="B58" s="42"/>
      <c r="C58" s="53"/>
      <c r="D58" s="37"/>
      <c r="E58" s="37"/>
      <c r="F58" s="37"/>
      <c r="G58" s="37"/>
      <c r="H58" s="37"/>
      <c r="I58" s="37"/>
      <c r="J58" s="17"/>
      <c r="K58" s="17"/>
      <c r="L58" s="17"/>
      <c r="M58" s="17"/>
      <c r="N58" s="17"/>
    </row>
    <row r="59" spans="1:14" ht="15" customHeight="1">
      <c r="A59" s="33" t="s">
        <v>46</v>
      </c>
      <c r="B59" s="36">
        <f aca="true" t="shared" si="16" ref="B59:B72">G59/D59*100</f>
        <v>91.72413793103448</v>
      </c>
      <c r="C59" s="52">
        <f aca="true" t="shared" si="17" ref="C59:C72">IF(B59&gt;=95,3,IF(B59&gt;=90,2,IF(B59&gt;=80,1,0)))</f>
        <v>2</v>
      </c>
      <c r="D59" s="26">
        <f aca="true" t="shared" si="18" ref="D59:D72">SUM(E59:F59)</f>
        <v>580</v>
      </c>
      <c r="E59" s="26">
        <v>120</v>
      </c>
      <c r="F59" s="26">
        <v>460</v>
      </c>
      <c r="G59" s="26">
        <f aca="true" t="shared" si="19" ref="G59:G72">SUM(H59:I59)</f>
        <v>532</v>
      </c>
      <c r="H59" s="26">
        <v>105</v>
      </c>
      <c r="I59" s="26">
        <v>427</v>
      </c>
      <c r="J59" s="1"/>
      <c r="K59" s="1"/>
      <c r="L59" s="1"/>
      <c r="M59" s="1"/>
      <c r="N59" s="1"/>
    </row>
    <row r="60" spans="1:14" ht="15" customHeight="1">
      <c r="A60" s="33" t="s">
        <v>47</v>
      </c>
      <c r="B60" s="36">
        <f t="shared" si="16"/>
        <v>96.0352422907489</v>
      </c>
      <c r="C60" s="52">
        <f t="shared" si="17"/>
        <v>3</v>
      </c>
      <c r="D60" s="26">
        <f t="shared" si="18"/>
        <v>227</v>
      </c>
      <c r="E60" s="26">
        <v>18</v>
      </c>
      <c r="F60" s="26">
        <v>209</v>
      </c>
      <c r="G60" s="26">
        <f t="shared" si="19"/>
        <v>218</v>
      </c>
      <c r="H60" s="26">
        <v>16</v>
      </c>
      <c r="I60" s="26">
        <v>202</v>
      </c>
      <c r="J60" s="1"/>
      <c r="K60" s="1"/>
      <c r="L60" s="1"/>
      <c r="M60" s="1"/>
      <c r="N60" s="1"/>
    </row>
    <row r="61" spans="1:14" ht="15" customHeight="1">
      <c r="A61" s="33" t="s">
        <v>48</v>
      </c>
      <c r="B61" s="36">
        <f t="shared" si="16"/>
        <v>41.262135922330096</v>
      </c>
      <c r="C61" s="52">
        <f t="shared" si="17"/>
        <v>0</v>
      </c>
      <c r="D61" s="26">
        <f t="shared" si="18"/>
        <v>206</v>
      </c>
      <c r="E61" s="26">
        <v>25</v>
      </c>
      <c r="F61" s="26">
        <v>181</v>
      </c>
      <c r="G61" s="26">
        <f t="shared" si="19"/>
        <v>85</v>
      </c>
      <c r="H61" s="26">
        <v>12</v>
      </c>
      <c r="I61" s="26">
        <v>73</v>
      </c>
      <c r="J61" s="1"/>
      <c r="K61" s="1"/>
      <c r="L61" s="1"/>
      <c r="M61" s="1"/>
      <c r="N61" s="1"/>
    </row>
    <row r="62" spans="1:14" ht="15" customHeight="1">
      <c r="A62" s="33" t="s">
        <v>49</v>
      </c>
      <c r="B62" s="36">
        <f t="shared" si="16"/>
        <v>61.389337641357024</v>
      </c>
      <c r="C62" s="52">
        <f t="shared" si="17"/>
        <v>0</v>
      </c>
      <c r="D62" s="26">
        <f t="shared" si="18"/>
        <v>619</v>
      </c>
      <c r="E62" s="26">
        <v>338</v>
      </c>
      <c r="F62" s="26">
        <v>281</v>
      </c>
      <c r="G62" s="26">
        <f t="shared" si="19"/>
        <v>380</v>
      </c>
      <c r="H62" s="26">
        <v>167</v>
      </c>
      <c r="I62" s="26">
        <v>213</v>
      </c>
      <c r="J62" s="1"/>
      <c r="K62" s="1"/>
      <c r="L62" s="1"/>
      <c r="M62" s="1"/>
      <c r="N62" s="1"/>
    </row>
    <row r="63" spans="1:14" ht="15" customHeight="1">
      <c r="A63" s="33" t="s">
        <v>50</v>
      </c>
      <c r="B63" s="36">
        <f t="shared" si="16"/>
        <v>94.28571428571428</v>
      </c>
      <c r="C63" s="52">
        <f t="shared" si="17"/>
        <v>2</v>
      </c>
      <c r="D63" s="26">
        <f t="shared" si="18"/>
        <v>350</v>
      </c>
      <c r="E63" s="26">
        <v>115</v>
      </c>
      <c r="F63" s="26">
        <v>235</v>
      </c>
      <c r="G63" s="26">
        <f t="shared" si="19"/>
        <v>330</v>
      </c>
      <c r="H63" s="26">
        <v>109</v>
      </c>
      <c r="I63" s="26">
        <v>221</v>
      </c>
      <c r="J63" s="1"/>
      <c r="K63" s="1"/>
      <c r="L63" s="1"/>
      <c r="M63" s="1"/>
      <c r="N63" s="1"/>
    </row>
    <row r="64" spans="1:14" ht="15" customHeight="1">
      <c r="A64" s="33" t="s">
        <v>51</v>
      </c>
      <c r="B64" s="36">
        <f t="shared" si="16"/>
        <v>98.47908745247148</v>
      </c>
      <c r="C64" s="52">
        <f t="shared" si="17"/>
        <v>3</v>
      </c>
      <c r="D64" s="26">
        <f t="shared" si="18"/>
        <v>263</v>
      </c>
      <c r="E64" s="26">
        <v>74</v>
      </c>
      <c r="F64" s="26">
        <v>189</v>
      </c>
      <c r="G64" s="26">
        <f t="shared" si="19"/>
        <v>259</v>
      </c>
      <c r="H64" s="26">
        <v>72</v>
      </c>
      <c r="I64" s="26">
        <v>187</v>
      </c>
      <c r="J64" s="1"/>
      <c r="K64" s="1"/>
      <c r="L64" s="1"/>
      <c r="M64" s="1"/>
      <c r="N64" s="1"/>
    </row>
    <row r="65" spans="1:14" ht="15" customHeight="1">
      <c r="A65" s="33" t="s">
        <v>52</v>
      </c>
      <c r="B65" s="36">
        <f t="shared" si="16"/>
        <v>91.19318181818183</v>
      </c>
      <c r="C65" s="52">
        <f t="shared" si="17"/>
        <v>2</v>
      </c>
      <c r="D65" s="26">
        <f t="shared" si="18"/>
        <v>352</v>
      </c>
      <c r="E65" s="26">
        <v>97</v>
      </c>
      <c r="F65" s="26">
        <v>255</v>
      </c>
      <c r="G65" s="26">
        <f t="shared" si="19"/>
        <v>321</v>
      </c>
      <c r="H65" s="26">
        <v>91</v>
      </c>
      <c r="I65" s="26">
        <v>230</v>
      </c>
      <c r="J65" s="1"/>
      <c r="K65" s="1"/>
      <c r="L65" s="1"/>
      <c r="M65" s="1"/>
      <c r="N65" s="1"/>
    </row>
    <row r="66" spans="1:14" ht="15" customHeight="1">
      <c r="A66" s="33" t="s">
        <v>53</v>
      </c>
      <c r="B66" s="36">
        <f t="shared" si="16"/>
        <v>77.87610619469027</v>
      </c>
      <c r="C66" s="52">
        <f t="shared" si="17"/>
        <v>0</v>
      </c>
      <c r="D66" s="26">
        <f t="shared" si="18"/>
        <v>339</v>
      </c>
      <c r="E66" s="26">
        <v>133</v>
      </c>
      <c r="F66" s="26">
        <v>206</v>
      </c>
      <c r="G66" s="26">
        <f t="shared" si="19"/>
        <v>264</v>
      </c>
      <c r="H66" s="26">
        <v>93</v>
      </c>
      <c r="I66" s="26">
        <v>171</v>
      </c>
      <c r="J66" s="1"/>
      <c r="K66" s="1"/>
      <c r="L66" s="1"/>
      <c r="M66" s="1"/>
      <c r="N66" s="1"/>
    </row>
    <row r="67" spans="1:14" ht="15" customHeight="1">
      <c r="A67" s="33" t="s">
        <v>54</v>
      </c>
      <c r="B67" s="36">
        <f t="shared" si="16"/>
        <v>97.85575048732943</v>
      </c>
      <c r="C67" s="52">
        <f t="shared" si="17"/>
        <v>3</v>
      </c>
      <c r="D67" s="26">
        <f t="shared" si="18"/>
        <v>513</v>
      </c>
      <c r="E67" s="26">
        <v>25</v>
      </c>
      <c r="F67" s="26">
        <v>488</v>
      </c>
      <c r="G67" s="26">
        <f t="shared" si="19"/>
        <v>502</v>
      </c>
      <c r="H67" s="26">
        <v>23</v>
      </c>
      <c r="I67" s="26">
        <v>479</v>
      </c>
      <c r="J67" s="1"/>
      <c r="K67" s="1"/>
      <c r="L67" s="1"/>
      <c r="M67" s="1"/>
      <c r="N67" s="1"/>
    </row>
    <row r="68" spans="1:14" ht="15" customHeight="1">
      <c r="A68" s="33" t="s">
        <v>55</v>
      </c>
      <c r="B68" s="36">
        <f t="shared" si="16"/>
        <v>95.12987012987013</v>
      </c>
      <c r="C68" s="52">
        <f t="shared" si="17"/>
        <v>3</v>
      </c>
      <c r="D68" s="26">
        <f t="shared" si="18"/>
        <v>308</v>
      </c>
      <c r="E68" s="26">
        <v>101</v>
      </c>
      <c r="F68" s="26">
        <v>207</v>
      </c>
      <c r="G68" s="26">
        <f t="shared" si="19"/>
        <v>293</v>
      </c>
      <c r="H68" s="26">
        <v>95</v>
      </c>
      <c r="I68" s="26">
        <v>198</v>
      </c>
      <c r="J68" s="1"/>
      <c r="K68" s="1"/>
      <c r="L68" s="1"/>
      <c r="M68" s="1"/>
      <c r="N68" s="1"/>
    </row>
    <row r="69" spans="1:14" ht="15" customHeight="1">
      <c r="A69" s="33" t="s">
        <v>56</v>
      </c>
      <c r="B69" s="36">
        <f t="shared" si="16"/>
        <v>93.98907103825137</v>
      </c>
      <c r="C69" s="52">
        <f t="shared" si="17"/>
        <v>2</v>
      </c>
      <c r="D69" s="26">
        <f t="shared" si="18"/>
        <v>183</v>
      </c>
      <c r="E69" s="26">
        <v>57</v>
      </c>
      <c r="F69" s="26">
        <v>126</v>
      </c>
      <c r="G69" s="26">
        <f t="shared" si="19"/>
        <v>172</v>
      </c>
      <c r="H69" s="26">
        <v>52</v>
      </c>
      <c r="I69" s="26">
        <v>120</v>
      </c>
      <c r="J69" s="1"/>
      <c r="K69" s="1"/>
      <c r="L69" s="1"/>
      <c r="M69" s="1"/>
      <c r="N69" s="1"/>
    </row>
    <row r="70" spans="1:14" ht="15" customHeight="1">
      <c r="A70" s="33" t="s">
        <v>57</v>
      </c>
      <c r="B70" s="36">
        <f t="shared" si="16"/>
        <v>91.67643610785463</v>
      </c>
      <c r="C70" s="52">
        <f t="shared" si="17"/>
        <v>2</v>
      </c>
      <c r="D70" s="26">
        <f t="shared" si="18"/>
        <v>853</v>
      </c>
      <c r="E70" s="26">
        <v>29</v>
      </c>
      <c r="F70" s="26">
        <v>824</v>
      </c>
      <c r="G70" s="26">
        <f t="shared" si="19"/>
        <v>782</v>
      </c>
      <c r="H70" s="26">
        <v>29</v>
      </c>
      <c r="I70" s="26">
        <v>753</v>
      </c>
      <c r="J70" s="1"/>
      <c r="K70" s="1"/>
      <c r="L70" s="1"/>
      <c r="M70" s="1"/>
      <c r="N70" s="1"/>
    </row>
    <row r="71" spans="1:14" ht="15" customHeight="1">
      <c r="A71" s="33" t="s">
        <v>58</v>
      </c>
      <c r="B71" s="36">
        <f t="shared" si="16"/>
        <v>97.4304068522484</v>
      </c>
      <c r="C71" s="52">
        <f t="shared" si="17"/>
        <v>3</v>
      </c>
      <c r="D71" s="26">
        <f t="shared" si="18"/>
        <v>467</v>
      </c>
      <c r="E71" s="26">
        <v>173</v>
      </c>
      <c r="F71" s="26">
        <v>294</v>
      </c>
      <c r="G71" s="26">
        <f t="shared" si="19"/>
        <v>455</v>
      </c>
      <c r="H71" s="26">
        <v>170</v>
      </c>
      <c r="I71" s="26">
        <v>285</v>
      </c>
      <c r="J71" s="1"/>
      <c r="K71" s="1"/>
      <c r="L71" s="1"/>
      <c r="M71" s="1"/>
      <c r="N71" s="1"/>
    </row>
    <row r="72" spans="1:14" ht="15" customHeight="1">
      <c r="A72" s="33" t="s">
        <v>59</v>
      </c>
      <c r="B72" s="36">
        <f t="shared" si="16"/>
        <v>97.02970297029702</v>
      </c>
      <c r="C72" s="52">
        <f t="shared" si="17"/>
        <v>3</v>
      </c>
      <c r="D72" s="26">
        <f t="shared" si="18"/>
        <v>202</v>
      </c>
      <c r="E72" s="26">
        <v>47</v>
      </c>
      <c r="F72" s="26">
        <v>155</v>
      </c>
      <c r="G72" s="26">
        <f t="shared" si="19"/>
        <v>196</v>
      </c>
      <c r="H72" s="26">
        <v>45</v>
      </c>
      <c r="I72" s="26">
        <v>151</v>
      </c>
      <c r="J72" s="1"/>
      <c r="K72" s="1"/>
      <c r="L72" s="1"/>
      <c r="M72" s="1"/>
      <c r="N72" s="1"/>
    </row>
    <row r="73" spans="1:14" s="18" customFormat="1" ht="15" customHeight="1">
      <c r="A73" s="31" t="s">
        <v>60</v>
      </c>
      <c r="B73" s="42"/>
      <c r="C73" s="53"/>
      <c r="D73" s="37"/>
      <c r="E73" s="37"/>
      <c r="F73" s="37"/>
      <c r="G73" s="37"/>
      <c r="H73" s="37"/>
      <c r="I73" s="37"/>
      <c r="J73" s="17"/>
      <c r="K73" s="17"/>
      <c r="L73" s="17"/>
      <c r="M73" s="17"/>
      <c r="N73" s="17"/>
    </row>
    <row r="74" spans="1:14" ht="15" customHeight="1">
      <c r="A74" s="33" t="s">
        <v>61</v>
      </c>
      <c r="B74" s="36">
        <f aca="true" t="shared" si="20" ref="B74:B79">G74/D74*100</f>
        <v>83.9572192513369</v>
      </c>
      <c r="C74" s="52">
        <f aca="true" t="shared" si="21" ref="C74:C79">IF(B74&gt;=95,3,IF(B74&gt;=90,2,IF(B74&gt;=80,1,0)))</f>
        <v>1</v>
      </c>
      <c r="D74" s="26">
        <f aca="true" t="shared" si="22" ref="D74:D79">SUM(E74:F74)</f>
        <v>187</v>
      </c>
      <c r="E74" s="26">
        <v>24</v>
      </c>
      <c r="F74" s="26">
        <v>163</v>
      </c>
      <c r="G74" s="26">
        <f aca="true" t="shared" si="23" ref="G74:G79">SUM(H74:I74)</f>
        <v>157</v>
      </c>
      <c r="H74" s="26">
        <v>2</v>
      </c>
      <c r="I74" s="26">
        <v>155</v>
      </c>
      <c r="J74" s="1"/>
      <c r="K74" s="1"/>
      <c r="L74" s="1"/>
      <c r="M74" s="1"/>
      <c r="N74" s="1"/>
    </row>
    <row r="75" spans="1:14" ht="15" customHeight="1">
      <c r="A75" s="33" t="s">
        <v>62</v>
      </c>
      <c r="B75" s="36">
        <f t="shared" si="20"/>
        <v>80.97826086956522</v>
      </c>
      <c r="C75" s="52">
        <f t="shared" si="21"/>
        <v>1</v>
      </c>
      <c r="D75" s="26">
        <f t="shared" si="22"/>
        <v>552</v>
      </c>
      <c r="E75" s="26">
        <v>282</v>
      </c>
      <c r="F75" s="26">
        <v>270</v>
      </c>
      <c r="G75" s="26">
        <f t="shared" si="23"/>
        <v>447</v>
      </c>
      <c r="H75" s="26">
        <v>215</v>
      </c>
      <c r="I75" s="26">
        <v>232</v>
      </c>
      <c r="J75" s="1"/>
      <c r="K75" s="1"/>
      <c r="L75" s="1"/>
      <c r="M75" s="1"/>
      <c r="N75" s="1"/>
    </row>
    <row r="76" spans="1:14" ht="15" customHeight="1">
      <c r="A76" s="33" t="s">
        <v>63</v>
      </c>
      <c r="B76" s="36">
        <f t="shared" si="20"/>
        <v>87.34939759036145</v>
      </c>
      <c r="C76" s="52">
        <f t="shared" si="21"/>
        <v>1</v>
      </c>
      <c r="D76" s="26">
        <f t="shared" si="22"/>
        <v>166</v>
      </c>
      <c r="E76" s="26">
        <v>128</v>
      </c>
      <c r="F76" s="26">
        <v>38</v>
      </c>
      <c r="G76" s="26">
        <f t="shared" si="23"/>
        <v>145</v>
      </c>
      <c r="H76" s="26">
        <v>108</v>
      </c>
      <c r="I76" s="26">
        <v>37</v>
      </c>
      <c r="J76" s="1"/>
      <c r="K76" s="1"/>
      <c r="L76" s="1"/>
      <c r="M76" s="1"/>
      <c r="N76" s="1"/>
    </row>
    <row r="77" spans="1:14" ht="15" customHeight="1">
      <c r="A77" s="33" t="s">
        <v>64</v>
      </c>
      <c r="B77" s="36">
        <f t="shared" si="20"/>
        <v>95.3405017921147</v>
      </c>
      <c r="C77" s="52">
        <f t="shared" si="21"/>
        <v>3</v>
      </c>
      <c r="D77" s="26">
        <f t="shared" si="22"/>
        <v>279</v>
      </c>
      <c r="E77" s="26">
        <v>7</v>
      </c>
      <c r="F77" s="26">
        <v>272</v>
      </c>
      <c r="G77" s="26">
        <f t="shared" si="23"/>
        <v>266</v>
      </c>
      <c r="H77" s="26">
        <v>7</v>
      </c>
      <c r="I77" s="26">
        <v>259</v>
      </c>
      <c r="J77" s="1"/>
      <c r="K77" s="1"/>
      <c r="L77" s="1"/>
      <c r="M77" s="1"/>
      <c r="N77" s="1"/>
    </row>
    <row r="78" spans="1:14" ht="15" customHeight="1">
      <c r="A78" s="33" t="s">
        <v>65</v>
      </c>
      <c r="B78" s="36">
        <f t="shared" si="20"/>
        <v>90.9090909090909</v>
      </c>
      <c r="C78" s="52">
        <f t="shared" si="21"/>
        <v>2</v>
      </c>
      <c r="D78" s="26">
        <f t="shared" si="22"/>
        <v>220</v>
      </c>
      <c r="E78" s="26">
        <v>41</v>
      </c>
      <c r="F78" s="26">
        <v>179</v>
      </c>
      <c r="G78" s="26">
        <f t="shared" si="23"/>
        <v>200</v>
      </c>
      <c r="H78" s="26">
        <v>28</v>
      </c>
      <c r="I78" s="26">
        <v>172</v>
      </c>
      <c r="J78" s="1"/>
      <c r="K78" s="1"/>
      <c r="L78" s="1"/>
      <c r="M78" s="1"/>
      <c r="N78" s="1"/>
    </row>
    <row r="79" spans="1:14" ht="15" customHeight="1">
      <c r="A79" s="33" t="s">
        <v>66</v>
      </c>
      <c r="B79" s="36">
        <f t="shared" si="20"/>
        <v>96.51162790697676</v>
      </c>
      <c r="C79" s="52">
        <f t="shared" si="21"/>
        <v>3</v>
      </c>
      <c r="D79" s="26">
        <f t="shared" si="22"/>
        <v>86</v>
      </c>
      <c r="E79" s="26">
        <v>20</v>
      </c>
      <c r="F79" s="26">
        <v>66</v>
      </c>
      <c r="G79" s="26">
        <f t="shared" si="23"/>
        <v>83</v>
      </c>
      <c r="H79" s="26">
        <v>19</v>
      </c>
      <c r="I79" s="26">
        <v>64</v>
      </c>
      <c r="J79" s="1"/>
      <c r="K79" s="1"/>
      <c r="L79" s="1"/>
      <c r="M79" s="1"/>
      <c r="N79" s="1"/>
    </row>
    <row r="80" spans="1:14" s="18" customFormat="1" ht="15" customHeight="1">
      <c r="A80" s="31" t="s">
        <v>67</v>
      </c>
      <c r="B80" s="42"/>
      <c r="C80" s="53"/>
      <c r="D80" s="37"/>
      <c r="E80" s="37"/>
      <c r="F80" s="37"/>
      <c r="G80" s="37"/>
      <c r="H80" s="37"/>
      <c r="I80" s="37"/>
      <c r="J80" s="17"/>
      <c r="K80" s="17"/>
      <c r="L80" s="17"/>
      <c r="M80" s="17"/>
      <c r="N80" s="17"/>
    </row>
    <row r="81" spans="1:14" ht="15" customHeight="1">
      <c r="A81" s="33" t="s">
        <v>68</v>
      </c>
      <c r="B81" s="36">
        <f aca="true" t="shared" si="24" ref="B81:B92">G81/D81*100</f>
        <v>94.21487603305785</v>
      </c>
      <c r="C81" s="52">
        <f aca="true" t="shared" si="25" ref="C81:C92">IF(B81&gt;=95,3,IF(B81&gt;=90,2,IF(B81&gt;=80,1,0)))</f>
        <v>2</v>
      </c>
      <c r="D81" s="26">
        <f aca="true" t="shared" si="26" ref="D81:D92">SUM(E81:F81)</f>
        <v>121</v>
      </c>
      <c r="E81" s="26">
        <v>42</v>
      </c>
      <c r="F81" s="26">
        <v>79</v>
      </c>
      <c r="G81" s="26">
        <f aca="true" t="shared" si="27" ref="G81:G92">SUM(H81:I81)</f>
        <v>114</v>
      </c>
      <c r="H81" s="26">
        <v>38</v>
      </c>
      <c r="I81" s="26">
        <v>76</v>
      </c>
      <c r="J81" s="1"/>
      <c r="K81" s="1"/>
      <c r="L81" s="1"/>
      <c r="M81" s="1"/>
      <c r="N81" s="1"/>
    </row>
    <row r="82" spans="1:14" ht="15" customHeight="1">
      <c r="A82" s="33" t="s">
        <v>69</v>
      </c>
      <c r="B82" s="36">
        <f t="shared" si="24"/>
        <v>93.57798165137615</v>
      </c>
      <c r="C82" s="52">
        <f t="shared" si="25"/>
        <v>2</v>
      </c>
      <c r="D82" s="26">
        <f t="shared" si="26"/>
        <v>218</v>
      </c>
      <c r="E82" s="26">
        <v>104</v>
      </c>
      <c r="F82" s="26">
        <v>114</v>
      </c>
      <c r="G82" s="26">
        <f t="shared" si="27"/>
        <v>204</v>
      </c>
      <c r="H82" s="26">
        <v>97</v>
      </c>
      <c r="I82" s="26">
        <v>107</v>
      </c>
      <c r="J82" s="1"/>
      <c r="K82" s="1"/>
      <c r="L82" s="1"/>
      <c r="M82" s="1"/>
      <c r="N82" s="1"/>
    </row>
    <row r="83" spans="1:14" ht="15" customHeight="1">
      <c r="A83" s="33" t="s">
        <v>70</v>
      </c>
      <c r="B83" s="36">
        <f t="shared" si="24"/>
        <v>92.2279792746114</v>
      </c>
      <c r="C83" s="52">
        <f t="shared" si="25"/>
        <v>2</v>
      </c>
      <c r="D83" s="26">
        <f t="shared" si="26"/>
        <v>193</v>
      </c>
      <c r="E83" s="26">
        <v>28</v>
      </c>
      <c r="F83" s="26">
        <v>165</v>
      </c>
      <c r="G83" s="26">
        <f t="shared" si="27"/>
        <v>178</v>
      </c>
      <c r="H83" s="26">
        <v>21</v>
      </c>
      <c r="I83" s="26">
        <v>157</v>
      </c>
      <c r="J83" s="1"/>
      <c r="K83" s="1"/>
      <c r="L83" s="1"/>
      <c r="M83" s="1"/>
      <c r="N83" s="1"/>
    </row>
    <row r="84" spans="1:14" ht="15" customHeight="1">
      <c r="A84" s="33" t="s">
        <v>71</v>
      </c>
      <c r="B84" s="36">
        <f t="shared" si="24"/>
        <v>83.33333333333334</v>
      </c>
      <c r="C84" s="52">
        <f t="shared" si="25"/>
        <v>1</v>
      </c>
      <c r="D84" s="26">
        <f t="shared" si="26"/>
        <v>120</v>
      </c>
      <c r="E84" s="26">
        <v>37</v>
      </c>
      <c r="F84" s="26">
        <v>83</v>
      </c>
      <c r="G84" s="26">
        <f t="shared" si="27"/>
        <v>100</v>
      </c>
      <c r="H84" s="26">
        <v>19</v>
      </c>
      <c r="I84" s="26">
        <v>81</v>
      </c>
      <c r="J84" s="1"/>
      <c r="K84" s="1"/>
      <c r="L84" s="1"/>
      <c r="M84" s="1"/>
      <c r="N84" s="1"/>
    </row>
    <row r="85" spans="1:14" ht="15" customHeight="1">
      <c r="A85" s="33" t="s">
        <v>72</v>
      </c>
      <c r="B85" s="36">
        <f t="shared" si="24"/>
        <v>95.56451612903226</v>
      </c>
      <c r="C85" s="52">
        <f t="shared" si="25"/>
        <v>3</v>
      </c>
      <c r="D85" s="26">
        <f t="shared" si="26"/>
        <v>496</v>
      </c>
      <c r="E85" s="26">
        <v>22</v>
      </c>
      <c r="F85" s="26">
        <v>474</v>
      </c>
      <c r="G85" s="26">
        <f t="shared" si="27"/>
        <v>474</v>
      </c>
      <c r="H85" s="26">
        <v>17</v>
      </c>
      <c r="I85" s="26">
        <v>457</v>
      </c>
      <c r="J85" s="1"/>
      <c r="K85" s="1"/>
      <c r="L85" s="1"/>
      <c r="M85" s="1"/>
      <c r="N85" s="1"/>
    </row>
    <row r="86" spans="1:14" ht="15" customHeight="1">
      <c r="A86" s="33" t="s">
        <v>73</v>
      </c>
      <c r="B86" s="36">
        <f t="shared" si="24"/>
        <v>89.272030651341</v>
      </c>
      <c r="C86" s="52">
        <f t="shared" si="25"/>
        <v>1</v>
      </c>
      <c r="D86" s="26">
        <f t="shared" si="26"/>
        <v>261</v>
      </c>
      <c r="E86" s="26">
        <v>30</v>
      </c>
      <c r="F86" s="26">
        <v>231</v>
      </c>
      <c r="G86" s="26">
        <f t="shared" si="27"/>
        <v>233</v>
      </c>
      <c r="H86" s="26">
        <v>23</v>
      </c>
      <c r="I86" s="26">
        <v>210</v>
      </c>
      <c r="J86" s="1"/>
      <c r="K86" s="1"/>
      <c r="L86" s="1"/>
      <c r="M86" s="1"/>
      <c r="N86" s="1"/>
    </row>
    <row r="87" spans="1:14" ht="15" customHeight="1">
      <c r="A87" s="33" t="s">
        <v>74</v>
      </c>
      <c r="B87" s="36">
        <f t="shared" si="24"/>
        <v>95.3125</v>
      </c>
      <c r="C87" s="52">
        <f t="shared" si="25"/>
        <v>3</v>
      </c>
      <c r="D87" s="26">
        <f t="shared" si="26"/>
        <v>512</v>
      </c>
      <c r="E87" s="26">
        <v>110</v>
      </c>
      <c r="F87" s="26">
        <v>402</v>
      </c>
      <c r="G87" s="26">
        <f t="shared" si="27"/>
        <v>488</v>
      </c>
      <c r="H87" s="26">
        <v>103</v>
      </c>
      <c r="I87" s="26">
        <v>385</v>
      </c>
      <c r="J87" s="1"/>
      <c r="K87" s="1"/>
      <c r="L87" s="1"/>
      <c r="M87" s="1"/>
      <c r="N87" s="1"/>
    </row>
    <row r="88" spans="1:14" ht="15" customHeight="1">
      <c r="A88" s="33" t="s">
        <v>75</v>
      </c>
      <c r="B88" s="36">
        <f t="shared" si="24"/>
        <v>94.47368421052632</v>
      </c>
      <c r="C88" s="52">
        <f t="shared" si="25"/>
        <v>2</v>
      </c>
      <c r="D88" s="26">
        <f t="shared" si="26"/>
        <v>380</v>
      </c>
      <c r="E88" s="26">
        <v>104</v>
      </c>
      <c r="F88" s="26">
        <v>276</v>
      </c>
      <c r="G88" s="26">
        <f t="shared" si="27"/>
        <v>359</v>
      </c>
      <c r="H88" s="26">
        <v>92</v>
      </c>
      <c r="I88" s="26">
        <v>267</v>
      </c>
      <c r="J88" s="1"/>
      <c r="K88" s="1"/>
      <c r="L88" s="1"/>
      <c r="M88" s="1"/>
      <c r="N88" s="1"/>
    </row>
    <row r="89" spans="1:14" ht="15" customHeight="1">
      <c r="A89" s="33" t="s">
        <v>76</v>
      </c>
      <c r="B89" s="36">
        <f t="shared" si="24"/>
        <v>96.96969696969697</v>
      </c>
      <c r="C89" s="52">
        <f t="shared" si="25"/>
        <v>3</v>
      </c>
      <c r="D89" s="26">
        <f t="shared" si="26"/>
        <v>363</v>
      </c>
      <c r="E89" s="26">
        <v>60</v>
      </c>
      <c r="F89" s="26">
        <v>303</v>
      </c>
      <c r="G89" s="26">
        <f t="shared" si="27"/>
        <v>352</v>
      </c>
      <c r="H89" s="26">
        <v>55</v>
      </c>
      <c r="I89" s="26">
        <v>297</v>
      </c>
      <c r="J89" s="1"/>
      <c r="K89" s="1"/>
      <c r="L89" s="1"/>
      <c r="M89" s="1"/>
      <c r="N89" s="1"/>
    </row>
    <row r="90" spans="1:14" ht="15" customHeight="1">
      <c r="A90" s="33" t="s">
        <v>77</v>
      </c>
      <c r="B90" s="36">
        <f t="shared" si="24"/>
        <v>82.6330532212885</v>
      </c>
      <c r="C90" s="52">
        <f t="shared" si="25"/>
        <v>1</v>
      </c>
      <c r="D90" s="26">
        <f t="shared" si="26"/>
        <v>357</v>
      </c>
      <c r="E90" s="26">
        <v>130</v>
      </c>
      <c r="F90" s="26">
        <v>227</v>
      </c>
      <c r="G90" s="26">
        <f t="shared" si="27"/>
        <v>295</v>
      </c>
      <c r="H90" s="26">
        <v>106</v>
      </c>
      <c r="I90" s="26">
        <v>189</v>
      </c>
      <c r="J90" s="1"/>
      <c r="K90" s="1"/>
      <c r="L90" s="1"/>
      <c r="M90" s="1"/>
      <c r="N90" s="1"/>
    </row>
    <row r="91" spans="1:14" ht="15" customHeight="1">
      <c r="A91" s="33" t="s">
        <v>78</v>
      </c>
      <c r="B91" s="36">
        <f t="shared" si="24"/>
        <v>87.468671679198</v>
      </c>
      <c r="C91" s="52">
        <f t="shared" si="25"/>
        <v>1</v>
      </c>
      <c r="D91" s="26">
        <f t="shared" si="26"/>
        <v>399</v>
      </c>
      <c r="E91" s="26">
        <v>34</v>
      </c>
      <c r="F91" s="26">
        <v>365</v>
      </c>
      <c r="G91" s="26">
        <f t="shared" si="27"/>
        <v>349</v>
      </c>
      <c r="H91" s="26">
        <v>29</v>
      </c>
      <c r="I91" s="26">
        <v>320</v>
      </c>
      <c r="J91" s="1"/>
      <c r="K91" s="1"/>
      <c r="L91" s="1"/>
      <c r="M91" s="1"/>
      <c r="N91" s="1"/>
    </row>
    <row r="92" spans="1:14" ht="15" customHeight="1">
      <c r="A92" s="33" t="s">
        <v>79</v>
      </c>
      <c r="B92" s="36">
        <f t="shared" si="24"/>
        <v>90.85714285714286</v>
      </c>
      <c r="C92" s="52">
        <f t="shared" si="25"/>
        <v>2</v>
      </c>
      <c r="D92" s="26">
        <f t="shared" si="26"/>
        <v>175</v>
      </c>
      <c r="E92" s="26">
        <v>61</v>
      </c>
      <c r="F92" s="26">
        <v>114</v>
      </c>
      <c r="G92" s="26">
        <f t="shared" si="27"/>
        <v>159</v>
      </c>
      <c r="H92" s="26">
        <v>54</v>
      </c>
      <c r="I92" s="26">
        <v>105</v>
      </c>
      <c r="J92" s="1"/>
      <c r="K92" s="1"/>
      <c r="L92" s="1"/>
      <c r="M92" s="1"/>
      <c r="N92" s="1"/>
    </row>
    <row r="93" spans="1:14" s="18" customFormat="1" ht="15" customHeight="1">
      <c r="A93" s="31" t="s">
        <v>80</v>
      </c>
      <c r="B93" s="42"/>
      <c r="C93" s="53"/>
      <c r="D93" s="37"/>
      <c r="E93" s="37"/>
      <c r="F93" s="37"/>
      <c r="G93" s="37"/>
      <c r="H93" s="37"/>
      <c r="I93" s="37"/>
      <c r="J93" s="17"/>
      <c r="K93" s="17"/>
      <c r="L93" s="17"/>
      <c r="M93" s="17"/>
      <c r="N93" s="17"/>
    </row>
    <row r="94" spans="1:14" ht="15" customHeight="1">
      <c r="A94" s="33" t="s">
        <v>81</v>
      </c>
      <c r="B94" s="36">
        <f aca="true" t="shared" si="28" ref="B94:B102">G94/D94*100</f>
        <v>67.05202312138728</v>
      </c>
      <c r="C94" s="52">
        <f aca="true" t="shared" si="29" ref="C94:C102">IF(B94&gt;=95,3,IF(B94&gt;=90,2,IF(B94&gt;=80,1,0)))</f>
        <v>0</v>
      </c>
      <c r="D94" s="26">
        <f aca="true" t="shared" si="30" ref="D94:D102">SUM(E94:F94)</f>
        <v>346</v>
      </c>
      <c r="E94" s="26">
        <v>85</v>
      </c>
      <c r="F94" s="26">
        <v>261</v>
      </c>
      <c r="G94" s="26">
        <f aca="true" t="shared" si="31" ref="G94:G102">SUM(H94:I94)</f>
        <v>232</v>
      </c>
      <c r="H94" s="26">
        <v>56</v>
      </c>
      <c r="I94" s="26">
        <v>176</v>
      </c>
      <c r="J94" s="1"/>
      <c r="K94" s="1"/>
      <c r="L94" s="1"/>
      <c r="M94" s="1"/>
      <c r="N94" s="1"/>
    </row>
    <row r="95" spans="1:14" ht="15" customHeight="1">
      <c r="A95" s="33" t="s">
        <v>82</v>
      </c>
      <c r="B95" s="36">
        <f t="shared" si="28"/>
        <v>88.51351351351352</v>
      </c>
      <c r="C95" s="52">
        <f t="shared" si="29"/>
        <v>1</v>
      </c>
      <c r="D95" s="26">
        <f t="shared" si="30"/>
        <v>148</v>
      </c>
      <c r="E95" s="26">
        <v>45</v>
      </c>
      <c r="F95" s="26">
        <v>103</v>
      </c>
      <c r="G95" s="26">
        <f t="shared" si="31"/>
        <v>131</v>
      </c>
      <c r="H95" s="26">
        <v>35</v>
      </c>
      <c r="I95" s="26">
        <v>96</v>
      </c>
      <c r="J95" s="1"/>
      <c r="K95" s="1"/>
      <c r="L95" s="1"/>
      <c r="M95" s="1"/>
      <c r="N95" s="1"/>
    </row>
    <row r="96" spans="1:14" ht="15" customHeight="1">
      <c r="A96" s="33" t="s">
        <v>83</v>
      </c>
      <c r="B96" s="36">
        <f t="shared" si="28"/>
        <v>86.08058608058609</v>
      </c>
      <c r="C96" s="52">
        <f t="shared" si="29"/>
        <v>1</v>
      </c>
      <c r="D96" s="26">
        <f t="shared" si="30"/>
        <v>273</v>
      </c>
      <c r="E96" s="26">
        <v>48</v>
      </c>
      <c r="F96" s="26">
        <v>225</v>
      </c>
      <c r="G96" s="26">
        <f t="shared" si="31"/>
        <v>235</v>
      </c>
      <c r="H96" s="26">
        <v>44</v>
      </c>
      <c r="I96" s="26">
        <v>191</v>
      </c>
      <c r="J96" s="1"/>
      <c r="K96" s="1"/>
      <c r="L96" s="1"/>
      <c r="M96" s="1"/>
      <c r="N96" s="1"/>
    </row>
    <row r="97" spans="1:14" ht="15" customHeight="1">
      <c r="A97" s="33" t="s">
        <v>84</v>
      </c>
      <c r="B97" s="36">
        <f t="shared" si="28"/>
        <v>91.16279069767442</v>
      </c>
      <c r="C97" s="52">
        <f t="shared" si="29"/>
        <v>2</v>
      </c>
      <c r="D97" s="26">
        <f t="shared" si="30"/>
        <v>215</v>
      </c>
      <c r="E97" s="26">
        <v>29</v>
      </c>
      <c r="F97" s="26">
        <v>186</v>
      </c>
      <c r="G97" s="26">
        <f t="shared" si="31"/>
        <v>196</v>
      </c>
      <c r="H97" s="26">
        <v>20</v>
      </c>
      <c r="I97" s="26">
        <v>176</v>
      </c>
      <c r="J97" s="1"/>
      <c r="K97" s="1"/>
      <c r="L97" s="1"/>
      <c r="M97" s="1"/>
      <c r="N97" s="1"/>
    </row>
    <row r="98" spans="1:14" ht="15" customHeight="1">
      <c r="A98" s="33" t="s">
        <v>85</v>
      </c>
      <c r="B98" s="36">
        <f t="shared" si="28"/>
        <v>98.19277108433735</v>
      </c>
      <c r="C98" s="52">
        <f t="shared" si="29"/>
        <v>3</v>
      </c>
      <c r="D98" s="26">
        <f t="shared" si="30"/>
        <v>166</v>
      </c>
      <c r="E98" s="26">
        <v>91</v>
      </c>
      <c r="F98" s="26">
        <v>75</v>
      </c>
      <c r="G98" s="26">
        <f t="shared" si="31"/>
        <v>163</v>
      </c>
      <c r="H98" s="26">
        <v>89</v>
      </c>
      <c r="I98" s="26">
        <v>74</v>
      </c>
      <c r="J98" s="1"/>
      <c r="K98" s="1"/>
      <c r="L98" s="1"/>
      <c r="M98" s="1"/>
      <c r="N98" s="1"/>
    </row>
    <row r="99" spans="1:14" ht="15" customHeight="1">
      <c r="A99" s="33" t="s">
        <v>86</v>
      </c>
      <c r="B99" s="36">
        <f t="shared" si="28"/>
        <v>62.5</v>
      </c>
      <c r="C99" s="52">
        <f t="shared" si="29"/>
        <v>0</v>
      </c>
      <c r="D99" s="26">
        <f t="shared" si="30"/>
        <v>72</v>
      </c>
      <c r="E99" s="26">
        <v>20</v>
      </c>
      <c r="F99" s="26">
        <v>52</v>
      </c>
      <c r="G99" s="26">
        <f t="shared" si="31"/>
        <v>45</v>
      </c>
      <c r="H99" s="26">
        <v>15</v>
      </c>
      <c r="I99" s="26">
        <v>30</v>
      </c>
      <c r="J99" s="1"/>
      <c r="K99" s="1"/>
      <c r="L99" s="1"/>
      <c r="M99" s="1"/>
      <c r="N99" s="1"/>
    </row>
    <row r="100" spans="1:14" ht="15" customHeight="1">
      <c r="A100" s="33" t="s">
        <v>87</v>
      </c>
      <c r="B100" s="36">
        <f t="shared" si="28"/>
        <v>96.18320610687023</v>
      </c>
      <c r="C100" s="52">
        <f t="shared" si="29"/>
        <v>3</v>
      </c>
      <c r="D100" s="26">
        <f t="shared" si="30"/>
        <v>131</v>
      </c>
      <c r="E100" s="26">
        <v>21</v>
      </c>
      <c r="F100" s="26">
        <v>110</v>
      </c>
      <c r="G100" s="26">
        <f t="shared" si="31"/>
        <v>126</v>
      </c>
      <c r="H100" s="26">
        <v>20</v>
      </c>
      <c r="I100" s="26">
        <v>106</v>
      </c>
      <c r="J100" s="1"/>
      <c r="K100" s="1"/>
      <c r="L100" s="1"/>
      <c r="M100" s="1"/>
      <c r="N100" s="1"/>
    </row>
    <row r="101" spans="1:14" ht="15" customHeight="1">
      <c r="A101" s="33" t="s">
        <v>88</v>
      </c>
      <c r="B101" s="36">
        <f t="shared" si="28"/>
        <v>88.40579710144928</v>
      </c>
      <c r="C101" s="52">
        <f t="shared" si="29"/>
        <v>1</v>
      </c>
      <c r="D101" s="26">
        <f t="shared" si="30"/>
        <v>69</v>
      </c>
      <c r="E101" s="26">
        <v>9</v>
      </c>
      <c r="F101" s="26">
        <v>60</v>
      </c>
      <c r="G101" s="26">
        <f t="shared" si="31"/>
        <v>61</v>
      </c>
      <c r="H101" s="26">
        <v>7</v>
      </c>
      <c r="I101" s="26">
        <v>54</v>
      </c>
      <c r="J101" s="1"/>
      <c r="K101" s="1"/>
      <c r="L101" s="1"/>
      <c r="M101" s="1"/>
      <c r="N101" s="1"/>
    </row>
    <row r="102" spans="1:14" ht="15" customHeight="1">
      <c r="A102" s="33" t="s">
        <v>89</v>
      </c>
      <c r="B102" s="36">
        <f t="shared" si="28"/>
        <v>52.17391304347826</v>
      </c>
      <c r="C102" s="52">
        <f t="shared" si="29"/>
        <v>0</v>
      </c>
      <c r="D102" s="26">
        <f t="shared" si="30"/>
        <v>23</v>
      </c>
      <c r="E102" s="26">
        <v>8</v>
      </c>
      <c r="F102" s="26">
        <v>15</v>
      </c>
      <c r="G102" s="26">
        <f t="shared" si="31"/>
        <v>12</v>
      </c>
      <c r="H102" s="26">
        <v>2</v>
      </c>
      <c r="I102" s="26">
        <v>10</v>
      </c>
      <c r="J102" s="1"/>
      <c r="K102" s="1"/>
      <c r="L102" s="1"/>
      <c r="M102" s="1"/>
      <c r="N102" s="1"/>
    </row>
    <row r="103" spans="1:9" ht="12.75">
      <c r="A103" s="40"/>
      <c r="B103" s="40"/>
      <c r="C103" s="40"/>
      <c r="D103" s="39"/>
      <c r="E103" s="39"/>
      <c r="F103" s="39"/>
      <c r="G103" s="39"/>
      <c r="H103" s="39"/>
      <c r="I103" s="39"/>
    </row>
    <row r="104" spans="4:7" ht="12.75">
      <c r="D104" s="58"/>
      <c r="E104" s="58"/>
      <c r="F104" s="58"/>
      <c r="G104" s="58"/>
    </row>
    <row r="105" ht="12.75">
      <c r="D105" s="38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</sheetData>
  <sheetProtection/>
  <mergeCells count="11">
    <mergeCell ref="A1:I1"/>
    <mergeCell ref="A4:A8"/>
    <mergeCell ref="D4:D8"/>
    <mergeCell ref="E4:F4"/>
    <mergeCell ref="G4:G8"/>
    <mergeCell ref="H4:I4"/>
    <mergeCell ref="E5:E8"/>
    <mergeCell ref="F5:F8"/>
    <mergeCell ref="C5:C8"/>
    <mergeCell ref="H5:H8"/>
    <mergeCell ref="I5:I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zoomScaleSheetLayoutView="100" zoomScalePageLayoutView="0" workbookViewId="0" topLeftCell="A1">
      <selection activeCell="D91" sqref="D91"/>
    </sheetView>
  </sheetViews>
  <sheetFormatPr defaultColWidth="9.140625" defaultRowHeight="15"/>
  <cols>
    <col min="1" max="1" width="37.140625" style="2" customWidth="1"/>
    <col min="2" max="2" width="35.7109375" style="2" customWidth="1"/>
    <col min="3" max="3" width="15.00390625" style="2" customWidth="1"/>
    <col min="4" max="4" width="14.421875" style="2" customWidth="1"/>
    <col min="5" max="5" width="25.28125" style="2" customWidth="1"/>
    <col min="6" max="16384" width="9.140625" style="2" customWidth="1"/>
  </cols>
  <sheetData>
    <row r="1" spans="1:5" s="1" customFormat="1" ht="45.75" customHeight="1">
      <c r="A1" s="87" t="s">
        <v>153</v>
      </c>
      <c r="B1" s="87"/>
      <c r="C1" s="87"/>
      <c r="D1" s="87"/>
      <c r="E1" s="70"/>
    </row>
    <row r="2" spans="1:5" ht="30.75" customHeight="1">
      <c r="A2" s="22" t="s">
        <v>92</v>
      </c>
      <c r="B2" s="95" t="s">
        <v>93</v>
      </c>
      <c r="C2" s="71"/>
      <c r="D2" s="96"/>
      <c r="E2" s="96"/>
    </row>
    <row r="3" spans="1:3" ht="15" customHeight="1">
      <c r="A3" s="22" t="s">
        <v>94</v>
      </c>
      <c r="B3" s="23" t="s">
        <v>160</v>
      </c>
      <c r="C3" s="22"/>
    </row>
    <row r="4" spans="1:10" ht="94.5" customHeight="1">
      <c r="A4" s="83" t="s">
        <v>90</v>
      </c>
      <c r="B4" s="24" t="s">
        <v>146</v>
      </c>
      <c r="C4" s="19" t="s">
        <v>126</v>
      </c>
      <c r="D4" s="83" t="s">
        <v>152</v>
      </c>
      <c r="E4" s="83" t="s">
        <v>120</v>
      </c>
      <c r="F4" s="1"/>
      <c r="G4" s="1"/>
      <c r="H4" s="1"/>
      <c r="I4" s="1"/>
      <c r="J4" s="1"/>
    </row>
    <row r="5" spans="1:10" ht="15" customHeight="1">
      <c r="A5" s="84"/>
      <c r="B5" s="24" t="str">
        <f>'Методика (Раздел 8)'!B17</f>
        <v>95% и более </v>
      </c>
      <c r="C5" s="90" t="s">
        <v>103</v>
      </c>
      <c r="D5" s="84"/>
      <c r="E5" s="93"/>
      <c r="F5" s="1"/>
      <c r="G5" s="1"/>
      <c r="H5" s="1"/>
      <c r="I5" s="1"/>
      <c r="J5" s="1"/>
    </row>
    <row r="6" spans="1:10" ht="15" customHeight="1">
      <c r="A6" s="84"/>
      <c r="B6" s="24" t="str">
        <f>'Методика (Раздел 8)'!B18</f>
        <v>90% и более </v>
      </c>
      <c r="C6" s="90"/>
      <c r="D6" s="84"/>
      <c r="E6" s="93"/>
      <c r="F6" s="1"/>
      <c r="G6" s="1"/>
      <c r="H6" s="1"/>
      <c r="I6" s="1"/>
      <c r="J6" s="1"/>
    </row>
    <row r="7" spans="1:10" s="4" customFormat="1" ht="15" customHeight="1">
      <c r="A7" s="84"/>
      <c r="B7" s="24" t="str">
        <f>'Методика (Раздел 8)'!B19</f>
        <v>80% и более </v>
      </c>
      <c r="C7" s="90"/>
      <c r="D7" s="84"/>
      <c r="E7" s="93"/>
      <c r="F7" s="3"/>
      <c r="G7" s="3"/>
      <c r="H7" s="3"/>
      <c r="I7" s="3"/>
      <c r="J7" s="3"/>
    </row>
    <row r="8" spans="1:10" s="4" customFormat="1" ht="15" customHeight="1">
      <c r="A8" s="85"/>
      <c r="B8" s="24" t="str">
        <f>'Методика (Раздел 8)'!B20</f>
        <v>Менее 80 % </v>
      </c>
      <c r="C8" s="90"/>
      <c r="D8" s="85"/>
      <c r="E8" s="94"/>
      <c r="F8" s="3"/>
      <c r="G8" s="3"/>
      <c r="H8" s="3"/>
      <c r="I8" s="3"/>
      <c r="J8" s="3"/>
    </row>
    <row r="9" spans="1:10" s="4" customFormat="1" ht="15" customHeight="1">
      <c r="A9" s="27" t="s">
        <v>116</v>
      </c>
      <c r="B9" s="30"/>
      <c r="C9" s="51">
        <v>3</v>
      </c>
      <c r="D9" s="28"/>
      <c r="E9" s="29"/>
      <c r="F9" s="3"/>
      <c r="G9" s="3"/>
      <c r="H9" s="3"/>
      <c r="I9" s="3"/>
      <c r="J9" s="3"/>
    </row>
    <row r="10" spans="1:10" s="18" customFormat="1" ht="15" customHeight="1">
      <c r="A10" s="31" t="s">
        <v>0</v>
      </c>
      <c r="B10" s="32"/>
      <c r="C10" s="32"/>
      <c r="D10" s="31"/>
      <c r="E10" s="31"/>
      <c r="F10" s="17"/>
      <c r="G10" s="17"/>
      <c r="H10" s="17"/>
      <c r="I10" s="17"/>
      <c r="J10" s="17"/>
    </row>
    <row r="11" spans="1:10" ht="15" customHeight="1">
      <c r="A11" s="33" t="s">
        <v>1</v>
      </c>
      <c r="B11" s="36">
        <f aca="true" t="shared" si="0" ref="B11:B28">E11/D11*100</f>
        <v>70.83333333333334</v>
      </c>
      <c r="C11" s="52">
        <f aca="true" t="shared" si="1" ref="C11:C28">IF(B11&gt;=95,3,IF(B11&gt;=90,2,IF(B11&gt;=80,1,0)))</f>
        <v>0</v>
      </c>
      <c r="D11" s="26">
        <v>72</v>
      </c>
      <c r="E11" s="26">
        <v>51</v>
      </c>
      <c r="F11" s="1"/>
      <c r="G11" s="1"/>
      <c r="H11" s="1"/>
      <c r="I11" s="1"/>
      <c r="J11" s="1"/>
    </row>
    <row r="12" spans="1:10" ht="15" customHeight="1">
      <c r="A12" s="33" t="s">
        <v>2</v>
      </c>
      <c r="B12" s="36">
        <f t="shared" si="0"/>
        <v>94.16666666666667</v>
      </c>
      <c r="C12" s="52">
        <f t="shared" si="1"/>
        <v>2</v>
      </c>
      <c r="D12" s="26">
        <v>120</v>
      </c>
      <c r="E12" s="26">
        <v>113</v>
      </c>
      <c r="F12" s="1"/>
      <c r="G12" s="1"/>
      <c r="H12" s="1"/>
      <c r="I12" s="1"/>
      <c r="J12" s="1"/>
    </row>
    <row r="13" spans="1:10" ht="15" customHeight="1">
      <c r="A13" s="33" t="s">
        <v>3</v>
      </c>
      <c r="B13" s="36">
        <f t="shared" si="0"/>
        <v>95</v>
      </c>
      <c r="C13" s="52">
        <f t="shared" si="1"/>
        <v>3</v>
      </c>
      <c r="D13" s="26">
        <v>120</v>
      </c>
      <c r="E13" s="26">
        <v>114</v>
      </c>
      <c r="F13" s="1"/>
      <c r="G13" s="1"/>
      <c r="H13" s="1"/>
      <c r="I13" s="1"/>
      <c r="J13" s="1"/>
    </row>
    <row r="14" spans="1:10" ht="15" customHeight="1">
      <c r="A14" s="33" t="s">
        <v>4</v>
      </c>
      <c r="B14" s="36">
        <f t="shared" si="0"/>
        <v>92.89940828402366</v>
      </c>
      <c r="C14" s="52">
        <f t="shared" si="1"/>
        <v>2</v>
      </c>
      <c r="D14" s="26">
        <v>169</v>
      </c>
      <c r="E14" s="26">
        <v>157</v>
      </c>
      <c r="F14" s="1"/>
      <c r="G14" s="1"/>
      <c r="H14" s="1"/>
      <c r="I14" s="1"/>
      <c r="J14" s="1"/>
    </row>
    <row r="15" spans="1:10" ht="15" customHeight="1">
      <c r="A15" s="33" t="s">
        <v>5</v>
      </c>
      <c r="B15" s="36">
        <f t="shared" si="0"/>
        <v>66.66666666666666</v>
      </c>
      <c r="C15" s="52">
        <f t="shared" si="1"/>
        <v>0</v>
      </c>
      <c r="D15" s="26">
        <v>78</v>
      </c>
      <c r="E15" s="26">
        <v>52</v>
      </c>
      <c r="F15" s="1"/>
      <c r="G15" s="1"/>
      <c r="H15" s="1"/>
      <c r="I15" s="1"/>
      <c r="J15" s="1"/>
    </row>
    <row r="16" spans="1:10" ht="15" customHeight="1">
      <c r="A16" s="33" t="s">
        <v>6</v>
      </c>
      <c r="B16" s="36">
        <f t="shared" si="0"/>
        <v>91.76470588235294</v>
      </c>
      <c r="C16" s="52">
        <f t="shared" si="1"/>
        <v>2</v>
      </c>
      <c r="D16" s="26">
        <v>85</v>
      </c>
      <c r="E16" s="26">
        <v>78</v>
      </c>
      <c r="F16" s="1"/>
      <c r="G16" s="1"/>
      <c r="H16" s="1"/>
      <c r="I16" s="1"/>
      <c r="J16" s="1"/>
    </row>
    <row r="17" spans="1:10" ht="15" customHeight="1">
      <c r="A17" s="33" t="s">
        <v>7</v>
      </c>
      <c r="B17" s="36">
        <f t="shared" si="0"/>
        <v>72.54901960784314</v>
      </c>
      <c r="C17" s="52">
        <f t="shared" si="1"/>
        <v>0</v>
      </c>
      <c r="D17" s="26">
        <v>102</v>
      </c>
      <c r="E17" s="26">
        <v>74</v>
      </c>
      <c r="F17" s="1"/>
      <c r="G17" s="1"/>
      <c r="H17" s="1"/>
      <c r="I17" s="1"/>
      <c r="J17" s="1"/>
    </row>
    <row r="18" spans="1:10" ht="15" customHeight="1">
      <c r="A18" s="33" t="s">
        <v>8</v>
      </c>
      <c r="B18" s="36">
        <f t="shared" si="0"/>
        <v>85.71428571428571</v>
      </c>
      <c r="C18" s="52">
        <f t="shared" si="1"/>
        <v>1</v>
      </c>
      <c r="D18" s="26">
        <v>98</v>
      </c>
      <c r="E18" s="26">
        <v>84</v>
      </c>
      <c r="F18" s="1"/>
      <c r="G18" s="1"/>
      <c r="H18" s="1"/>
      <c r="I18" s="1"/>
      <c r="J18" s="1"/>
    </row>
    <row r="19" spans="1:10" ht="15" customHeight="1">
      <c r="A19" s="33" t="s">
        <v>9</v>
      </c>
      <c r="B19" s="36">
        <f t="shared" si="0"/>
        <v>75.86206896551724</v>
      </c>
      <c r="C19" s="52">
        <f t="shared" si="1"/>
        <v>0</v>
      </c>
      <c r="D19" s="26">
        <v>58</v>
      </c>
      <c r="E19" s="26">
        <v>44</v>
      </c>
      <c r="F19" s="1"/>
      <c r="G19" s="1"/>
      <c r="H19" s="1"/>
      <c r="I19" s="1"/>
      <c r="J19" s="1"/>
    </row>
    <row r="20" spans="1:10" ht="15" customHeight="1">
      <c r="A20" s="33" t="s">
        <v>10</v>
      </c>
      <c r="B20" s="36">
        <f t="shared" si="0"/>
        <v>90.9090909090909</v>
      </c>
      <c r="C20" s="52">
        <f t="shared" si="1"/>
        <v>2</v>
      </c>
      <c r="D20" s="26">
        <v>165</v>
      </c>
      <c r="E20" s="26">
        <v>150</v>
      </c>
      <c r="F20" s="1"/>
      <c r="G20" s="1"/>
      <c r="H20" s="1"/>
      <c r="I20" s="1"/>
      <c r="J20" s="1"/>
    </row>
    <row r="21" spans="1:10" ht="15" customHeight="1">
      <c r="A21" s="33" t="s">
        <v>11</v>
      </c>
      <c r="B21" s="36">
        <f t="shared" si="0"/>
        <v>91.93548387096774</v>
      </c>
      <c r="C21" s="52">
        <f t="shared" si="1"/>
        <v>2</v>
      </c>
      <c r="D21" s="26">
        <v>62</v>
      </c>
      <c r="E21" s="26">
        <v>57</v>
      </c>
      <c r="F21" s="1"/>
      <c r="G21" s="1"/>
      <c r="H21" s="1"/>
      <c r="I21" s="1"/>
      <c r="J21" s="1"/>
    </row>
    <row r="22" spans="1:10" ht="15" customHeight="1">
      <c r="A22" s="33" t="s">
        <v>12</v>
      </c>
      <c r="B22" s="36">
        <f t="shared" si="0"/>
        <v>92.6829268292683</v>
      </c>
      <c r="C22" s="52">
        <f t="shared" si="1"/>
        <v>2</v>
      </c>
      <c r="D22" s="26">
        <v>41</v>
      </c>
      <c r="E22" s="26">
        <v>38</v>
      </c>
      <c r="F22" s="1"/>
      <c r="G22" s="1"/>
      <c r="H22" s="1"/>
      <c r="I22" s="1"/>
      <c r="J22" s="1"/>
    </row>
    <row r="23" spans="1:10" ht="15" customHeight="1">
      <c r="A23" s="33" t="s">
        <v>13</v>
      </c>
      <c r="B23" s="36">
        <f t="shared" si="0"/>
        <v>86.95652173913044</v>
      </c>
      <c r="C23" s="52">
        <f t="shared" si="1"/>
        <v>1</v>
      </c>
      <c r="D23" s="26">
        <v>23</v>
      </c>
      <c r="E23" s="26">
        <v>20</v>
      </c>
      <c r="F23" s="1"/>
      <c r="G23" s="1"/>
      <c r="H23" s="1"/>
      <c r="I23" s="1"/>
      <c r="J23" s="1"/>
    </row>
    <row r="24" spans="1:10" ht="15" customHeight="1">
      <c r="A24" s="33" t="s">
        <v>14</v>
      </c>
      <c r="B24" s="36">
        <f t="shared" si="0"/>
        <v>88.37209302325581</v>
      </c>
      <c r="C24" s="52">
        <f t="shared" si="1"/>
        <v>1</v>
      </c>
      <c r="D24" s="26">
        <v>43</v>
      </c>
      <c r="E24" s="26">
        <v>38</v>
      </c>
      <c r="F24" s="1"/>
      <c r="G24" s="1"/>
      <c r="H24" s="1"/>
      <c r="I24" s="1"/>
      <c r="J24" s="1"/>
    </row>
    <row r="25" spans="1:10" ht="15" customHeight="1">
      <c r="A25" s="33" t="s">
        <v>15</v>
      </c>
      <c r="B25" s="36">
        <f t="shared" si="0"/>
        <v>83.49514563106796</v>
      </c>
      <c r="C25" s="52">
        <f t="shared" si="1"/>
        <v>1</v>
      </c>
      <c r="D25" s="26">
        <v>103</v>
      </c>
      <c r="E25" s="26">
        <v>86</v>
      </c>
      <c r="F25" s="1"/>
      <c r="G25" s="1"/>
      <c r="H25" s="1"/>
      <c r="I25" s="1"/>
      <c r="J25" s="1"/>
    </row>
    <row r="26" spans="1:10" ht="15" customHeight="1">
      <c r="A26" s="33" t="s">
        <v>16</v>
      </c>
      <c r="B26" s="36">
        <f t="shared" si="0"/>
        <v>84</v>
      </c>
      <c r="C26" s="52">
        <f t="shared" si="1"/>
        <v>1</v>
      </c>
      <c r="D26" s="26">
        <v>50</v>
      </c>
      <c r="E26" s="26">
        <v>42</v>
      </c>
      <c r="F26" s="1"/>
      <c r="G26" s="1"/>
      <c r="H26" s="1"/>
      <c r="I26" s="1"/>
      <c r="J26" s="1"/>
    </row>
    <row r="27" spans="1:10" ht="15" customHeight="1">
      <c r="A27" s="33" t="s">
        <v>17</v>
      </c>
      <c r="B27" s="36">
        <f t="shared" si="0"/>
        <v>81.33333333333333</v>
      </c>
      <c r="C27" s="52">
        <f t="shared" si="1"/>
        <v>1</v>
      </c>
      <c r="D27" s="26">
        <v>75</v>
      </c>
      <c r="E27" s="26">
        <v>61</v>
      </c>
      <c r="F27" s="1"/>
      <c r="G27" s="1"/>
      <c r="H27" s="1"/>
      <c r="I27" s="1"/>
      <c r="J27" s="1"/>
    </row>
    <row r="28" spans="1:10" ht="15" customHeight="1">
      <c r="A28" s="33" t="s">
        <v>18</v>
      </c>
      <c r="B28" s="36">
        <f t="shared" si="0"/>
        <v>22.5531914893617</v>
      </c>
      <c r="C28" s="52">
        <f t="shared" si="1"/>
        <v>0</v>
      </c>
      <c r="D28" s="26">
        <v>235</v>
      </c>
      <c r="E28" s="26">
        <v>53</v>
      </c>
      <c r="F28" s="1"/>
      <c r="G28" s="1"/>
      <c r="H28" s="1"/>
      <c r="I28" s="1"/>
      <c r="J28" s="1"/>
    </row>
    <row r="29" spans="1:10" s="18" customFormat="1" ht="15" customHeight="1">
      <c r="A29" s="31" t="s">
        <v>19</v>
      </c>
      <c r="B29" s="42"/>
      <c r="C29" s="53"/>
      <c r="D29" s="37"/>
      <c r="E29" s="37"/>
      <c r="F29" s="17"/>
      <c r="G29" s="17"/>
      <c r="H29" s="17"/>
      <c r="I29" s="17"/>
      <c r="J29" s="17"/>
    </row>
    <row r="30" spans="1:10" ht="15" customHeight="1">
      <c r="A30" s="33" t="s">
        <v>20</v>
      </c>
      <c r="B30" s="36">
        <f aca="true" t="shared" si="2" ref="B30:B40">E30/D30*100</f>
        <v>95.34883720930233</v>
      </c>
      <c r="C30" s="52">
        <f aca="true" t="shared" si="3" ref="C30:C40">IF(B30&gt;=95,3,IF(B30&gt;=90,2,IF(B30&gt;=80,1,0)))</f>
        <v>3</v>
      </c>
      <c r="D30" s="26">
        <v>86</v>
      </c>
      <c r="E30" s="26">
        <v>82</v>
      </c>
      <c r="F30" s="1"/>
      <c r="G30" s="1"/>
      <c r="H30" s="1"/>
      <c r="I30" s="1"/>
      <c r="J30" s="1"/>
    </row>
    <row r="31" spans="1:10" ht="15" customHeight="1">
      <c r="A31" s="33" t="s">
        <v>21</v>
      </c>
      <c r="B31" s="36">
        <f t="shared" si="2"/>
        <v>98.63013698630137</v>
      </c>
      <c r="C31" s="52">
        <f t="shared" si="3"/>
        <v>3</v>
      </c>
      <c r="D31" s="26">
        <v>73</v>
      </c>
      <c r="E31" s="26">
        <v>72</v>
      </c>
      <c r="F31" s="1"/>
      <c r="G31" s="1"/>
      <c r="H31" s="1"/>
      <c r="I31" s="1"/>
      <c r="J31" s="1"/>
    </row>
    <row r="32" spans="1:10" ht="15" customHeight="1">
      <c r="A32" s="33" t="s">
        <v>22</v>
      </c>
      <c r="B32" s="36">
        <f t="shared" si="2"/>
        <v>79.41176470588235</v>
      </c>
      <c r="C32" s="52">
        <f t="shared" si="3"/>
        <v>0</v>
      </c>
      <c r="D32" s="26">
        <v>102</v>
      </c>
      <c r="E32" s="26">
        <v>81</v>
      </c>
      <c r="F32" s="1"/>
      <c r="G32" s="1"/>
      <c r="H32" s="1"/>
      <c r="I32" s="1"/>
      <c r="J32" s="1"/>
    </row>
    <row r="33" spans="1:10" ht="15" customHeight="1">
      <c r="A33" s="33" t="s">
        <v>23</v>
      </c>
      <c r="B33" s="36">
        <f t="shared" si="2"/>
        <v>33.33333333333333</v>
      </c>
      <c r="C33" s="52">
        <f t="shared" si="3"/>
        <v>0</v>
      </c>
      <c r="D33" s="26">
        <v>39</v>
      </c>
      <c r="E33" s="26">
        <v>13</v>
      </c>
      <c r="F33" s="1"/>
      <c r="G33" s="1"/>
      <c r="H33" s="1"/>
      <c r="I33" s="1"/>
      <c r="J33" s="1"/>
    </row>
    <row r="34" spans="1:10" ht="15" customHeight="1">
      <c r="A34" s="33" t="s">
        <v>24</v>
      </c>
      <c r="B34" s="36">
        <f t="shared" si="2"/>
        <v>94.44444444444444</v>
      </c>
      <c r="C34" s="52">
        <f t="shared" si="3"/>
        <v>2</v>
      </c>
      <c r="D34" s="26">
        <v>18</v>
      </c>
      <c r="E34" s="26">
        <v>17</v>
      </c>
      <c r="F34" s="1"/>
      <c r="G34" s="1"/>
      <c r="H34" s="1"/>
      <c r="I34" s="1"/>
      <c r="J34" s="1"/>
    </row>
    <row r="35" spans="1:10" ht="15" customHeight="1">
      <c r="A35" s="33" t="s">
        <v>25</v>
      </c>
      <c r="B35" s="36">
        <f t="shared" si="2"/>
        <v>72.72727272727273</v>
      </c>
      <c r="C35" s="52">
        <f t="shared" si="3"/>
        <v>0</v>
      </c>
      <c r="D35" s="26">
        <v>110</v>
      </c>
      <c r="E35" s="26">
        <v>80</v>
      </c>
      <c r="F35" s="1"/>
      <c r="G35" s="1"/>
      <c r="H35" s="1"/>
      <c r="I35" s="1"/>
      <c r="J35" s="1"/>
    </row>
    <row r="36" spans="1:10" ht="15" customHeight="1">
      <c r="A36" s="33" t="s">
        <v>26</v>
      </c>
      <c r="B36" s="36">
        <f t="shared" si="2"/>
        <v>90</v>
      </c>
      <c r="C36" s="52">
        <f t="shared" si="3"/>
        <v>2</v>
      </c>
      <c r="D36" s="26">
        <v>30</v>
      </c>
      <c r="E36" s="26">
        <v>27</v>
      </c>
      <c r="F36" s="1"/>
      <c r="G36" s="1"/>
      <c r="H36" s="1"/>
      <c r="I36" s="1"/>
      <c r="J36" s="1"/>
    </row>
    <row r="37" spans="1:10" ht="15" customHeight="1">
      <c r="A37" s="33" t="s">
        <v>27</v>
      </c>
      <c r="B37" s="36">
        <f t="shared" si="2"/>
        <v>93.93939393939394</v>
      </c>
      <c r="C37" s="52">
        <f t="shared" si="3"/>
        <v>2</v>
      </c>
      <c r="D37" s="26">
        <v>33</v>
      </c>
      <c r="E37" s="26">
        <v>31</v>
      </c>
      <c r="F37" s="1"/>
      <c r="G37" s="1"/>
      <c r="H37" s="1"/>
      <c r="I37" s="1"/>
      <c r="J37" s="1"/>
    </row>
    <row r="38" spans="1:10" ht="15" customHeight="1">
      <c r="A38" s="33" t="s">
        <v>28</v>
      </c>
      <c r="B38" s="36">
        <f t="shared" si="2"/>
        <v>62.7906976744186</v>
      </c>
      <c r="C38" s="52">
        <f t="shared" si="3"/>
        <v>0</v>
      </c>
      <c r="D38" s="26">
        <v>43</v>
      </c>
      <c r="E38" s="26">
        <v>27</v>
      </c>
      <c r="F38" s="1"/>
      <c r="G38" s="1"/>
      <c r="H38" s="1"/>
      <c r="I38" s="1"/>
      <c r="J38" s="1"/>
    </row>
    <row r="39" spans="1:10" ht="15" customHeight="1">
      <c r="A39" s="33" t="s">
        <v>29</v>
      </c>
      <c r="B39" s="36">
        <f t="shared" si="2"/>
        <v>84.13793103448276</v>
      </c>
      <c r="C39" s="52">
        <f t="shared" si="3"/>
        <v>1</v>
      </c>
      <c r="D39" s="26">
        <v>145</v>
      </c>
      <c r="E39" s="26">
        <v>122</v>
      </c>
      <c r="F39" s="1"/>
      <c r="G39" s="1"/>
      <c r="H39" s="1"/>
      <c r="I39" s="1"/>
      <c r="J39" s="1"/>
    </row>
    <row r="40" spans="1:10" ht="15" customHeight="1">
      <c r="A40" s="33" t="s">
        <v>30</v>
      </c>
      <c r="B40" s="36">
        <f t="shared" si="2"/>
        <v>51.42857142857142</v>
      </c>
      <c r="C40" s="52">
        <f t="shared" si="3"/>
        <v>0</v>
      </c>
      <c r="D40" s="26">
        <v>35</v>
      </c>
      <c r="E40" s="26">
        <v>18</v>
      </c>
      <c r="F40" s="1"/>
      <c r="G40" s="1"/>
      <c r="H40" s="1"/>
      <c r="I40" s="1"/>
      <c r="J40" s="1"/>
    </row>
    <row r="41" spans="1:10" s="18" customFormat="1" ht="15" customHeight="1">
      <c r="A41" s="31" t="s">
        <v>31</v>
      </c>
      <c r="B41" s="42"/>
      <c r="C41" s="53"/>
      <c r="D41" s="37"/>
      <c r="E41" s="37"/>
      <c r="F41" s="17"/>
      <c r="G41" s="17"/>
      <c r="H41" s="17"/>
      <c r="I41" s="17"/>
      <c r="J41" s="17"/>
    </row>
    <row r="42" spans="1:10" ht="15" customHeight="1">
      <c r="A42" s="33" t="s">
        <v>32</v>
      </c>
      <c r="B42" s="36">
        <f aca="true" t="shared" si="4" ref="B42:B49">E42/D42*100</f>
        <v>96.7741935483871</v>
      </c>
      <c r="C42" s="52">
        <f aca="true" t="shared" si="5" ref="C42:C49">IF(B42&gt;=95,3,IF(B42&gt;=90,2,IF(B42&gt;=80,1,0)))</f>
        <v>3</v>
      </c>
      <c r="D42" s="26">
        <v>31</v>
      </c>
      <c r="E42" s="26">
        <v>30</v>
      </c>
      <c r="F42" s="1"/>
      <c r="G42" s="1"/>
      <c r="H42" s="1"/>
      <c r="I42" s="1"/>
      <c r="J42" s="1"/>
    </row>
    <row r="43" spans="1:10" ht="15" customHeight="1">
      <c r="A43" s="33" t="s">
        <v>33</v>
      </c>
      <c r="B43" s="36">
        <f t="shared" si="4"/>
        <v>87.17948717948718</v>
      </c>
      <c r="C43" s="52">
        <f t="shared" si="5"/>
        <v>1</v>
      </c>
      <c r="D43" s="26">
        <v>39</v>
      </c>
      <c r="E43" s="26">
        <v>34</v>
      </c>
      <c r="F43" s="1"/>
      <c r="G43" s="1"/>
      <c r="H43" s="1"/>
      <c r="I43" s="1"/>
      <c r="J43" s="1"/>
    </row>
    <row r="44" spans="1:10" ht="15" customHeight="1">
      <c r="A44" s="33" t="s">
        <v>105</v>
      </c>
      <c r="B44" s="36">
        <f t="shared" si="4"/>
        <v>66.66666666666666</v>
      </c>
      <c r="C44" s="52">
        <f t="shared" si="5"/>
        <v>0</v>
      </c>
      <c r="D44" s="26">
        <v>24</v>
      </c>
      <c r="E44" s="26">
        <v>16</v>
      </c>
      <c r="F44" s="1"/>
      <c r="G44" s="1"/>
      <c r="H44" s="1"/>
      <c r="I44" s="1"/>
      <c r="J44" s="1"/>
    </row>
    <row r="45" spans="1:10" ht="15" customHeight="1">
      <c r="A45" s="33" t="s">
        <v>34</v>
      </c>
      <c r="B45" s="36">
        <f t="shared" si="4"/>
        <v>78.11320754716982</v>
      </c>
      <c r="C45" s="52">
        <f t="shared" si="5"/>
        <v>0</v>
      </c>
      <c r="D45" s="26">
        <v>265</v>
      </c>
      <c r="E45" s="26">
        <v>207</v>
      </c>
      <c r="F45" s="1"/>
      <c r="G45" s="1"/>
      <c r="H45" s="1"/>
      <c r="I45" s="1"/>
      <c r="J45" s="1"/>
    </row>
    <row r="46" spans="1:10" ht="15" customHeight="1">
      <c r="A46" s="33" t="s">
        <v>35</v>
      </c>
      <c r="B46" s="36">
        <f t="shared" si="4"/>
        <v>83.15789473684211</v>
      </c>
      <c r="C46" s="52">
        <f t="shared" si="5"/>
        <v>1</v>
      </c>
      <c r="D46" s="26">
        <v>95</v>
      </c>
      <c r="E46" s="26">
        <v>79</v>
      </c>
      <c r="F46" s="1"/>
      <c r="G46" s="1"/>
      <c r="H46" s="1"/>
      <c r="I46" s="1"/>
      <c r="J46" s="1"/>
    </row>
    <row r="47" spans="1:10" ht="15" customHeight="1">
      <c r="A47" s="33" t="s">
        <v>36</v>
      </c>
      <c r="B47" s="36">
        <f t="shared" si="4"/>
        <v>90.76923076923077</v>
      </c>
      <c r="C47" s="52">
        <f t="shared" si="5"/>
        <v>2</v>
      </c>
      <c r="D47" s="26">
        <v>260</v>
      </c>
      <c r="E47" s="26">
        <v>236</v>
      </c>
      <c r="F47" s="1"/>
      <c r="G47" s="1"/>
      <c r="H47" s="1"/>
      <c r="I47" s="1"/>
      <c r="J47" s="1"/>
    </row>
    <row r="48" spans="1:10" ht="15" customHeight="1">
      <c r="A48" s="33" t="s">
        <v>37</v>
      </c>
      <c r="B48" s="36">
        <f t="shared" si="4"/>
        <v>75</v>
      </c>
      <c r="C48" s="52">
        <f t="shared" si="5"/>
        <v>0</v>
      </c>
      <c r="D48" s="26">
        <v>144</v>
      </c>
      <c r="E48" s="26">
        <v>108</v>
      </c>
      <c r="F48" s="1"/>
      <c r="G48" s="1"/>
      <c r="H48" s="1"/>
      <c r="I48" s="1"/>
      <c r="J48" s="1"/>
    </row>
    <row r="49" spans="1:10" ht="15" customHeight="1">
      <c r="A49" s="33" t="s">
        <v>114</v>
      </c>
      <c r="B49" s="36">
        <f t="shared" si="4"/>
        <v>39.39393939393939</v>
      </c>
      <c r="C49" s="52">
        <f t="shared" si="5"/>
        <v>0</v>
      </c>
      <c r="D49" s="26">
        <v>33</v>
      </c>
      <c r="E49" s="26">
        <v>13</v>
      </c>
      <c r="F49" s="1"/>
      <c r="G49" s="1"/>
      <c r="H49" s="1"/>
      <c r="I49" s="1"/>
      <c r="J49" s="1"/>
    </row>
    <row r="50" spans="1:10" s="18" customFormat="1" ht="15" customHeight="1">
      <c r="A50" s="31" t="s">
        <v>38</v>
      </c>
      <c r="B50" s="42"/>
      <c r="C50" s="53"/>
      <c r="D50" s="37"/>
      <c r="E50" s="37"/>
      <c r="F50" s="17"/>
      <c r="G50" s="17"/>
      <c r="H50" s="17"/>
      <c r="I50" s="17"/>
      <c r="J50" s="17"/>
    </row>
    <row r="51" spans="1:10" ht="15" customHeight="1">
      <c r="A51" s="33" t="s">
        <v>39</v>
      </c>
      <c r="B51" s="36">
        <f aca="true" t="shared" si="6" ref="B51:B57">E51/D51*100</f>
        <v>36.407766990291265</v>
      </c>
      <c r="C51" s="52">
        <f aca="true" t="shared" si="7" ref="C51:C57">IF(B51&gt;=95,3,IF(B51&gt;=90,2,IF(B51&gt;=80,1,0)))</f>
        <v>0</v>
      </c>
      <c r="D51" s="26">
        <v>206</v>
      </c>
      <c r="E51" s="26">
        <v>75</v>
      </c>
      <c r="F51" s="1"/>
      <c r="G51" s="1"/>
      <c r="H51" s="1"/>
      <c r="I51" s="1"/>
      <c r="J51" s="1"/>
    </row>
    <row r="52" spans="1:10" ht="15" customHeight="1">
      <c r="A52" s="33" t="s">
        <v>40</v>
      </c>
      <c r="B52" s="36">
        <f t="shared" si="6"/>
        <v>80</v>
      </c>
      <c r="C52" s="52">
        <f t="shared" si="7"/>
        <v>1</v>
      </c>
      <c r="D52" s="26">
        <v>135</v>
      </c>
      <c r="E52" s="26">
        <v>108</v>
      </c>
      <c r="F52" s="1"/>
      <c r="G52" s="1"/>
      <c r="H52" s="1"/>
      <c r="I52" s="1"/>
      <c r="J52" s="1"/>
    </row>
    <row r="53" spans="1:10" ht="15" customHeight="1">
      <c r="A53" s="33" t="s">
        <v>41</v>
      </c>
      <c r="B53" s="36">
        <f t="shared" si="6"/>
        <v>97.87234042553192</v>
      </c>
      <c r="C53" s="52">
        <f t="shared" si="7"/>
        <v>3</v>
      </c>
      <c r="D53" s="26">
        <v>141</v>
      </c>
      <c r="E53" s="26">
        <v>138</v>
      </c>
      <c r="F53" s="1"/>
      <c r="G53" s="1"/>
      <c r="H53" s="1"/>
      <c r="I53" s="1"/>
      <c r="J53" s="1"/>
    </row>
    <row r="54" spans="1:10" ht="15" customHeight="1">
      <c r="A54" s="33" t="s">
        <v>42</v>
      </c>
      <c r="B54" s="36">
        <f t="shared" si="6"/>
        <v>91.42857142857143</v>
      </c>
      <c r="C54" s="52">
        <f t="shared" si="7"/>
        <v>2</v>
      </c>
      <c r="D54" s="26">
        <v>35</v>
      </c>
      <c r="E54" s="26">
        <v>32</v>
      </c>
      <c r="F54" s="1"/>
      <c r="G54" s="1"/>
      <c r="H54" s="1"/>
      <c r="I54" s="1"/>
      <c r="J54" s="1"/>
    </row>
    <row r="55" spans="1:10" ht="15" customHeight="1">
      <c r="A55" s="33" t="s">
        <v>91</v>
      </c>
      <c r="B55" s="36">
        <f t="shared" si="6"/>
        <v>45.45454545454545</v>
      </c>
      <c r="C55" s="52">
        <f t="shared" si="7"/>
        <v>0</v>
      </c>
      <c r="D55" s="26">
        <v>33</v>
      </c>
      <c r="E55" s="26">
        <v>15</v>
      </c>
      <c r="F55" s="1"/>
      <c r="G55" s="1"/>
      <c r="H55" s="1"/>
      <c r="I55" s="1"/>
      <c r="J55" s="1"/>
    </row>
    <row r="56" spans="1:10" ht="15" customHeight="1">
      <c r="A56" s="33" t="s">
        <v>43</v>
      </c>
      <c r="B56" s="36">
        <f t="shared" si="6"/>
        <v>28.90625</v>
      </c>
      <c r="C56" s="52">
        <f t="shared" si="7"/>
        <v>0</v>
      </c>
      <c r="D56" s="26">
        <v>128</v>
      </c>
      <c r="E56" s="26">
        <v>37</v>
      </c>
      <c r="F56" s="1"/>
      <c r="G56" s="1"/>
      <c r="H56" s="1"/>
      <c r="I56" s="1"/>
      <c r="J56" s="1"/>
    </row>
    <row r="57" spans="1:10" ht="15" customHeight="1">
      <c r="A57" s="33" t="s">
        <v>44</v>
      </c>
      <c r="B57" s="36">
        <f t="shared" si="6"/>
        <v>76.92307692307693</v>
      </c>
      <c r="C57" s="52">
        <f t="shared" si="7"/>
        <v>0</v>
      </c>
      <c r="D57" s="26">
        <v>156</v>
      </c>
      <c r="E57" s="26">
        <v>120</v>
      </c>
      <c r="F57" s="1"/>
      <c r="G57" s="1"/>
      <c r="H57" s="1"/>
      <c r="I57" s="1"/>
      <c r="J57" s="1"/>
    </row>
    <row r="58" spans="1:10" s="18" customFormat="1" ht="15" customHeight="1">
      <c r="A58" s="31" t="s">
        <v>45</v>
      </c>
      <c r="B58" s="42"/>
      <c r="C58" s="53"/>
      <c r="D58" s="37"/>
      <c r="E58" s="37"/>
      <c r="F58" s="17"/>
      <c r="G58" s="17"/>
      <c r="H58" s="17"/>
      <c r="I58" s="17"/>
      <c r="J58" s="17"/>
    </row>
    <row r="59" spans="1:10" ht="15" customHeight="1">
      <c r="A59" s="33" t="s">
        <v>46</v>
      </c>
      <c r="B59" s="36">
        <f aca="true" t="shared" si="8" ref="B59:B72">E59/D59*100</f>
        <v>36.708860759493675</v>
      </c>
      <c r="C59" s="52">
        <f aca="true" t="shared" si="9" ref="C59:C72">IF(B59&gt;=95,3,IF(B59&gt;=90,2,IF(B59&gt;=80,1,0)))</f>
        <v>0</v>
      </c>
      <c r="D59" s="26">
        <v>79</v>
      </c>
      <c r="E59" s="26">
        <v>29</v>
      </c>
      <c r="F59" s="1"/>
      <c r="G59" s="1"/>
      <c r="H59" s="1"/>
      <c r="I59" s="1"/>
      <c r="J59" s="1"/>
    </row>
    <row r="60" spans="1:10" ht="15" customHeight="1">
      <c r="A60" s="33" t="s">
        <v>47</v>
      </c>
      <c r="B60" s="36">
        <f t="shared" si="8"/>
        <v>94.20289855072464</v>
      </c>
      <c r="C60" s="52">
        <f t="shared" si="9"/>
        <v>2</v>
      </c>
      <c r="D60" s="26">
        <v>69</v>
      </c>
      <c r="E60" s="26">
        <v>65</v>
      </c>
      <c r="F60" s="1"/>
      <c r="G60" s="1"/>
      <c r="H60" s="1"/>
      <c r="I60" s="1"/>
      <c r="J60" s="1"/>
    </row>
    <row r="61" spans="1:10" ht="15" customHeight="1">
      <c r="A61" s="33" t="s">
        <v>48</v>
      </c>
      <c r="B61" s="36">
        <f t="shared" si="8"/>
        <v>55.68181818181818</v>
      </c>
      <c r="C61" s="52">
        <f t="shared" si="9"/>
        <v>0</v>
      </c>
      <c r="D61" s="26">
        <v>88</v>
      </c>
      <c r="E61" s="26">
        <v>49</v>
      </c>
      <c r="F61" s="1"/>
      <c r="G61" s="1"/>
      <c r="H61" s="1"/>
      <c r="I61" s="1"/>
      <c r="J61" s="1"/>
    </row>
    <row r="62" spans="1:10" ht="15" customHeight="1">
      <c r="A62" s="33" t="s">
        <v>49</v>
      </c>
      <c r="B62" s="36">
        <f t="shared" si="8"/>
        <v>93.02325581395348</v>
      </c>
      <c r="C62" s="52">
        <f t="shared" si="9"/>
        <v>2</v>
      </c>
      <c r="D62" s="26">
        <v>129</v>
      </c>
      <c r="E62" s="26">
        <v>120</v>
      </c>
      <c r="F62" s="1"/>
      <c r="G62" s="1"/>
      <c r="H62" s="1"/>
      <c r="I62" s="1"/>
      <c r="J62" s="1"/>
    </row>
    <row r="63" spans="1:10" ht="15" customHeight="1">
      <c r="A63" s="33" t="s">
        <v>50</v>
      </c>
      <c r="B63" s="36">
        <f t="shared" si="8"/>
        <v>96.05263157894737</v>
      </c>
      <c r="C63" s="52">
        <f t="shared" si="9"/>
        <v>3</v>
      </c>
      <c r="D63" s="26">
        <v>76</v>
      </c>
      <c r="E63" s="26">
        <v>73</v>
      </c>
      <c r="F63" s="1"/>
      <c r="G63" s="1"/>
      <c r="H63" s="1"/>
      <c r="I63" s="1"/>
      <c r="J63" s="1"/>
    </row>
    <row r="64" spans="1:10" ht="15" customHeight="1">
      <c r="A64" s="33" t="s">
        <v>51</v>
      </c>
      <c r="B64" s="36">
        <f t="shared" si="8"/>
        <v>97.5609756097561</v>
      </c>
      <c r="C64" s="52">
        <f t="shared" si="9"/>
        <v>3</v>
      </c>
      <c r="D64" s="26">
        <v>41</v>
      </c>
      <c r="E64" s="26">
        <v>40</v>
      </c>
      <c r="F64" s="1"/>
      <c r="G64" s="1"/>
      <c r="H64" s="1"/>
      <c r="I64" s="1"/>
      <c r="J64" s="1"/>
    </row>
    <row r="65" spans="1:10" ht="15" customHeight="1">
      <c r="A65" s="33" t="s">
        <v>52</v>
      </c>
      <c r="B65" s="36">
        <f t="shared" si="8"/>
        <v>91.37931034482759</v>
      </c>
      <c r="C65" s="52">
        <f t="shared" si="9"/>
        <v>2</v>
      </c>
      <c r="D65" s="26">
        <v>116</v>
      </c>
      <c r="E65" s="26">
        <v>106</v>
      </c>
      <c r="F65" s="1"/>
      <c r="G65" s="1"/>
      <c r="H65" s="1"/>
      <c r="I65" s="1"/>
      <c r="J65" s="1"/>
    </row>
    <row r="66" spans="1:10" ht="15" customHeight="1">
      <c r="A66" s="33" t="s">
        <v>53</v>
      </c>
      <c r="B66" s="36">
        <f t="shared" si="8"/>
        <v>85.14851485148515</v>
      </c>
      <c r="C66" s="52">
        <f t="shared" si="9"/>
        <v>1</v>
      </c>
      <c r="D66" s="26">
        <v>101</v>
      </c>
      <c r="E66" s="26">
        <v>86</v>
      </c>
      <c r="F66" s="1"/>
      <c r="G66" s="1"/>
      <c r="H66" s="1"/>
      <c r="I66" s="1"/>
      <c r="J66" s="1"/>
    </row>
    <row r="67" spans="1:10" ht="15" customHeight="1">
      <c r="A67" s="33" t="s">
        <v>54</v>
      </c>
      <c r="B67" s="36">
        <f t="shared" si="8"/>
        <v>95.69377990430623</v>
      </c>
      <c r="C67" s="52">
        <f t="shared" si="9"/>
        <v>3</v>
      </c>
      <c r="D67" s="26">
        <v>209</v>
      </c>
      <c r="E67" s="26">
        <v>200</v>
      </c>
      <c r="F67" s="1"/>
      <c r="G67" s="1"/>
      <c r="H67" s="1"/>
      <c r="I67" s="1"/>
      <c r="J67" s="1"/>
    </row>
    <row r="68" spans="1:10" ht="15" customHeight="1">
      <c r="A68" s="33" t="s">
        <v>55</v>
      </c>
      <c r="B68" s="36">
        <f t="shared" si="8"/>
        <v>95.53571428571429</v>
      </c>
      <c r="C68" s="52">
        <f t="shared" si="9"/>
        <v>3</v>
      </c>
      <c r="D68" s="26">
        <v>112</v>
      </c>
      <c r="E68" s="26">
        <v>107</v>
      </c>
      <c r="F68" s="1"/>
      <c r="G68" s="1"/>
      <c r="H68" s="1"/>
      <c r="I68" s="1"/>
      <c r="J68" s="1"/>
    </row>
    <row r="69" spans="1:10" ht="15" customHeight="1">
      <c r="A69" s="33" t="s">
        <v>56</v>
      </c>
      <c r="B69" s="36">
        <f t="shared" si="8"/>
        <v>94.91525423728814</v>
      </c>
      <c r="C69" s="52">
        <f t="shared" si="9"/>
        <v>2</v>
      </c>
      <c r="D69" s="26">
        <v>59</v>
      </c>
      <c r="E69" s="26">
        <v>56</v>
      </c>
      <c r="F69" s="1"/>
      <c r="G69" s="1"/>
      <c r="H69" s="1"/>
      <c r="I69" s="1"/>
      <c r="J69" s="1"/>
    </row>
    <row r="70" spans="1:10" ht="15" customHeight="1">
      <c r="A70" s="33" t="s">
        <v>57</v>
      </c>
      <c r="B70" s="36">
        <f t="shared" si="8"/>
        <v>77.3972602739726</v>
      </c>
      <c r="C70" s="52">
        <f t="shared" si="9"/>
        <v>0</v>
      </c>
      <c r="D70" s="26">
        <v>146</v>
      </c>
      <c r="E70" s="26">
        <v>113</v>
      </c>
      <c r="F70" s="1"/>
      <c r="G70" s="1"/>
      <c r="H70" s="1"/>
      <c r="I70" s="1"/>
      <c r="J70" s="1"/>
    </row>
    <row r="71" spans="1:10" ht="15" customHeight="1">
      <c r="A71" s="33" t="s">
        <v>58</v>
      </c>
      <c r="B71" s="36">
        <f t="shared" si="8"/>
        <v>92.1875</v>
      </c>
      <c r="C71" s="52">
        <f t="shared" si="9"/>
        <v>2</v>
      </c>
      <c r="D71" s="26">
        <v>64</v>
      </c>
      <c r="E71" s="26">
        <v>59</v>
      </c>
      <c r="F71" s="1"/>
      <c r="G71" s="1"/>
      <c r="H71" s="1"/>
      <c r="I71" s="1"/>
      <c r="J71" s="1"/>
    </row>
    <row r="72" spans="1:10" ht="15" customHeight="1">
      <c r="A72" s="33" t="s">
        <v>59</v>
      </c>
      <c r="B72" s="36">
        <f t="shared" si="8"/>
        <v>96.61016949152543</v>
      </c>
      <c r="C72" s="52">
        <f t="shared" si="9"/>
        <v>3</v>
      </c>
      <c r="D72" s="26">
        <v>118</v>
      </c>
      <c r="E72" s="26">
        <v>114</v>
      </c>
      <c r="F72" s="1"/>
      <c r="G72" s="1"/>
      <c r="H72" s="1"/>
      <c r="I72" s="1"/>
      <c r="J72" s="1"/>
    </row>
    <row r="73" spans="1:10" s="18" customFormat="1" ht="15" customHeight="1">
      <c r="A73" s="31" t="s">
        <v>60</v>
      </c>
      <c r="B73" s="42"/>
      <c r="C73" s="53"/>
      <c r="D73" s="37"/>
      <c r="E73" s="37"/>
      <c r="F73" s="17"/>
      <c r="G73" s="17"/>
      <c r="H73" s="17"/>
      <c r="I73" s="17"/>
      <c r="J73" s="17"/>
    </row>
    <row r="74" spans="1:10" ht="15" customHeight="1">
      <c r="A74" s="33" t="s">
        <v>61</v>
      </c>
      <c r="B74" s="36">
        <f aca="true" t="shared" si="10" ref="B74:B79">E74/D74*100</f>
        <v>78.72340425531915</v>
      </c>
      <c r="C74" s="52">
        <f aca="true" t="shared" si="11" ref="C74:C79">IF(B74&gt;=95,3,IF(B74&gt;=90,2,IF(B74&gt;=80,1,0)))</f>
        <v>0</v>
      </c>
      <c r="D74" s="26">
        <v>94</v>
      </c>
      <c r="E74" s="26">
        <v>74</v>
      </c>
      <c r="F74" s="1"/>
      <c r="G74" s="1"/>
      <c r="H74" s="1"/>
      <c r="I74" s="1"/>
      <c r="J74" s="1"/>
    </row>
    <row r="75" spans="1:10" ht="15" customHeight="1">
      <c r="A75" s="33" t="s">
        <v>62</v>
      </c>
      <c r="B75" s="36">
        <f t="shared" si="10"/>
        <v>87.4493927125506</v>
      </c>
      <c r="C75" s="52">
        <f t="shared" si="11"/>
        <v>1</v>
      </c>
      <c r="D75" s="26">
        <v>247</v>
      </c>
      <c r="E75" s="26">
        <v>216</v>
      </c>
      <c r="F75" s="1"/>
      <c r="G75" s="1"/>
      <c r="H75" s="1"/>
      <c r="I75" s="1"/>
      <c r="J75" s="1"/>
    </row>
    <row r="76" spans="1:10" ht="15" customHeight="1">
      <c r="A76" s="33" t="s">
        <v>63</v>
      </c>
      <c r="B76" s="36">
        <f t="shared" si="10"/>
        <v>58.333333333333336</v>
      </c>
      <c r="C76" s="52">
        <f t="shared" si="11"/>
        <v>0</v>
      </c>
      <c r="D76" s="26">
        <v>12</v>
      </c>
      <c r="E76" s="26">
        <v>7</v>
      </c>
      <c r="F76" s="1"/>
      <c r="G76" s="1"/>
      <c r="H76" s="1"/>
      <c r="I76" s="1"/>
      <c r="J76" s="1"/>
    </row>
    <row r="77" spans="1:10" ht="15" customHeight="1">
      <c r="A77" s="33" t="s">
        <v>64</v>
      </c>
      <c r="B77" s="36">
        <f t="shared" si="10"/>
        <v>73.61111111111111</v>
      </c>
      <c r="C77" s="52">
        <f t="shared" si="11"/>
        <v>0</v>
      </c>
      <c r="D77" s="26">
        <v>72</v>
      </c>
      <c r="E77" s="26">
        <v>53</v>
      </c>
      <c r="F77" s="1"/>
      <c r="G77" s="1"/>
      <c r="H77" s="1"/>
      <c r="I77" s="1"/>
      <c r="J77" s="1"/>
    </row>
    <row r="78" spans="1:10" ht="15" customHeight="1">
      <c r="A78" s="33" t="s">
        <v>65</v>
      </c>
      <c r="B78" s="36">
        <f t="shared" si="10"/>
        <v>96.05263157894737</v>
      </c>
      <c r="C78" s="52">
        <f t="shared" si="11"/>
        <v>3</v>
      </c>
      <c r="D78" s="26">
        <v>76</v>
      </c>
      <c r="E78" s="26">
        <v>73</v>
      </c>
      <c r="F78" s="1"/>
      <c r="G78" s="1"/>
      <c r="H78" s="1"/>
      <c r="I78" s="1"/>
      <c r="J78" s="1"/>
    </row>
    <row r="79" spans="1:10" ht="15" customHeight="1">
      <c r="A79" s="33" t="s">
        <v>66</v>
      </c>
      <c r="B79" s="36">
        <f t="shared" si="10"/>
        <v>98.18181818181819</v>
      </c>
      <c r="C79" s="52">
        <f t="shared" si="11"/>
        <v>3</v>
      </c>
      <c r="D79" s="26">
        <v>55</v>
      </c>
      <c r="E79" s="26">
        <v>54</v>
      </c>
      <c r="F79" s="1"/>
      <c r="G79" s="1"/>
      <c r="H79" s="1"/>
      <c r="I79" s="1"/>
      <c r="J79" s="1"/>
    </row>
    <row r="80" spans="1:10" s="18" customFormat="1" ht="15" customHeight="1">
      <c r="A80" s="31" t="s">
        <v>67</v>
      </c>
      <c r="B80" s="42"/>
      <c r="C80" s="53"/>
      <c r="D80" s="37"/>
      <c r="E80" s="37"/>
      <c r="F80" s="17"/>
      <c r="G80" s="17"/>
      <c r="H80" s="17"/>
      <c r="I80" s="17"/>
      <c r="J80" s="17"/>
    </row>
    <row r="81" spans="1:10" ht="15" customHeight="1">
      <c r="A81" s="33" t="s">
        <v>68</v>
      </c>
      <c r="B81" s="36">
        <f aca="true" t="shared" si="12" ref="B81:B92">E81/D81*100</f>
        <v>86.48648648648648</v>
      </c>
      <c r="C81" s="52">
        <f aca="true" t="shared" si="13" ref="C81:C92">IF(B81&gt;=95,3,IF(B81&gt;=90,2,IF(B81&gt;=80,1,0)))</f>
        <v>1</v>
      </c>
      <c r="D81" s="26">
        <v>37</v>
      </c>
      <c r="E81" s="26">
        <v>32</v>
      </c>
      <c r="F81" s="1"/>
      <c r="G81" s="1"/>
      <c r="H81" s="1"/>
      <c r="I81" s="1"/>
      <c r="J81" s="1"/>
    </row>
    <row r="82" spans="1:10" ht="15" customHeight="1">
      <c r="A82" s="33" t="s">
        <v>69</v>
      </c>
      <c r="B82" s="36">
        <f t="shared" si="12"/>
        <v>97.36842105263158</v>
      </c>
      <c r="C82" s="52">
        <f t="shared" si="13"/>
        <v>3</v>
      </c>
      <c r="D82" s="26">
        <v>38</v>
      </c>
      <c r="E82" s="26">
        <v>37</v>
      </c>
      <c r="F82" s="1"/>
      <c r="G82" s="1"/>
      <c r="H82" s="1"/>
      <c r="I82" s="1"/>
      <c r="J82" s="1"/>
    </row>
    <row r="83" spans="1:10" ht="15" customHeight="1">
      <c r="A83" s="33" t="s">
        <v>70</v>
      </c>
      <c r="B83" s="36">
        <f t="shared" si="12"/>
        <v>87.5</v>
      </c>
      <c r="C83" s="52">
        <f t="shared" si="13"/>
        <v>1</v>
      </c>
      <c r="D83" s="26">
        <v>32</v>
      </c>
      <c r="E83" s="26">
        <v>28</v>
      </c>
      <c r="F83" s="1"/>
      <c r="G83" s="1"/>
      <c r="H83" s="1"/>
      <c r="I83" s="1"/>
      <c r="J83" s="1"/>
    </row>
    <row r="84" spans="1:10" ht="15" customHeight="1">
      <c r="A84" s="33" t="s">
        <v>71</v>
      </c>
      <c r="B84" s="36">
        <f t="shared" si="12"/>
        <v>48.97959183673469</v>
      </c>
      <c r="C84" s="52">
        <f t="shared" si="13"/>
        <v>0</v>
      </c>
      <c r="D84" s="26">
        <v>49</v>
      </c>
      <c r="E84" s="26">
        <v>24</v>
      </c>
      <c r="F84" s="1"/>
      <c r="G84" s="1"/>
      <c r="H84" s="1"/>
      <c r="I84" s="1"/>
      <c r="J84" s="1"/>
    </row>
    <row r="85" spans="1:10" ht="15" customHeight="1">
      <c r="A85" s="33" t="s">
        <v>72</v>
      </c>
      <c r="B85" s="36">
        <f t="shared" si="12"/>
        <v>92.3076923076923</v>
      </c>
      <c r="C85" s="52">
        <f t="shared" si="13"/>
        <v>2</v>
      </c>
      <c r="D85" s="26">
        <v>78</v>
      </c>
      <c r="E85" s="26">
        <v>72</v>
      </c>
      <c r="F85" s="1"/>
      <c r="G85" s="1"/>
      <c r="H85" s="1"/>
      <c r="I85" s="1"/>
      <c r="J85" s="1"/>
    </row>
    <row r="86" spans="1:10" ht="15" customHeight="1">
      <c r="A86" s="33" t="s">
        <v>73</v>
      </c>
      <c r="B86" s="36">
        <f t="shared" si="12"/>
        <v>72.72727272727273</v>
      </c>
      <c r="C86" s="52">
        <f t="shared" si="13"/>
        <v>0</v>
      </c>
      <c r="D86" s="26">
        <v>55</v>
      </c>
      <c r="E86" s="26">
        <v>40</v>
      </c>
      <c r="F86" s="1"/>
      <c r="G86" s="1"/>
      <c r="H86" s="1"/>
      <c r="I86" s="1"/>
      <c r="J86" s="1"/>
    </row>
    <row r="87" spans="1:10" ht="15" customHeight="1">
      <c r="A87" s="33" t="s">
        <v>74</v>
      </c>
      <c r="B87" s="36">
        <f t="shared" si="12"/>
        <v>97.2972972972973</v>
      </c>
      <c r="C87" s="52">
        <f t="shared" si="13"/>
        <v>3</v>
      </c>
      <c r="D87" s="26">
        <v>185</v>
      </c>
      <c r="E87" s="26">
        <v>180</v>
      </c>
      <c r="F87" s="1"/>
      <c r="G87" s="1"/>
      <c r="H87" s="1"/>
      <c r="I87" s="1"/>
      <c r="J87" s="1"/>
    </row>
    <row r="88" spans="1:10" ht="15" customHeight="1">
      <c r="A88" s="33" t="s">
        <v>75</v>
      </c>
      <c r="B88" s="36">
        <f t="shared" si="12"/>
        <v>96.13259668508287</v>
      </c>
      <c r="C88" s="52">
        <f t="shared" si="13"/>
        <v>3</v>
      </c>
      <c r="D88" s="26">
        <v>181</v>
      </c>
      <c r="E88" s="26">
        <v>174</v>
      </c>
      <c r="F88" s="1"/>
      <c r="G88" s="1"/>
      <c r="H88" s="1"/>
      <c r="I88" s="1"/>
      <c r="J88" s="1"/>
    </row>
    <row r="89" spans="1:10" ht="15" customHeight="1">
      <c r="A89" s="33" t="s">
        <v>76</v>
      </c>
      <c r="B89" s="36">
        <f t="shared" si="12"/>
        <v>65.59139784946237</v>
      </c>
      <c r="C89" s="52">
        <f t="shared" si="13"/>
        <v>0</v>
      </c>
      <c r="D89" s="26">
        <v>93</v>
      </c>
      <c r="E89" s="26">
        <v>61</v>
      </c>
      <c r="F89" s="1"/>
      <c r="G89" s="1"/>
      <c r="H89" s="1"/>
      <c r="I89" s="1"/>
      <c r="J89" s="1"/>
    </row>
    <row r="90" spans="1:10" ht="15" customHeight="1">
      <c r="A90" s="33" t="s">
        <v>77</v>
      </c>
      <c r="B90" s="36">
        <f t="shared" si="12"/>
        <v>90.56603773584906</v>
      </c>
      <c r="C90" s="52">
        <f t="shared" si="13"/>
        <v>2</v>
      </c>
      <c r="D90" s="26">
        <v>53</v>
      </c>
      <c r="E90" s="26">
        <v>48</v>
      </c>
      <c r="F90" s="1"/>
      <c r="G90" s="1"/>
      <c r="H90" s="1"/>
      <c r="I90" s="1"/>
      <c r="J90" s="1"/>
    </row>
    <row r="91" spans="1:10" ht="15" customHeight="1">
      <c r="A91" s="33" t="s">
        <v>78</v>
      </c>
      <c r="B91" s="36">
        <f t="shared" si="12"/>
        <v>88.78504672897196</v>
      </c>
      <c r="C91" s="52">
        <f t="shared" si="13"/>
        <v>1</v>
      </c>
      <c r="D91" s="26">
        <v>107</v>
      </c>
      <c r="E91" s="26">
        <v>95</v>
      </c>
      <c r="F91" s="1"/>
      <c r="G91" s="1"/>
      <c r="H91" s="1"/>
      <c r="I91" s="1"/>
      <c r="J91" s="1"/>
    </row>
    <row r="92" spans="1:10" ht="15" customHeight="1">
      <c r="A92" s="33" t="s">
        <v>79</v>
      </c>
      <c r="B92" s="36">
        <f t="shared" si="12"/>
        <v>96.20253164556962</v>
      </c>
      <c r="C92" s="52">
        <f t="shared" si="13"/>
        <v>3</v>
      </c>
      <c r="D92" s="26">
        <v>79</v>
      </c>
      <c r="E92" s="26">
        <v>76</v>
      </c>
      <c r="F92" s="1"/>
      <c r="G92" s="1"/>
      <c r="H92" s="1"/>
      <c r="I92" s="1"/>
      <c r="J92" s="1"/>
    </row>
    <row r="93" spans="1:10" s="18" customFormat="1" ht="15" customHeight="1">
      <c r="A93" s="31" t="s">
        <v>80</v>
      </c>
      <c r="B93" s="42"/>
      <c r="C93" s="53"/>
      <c r="D93" s="37"/>
      <c r="E93" s="37"/>
      <c r="F93" s="17"/>
      <c r="G93" s="17"/>
      <c r="H93" s="17"/>
      <c r="I93" s="17"/>
      <c r="J93" s="17"/>
    </row>
    <row r="94" spans="1:10" ht="15" customHeight="1">
      <c r="A94" s="33" t="s">
        <v>81</v>
      </c>
      <c r="B94" s="36">
        <f aca="true" t="shared" si="14" ref="B94:B102">E94/D94*100</f>
        <v>78.39506172839506</v>
      </c>
      <c r="C94" s="52">
        <f aca="true" t="shared" si="15" ref="C94:C102">IF(B94&gt;=95,3,IF(B94&gt;=90,2,IF(B94&gt;=80,1,0)))</f>
        <v>0</v>
      </c>
      <c r="D94" s="26">
        <v>162</v>
      </c>
      <c r="E94" s="26">
        <v>127</v>
      </c>
      <c r="F94" s="1"/>
      <c r="G94" s="1"/>
      <c r="H94" s="1"/>
      <c r="I94" s="1"/>
      <c r="J94" s="1"/>
    </row>
    <row r="95" spans="1:10" ht="15" customHeight="1">
      <c r="A95" s="33" t="s">
        <v>82</v>
      </c>
      <c r="B95" s="36">
        <f t="shared" si="14"/>
        <v>56.09756097560976</v>
      </c>
      <c r="C95" s="52">
        <f t="shared" si="15"/>
        <v>0</v>
      </c>
      <c r="D95" s="26">
        <v>41</v>
      </c>
      <c r="E95" s="26">
        <v>23</v>
      </c>
      <c r="F95" s="1"/>
      <c r="G95" s="1"/>
      <c r="H95" s="1"/>
      <c r="I95" s="1"/>
      <c r="J95" s="1"/>
    </row>
    <row r="96" spans="1:10" ht="15" customHeight="1">
      <c r="A96" s="33" t="s">
        <v>83</v>
      </c>
      <c r="B96" s="36">
        <f t="shared" si="14"/>
        <v>95.52238805970148</v>
      </c>
      <c r="C96" s="52">
        <f t="shared" si="15"/>
        <v>3</v>
      </c>
      <c r="D96" s="26">
        <v>67</v>
      </c>
      <c r="E96" s="26">
        <v>64</v>
      </c>
      <c r="F96" s="1"/>
      <c r="G96" s="1"/>
      <c r="H96" s="1"/>
      <c r="I96" s="1"/>
      <c r="J96" s="1"/>
    </row>
    <row r="97" spans="1:10" ht="15" customHeight="1">
      <c r="A97" s="33" t="s">
        <v>84</v>
      </c>
      <c r="B97" s="36">
        <f t="shared" si="14"/>
        <v>90.98360655737704</v>
      </c>
      <c r="C97" s="52">
        <f t="shared" si="15"/>
        <v>2</v>
      </c>
      <c r="D97" s="26">
        <v>122</v>
      </c>
      <c r="E97" s="26">
        <v>111</v>
      </c>
      <c r="F97" s="1"/>
      <c r="G97" s="1"/>
      <c r="H97" s="1"/>
      <c r="I97" s="1"/>
      <c r="J97" s="1"/>
    </row>
    <row r="98" spans="1:10" ht="15" customHeight="1">
      <c r="A98" s="33" t="s">
        <v>85</v>
      </c>
      <c r="B98" s="36">
        <f t="shared" si="14"/>
        <v>100</v>
      </c>
      <c r="C98" s="52">
        <f t="shared" si="15"/>
        <v>3</v>
      </c>
      <c r="D98" s="26">
        <v>64</v>
      </c>
      <c r="E98" s="26">
        <v>64</v>
      </c>
      <c r="F98" s="1"/>
      <c r="G98" s="1"/>
      <c r="H98" s="1"/>
      <c r="I98" s="1"/>
      <c r="J98" s="1"/>
    </row>
    <row r="99" spans="1:10" ht="15" customHeight="1">
      <c r="A99" s="33" t="s">
        <v>86</v>
      </c>
      <c r="B99" s="36">
        <f t="shared" si="14"/>
        <v>31.70731707317073</v>
      </c>
      <c r="C99" s="52">
        <f t="shared" si="15"/>
        <v>0</v>
      </c>
      <c r="D99" s="26">
        <v>41</v>
      </c>
      <c r="E99" s="26">
        <v>13</v>
      </c>
      <c r="F99" s="1"/>
      <c r="G99" s="1"/>
      <c r="H99" s="1"/>
      <c r="I99" s="1"/>
      <c r="J99" s="1"/>
    </row>
    <row r="100" spans="1:10" ht="15" customHeight="1">
      <c r="A100" s="33" t="s">
        <v>87</v>
      </c>
      <c r="B100" s="36">
        <f t="shared" si="14"/>
        <v>100</v>
      </c>
      <c r="C100" s="52">
        <f t="shared" si="15"/>
        <v>3</v>
      </c>
      <c r="D100" s="26">
        <v>76</v>
      </c>
      <c r="E100" s="26">
        <v>76</v>
      </c>
      <c r="F100" s="1"/>
      <c r="G100" s="1"/>
      <c r="H100" s="1"/>
      <c r="I100" s="1"/>
      <c r="J100" s="1"/>
    </row>
    <row r="101" spans="1:10" ht="15" customHeight="1">
      <c r="A101" s="33" t="s">
        <v>88</v>
      </c>
      <c r="B101" s="36">
        <f t="shared" si="14"/>
        <v>75</v>
      </c>
      <c r="C101" s="52">
        <f t="shared" si="15"/>
        <v>0</v>
      </c>
      <c r="D101" s="26">
        <v>20</v>
      </c>
      <c r="E101" s="26">
        <v>15</v>
      </c>
      <c r="F101" s="1"/>
      <c r="G101" s="1"/>
      <c r="H101" s="1"/>
      <c r="I101" s="1"/>
      <c r="J101" s="1"/>
    </row>
    <row r="102" spans="1:10" ht="15" customHeight="1">
      <c r="A102" s="33" t="s">
        <v>89</v>
      </c>
      <c r="B102" s="36">
        <f t="shared" si="14"/>
        <v>20</v>
      </c>
      <c r="C102" s="52">
        <f t="shared" si="15"/>
        <v>0</v>
      </c>
      <c r="D102" s="26">
        <v>10</v>
      </c>
      <c r="E102" s="26">
        <v>2</v>
      </c>
      <c r="F102" s="1"/>
      <c r="G102" s="1"/>
      <c r="H102" s="1"/>
      <c r="I102" s="1"/>
      <c r="J102" s="1"/>
    </row>
    <row r="103" spans="1:5" ht="12.75">
      <c r="A103" s="40"/>
      <c r="B103" s="40"/>
      <c r="C103" s="40"/>
      <c r="D103" s="39"/>
      <c r="E103" s="39"/>
    </row>
    <row r="104" spans="4:5" ht="12.75">
      <c r="D104" s="58"/>
      <c r="E104" s="58"/>
    </row>
    <row r="105" ht="12.75">
      <c r="D105" s="38"/>
    </row>
    <row r="106" spans="1:5" ht="12.75">
      <c r="A106" s="5"/>
      <c r="B106" s="5"/>
      <c r="C106" s="5"/>
      <c r="D106" s="5"/>
      <c r="E106" s="5"/>
    </row>
    <row r="113" spans="1:5" ht="12.75">
      <c r="A113" s="5"/>
      <c r="B113" s="5"/>
      <c r="C113" s="5"/>
      <c r="D113" s="5"/>
      <c r="E113" s="5"/>
    </row>
    <row r="117" spans="1:5" ht="12.75">
      <c r="A117" s="5"/>
      <c r="B117" s="5"/>
      <c r="C117" s="5"/>
      <c r="D117" s="5"/>
      <c r="E117" s="5"/>
    </row>
    <row r="120" spans="1:5" ht="12.75">
      <c r="A120" s="5"/>
      <c r="B120" s="5"/>
      <c r="C120" s="5"/>
      <c r="D120" s="5"/>
      <c r="E120" s="5"/>
    </row>
    <row r="124" spans="1:5" ht="12.75">
      <c r="A124" s="5"/>
      <c r="B124" s="5"/>
      <c r="C124" s="5"/>
      <c r="D124" s="5"/>
      <c r="E124" s="5"/>
    </row>
    <row r="127" spans="1:5" ht="12.75">
      <c r="A127" s="5"/>
      <c r="B127" s="5"/>
      <c r="C127" s="5"/>
      <c r="D127" s="5"/>
      <c r="E127" s="5"/>
    </row>
    <row r="131" spans="1:5" ht="12.75">
      <c r="A131" s="5"/>
      <c r="B131" s="5"/>
      <c r="C131" s="5"/>
      <c r="D131" s="5"/>
      <c r="E131" s="5"/>
    </row>
  </sheetData>
  <sheetProtection/>
  <mergeCells count="6">
    <mergeCell ref="A1:E1"/>
    <mergeCell ref="C5:C8"/>
    <mergeCell ref="A4:A8"/>
    <mergeCell ref="D4:D8"/>
    <mergeCell ref="E4:E8"/>
    <mergeCell ref="B2:E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zoomScaleSheetLayoutView="100" zoomScalePageLayoutView="0" workbookViewId="0" topLeftCell="A58">
      <selection activeCell="D91" sqref="D91"/>
    </sheetView>
  </sheetViews>
  <sheetFormatPr defaultColWidth="9.140625" defaultRowHeight="15"/>
  <cols>
    <col min="1" max="1" width="35.421875" style="2" customWidth="1"/>
    <col min="2" max="2" width="36.421875" style="2" customWidth="1"/>
    <col min="3" max="4" width="14.421875" style="2" customWidth="1"/>
    <col min="5" max="7" width="10.7109375" style="2" customWidth="1"/>
    <col min="8" max="8" width="23.00390625" style="2" customWidth="1"/>
    <col min="9" max="11" width="10.7109375" style="2" customWidth="1"/>
    <col min="12" max="16384" width="9.140625" style="2" customWidth="1"/>
  </cols>
  <sheetData>
    <row r="1" spans="1:11" s="1" customFormat="1" ht="40.5" customHeight="1">
      <c r="A1" s="87" t="s">
        <v>161</v>
      </c>
      <c r="B1" s="87"/>
      <c r="C1" s="87"/>
      <c r="D1" s="87"/>
      <c r="E1" s="70"/>
      <c r="F1" s="70"/>
      <c r="G1" s="70"/>
      <c r="H1" s="70"/>
      <c r="I1" s="70"/>
      <c r="J1" s="70"/>
      <c r="K1" s="54"/>
    </row>
    <row r="2" spans="1:11" ht="15" customHeight="1">
      <c r="A2" s="22" t="s">
        <v>92</v>
      </c>
      <c r="B2" s="23" t="s">
        <v>93</v>
      </c>
      <c r="C2" s="22"/>
      <c r="E2" s="23"/>
      <c r="F2" s="23"/>
      <c r="G2" s="23"/>
      <c r="H2" s="23"/>
      <c r="I2" s="22"/>
      <c r="J2" s="22"/>
      <c r="K2" s="22"/>
    </row>
    <row r="3" spans="1:11" ht="15" customHeight="1">
      <c r="A3" s="22" t="s">
        <v>94</v>
      </c>
      <c r="B3" s="23" t="s">
        <v>162</v>
      </c>
      <c r="C3" s="22"/>
      <c r="E3" s="23"/>
      <c r="F3" s="23"/>
      <c r="G3" s="23"/>
      <c r="H3" s="23"/>
      <c r="I3" s="22"/>
      <c r="J3" s="22"/>
      <c r="K3" s="22"/>
    </row>
    <row r="4" spans="1:14" ht="132" customHeight="1">
      <c r="A4" s="83" t="s">
        <v>90</v>
      </c>
      <c r="B4" s="24" t="s">
        <v>167</v>
      </c>
      <c r="C4" s="56" t="s">
        <v>163</v>
      </c>
      <c r="D4" s="83" t="s">
        <v>118</v>
      </c>
      <c r="E4" s="97" t="s">
        <v>147</v>
      </c>
      <c r="F4" s="98"/>
      <c r="G4" s="99"/>
      <c r="H4" s="83" t="s">
        <v>165</v>
      </c>
      <c r="I4" s="97" t="s">
        <v>147</v>
      </c>
      <c r="J4" s="98"/>
      <c r="K4" s="99"/>
      <c r="L4" s="1"/>
      <c r="M4" s="1"/>
      <c r="N4" s="1"/>
    </row>
    <row r="5" spans="1:14" ht="15" customHeight="1">
      <c r="A5" s="84"/>
      <c r="B5" s="24" t="str">
        <f>'Методика (Раздел 8)'!B12</f>
        <v>95% и более </v>
      </c>
      <c r="C5" s="90" t="s">
        <v>103</v>
      </c>
      <c r="D5" s="84"/>
      <c r="E5" s="86" t="s">
        <v>149</v>
      </c>
      <c r="F5" s="86" t="s">
        <v>148</v>
      </c>
      <c r="G5" s="86" t="s">
        <v>164</v>
      </c>
      <c r="H5" s="84"/>
      <c r="I5" s="86" t="s">
        <v>149</v>
      </c>
      <c r="J5" s="86" t="s">
        <v>148</v>
      </c>
      <c r="K5" s="86" t="s">
        <v>164</v>
      </c>
      <c r="L5" s="1"/>
      <c r="M5" s="1"/>
      <c r="N5" s="1"/>
    </row>
    <row r="6" spans="1:14" ht="15" customHeight="1">
      <c r="A6" s="84"/>
      <c r="B6" s="24" t="str">
        <f>'Методика (Раздел 8)'!B13</f>
        <v>90% и более </v>
      </c>
      <c r="C6" s="90"/>
      <c r="D6" s="84"/>
      <c r="E6" s="84"/>
      <c r="F6" s="84"/>
      <c r="G6" s="84"/>
      <c r="H6" s="84"/>
      <c r="I6" s="84"/>
      <c r="J6" s="84"/>
      <c r="K6" s="84"/>
      <c r="L6" s="1"/>
      <c r="M6" s="1"/>
      <c r="N6" s="1"/>
    </row>
    <row r="7" spans="1:14" s="4" customFormat="1" ht="15" customHeight="1">
      <c r="A7" s="84"/>
      <c r="B7" s="24" t="str">
        <f>'Методика (Раздел 8)'!B14</f>
        <v>80% и более </v>
      </c>
      <c r="C7" s="90"/>
      <c r="D7" s="84"/>
      <c r="E7" s="84"/>
      <c r="F7" s="84"/>
      <c r="G7" s="84"/>
      <c r="H7" s="84"/>
      <c r="I7" s="84"/>
      <c r="J7" s="84"/>
      <c r="K7" s="84"/>
      <c r="L7" s="3"/>
      <c r="M7" s="3"/>
      <c r="N7" s="3"/>
    </row>
    <row r="8" spans="1:14" s="4" customFormat="1" ht="15" customHeight="1">
      <c r="A8" s="85"/>
      <c r="B8" s="24" t="str">
        <f>'Методика (Раздел 8)'!B15</f>
        <v>менее 80 % </v>
      </c>
      <c r="C8" s="90"/>
      <c r="D8" s="85"/>
      <c r="E8" s="85"/>
      <c r="F8" s="85" t="s">
        <v>117</v>
      </c>
      <c r="G8" s="85"/>
      <c r="H8" s="85"/>
      <c r="I8" s="85"/>
      <c r="J8" s="85" t="s">
        <v>117</v>
      </c>
      <c r="K8" s="85"/>
      <c r="L8" s="3"/>
      <c r="M8" s="3"/>
      <c r="N8" s="3"/>
    </row>
    <row r="9" spans="1:14" s="4" customFormat="1" ht="15" customHeight="1">
      <c r="A9" s="27" t="s">
        <v>116</v>
      </c>
      <c r="B9" s="30"/>
      <c r="C9" s="51">
        <v>3</v>
      </c>
      <c r="D9" s="28"/>
      <c r="E9" s="55"/>
      <c r="F9" s="55"/>
      <c r="G9" s="55"/>
      <c r="H9" s="55"/>
      <c r="I9" s="55"/>
      <c r="J9" s="55"/>
      <c r="K9" s="55"/>
      <c r="L9" s="3"/>
      <c r="M9" s="3"/>
      <c r="N9" s="3"/>
    </row>
    <row r="10" spans="1:14" s="18" customFormat="1" ht="15" customHeight="1">
      <c r="A10" s="31" t="s">
        <v>0</v>
      </c>
      <c r="B10" s="32"/>
      <c r="C10" s="32"/>
      <c r="D10" s="31"/>
      <c r="E10" s="31"/>
      <c r="F10" s="31"/>
      <c r="G10" s="31"/>
      <c r="H10" s="31"/>
      <c r="I10" s="31"/>
      <c r="J10" s="31"/>
      <c r="K10" s="31"/>
      <c r="L10" s="17"/>
      <c r="M10" s="17"/>
      <c r="N10" s="17"/>
    </row>
    <row r="11" spans="1:14" ht="15" customHeight="1">
      <c r="A11" s="33" t="s">
        <v>1</v>
      </c>
      <c r="B11" s="36">
        <f aca="true" t="shared" si="0" ref="B11:B28">H11/D11*100</f>
        <v>73.40425531914893</v>
      </c>
      <c r="C11" s="52">
        <f aca="true" t="shared" si="1" ref="C11:C28">IF(B11&gt;=95,3,IF(B11&gt;=90,2,IF(B11&gt;=80,1,0)))</f>
        <v>0</v>
      </c>
      <c r="D11" s="26">
        <f aca="true" t="shared" si="2" ref="D11:D28">SUM(E11:G11)</f>
        <v>282</v>
      </c>
      <c r="E11" s="26">
        <v>66</v>
      </c>
      <c r="F11" s="26">
        <v>142</v>
      </c>
      <c r="G11" s="26">
        <v>74</v>
      </c>
      <c r="H11" s="26">
        <f aca="true" t="shared" si="3" ref="H11:H28">SUM(I11:K11)</f>
        <v>207</v>
      </c>
      <c r="I11" s="26">
        <v>38</v>
      </c>
      <c r="J11" s="26">
        <v>112</v>
      </c>
      <c r="K11" s="26">
        <v>57</v>
      </c>
      <c r="L11" s="1"/>
      <c r="M11" s="1"/>
      <c r="N11" s="1"/>
    </row>
    <row r="12" spans="1:14" ht="15" customHeight="1">
      <c r="A12" s="33" t="s">
        <v>2</v>
      </c>
      <c r="B12" s="36">
        <f t="shared" si="0"/>
        <v>88.60465116279069</v>
      </c>
      <c r="C12" s="52">
        <f t="shared" si="1"/>
        <v>1</v>
      </c>
      <c r="D12" s="26">
        <f t="shared" si="2"/>
        <v>430</v>
      </c>
      <c r="E12" s="26">
        <v>78</v>
      </c>
      <c r="F12" s="26">
        <v>232</v>
      </c>
      <c r="G12" s="26">
        <v>120</v>
      </c>
      <c r="H12" s="26">
        <f t="shared" si="3"/>
        <v>381</v>
      </c>
      <c r="I12" s="26">
        <v>69</v>
      </c>
      <c r="J12" s="26">
        <v>202</v>
      </c>
      <c r="K12" s="26">
        <v>110</v>
      </c>
      <c r="L12" s="1"/>
      <c r="M12" s="1"/>
      <c r="N12" s="1"/>
    </row>
    <row r="13" spans="1:14" ht="15" customHeight="1">
      <c r="A13" s="33" t="s">
        <v>3</v>
      </c>
      <c r="B13" s="36">
        <f t="shared" si="0"/>
        <v>96.78362573099415</v>
      </c>
      <c r="C13" s="52">
        <f t="shared" si="1"/>
        <v>3</v>
      </c>
      <c r="D13" s="26">
        <f t="shared" si="2"/>
        <v>342</v>
      </c>
      <c r="E13" s="26">
        <v>24</v>
      </c>
      <c r="F13" s="26">
        <v>199</v>
      </c>
      <c r="G13" s="26">
        <v>119</v>
      </c>
      <c r="H13" s="26">
        <f t="shared" si="3"/>
        <v>331</v>
      </c>
      <c r="I13" s="26">
        <v>23</v>
      </c>
      <c r="J13" s="26">
        <v>193</v>
      </c>
      <c r="K13" s="26">
        <v>115</v>
      </c>
      <c r="L13" s="1"/>
      <c r="M13" s="1"/>
      <c r="N13" s="1"/>
    </row>
    <row r="14" spans="1:14" ht="15" customHeight="1">
      <c r="A14" s="33" t="s">
        <v>4</v>
      </c>
      <c r="B14" s="36">
        <f t="shared" si="0"/>
        <v>96.78800856531049</v>
      </c>
      <c r="C14" s="52">
        <f t="shared" si="1"/>
        <v>3</v>
      </c>
      <c r="D14" s="26">
        <f t="shared" si="2"/>
        <v>467</v>
      </c>
      <c r="E14" s="26">
        <v>32</v>
      </c>
      <c r="F14" s="26">
        <v>267</v>
      </c>
      <c r="G14" s="26">
        <v>168</v>
      </c>
      <c r="H14" s="26">
        <f t="shared" si="3"/>
        <v>452</v>
      </c>
      <c r="I14" s="26">
        <v>31</v>
      </c>
      <c r="J14" s="26">
        <v>264</v>
      </c>
      <c r="K14" s="26">
        <v>157</v>
      </c>
      <c r="L14" s="1"/>
      <c r="M14" s="1"/>
      <c r="N14" s="1"/>
    </row>
    <row r="15" spans="1:14" ht="15" customHeight="1">
      <c r="A15" s="33" t="s">
        <v>5</v>
      </c>
      <c r="B15" s="36">
        <f t="shared" si="0"/>
        <v>89.88326848249028</v>
      </c>
      <c r="C15" s="52">
        <f t="shared" si="1"/>
        <v>1</v>
      </c>
      <c r="D15" s="26">
        <f t="shared" si="2"/>
        <v>257</v>
      </c>
      <c r="E15" s="26">
        <v>8</v>
      </c>
      <c r="F15" s="26">
        <v>171</v>
      </c>
      <c r="G15" s="26">
        <v>78</v>
      </c>
      <c r="H15" s="26">
        <f t="shared" si="3"/>
        <v>231</v>
      </c>
      <c r="I15" s="26">
        <v>7</v>
      </c>
      <c r="J15" s="26">
        <v>158</v>
      </c>
      <c r="K15" s="26">
        <v>66</v>
      </c>
      <c r="L15" s="1"/>
      <c r="M15" s="1"/>
      <c r="N15" s="1"/>
    </row>
    <row r="16" spans="1:14" ht="15" customHeight="1">
      <c r="A16" s="33" t="s">
        <v>6</v>
      </c>
      <c r="B16" s="36">
        <f t="shared" si="0"/>
        <v>85.85858585858585</v>
      </c>
      <c r="C16" s="52">
        <f t="shared" si="1"/>
        <v>1</v>
      </c>
      <c r="D16" s="26">
        <f t="shared" si="2"/>
        <v>297</v>
      </c>
      <c r="E16" s="26">
        <v>31</v>
      </c>
      <c r="F16" s="26">
        <v>182</v>
      </c>
      <c r="G16" s="26">
        <v>84</v>
      </c>
      <c r="H16" s="26">
        <f t="shared" si="3"/>
        <v>255</v>
      </c>
      <c r="I16" s="26">
        <v>31</v>
      </c>
      <c r="J16" s="26">
        <v>148</v>
      </c>
      <c r="K16" s="26">
        <v>76</v>
      </c>
      <c r="L16" s="1"/>
      <c r="M16" s="1"/>
      <c r="N16" s="1"/>
    </row>
    <row r="17" spans="1:14" ht="15" customHeight="1">
      <c r="A17" s="33" t="s">
        <v>7</v>
      </c>
      <c r="B17" s="36">
        <f t="shared" si="0"/>
        <v>84.01253918495298</v>
      </c>
      <c r="C17" s="52">
        <f t="shared" si="1"/>
        <v>1</v>
      </c>
      <c r="D17" s="26">
        <f t="shared" si="2"/>
        <v>319</v>
      </c>
      <c r="E17" s="26">
        <v>7</v>
      </c>
      <c r="F17" s="26">
        <v>209</v>
      </c>
      <c r="G17" s="26">
        <v>103</v>
      </c>
      <c r="H17" s="26">
        <f t="shared" si="3"/>
        <v>268</v>
      </c>
      <c r="I17" s="26">
        <v>7</v>
      </c>
      <c r="J17" s="26">
        <v>169</v>
      </c>
      <c r="K17" s="26">
        <v>92</v>
      </c>
      <c r="L17" s="1"/>
      <c r="M17" s="1"/>
      <c r="N17" s="1"/>
    </row>
    <row r="18" spans="1:14" ht="15" customHeight="1">
      <c r="A18" s="33" t="s">
        <v>8</v>
      </c>
      <c r="B18" s="36">
        <f t="shared" si="0"/>
        <v>85.54913294797689</v>
      </c>
      <c r="C18" s="52">
        <f t="shared" si="1"/>
        <v>1</v>
      </c>
      <c r="D18" s="26">
        <f t="shared" si="2"/>
        <v>346</v>
      </c>
      <c r="E18" s="26">
        <v>40</v>
      </c>
      <c r="F18" s="26">
        <v>208</v>
      </c>
      <c r="G18" s="26">
        <v>98</v>
      </c>
      <c r="H18" s="26">
        <f t="shared" si="3"/>
        <v>296</v>
      </c>
      <c r="I18" s="26">
        <v>34</v>
      </c>
      <c r="J18" s="26">
        <v>177</v>
      </c>
      <c r="K18" s="26">
        <v>85</v>
      </c>
      <c r="L18" s="1"/>
      <c r="M18" s="1"/>
      <c r="N18" s="1"/>
    </row>
    <row r="19" spans="1:14" ht="15" customHeight="1">
      <c r="A19" s="33" t="s">
        <v>9</v>
      </c>
      <c r="B19" s="36">
        <f t="shared" si="0"/>
        <v>63.1578947368421</v>
      </c>
      <c r="C19" s="52">
        <f t="shared" si="1"/>
        <v>0</v>
      </c>
      <c r="D19" s="26">
        <f t="shared" si="2"/>
        <v>285</v>
      </c>
      <c r="E19" s="26">
        <v>36</v>
      </c>
      <c r="F19" s="26">
        <v>190</v>
      </c>
      <c r="G19" s="26">
        <v>59</v>
      </c>
      <c r="H19" s="26">
        <f t="shared" si="3"/>
        <v>180</v>
      </c>
      <c r="I19" s="26">
        <v>23</v>
      </c>
      <c r="J19" s="26">
        <v>119</v>
      </c>
      <c r="K19" s="26">
        <v>38</v>
      </c>
      <c r="L19" s="1"/>
      <c r="M19" s="1"/>
      <c r="N19" s="1"/>
    </row>
    <row r="20" spans="1:14" ht="15" customHeight="1">
      <c r="A20" s="33" t="s">
        <v>10</v>
      </c>
      <c r="B20" s="36">
        <f t="shared" si="0"/>
        <v>93.24487334137515</v>
      </c>
      <c r="C20" s="52">
        <f t="shared" si="1"/>
        <v>2</v>
      </c>
      <c r="D20" s="26">
        <f t="shared" si="2"/>
        <v>829</v>
      </c>
      <c r="E20" s="26">
        <v>164</v>
      </c>
      <c r="F20" s="26">
        <v>503</v>
      </c>
      <c r="G20" s="26">
        <v>162</v>
      </c>
      <c r="H20" s="26">
        <f t="shared" si="3"/>
        <v>773</v>
      </c>
      <c r="I20" s="26">
        <v>156</v>
      </c>
      <c r="J20" s="26">
        <v>459</v>
      </c>
      <c r="K20" s="26">
        <v>158</v>
      </c>
      <c r="L20" s="1"/>
      <c r="M20" s="1"/>
      <c r="N20" s="1"/>
    </row>
    <row r="21" spans="1:14" ht="15" customHeight="1">
      <c r="A21" s="33" t="s">
        <v>11</v>
      </c>
      <c r="B21" s="36">
        <f t="shared" si="0"/>
        <v>92.64214046822742</v>
      </c>
      <c r="C21" s="52">
        <f t="shared" si="1"/>
        <v>2</v>
      </c>
      <c r="D21" s="26">
        <f t="shared" si="2"/>
        <v>299</v>
      </c>
      <c r="E21" s="26">
        <v>34</v>
      </c>
      <c r="F21" s="26">
        <v>202</v>
      </c>
      <c r="G21" s="26">
        <v>63</v>
      </c>
      <c r="H21" s="26">
        <f t="shared" si="3"/>
        <v>277</v>
      </c>
      <c r="I21" s="26">
        <v>27</v>
      </c>
      <c r="J21" s="26">
        <v>191</v>
      </c>
      <c r="K21" s="26">
        <v>59</v>
      </c>
      <c r="L21" s="1"/>
      <c r="M21" s="1"/>
      <c r="N21" s="1"/>
    </row>
    <row r="22" spans="1:14" ht="15" customHeight="1">
      <c r="A22" s="33" t="s">
        <v>12</v>
      </c>
      <c r="B22" s="36">
        <f t="shared" si="0"/>
        <v>91.06529209621993</v>
      </c>
      <c r="C22" s="52">
        <f t="shared" si="1"/>
        <v>2</v>
      </c>
      <c r="D22" s="26">
        <f t="shared" si="2"/>
        <v>291</v>
      </c>
      <c r="E22" s="26">
        <v>40</v>
      </c>
      <c r="F22" s="26">
        <v>211</v>
      </c>
      <c r="G22" s="26">
        <v>40</v>
      </c>
      <c r="H22" s="26">
        <f t="shared" si="3"/>
        <v>265</v>
      </c>
      <c r="I22" s="26">
        <v>34</v>
      </c>
      <c r="J22" s="26">
        <v>194</v>
      </c>
      <c r="K22" s="26">
        <v>37</v>
      </c>
      <c r="L22" s="1"/>
      <c r="M22" s="1"/>
      <c r="N22" s="1"/>
    </row>
    <row r="23" spans="1:14" ht="15" customHeight="1">
      <c r="A23" s="33" t="s">
        <v>13</v>
      </c>
      <c r="B23" s="36">
        <f t="shared" si="0"/>
        <v>90.20408163265307</v>
      </c>
      <c r="C23" s="52">
        <f t="shared" si="1"/>
        <v>2</v>
      </c>
      <c r="D23" s="26">
        <f t="shared" si="2"/>
        <v>245</v>
      </c>
      <c r="E23" s="26">
        <v>30</v>
      </c>
      <c r="F23" s="26">
        <v>192</v>
      </c>
      <c r="G23" s="26">
        <v>23</v>
      </c>
      <c r="H23" s="26">
        <f t="shared" si="3"/>
        <v>221</v>
      </c>
      <c r="I23" s="26">
        <v>25</v>
      </c>
      <c r="J23" s="26">
        <v>176</v>
      </c>
      <c r="K23" s="26">
        <v>20</v>
      </c>
      <c r="L23" s="1"/>
      <c r="M23" s="1"/>
      <c r="N23" s="1"/>
    </row>
    <row r="24" spans="1:14" ht="15" customHeight="1">
      <c r="A24" s="33" t="s">
        <v>14</v>
      </c>
      <c r="B24" s="36">
        <f t="shared" si="0"/>
        <v>96.91119691119691</v>
      </c>
      <c r="C24" s="52">
        <f t="shared" si="1"/>
        <v>3</v>
      </c>
      <c r="D24" s="26">
        <f t="shared" si="2"/>
        <v>259</v>
      </c>
      <c r="E24" s="26">
        <v>41</v>
      </c>
      <c r="F24" s="26">
        <v>177</v>
      </c>
      <c r="G24" s="26">
        <v>41</v>
      </c>
      <c r="H24" s="26">
        <f t="shared" si="3"/>
        <v>251</v>
      </c>
      <c r="I24" s="26">
        <v>39</v>
      </c>
      <c r="J24" s="26">
        <v>173</v>
      </c>
      <c r="K24" s="26">
        <v>39</v>
      </c>
      <c r="L24" s="1"/>
      <c r="M24" s="1"/>
      <c r="N24" s="1"/>
    </row>
    <row r="25" spans="1:14" ht="15" customHeight="1">
      <c r="A25" s="33" t="s">
        <v>15</v>
      </c>
      <c r="B25" s="36">
        <f t="shared" si="0"/>
        <v>82.55528255528255</v>
      </c>
      <c r="C25" s="52">
        <f t="shared" si="1"/>
        <v>1</v>
      </c>
      <c r="D25" s="26">
        <f t="shared" si="2"/>
        <v>407</v>
      </c>
      <c r="E25" s="26">
        <v>7</v>
      </c>
      <c r="F25" s="26">
        <v>297</v>
      </c>
      <c r="G25" s="26">
        <v>103</v>
      </c>
      <c r="H25" s="26">
        <f t="shared" si="3"/>
        <v>336</v>
      </c>
      <c r="I25" s="26">
        <v>5</v>
      </c>
      <c r="J25" s="26">
        <v>247</v>
      </c>
      <c r="K25" s="26">
        <v>84</v>
      </c>
      <c r="L25" s="1"/>
      <c r="M25" s="1"/>
      <c r="N25" s="1"/>
    </row>
    <row r="26" spans="1:14" ht="15" customHeight="1">
      <c r="A26" s="33" t="s">
        <v>16</v>
      </c>
      <c r="B26" s="36">
        <f t="shared" si="0"/>
        <v>88.54625550660793</v>
      </c>
      <c r="C26" s="52">
        <f t="shared" si="1"/>
        <v>1</v>
      </c>
      <c r="D26" s="26">
        <f t="shared" si="2"/>
        <v>227</v>
      </c>
      <c r="E26" s="26">
        <v>18</v>
      </c>
      <c r="F26" s="26">
        <v>162</v>
      </c>
      <c r="G26" s="26">
        <v>47</v>
      </c>
      <c r="H26" s="26">
        <f t="shared" si="3"/>
        <v>201</v>
      </c>
      <c r="I26" s="26">
        <v>15</v>
      </c>
      <c r="J26" s="26">
        <v>149</v>
      </c>
      <c r="K26" s="26">
        <v>37</v>
      </c>
      <c r="L26" s="1"/>
      <c r="M26" s="1"/>
      <c r="N26" s="1"/>
    </row>
    <row r="27" spans="1:14" ht="15" customHeight="1">
      <c r="A27" s="33" t="s">
        <v>17</v>
      </c>
      <c r="B27" s="36">
        <f t="shared" si="0"/>
        <v>89.47368421052632</v>
      </c>
      <c r="C27" s="52">
        <f t="shared" si="1"/>
        <v>1</v>
      </c>
      <c r="D27" s="26">
        <f t="shared" si="2"/>
        <v>285</v>
      </c>
      <c r="E27" s="26">
        <v>37</v>
      </c>
      <c r="F27" s="26">
        <v>173</v>
      </c>
      <c r="G27" s="26">
        <v>75</v>
      </c>
      <c r="H27" s="26">
        <f t="shared" si="3"/>
        <v>255</v>
      </c>
      <c r="I27" s="26">
        <v>35</v>
      </c>
      <c r="J27" s="26">
        <v>157</v>
      </c>
      <c r="K27" s="26">
        <v>63</v>
      </c>
      <c r="L27" s="1"/>
      <c r="M27" s="1"/>
      <c r="N27" s="1"/>
    </row>
    <row r="28" spans="1:14" s="18" customFormat="1" ht="15" customHeight="1">
      <c r="A28" s="33" t="s">
        <v>18</v>
      </c>
      <c r="B28" s="36">
        <f t="shared" si="0"/>
        <v>59.58688819039067</v>
      </c>
      <c r="C28" s="52">
        <f t="shared" si="1"/>
        <v>0</v>
      </c>
      <c r="D28" s="26">
        <f t="shared" si="2"/>
        <v>2227</v>
      </c>
      <c r="E28" s="26">
        <v>95</v>
      </c>
      <c r="F28" s="26">
        <v>1883</v>
      </c>
      <c r="G28" s="26">
        <v>249</v>
      </c>
      <c r="H28" s="26">
        <f t="shared" si="3"/>
        <v>1327</v>
      </c>
      <c r="I28" s="26">
        <v>73</v>
      </c>
      <c r="J28" s="26">
        <v>1172</v>
      </c>
      <c r="K28" s="26">
        <v>82</v>
      </c>
      <c r="L28" s="17"/>
      <c r="M28" s="17"/>
      <c r="N28" s="17"/>
    </row>
    <row r="29" spans="1:14" ht="15" customHeight="1">
      <c r="A29" s="31" t="s">
        <v>19</v>
      </c>
      <c r="B29" s="42"/>
      <c r="C29" s="53"/>
      <c r="D29" s="37"/>
      <c r="E29" s="37"/>
      <c r="F29" s="37"/>
      <c r="G29" s="37"/>
      <c r="H29" s="37"/>
      <c r="I29" s="37"/>
      <c r="J29" s="37"/>
      <c r="K29" s="37"/>
      <c r="L29" s="1"/>
      <c r="M29" s="1"/>
      <c r="N29" s="1"/>
    </row>
    <row r="30" spans="1:14" ht="15" customHeight="1">
      <c r="A30" s="33" t="s">
        <v>20</v>
      </c>
      <c r="B30" s="36">
        <f aca="true" t="shared" si="4" ref="B30:B40">H30/D30*100</f>
        <v>87.61467889908256</v>
      </c>
      <c r="C30" s="52">
        <f aca="true" t="shared" si="5" ref="C30:C40">IF(B30&gt;=95,3,IF(B30&gt;=90,2,IF(B30&gt;=80,1,0)))</f>
        <v>1</v>
      </c>
      <c r="D30" s="26">
        <f aca="true" t="shared" si="6" ref="D30:D40">SUM(E30:G30)</f>
        <v>218</v>
      </c>
      <c r="E30" s="26">
        <v>22</v>
      </c>
      <c r="F30" s="26">
        <v>111</v>
      </c>
      <c r="G30" s="26">
        <v>85</v>
      </c>
      <c r="H30" s="26">
        <f aca="true" t="shared" si="7" ref="H30:H40">SUM(I30:K30)</f>
        <v>191</v>
      </c>
      <c r="I30" s="26">
        <v>16</v>
      </c>
      <c r="J30" s="26">
        <v>102</v>
      </c>
      <c r="K30" s="26">
        <v>73</v>
      </c>
      <c r="L30" s="1"/>
      <c r="M30" s="1"/>
      <c r="N30" s="1"/>
    </row>
    <row r="31" spans="1:14" ht="15" customHeight="1">
      <c r="A31" s="33" t="s">
        <v>21</v>
      </c>
      <c r="B31" s="36">
        <f t="shared" si="4"/>
        <v>97.91666666666666</v>
      </c>
      <c r="C31" s="52">
        <f t="shared" si="5"/>
        <v>3</v>
      </c>
      <c r="D31" s="26">
        <f t="shared" si="6"/>
        <v>384</v>
      </c>
      <c r="E31" s="26">
        <v>76</v>
      </c>
      <c r="F31" s="26">
        <v>236</v>
      </c>
      <c r="G31" s="26">
        <v>72</v>
      </c>
      <c r="H31" s="26">
        <f t="shared" si="7"/>
        <v>376</v>
      </c>
      <c r="I31" s="26">
        <v>75</v>
      </c>
      <c r="J31" s="26">
        <v>230</v>
      </c>
      <c r="K31" s="26">
        <v>71</v>
      </c>
      <c r="L31" s="1"/>
      <c r="M31" s="1"/>
      <c r="N31" s="1"/>
    </row>
    <row r="32" spans="1:14" ht="15" customHeight="1">
      <c r="A32" s="33" t="s">
        <v>22</v>
      </c>
      <c r="B32" s="36">
        <f t="shared" si="4"/>
        <v>96.53465346534654</v>
      </c>
      <c r="C32" s="52">
        <f t="shared" si="5"/>
        <v>3</v>
      </c>
      <c r="D32" s="26">
        <f t="shared" si="6"/>
        <v>404</v>
      </c>
      <c r="E32" s="26">
        <v>70</v>
      </c>
      <c r="F32" s="26">
        <v>232</v>
      </c>
      <c r="G32" s="26">
        <v>102</v>
      </c>
      <c r="H32" s="26">
        <f t="shared" si="7"/>
        <v>390</v>
      </c>
      <c r="I32" s="26">
        <v>66</v>
      </c>
      <c r="J32" s="26">
        <v>226</v>
      </c>
      <c r="K32" s="26">
        <v>98</v>
      </c>
      <c r="L32" s="1"/>
      <c r="M32" s="1"/>
      <c r="N32" s="1"/>
    </row>
    <row r="33" spans="1:14" ht="15" customHeight="1">
      <c r="A33" s="33" t="s">
        <v>23</v>
      </c>
      <c r="B33" s="36">
        <f t="shared" si="4"/>
        <v>64.35045317220543</v>
      </c>
      <c r="C33" s="52">
        <f t="shared" si="5"/>
        <v>0</v>
      </c>
      <c r="D33" s="26">
        <f t="shared" si="6"/>
        <v>331</v>
      </c>
      <c r="E33" s="26">
        <v>36</v>
      </c>
      <c r="F33" s="26">
        <v>256</v>
      </c>
      <c r="G33" s="26">
        <v>39</v>
      </c>
      <c r="H33" s="26">
        <f t="shared" si="7"/>
        <v>213</v>
      </c>
      <c r="I33" s="26">
        <v>25</v>
      </c>
      <c r="J33" s="26">
        <v>177</v>
      </c>
      <c r="K33" s="26">
        <v>11</v>
      </c>
      <c r="L33" s="1"/>
      <c r="M33" s="1"/>
      <c r="N33" s="1"/>
    </row>
    <row r="34" spans="1:14" ht="15" customHeight="1">
      <c r="A34" s="33" t="s">
        <v>24</v>
      </c>
      <c r="B34" s="36">
        <f t="shared" si="4"/>
        <v>95.40816326530613</v>
      </c>
      <c r="C34" s="52">
        <f t="shared" si="5"/>
        <v>3</v>
      </c>
      <c r="D34" s="26">
        <f t="shared" si="6"/>
        <v>196</v>
      </c>
      <c r="E34" s="26">
        <v>27</v>
      </c>
      <c r="F34" s="26">
        <v>151</v>
      </c>
      <c r="G34" s="26">
        <v>18</v>
      </c>
      <c r="H34" s="26">
        <f t="shared" si="7"/>
        <v>187</v>
      </c>
      <c r="I34" s="26">
        <v>24</v>
      </c>
      <c r="J34" s="26">
        <v>147</v>
      </c>
      <c r="K34" s="26">
        <v>16</v>
      </c>
      <c r="L34" s="1"/>
      <c r="M34" s="1"/>
      <c r="N34" s="1"/>
    </row>
    <row r="35" spans="1:14" ht="15" customHeight="1">
      <c r="A35" s="33" t="s">
        <v>25</v>
      </c>
      <c r="B35" s="36">
        <f t="shared" si="4"/>
        <v>77.25118483412322</v>
      </c>
      <c r="C35" s="52">
        <f t="shared" si="5"/>
        <v>0</v>
      </c>
      <c r="D35" s="26">
        <f t="shared" si="6"/>
        <v>211</v>
      </c>
      <c r="E35" s="26">
        <v>17</v>
      </c>
      <c r="F35" s="26">
        <v>110</v>
      </c>
      <c r="G35" s="26">
        <v>84</v>
      </c>
      <c r="H35" s="26">
        <f t="shared" si="7"/>
        <v>163</v>
      </c>
      <c r="I35" s="26">
        <v>13</v>
      </c>
      <c r="J35" s="26">
        <v>90</v>
      </c>
      <c r="K35" s="26">
        <v>60</v>
      </c>
      <c r="L35" s="1"/>
      <c r="M35" s="1"/>
      <c r="N35" s="1"/>
    </row>
    <row r="36" spans="1:14" ht="15" customHeight="1">
      <c r="A36" s="33" t="s">
        <v>26</v>
      </c>
      <c r="B36" s="36">
        <f t="shared" si="4"/>
        <v>89.01098901098901</v>
      </c>
      <c r="C36" s="52">
        <f t="shared" si="5"/>
        <v>1</v>
      </c>
      <c r="D36" s="26">
        <f t="shared" si="6"/>
        <v>182</v>
      </c>
      <c r="E36" s="26">
        <v>63</v>
      </c>
      <c r="F36" s="26">
        <v>91</v>
      </c>
      <c r="G36" s="26">
        <v>28</v>
      </c>
      <c r="H36" s="26">
        <f t="shared" si="7"/>
        <v>162</v>
      </c>
      <c r="I36" s="26">
        <v>62</v>
      </c>
      <c r="J36" s="26">
        <v>72</v>
      </c>
      <c r="K36" s="26">
        <v>28</v>
      </c>
      <c r="L36" s="1"/>
      <c r="M36" s="1"/>
      <c r="N36" s="1"/>
    </row>
    <row r="37" spans="1:14" ht="15" customHeight="1">
      <c r="A37" s="33" t="s">
        <v>27</v>
      </c>
      <c r="B37" s="36">
        <f t="shared" si="4"/>
        <v>94.28571428571428</v>
      </c>
      <c r="C37" s="52">
        <f t="shared" si="5"/>
        <v>2</v>
      </c>
      <c r="D37" s="26">
        <f t="shared" si="6"/>
        <v>245</v>
      </c>
      <c r="E37" s="26">
        <v>99</v>
      </c>
      <c r="F37" s="26">
        <v>114</v>
      </c>
      <c r="G37" s="26">
        <v>32</v>
      </c>
      <c r="H37" s="26">
        <f t="shared" si="7"/>
        <v>231</v>
      </c>
      <c r="I37" s="26">
        <v>92</v>
      </c>
      <c r="J37" s="26">
        <v>108</v>
      </c>
      <c r="K37" s="26">
        <v>31</v>
      </c>
      <c r="L37" s="1"/>
      <c r="M37" s="1"/>
      <c r="N37" s="1"/>
    </row>
    <row r="38" spans="1:14" ht="15" customHeight="1">
      <c r="A38" s="33" t="s">
        <v>28</v>
      </c>
      <c r="B38" s="36">
        <f t="shared" si="4"/>
        <v>65.10416666666666</v>
      </c>
      <c r="C38" s="52">
        <f t="shared" si="5"/>
        <v>0</v>
      </c>
      <c r="D38" s="26">
        <f t="shared" si="6"/>
        <v>192</v>
      </c>
      <c r="E38" s="26">
        <v>10</v>
      </c>
      <c r="F38" s="26">
        <v>140</v>
      </c>
      <c r="G38" s="26">
        <v>42</v>
      </c>
      <c r="H38" s="26">
        <f t="shared" si="7"/>
        <v>125</v>
      </c>
      <c r="I38" s="26">
        <v>5</v>
      </c>
      <c r="J38" s="26">
        <v>89</v>
      </c>
      <c r="K38" s="26">
        <v>31</v>
      </c>
      <c r="L38" s="1"/>
      <c r="M38" s="1"/>
      <c r="N38" s="1"/>
    </row>
    <row r="39" spans="1:14" ht="15" customHeight="1">
      <c r="A39" s="33" t="s">
        <v>29</v>
      </c>
      <c r="B39" s="36">
        <f t="shared" si="4"/>
        <v>94.94482022071912</v>
      </c>
      <c r="C39" s="52">
        <f t="shared" si="5"/>
        <v>2</v>
      </c>
      <c r="D39" s="26">
        <f t="shared" si="6"/>
        <v>2809</v>
      </c>
      <c r="E39" s="26">
        <v>30</v>
      </c>
      <c r="F39" s="26">
        <v>2611</v>
      </c>
      <c r="G39" s="26">
        <v>168</v>
      </c>
      <c r="H39" s="26">
        <f t="shared" si="7"/>
        <v>2667</v>
      </c>
      <c r="I39" s="26">
        <v>30</v>
      </c>
      <c r="J39" s="26">
        <v>2485</v>
      </c>
      <c r="K39" s="26">
        <v>152</v>
      </c>
      <c r="L39" s="1"/>
      <c r="M39" s="1"/>
      <c r="N39" s="1"/>
    </row>
    <row r="40" spans="1:14" s="18" customFormat="1" ht="15" customHeight="1">
      <c r="A40" s="33" t="s">
        <v>30</v>
      </c>
      <c r="B40" s="36">
        <f t="shared" si="4"/>
        <v>77.63157894736842</v>
      </c>
      <c r="C40" s="52">
        <f t="shared" si="5"/>
        <v>0</v>
      </c>
      <c r="D40" s="26">
        <f t="shared" si="6"/>
        <v>152</v>
      </c>
      <c r="E40" s="26">
        <v>0</v>
      </c>
      <c r="F40" s="26">
        <v>118</v>
      </c>
      <c r="G40" s="26">
        <v>34</v>
      </c>
      <c r="H40" s="26">
        <f t="shared" si="7"/>
        <v>118</v>
      </c>
      <c r="I40" s="26">
        <v>0</v>
      </c>
      <c r="J40" s="26">
        <v>103</v>
      </c>
      <c r="K40" s="26">
        <v>15</v>
      </c>
      <c r="L40" s="17"/>
      <c r="M40" s="17"/>
      <c r="N40" s="17"/>
    </row>
    <row r="41" spans="1:14" ht="15" customHeight="1">
      <c r="A41" s="31" t="s">
        <v>31</v>
      </c>
      <c r="B41" s="42"/>
      <c r="C41" s="53"/>
      <c r="D41" s="37"/>
      <c r="E41" s="37"/>
      <c r="F41" s="37"/>
      <c r="G41" s="37"/>
      <c r="H41" s="37"/>
      <c r="I41" s="37"/>
      <c r="J41" s="37"/>
      <c r="K41" s="37"/>
      <c r="L41" s="1"/>
      <c r="M41" s="1"/>
      <c r="N41" s="1"/>
    </row>
    <row r="42" spans="1:14" ht="15" customHeight="1">
      <c r="A42" s="33" t="s">
        <v>32</v>
      </c>
      <c r="B42" s="36">
        <f aca="true" t="shared" si="8" ref="B42:B49">H42/D42*100</f>
        <v>95.9731543624161</v>
      </c>
      <c r="C42" s="52">
        <f aca="true" t="shared" si="9" ref="C42:C49">IF(B42&gt;=95,3,IF(B42&gt;=90,2,IF(B42&gt;=80,1,0)))</f>
        <v>3</v>
      </c>
      <c r="D42" s="26">
        <f aca="true" t="shared" si="10" ref="D42:D49">SUM(E42:G42)</f>
        <v>149</v>
      </c>
      <c r="E42" s="26">
        <v>5</v>
      </c>
      <c r="F42" s="26">
        <v>113</v>
      </c>
      <c r="G42" s="26">
        <v>31</v>
      </c>
      <c r="H42" s="26">
        <f aca="true" t="shared" si="11" ref="H42:H49">SUM(I42:K42)</f>
        <v>143</v>
      </c>
      <c r="I42" s="26">
        <v>4</v>
      </c>
      <c r="J42" s="26">
        <v>109</v>
      </c>
      <c r="K42" s="26">
        <v>30</v>
      </c>
      <c r="L42" s="1"/>
      <c r="M42" s="1"/>
      <c r="N42" s="1"/>
    </row>
    <row r="43" spans="1:14" ht="15" customHeight="1">
      <c r="A43" s="33" t="s">
        <v>33</v>
      </c>
      <c r="B43" s="36">
        <f t="shared" si="8"/>
        <v>83.04093567251462</v>
      </c>
      <c r="C43" s="52">
        <f t="shared" si="9"/>
        <v>1</v>
      </c>
      <c r="D43" s="26">
        <f t="shared" si="10"/>
        <v>171</v>
      </c>
      <c r="E43" s="26">
        <v>9</v>
      </c>
      <c r="F43" s="26">
        <v>109</v>
      </c>
      <c r="G43" s="26">
        <v>53</v>
      </c>
      <c r="H43" s="26">
        <f t="shared" si="11"/>
        <v>142</v>
      </c>
      <c r="I43" s="26">
        <v>7</v>
      </c>
      <c r="J43" s="26">
        <v>102</v>
      </c>
      <c r="K43" s="26">
        <v>33</v>
      </c>
      <c r="L43" s="1"/>
      <c r="M43" s="1"/>
      <c r="N43" s="1"/>
    </row>
    <row r="44" spans="1:14" ht="15" customHeight="1">
      <c r="A44" s="33" t="s">
        <v>105</v>
      </c>
      <c r="B44" s="36">
        <f t="shared" si="8"/>
        <v>42.55813953488372</v>
      </c>
      <c r="C44" s="52">
        <f t="shared" si="9"/>
        <v>0</v>
      </c>
      <c r="D44" s="26">
        <f t="shared" si="10"/>
        <v>430</v>
      </c>
      <c r="E44" s="26">
        <v>47</v>
      </c>
      <c r="F44" s="26">
        <v>359</v>
      </c>
      <c r="G44" s="26">
        <v>24</v>
      </c>
      <c r="H44" s="26">
        <f t="shared" si="11"/>
        <v>183</v>
      </c>
      <c r="I44" s="26">
        <v>16</v>
      </c>
      <c r="J44" s="26">
        <v>156</v>
      </c>
      <c r="K44" s="26">
        <v>11</v>
      </c>
      <c r="L44" s="1"/>
      <c r="M44" s="1"/>
      <c r="N44" s="1"/>
    </row>
    <row r="45" spans="1:14" ht="15" customHeight="1">
      <c r="A45" s="33" t="s">
        <v>34</v>
      </c>
      <c r="B45" s="36">
        <f t="shared" si="8"/>
        <v>92.797783933518</v>
      </c>
      <c r="C45" s="52">
        <f t="shared" si="9"/>
        <v>2</v>
      </c>
      <c r="D45" s="26">
        <f t="shared" si="10"/>
        <v>722</v>
      </c>
      <c r="E45" s="26">
        <v>29</v>
      </c>
      <c r="F45" s="26">
        <v>470</v>
      </c>
      <c r="G45" s="26">
        <v>223</v>
      </c>
      <c r="H45" s="26">
        <f t="shared" si="11"/>
        <v>670</v>
      </c>
      <c r="I45" s="26">
        <v>26</v>
      </c>
      <c r="J45" s="26">
        <v>446</v>
      </c>
      <c r="K45" s="26">
        <v>198</v>
      </c>
      <c r="L45" s="1"/>
      <c r="M45" s="1"/>
      <c r="N45" s="1"/>
    </row>
    <row r="46" spans="1:14" ht="15" customHeight="1">
      <c r="A46" s="33" t="s">
        <v>35</v>
      </c>
      <c r="B46" s="36">
        <f t="shared" si="8"/>
        <v>82.05128205128204</v>
      </c>
      <c r="C46" s="52">
        <f t="shared" si="9"/>
        <v>1</v>
      </c>
      <c r="D46" s="26">
        <f t="shared" si="10"/>
        <v>273</v>
      </c>
      <c r="E46" s="26">
        <v>53</v>
      </c>
      <c r="F46" s="26">
        <v>130</v>
      </c>
      <c r="G46" s="26">
        <v>90</v>
      </c>
      <c r="H46" s="26">
        <f t="shared" si="11"/>
        <v>224</v>
      </c>
      <c r="I46" s="26">
        <v>44</v>
      </c>
      <c r="J46" s="26">
        <v>106</v>
      </c>
      <c r="K46" s="26">
        <v>74</v>
      </c>
      <c r="L46" s="1"/>
      <c r="M46" s="1"/>
      <c r="N46" s="1"/>
    </row>
    <row r="47" spans="1:14" ht="15" customHeight="1">
      <c r="A47" s="33" t="s">
        <v>36</v>
      </c>
      <c r="B47" s="36">
        <f t="shared" si="8"/>
        <v>88.41059602649007</v>
      </c>
      <c r="C47" s="52">
        <f t="shared" si="9"/>
        <v>1</v>
      </c>
      <c r="D47" s="26">
        <f t="shared" si="10"/>
        <v>604</v>
      </c>
      <c r="E47" s="26">
        <v>53</v>
      </c>
      <c r="F47" s="26">
        <v>292</v>
      </c>
      <c r="G47" s="26">
        <v>259</v>
      </c>
      <c r="H47" s="26">
        <f t="shared" si="11"/>
        <v>534</v>
      </c>
      <c r="I47" s="26">
        <v>43</v>
      </c>
      <c r="J47" s="26">
        <v>250</v>
      </c>
      <c r="K47" s="26">
        <v>241</v>
      </c>
      <c r="L47" s="1"/>
      <c r="M47" s="1"/>
      <c r="N47" s="1"/>
    </row>
    <row r="48" spans="1:14" ht="15" customHeight="1">
      <c r="A48" s="33" t="s">
        <v>37</v>
      </c>
      <c r="B48" s="36">
        <f t="shared" si="8"/>
        <v>67.9324894514768</v>
      </c>
      <c r="C48" s="52">
        <f t="shared" si="9"/>
        <v>0</v>
      </c>
      <c r="D48" s="26">
        <f t="shared" si="10"/>
        <v>474</v>
      </c>
      <c r="E48" s="26">
        <v>35</v>
      </c>
      <c r="F48" s="26">
        <v>298</v>
      </c>
      <c r="G48" s="26">
        <v>141</v>
      </c>
      <c r="H48" s="26">
        <f t="shared" si="11"/>
        <v>322</v>
      </c>
      <c r="I48" s="26">
        <v>25</v>
      </c>
      <c r="J48" s="26">
        <v>197</v>
      </c>
      <c r="K48" s="26">
        <v>100</v>
      </c>
      <c r="L48" s="1"/>
      <c r="M48" s="1"/>
      <c r="N48" s="1"/>
    </row>
    <row r="49" spans="1:14" s="18" customFormat="1" ht="15" customHeight="1">
      <c r="A49" s="33" t="s">
        <v>114</v>
      </c>
      <c r="B49" s="36">
        <f t="shared" si="8"/>
        <v>22.304832713754646</v>
      </c>
      <c r="C49" s="52">
        <f t="shared" si="9"/>
        <v>0</v>
      </c>
      <c r="D49" s="26">
        <f t="shared" si="10"/>
        <v>269</v>
      </c>
      <c r="E49" s="26">
        <v>8</v>
      </c>
      <c r="F49" s="26">
        <v>228</v>
      </c>
      <c r="G49" s="26">
        <v>33</v>
      </c>
      <c r="H49" s="26">
        <f t="shared" si="11"/>
        <v>60</v>
      </c>
      <c r="I49" s="26">
        <v>2</v>
      </c>
      <c r="J49" s="26">
        <v>43</v>
      </c>
      <c r="K49" s="26">
        <v>15</v>
      </c>
      <c r="L49" s="17"/>
      <c r="M49" s="17"/>
      <c r="N49" s="17"/>
    </row>
    <row r="50" spans="1:14" ht="15" customHeight="1">
      <c r="A50" s="31" t="s">
        <v>38</v>
      </c>
      <c r="B50" s="42"/>
      <c r="C50" s="53"/>
      <c r="D50" s="37"/>
      <c r="E50" s="37"/>
      <c r="F50" s="37"/>
      <c r="G50" s="37"/>
      <c r="H50" s="37"/>
      <c r="I50" s="37"/>
      <c r="J50" s="37"/>
      <c r="K50" s="37"/>
      <c r="L50" s="1"/>
      <c r="M50" s="1"/>
      <c r="N50" s="1"/>
    </row>
    <row r="51" spans="1:14" ht="15" customHeight="1">
      <c r="A51" s="33" t="s">
        <v>39</v>
      </c>
      <c r="B51" s="36">
        <f aca="true" t="shared" si="12" ref="B51:B57">H51/D51*100</f>
        <v>18.194444444444443</v>
      </c>
      <c r="C51" s="52">
        <f aca="true" t="shared" si="13" ref="C51:C57">IF(B51&gt;=95,3,IF(B51&gt;=90,2,IF(B51&gt;=80,1,0)))</f>
        <v>0</v>
      </c>
      <c r="D51" s="26">
        <f aca="true" t="shared" si="14" ref="D51:D57">SUM(E51:G51)</f>
        <v>720</v>
      </c>
      <c r="E51" s="26">
        <v>16</v>
      </c>
      <c r="F51" s="26">
        <v>498</v>
      </c>
      <c r="G51" s="26">
        <v>206</v>
      </c>
      <c r="H51" s="26">
        <f aca="true" t="shared" si="15" ref="H51:H57">SUM(I51:K51)</f>
        <v>131</v>
      </c>
      <c r="I51" s="26">
        <v>2</v>
      </c>
      <c r="J51" s="26">
        <v>109</v>
      </c>
      <c r="K51" s="26">
        <v>20</v>
      </c>
      <c r="L51" s="1"/>
      <c r="M51" s="1"/>
      <c r="N51" s="1"/>
    </row>
    <row r="52" spans="1:14" ht="15" customHeight="1">
      <c r="A52" s="33" t="s">
        <v>40</v>
      </c>
      <c r="B52" s="36">
        <f t="shared" si="12"/>
        <v>55.47945205479452</v>
      </c>
      <c r="C52" s="52">
        <f t="shared" si="13"/>
        <v>0</v>
      </c>
      <c r="D52" s="26">
        <f t="shared" si="14"/>
        <v>292</v>
      </c>
      <c r="E52" s="26">
        <v>8</v>
      </c>
      <c r="F52" s="26">
        <v>147</v>
      </c>
      <c r="G52" s="26">
        <v>137</v>
      </c>
      <c r="H52" s="26">
        <f t="shared" si="15"/>
        <v>162</v>
      </c>
      <c r="I52" s="26">
        <v>3</v>
      </c>
      <c r="J52" s="26">
        <v>78</v>
      </c>
      <c r="K52" s="26">
        <v>81</v>
      </c>
      <c r="L52" s="1"/>
      <c r="M52" s="1"/>
      <c r="N52" s="1"/>
    </row>
    <row r="53" spans="1:14" ht="15" customHeight="1">
      <c r="A53" s="33" t="s">
        <v>41</v>
      </c>
      <c r="B53" s="36">
        <f t="shared" si="12"/>
        <v>94.38775510204081</v>
      </c>
      <c r="C53" s="52">
        <f t="shared" si="13"/>
        <v>2</v>
      </c>
      <c r="D53" s="26">
        <f t="shared" si="14"/>
        <v>196</v>
      </c>
      <c r="E53" s="26">
        <v>5</v>
      </c>
      <c r="F53" s="26">
        <v>51</v>
      </c>
      <c r="G53" s="26">
        <v>140</v>
      </c>
      <c r="H53" s="26">
        <f t="shared" si="15"/>
        <v>185</v>
      </c>
      <c r="I53" s="26">
        <v>5</v>
      </c>
      <c r="J53" s="26">
        <v>51</v>
      </c>
      <c r="K53" s="26">
        <v>129</v>
      </c>
      <c r="L53" s="1"/>
      <c r="M53" s="1"/>
      <c r="N53" s="1"/>
    </row>
    <row r="54" spans="1:14" ht="15" customHeight="1">
      <c r="A54" s="33" t="s">
        <v>42</v>
      </c>
      <c r="B54" s="36">
        <f t="shared" si="12"/>
        <v>38.095238095238095</v>
      </c>
      <c r="C54" s="52">
        <f t="shared" si="13"/>
        <v>0</v>
      </c>
      <c r="D54" s="26">
        <f t="shared" si="14"/>
        <v>147</v>
      </c>
      <c r="E54" s="26">
        <v>5</v>
      </c>
      <c r="F54" s="26">
        <v>107</v>
      </c>
      <c r="G54" s="26">
        <v>35</v>
      </c>
      <c r="H54" s="26">
        <f t="shared" si="15"/>
        <v>56</v>
      </c>
      <c r="I54" s="26">
        <v>1</v>
      </c>
      <c r="J54" s="26">
        <v>38</v>
      </c>
      <c r="K54" s="26">
        <v>17</v>
      </c>
      <c r="L54" s="1"/>
      <c r="M54" s="1"/>
      <c r="N54" s="1"/>
    </row>
    <row r="55" spans="1:14" ht="15" customHeight="1">
      <c r="A55" s="33" t="s">
        <v>91</v>
      </c>
      <c r="B55" s="36">
        <f t="shared" si="12"/>
        <v>13.114754098360656</v>
      </c>
      <c r="C55" s="52">
        <f t="shared" si="13"/>
        <v>0</v>
      </c>
      <c r="D55" s="26">
        <f t="shared" si="14"/>
        <v>244</v>
      </c>
      <c r="E55" s="26">
        <v>12</v>
      </c>
      <c r="F55" s="26">
        <v>198</v>
      </c>
      <c r="G55" s="26">
        <v>34</v>
      </c>
      <c r="H55" s="26">
        <f t="shared" si="15"/>
        <v>32</v>
      </c>
      <c r="I55" s="26">
        <v>1</v>
      </c>
      <c r="J55" s="26">
        <v>24</v>
      </c>
      <c r="K55" s="26">
        <v>7</v>
      </c>
      <c r="L55" s="1"/>
      <c r="M55" s="1"/>
      <c r="N55" s="1"/>
    </row>
    <row r="56" spans="1:14" ht="15" customHeight="1">
      <c r="A56" s="33" t="s">
        <v>43</v>
      </c>
      <c r="B56" s="36">
        <f t="shared" si="12"/>
        <v>38.86363636363636</v>
      </c>
      <c r="C56" s="52">
        <f t="shared" si="13"/>
        <v>0</v>
      </c>
      <c r="D56" s="26">
        <f t="shared" si="14"/>
        <v>440</v>
      </c>
      <c r="E56" s="26">
        <v>33</v>
      </c>
      <c r="F56" s="26">
        <v>292</v>
      </c>
      <c r="G56" s="26">
        <v>115</v>
      </c>
      <c r="H56" s="26">
        <f t="shared" si="15"/>
        <v>171</v>
      </c>
      <c r="I56" s="26">
        <v>21</v>
      </c>
      <c r="J56" s="26">
        <v>122</v>
      </c>
      <c r="K56" s="26">
        <v>28</v>
      </c>
      <c r="L56" s="1"/>
      <c r="M56" s="1"/>
      <c r="N56" s="1"/>
    </row>
    <row r="57" spans="1:14" s="18" customFormat="1" ht="15" customHeight="1">
      <c r="A57" s="33" t="s">
        <v>44</v>
      </c>
      <c r="B57" s="36">
        <f t="shared" si="12"/>
        <v>90.1010101010101</v>
      </c>
      <c r="C57" s="52">
        <f t="shared" si="13"/>
        <v>2</v>
      </c>
      <c r="D57" s="26">
        <f t="shared" si="14"/>
        <v>495</v>
      </c>
      <c r="E57" s="26">
        <v>17</v>
      </c>
      <c r="F57" s="26">
        <v>322</v>
      </c>
      <c r="G57" s="26">
        <v>156</v>
      </c>
      <c r="H57" s="26">
        <f t="shared" si="15"/>
        <v>446</v>
      </c>
      <c r="I57" s="26">
        <v>14</v>
      </c>
      <c r="J57" s="26">
        <v>297</v>
      </c>
      <c r="K57" s="26">
        <v>135</v>
      </c>
      <c r="L57" s="17"/>
      <c r="M57" s="17"/>
      <c r="N57" s="17"/>
    </row>
    <row r="58" spans="1:14" ht="15" customHeight="1">
      <c r="A58" s="31" t="s">
        <v>45</v>
      </c>
      <c r="B58" s="42"/>
      <c r="C58" s="53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</row>
    <row r="59" spans="1:14" ht="15" customHeight="1">
      <c r="A59" s="33" t="s">
        <v>46</v>
      </c>
      <c r="B59" s="36">
        <f aca="true" t="shared" si="16" ref="B59:B72">H59/D59*100</f>
        <v>84.42748091603053</v>
      </c>
      <c r="C59" s="52">
        <f aca="true" t="shared" si="17" ref="C59:C72">IF(B59&gt;=95,3,IF(B59&gt;=90,2,IF(B59&gt;=80,1,0)))</f>
        <v>1</v>
      </c>
      <c r="D59" s="26">
        <f aca="true" t="shared" si="18" ref="D59:D72">SUM(E59:G59)</f>
        <v>655</v>
      </c>
      <c r="E59" s="26">
        <v>119</v>
      </c>
      <c r="F59" s="26">
        <v>459</v>
      </c>
      <c r="G59" s="26">
        <v>77</v>
      </c>
      <c r="H59" s="26">
        <f aca="true" t="shared" si="19" ref="H59:H72">SUM(I59:K59)</f>
        <v>553</v>
      </c>
      <c r="I59" s="26">
        <v>103</v>
      </c>
      <c r="J59" s="26">
        <v>407</v>
      </c>
      <c r="K59" s="26">
        <v>43</v>
      </c>
      <c r="L59" s="1"/>
      <c r="M59" s="1"/>
      <c r="N59" s="1"/>
    </row>
    <row r="60" spans="1:14" ht="15" customHeight="1">
      <c r="A60" s="33" t="s">
        <v>47</v>
      </c>
      <c r="B60" s="36">
        <f t="shared" si="16"/>
        <v>85.13513513513513</v>
      </c>
      <c r="C60" s="52">
        <f t="shared" si="17"/>
        <v>1</v>
      </c>
      <c r="D60" s="26">
        <f t="shared" si="18"/>
        <v>296</v>
      </c>
      <c r="E60" s="26">
        <v>18</v>
      </c>
      <c r="F60" s="26">
        <v>209</v>
      </c>
      <c r="G60" s="26">
        <v>69</v>
      </c>
      <c r="H60" s="26">
        <f t="shared" si="19"/>
        <v>252</v>
      </c>
      <c r="I60" s="26">
        <v>12</v>
      </c>
      <c r="J60" s="26">
        <v>180</v>
      </c>
      <c r="K60" s="26">
        <v>60</v>
      </c>
      <c r="L60" s="1"/>
      <c r="M60" s="1"/>
      <c r="N60" s="1"/>
    </row>
    <row r="61" spans="1:14" ht="15" customHeight="1">
      <c r="A61" s="33" t="s">
        <v>48</v>
      </c>
      <c r="B61" s="36">
        <f t="shared" si="16"/>
        <v>61.092150170648466</v>
      </c>
      <c r="C61" s="52">
        <f t="shared" si="17"/>
        <v>0</v>
      </c>
      <c r="D61" s="26">
        <f t="shared" si="18"/>
        <v>293</v>
      </c>
      <c r="E61" s="26">
        <v>26</v>
      </c>
      <c r="F61" s="26">
        <v>181</v>
      </c>
      <c r="G61" s="26">
        <v>86</v>
      </c>
      <c r="H61" s="26">
        <f t="shared" si="19"/>
        <v>179</v>
      </c>
      <c r="I61" s="26">
        <v>17</v>
      </c>
      <c r="J61" s="26">
        <v>90</v>
      </c>
      <c r="K61" s="26">
        <v>72</v>
      </c>
      <c r="L61" s="1"/>
      <c r="M61" s="1"/>
      <c r="N61" s="1"/>
    </row>
    <row r="62" spans="1:14" ht="15" customHeight="1">
      <c r="A62" s="33" t="s">
        <v>49</v>
      </c>
      <c r="B62" s="36">
        <f t="shared" si="16"/>
        <v>29.183400267737618</v>
      </c>
      <c r="C62" s="52">
        <f t="shared" si="17"/>
        <v>0</v>
      </c>
      <c r="D62" s="26">
        <f t="shared" si="18"/>
        <v>747</v>
      </c>
      <c r="E62" s="26">
        <v>338</v>
      </c>
      <c r="F62" s="26">
        <v>280</v>
      </c>
      <c r="G62" s="26">
        <v>129</v>
      </c>
      <c r="H62" s="26">
        <f t="shared" si="19"/>
        <v>218</v>
      </c>
      <c r="I62" s="26">
        <v>133</v>
      </c>
      <c r="J62" s="26">
        <v>84</v>
      </c>
      <c r="K62" s="26">
        <v>1</v>
      </c>
      <c r="L62" s="1"/>
      <c r="M62" s="1"/>
      <c r="N62" s="1"/>
    </row>
    <row r="63" spans="1:14" ht="15" customHeight="1">
      <c r="A63" s="33" t="s">
        <v>50</v>
      </c>
      <c r="B63" s="36">
        <f t="shared" si="16"/>
        <v>94.60093896713614</v>
      </c>
      <c r="C63" s="52">
        <f t="shared" si="17"/>
        <v>2</v>
      </c>
      <c r="D63" s="26">
        <f t="shared" si="18"/>
        <v>426</v>
      </c>
      <c r="E63" s="26">
        <v>115</v>
      </c>
      <c r="F63" s="26">
        <v>235</v>
      </c>
      <c r="G63" s="26">
        <v>76</v>
      </c>
      <c r="H63" s="26">
        <f t="shared" si="19"/>
        <v>403</v>
      </c>
      <c r="I63" s="26">
        <v>109</v>
      </c>
      <c r="J63" s="26">
        <v>220</v>
      </c>
      <c r="K63" s="26">
        <v>74</v>
      </c>
      <c r="L63" s="1"/>
      <c r="M63" s="1"/>
      <c r="N63" s="1"/>
    </row>
    <row r="64" spans="1:14" ht="15" customHeight="1">
      <c r="A64" s="33" t="s">
        <v>51</v>
      </c>
      <c r="B64" s="36">
        <f t="shared" si="16"/>
        <v>98.35526315789474</v>
      </c>
      <c r="C64" s="52">
        <f t="shared" si="17"/>
        <v>3</v>
      </c>
      <c r="D64" s="26">
        <f t="shared" si="18"/>
        <v>304</v>
      </c>
      <c r="E64" s="26">
        <v>74</v>
      </c>
      <c r="F64" s="26">
        <v>189</v>
      </c>
      <c r="G64" s="26">
        <v>41</v>
      </c>
      <c r="H64" s="26">
        <f t="shared" si="19"/>
        <v>299</v>
      </c>
      <c r="I64" s="26">
        <v>72</v>
      </c>
      <c r="J64" s="26">
        <v>188</v>
      </c>
      <c r="K64" s="26">
        <v>39</v>
      </c>
      <c r="L64" s="1"/>
      <c r="M64" s="1"/>
      <c r="N64" s="1"/>
    </row>
    <row r="65" spans="1:14" ht="15" customHeight="1">
      <c r="A65" s="33" t="s">
        <v>52</v>
      </c>
      <c r="B65" s="36">
        <f t="shared" si="16"/>
        <v>91.68490153172867</v>
      </c>
      <c r="C65" s="52">
        <f t="shared" si="17"/>
        <v>2</v>
      </c>
      <c r="D65" s="26">
        <f t="shared" si="18"/>
        <v>457</v>
      </c>
      <c r="E65" s="26">
        <v>97</v>
      </c>
      <c r="F65" s="26">
        <v>247</v>
      </c>
      <c r="G65" s="26">
        <v>113</v>
      </c>
      <c r="H65" s="26">
        <f t="shared" si="19"/>
        <v>419</v>
      </c>
      <c r="I65" s="26">
        <v>93</v>
      </c>
      <c r="J65" s="26">
        <v>220</v>
      </c>
      <c r="K65" s="26">
        <v>106</v>
      </c>
      <c r="L65" s="1"/>
      <c r="M65" s="1"/>
      <c r="N65" s="1"/>
    </row>
    <row r="66" spans="1:14" ht="15" customHeight="1">
      <c r="A66" s="33" t="s">
        <v>53</v>
      </c>
      <c r="B66" s="36">
        <f t="shared" si="16"/>
        <v>78.48970251716247</v>
      </c>
      <c r="C66" s="52">
        <f t="shared" si="17"/>
        <v>0</v>
      </c>
      <c r="D66" s="26">
        <f t="shared" si="18"/>
        <v>437</v>
      </c>
      <c r="E66" s="26">
        <v>134</v>
      </c>
      <c r="F66" s="26">
        <v>209</v>
      </c>
      <c r="G66" s="26">
        <v>94</v>
      </c>
      <c r="H66" s="26">
        <f t="shared" si="19"/>
        <v>343</v>
      </c>
      <c r="I66" s="26">
        <v>95</v>
      </c>
      <c r="J66" s="26">
        <v>171</v>
      </c>
      <c r="K66" s="26">
        <v>77</v>
      </c>
      <c r="L66" s="1"/>
      <c r="M66" s="1"/>
      <c r="N66" s="1"/>
    </row>
    <row r="67" spans="1:14" ht="15" customHeight="1">
      <c r="A67" s="33" t="s">
        <v>54</v>
      </c>
      <c r="B67" s="36">
        <f t="shared" si="16"/>
        <v>89.32038834951457</v>
      </c>
      <c r="C67" s="52">
        <f t="shared" si="17"/>
        <v>1</v>
      </c>
      <c r="D67" s="26">
        <f t="shared" si="18"/>
        <v>721</v>
      </c>
      <c r="E67" s="26">
        <v>25</v>
      </c>
      <c r="F67" s="26">
        <v>489</v>
      </c>
      <c r="G67" s="26">
        <v>207</v>
      </c>
      <c r="H67" s="26">
        <f t="shared" si="19"/>
        <v>644</v>
      </c>
      <c r="I67" s="26">
        <v>18</v>
      </c>
      <c r="J67" s="26">
        <v>434</v>
      </c>
      <c r="K67" s="26">
        <v>192</v>
      </c>
      <c r="L67" s="1"/>
      <c r="M67" s="1"/>
      <c r="N67" s="1"/>
    </row>
    <row r="68" spans="1:14" ht="15" customHeight="1">
      <c r="A68" s="33" t="s">
        <v>55</v>
      </c>
      <c r="B68" s="36">
        <f t="shared" si="16"/>
        <v>95.23809523809523</v>
      </c>
      <c r="C68" s="52">
        <f t="shared" si="17"/>
        <v>3</v>
      </c>
      <c r="D68" s="26">
        <f t="shared" si="18"/>
        <v>420</v>
      </c>
      <c r="E68" s="26">
        <v>101</v>
      </c>
      <c r="F68" s="26">
        <v>207</v>
      </c>
      <c r="G68" s="26">
        <v>112</v>
      </c>
      <c r="H68" s="26">
        <f t="shared" si="19"/>
        <v>400</v>
      </c>
      <c r="I68" s="26">
        <v>96</v>
      </c>
      <c r="J68" s="26">
        <v>197</v>
      </c>
      <c r="K68" s="26">
        <v>107</v>
      </c>
      <c r="L68" s="1"/>
      <c r="M68" s="1"/>
      <c r="N68" s="1"/>
    </row>
    <row r="69" spans="1:14" ht="15" customHeight="1">
      <c r="A69" s="33" t="s">
        <v>56</v>
      </c>
      <c r="B69" s="36">
        <f t="shared" si="16"/>
        <v>87.08333333333333</v>
      </c>
      <c r="C69" s="52">
        <f t="shared" si="17"/>
        <v>1</v>
      </c>
      <c r="D69" s="26">
        <f t="shared" si="18"/>
        <v>240</v>
      </c>
      <c r="E69" s="26">
        <v>57</v>
      </c>
      <c r="F69" s="26">
        <v>124</v>
      </c>
      <c r="G69" s="26">
        <v>59</v>
      </c>
      <c r="H69" s="26">
        <f t="shared" si="19"/>
        <v>209</v>
      </c>
      <c r="I69" s="26">
        <v>52</v>
      </c>
      <c r="J69" s="26">
        <v>102</v>
      </c>
      <c r="K69" s="26">
        <v>55</v>
      </c>
      <c r="L69" s="1"/>
      <c r="M69" s="1"/>
      <c r="N69" s="1"/>
    </row>
    <row r="70" spans="1:14" ht="15" customHeight="1">
      <c r="A70" s="33" t="s">
        <v>57</v>
      </c>
      <c r="B70" s="36">
        <f t="shared" si="16"/>
        <v>91.54929577464789</v>
      </c>
      <c r="C70" s="52">
        <f t="shared" si="17"/>
        <v>2</v>
      </c>
      <c r="D70" s="26">
        <f t="shared" si="18"/>
        <v>994</v>
      </c>
      <c r="E70" s="26">
        <v>30</v>
      </c>
      <c r="F70" s="26">
        <v>825</v>
      </c>
      <c r="G70" s="26">
        <v>139</v>
      </c>
      <c r="H70" s="26">
        <f t="shared" si="19"/>
        <v>910</v>
      </c>
      <c r="I70" s="26">
        <v>30</v>
      </c>
      <c r="J70" s="26">
        <v>769</v>
      </c>
      <c r="K70" s="26">
        <v>111</v>
      </c>
      <c r="L70" s="1"/>
      <c r="M70" s="1"/>
      <c r="N70" s="1"/>
    </row>
    <row r="71" spans="1:14" s="18" customFormat="1" ht="15" customHeight="1">
      <c r="A71" s="33" t="s">
        <v>58</v>
      </c>
      <c r="B71" s="36">
        <f t="shared" si="16"/>
        <v>96.96969696969697</v>
      </c>
      <c r="C71" s="52">
        <f t="shared" si="17"/>
        <v>3</v>
      </c>
      <c r="D71" s="26">
        <f t="shared" si="18"/>
        <v>528</v>
      </c>
      <c r="E71" s="26">
        <v>172</v>
      </c>
      <c r="F71" s="26">
        <v>293</v>
      </c>
      <c r="G71" s="26">
        <v>63</v>
      </c>
      <c r="H71" s="26">
        <f t="shared" si="19"/>
        <v>512</v>
      </c>
      <c r="I71" s="26">
        <v>170</v>
      </c>
      <c r="J71" s="26">
        <v>284</v>
      </c>
      <c r="K71" s="26">
        <v>58</v>
      </c>
      <c r="L71" s="17"/>
      <c r="M71" s="17"/>
      <c r="N71" s="17"/>
    </row>
    <row r="72" spans="1:14" ht="15" customHeight="1">
      <c r="A72" s="33" t="s">
        <v>59</v>
      </c>
      <c r="B72" s="36">
        <f t="shared" si="16"/>
        <v>78.2051282051282</v>
      </c>
      <c r="C72" s="52">
        <f t="shared" si="17"/>
        <v>0</v>
      </c>
      <c r="D72" s="26">
        <f t="shared" si="18"/>
        <v>312</v>
      </c>
      <c r="E72" s="26">
        <v>47</v>
      </c>
      <c r="F72" s="26">
        <v>149</v>
      </c>
      <c r="G72" s="26">
        <v>116</v>
      </c>
      <c r="H72" s="26">
        <f t="shared" si="19"/>
        <v>244</v>
      </c>
      <c r="I72" s="26">
        <v>33</v>
      </c>
      <c r="J72" s="26">
        <v>100</v>
      </c>
      <c r="K72" s="26">
        <v>111</v>
      </c>
      <c r="L72" s="1"/>
      <c r="M72" s="1"/>
      <c r="N72" s="1"/>
    </row>
    <row r="73" spans="1:14" ht="15" customHeight="1">
      <c r="A73" s="31" t="s">
        <v>60</v>
      </c>
      <c r="B73" s="42"/>
      <c r="C73" s="53"/>
      <c r="D73" s="37"/>
      <c r="E73" s="37"/>
      <c r="F73" s="37"/>
      <c r="G73" s="37"/>
      <c r="H73" s="37"/>
      <c r="I73" s="37"/>
      <c r="J73" s="37"/>
      <c r="K73" s="37"/>
      <c r="L73" s="1"/>
      <c r="M73" s="1"/>
      <c r="N73" s="1"/>
    </row>
    <row r="74" spans="1:14" ht="15" customHeight="1">
      <c r="A74" s="33" t="s">
        <v>61</v>
      </c>
      <c r="B74" s="36">
        <f aca="true" t="shared" si="20" ref="B74:B79">H74/D74*100</f>
        <v>66.43109540636041</v>
      </c>
      <c r="C74" s="52">
        <f aca="true" t="shared" si="21" ref="C74:C79">IF(B74&gt;=95,3,IF(B74&gt;=90,2,IF(B74&gt;=80,1,0)))</f>
        <v>0</v>
      </c>
      <c r="D74" s="26">
        <f aca="true" t="shared" si="22" ref="D74:D79">SUM(E74:G74)</f>
        <v>283</v>
      </c>
      <c r="E74" s="26">
        <v>24</v>
      </c>
      <c r="F74" s="26">
        <v>166</v>
      </c>
      <c r="G74" s="26">
        <v>93</v>
      </c>
      <c r="H74" s="26">
        <f aca="true" t="shared" si="23" ref="H74:H79">SUM(I74:K74)</f>
        <v>188</v>
      </c>
      <c r="I74" s="26">
        <v>10</v>
      </c>
      <c r="J74" s="26">
        <v>115</v>
      </c>
      <c r="K74" s="26">
        <v>63</v>
      </c>
      <c r="L74" s="1"/>
      <c r="M74" s="1"/>
      <c r="N74" s="1"/>
    </row>
    <row r="75" spans="1:14" s="18" customFormat="1" ht="15" customHeight="1">
      <c r="A75" s="33" t="s">
        <v>62</v>
      </c>
      <c r="B75" s="36">
        <f t="shared" si="20"/>
        <v>84.68354430379746</v>
      </c>
      <c r="C75" s="52">
        <f t="shared" si="21"/>
        <v>1</v>
      </c>
      <c r="D75" s="26">
        <f t="shared" si="22"/>
        <v>790</v>
      </c>
      <c r="E75" s="26">
        <v>284</v>
      </c>
      <c r="F75" s="26">
        <v>264</v>
      </c>
      <c r="G75" s="26">
        <v>242</v>
      </c>
      <c r="H75" s="26">
        <f t="shared" si="23"/>
        <v>669</v>
      </c>
      <c r="I75" s="26">
        <v>235</v>
      </c>
      <c r="J75" s="26">
        <v>241</v>
      </c>
      <c r="K75" s="26">
        <v>193</v>
      </c>
      <c r="L75" s="17"/>
      <c r="M75" s="17"/>
      <c r="N75" s="17"/>
    </row>
    <row r="76" spans="1:14" ht="15" customHeight="1">
      <c r="A76" s="33" t="s">
        <v>63</v>
      </c>
      <c r="B76" s="36">
        <f t="shared" si="20"/>
        <v>87.91208791208791</v>
      </c>
      <c r="C76" s="52">
        <f t="shared" si="21"/>
        <v>1</v>
      </c>
      <c r="D76" s="26">
        <f t="shared" si="22"/>
        <v>182</v>
      </c>
      <c r="E76" s="26">
        <v>129</v>
      </c>
      <c r="F76" s="26">
        <v>39</v>
      </c>
      <c r="G76" s="26">
        <v>14</v>
      </c>
      <c r="H76" s="26">
        <f t="shared" si="23"/>
        <v>160</v>
      </c>
      <c r="I76" s="26">
        <v>113</v>
      </c>
      <c r="J76" s="26">
        <v>37</v>
      </c>
      <c r="K76" s="26">
        <v>10</v>
      </c>
      <c r="L76" s="1"/>
      <c r="M76" s="1"/>
      <c r="N76" s="1"/>
    </row>
    <row r="77" spans="1:14" ht="15" customHeight="1">
      <c r="A77" s="33" t="s">
        <v>64</v>
      </c>
      <c r="B77" s="36">
        <f t="shared" si="20"/>
        <v>68.30601092896174</v>
      </c>
      <c r="C77" s="52">
        <f t="shared" si="21"/>
        <v>0</v>
      </c>
      <c r="D77" s="26">
        <f t="shared" si="22"/>
        <v>366</v>
      </c>
      <c r="E77" s="26">
        <v>7</v>
      </c>
      <c r="F77" s="26">
        <v>287</v>
      </c>
      <c r="G77" s="26">
        <v>72</v>
      </c>
      <c r="H77" s="26">
        <f t="shared" si="23"/>
        <v>250</v>
      </c>
      <c r="I77" s="26">
        <v>3</v>
      </c>
      <c r="J77" s="26">
        <v>192</v>
      </c>
      <c r="K77" s="26">
        <v>55</v>
      </c>
      <c r="L77" s="1"/>
      <c r="M77" s="1"/>
      <c r="N77" s="1"/>
    </row>
    <row r="78" spans="1:14" ht="15" customHeight="1">
      <c r="A78" s="33" t="s">
        <v>65</v>
      </c>
      <c r="B78" s="36">
        <f t="shared" si="20"/>
        <v>96.27118644067797</v>
      </c>
      <c r="C78" s="52">
        <f t="shared" si="21"/>
        <v>3</v>
      </c>
      <c r="D78" s="26">
        <f t="shared" si="22"/>
        <v>295</v>
      </c>
      <c r="E78" s="26">
        <v>41</v>
      </c>
      <c r="F78" s="26">
        <v>178</v>
      </c>
      <c r="G78" s="26">
        <v>76</v>
      </c>
      <c r="H78" s="26">
        <f t="shared" si="23"/>
        <v>284</v>
      </c>
      <c r="I78" s="26">
        <v>34</v>
      </c>
      <c r="J78" s="26">
        <v>175</v>
      </c>
      <c r="K78" s="26">
        <v>75</v>
      </c>
      <c r="L78" s="1"/>
      <c r="M78" s="1"/>
      <c r="N78" s="1"/>
    </row>
    <row r="79" spans="1:14" ht="15" customHeight="1">
      <c r="A79" s="33" t="s">
        <v>66</v>
      </c>
      <c r="B79" s="36">
        <f t="shared" si="20"/>
        <v>97.05882352941177</v>
      </c>
      <c r="C79" s="52">
        <f t="shared" si="21"/>
        <v>3</v>
      </c>
      <c r="D79" s="26">
        <f t="shared" si="22"/>
        <v>136</v>
      </c>
      <c r="E79" s="26">
        <v>21</v>
      </c>
      <c r="F79" s="26">
        <v>65</v>
      </c>
      <c r="G79" s="26">
        <v>50</v>
      </c>
      <c r="H79" s="26">
        <f t="shared" si="23"/>
        <v>132</v>
      </c>
      <c r="I79" s="26">
        <v>20</v>
      </c>
      <c r="J79" s="26">
        <v>62</v>
      </c>
      <c r="K79" s="26">
        <v>50</v>
      </c>
      <c r="L79" s="1"/>
      <c r="M79" s="1"/>
      <c r="N79" s="1"/>
    </row>
    <row r="80" spans="1:14" ht="15" customHeight="1">
      <c r="A80" s="31" t="s">
        <v>67</v>
      </c>
      <c r="B80" s="42"/>
      <c r="C80" s="53"/>
      <c r="D80" s="37"/>
      <c r="E80" s="37"/>
      <c r="F80" s="37"/>
      <c r="G80" s="37"/>
      <c r="H80" s="37"/>
      <c r="I80" s="37"/>
      <c r="J80" s="37"/>
      <c r="K80" s="37"/>
      <c r="L80" s="1"/>
      <c r="M80" s="1"/>
      <c r="N80" s="1"/>
    </row>
    <row r="81" spans="1:14" ht="15" customHeight="1">
      <c r="A81" s="33" t="s">
        <v>68</v>
      </c>
      <c r="B81" s="36">
        <f aca="true" t="shared" si="24" ref="B81:B92">H81/D81*100</f>
        <v>85.35031847133759</v>
      </c>
      <c r="C81" s="52">
        <f aca="true" t="shared" si="25" ref="C81:C92">IF(B81&gt;=95,3,IF(B81&gt;=90,2,IF(B81&gt;=80,1,0)))</f>
        <v>1</v>
      </c>
      <c r="D81" s="26">
        <f aca="true" t="shared" si="26" ref="D81:D92">SUM(E81:G81)</f>
        <v>157</v>
      </c>
      <c r="E81" s="26">
        <v>42</v>
      </c>
      <c r="F81" s="26">
        <v>78</v>
      </c>
      <c r="G81" s="26">
        <v>37</v>
      </c>
      <c r="H81" s="26">
        <f aca="true" t="shared" si="27" ref="H81:H92">SUM(I81:K81)</f>
        <v>134</v>
      </c>
      <c r="I81" s="26">
        <v>35</v>
      </c>
      <c r="J81" s="26">
        <v>68</v>
      </c>
      <c r="K81" s="26">
        <v>31</v>
      </c>
      <c r="L81" s="1"/>
      <c r="M81" s="1"/>
      <c r="N81" s="1"/>
    </row>
    <row r="82" spans="1:14" ht="15" customHeight="1">
      <c r="A82" s="33" t="s">
        <v>69</v>
      </c>
      <c r="B82" s="36">
        <f t="shared" si="24"/>
        <v>95.71984435797665</v>
      </c>
      <c r="C82" s="52">
        <f t="shared" si="25"/>
        <v>3</v>
      </c>
      <c r="D82" s="26">
        <f t="shared" si="26"/>
        <v>257</v>
      </c>
      <c r="E82" s="26">
        <v>105</v>
      </c>
      <c r="F82" s="26">
        <v>115</v>
      </c>
      <c r="G82" s="26">
        <v>37</v>
      </c>
      <c r="H82" s="26">
        <f t="shared" si="27"/>
        <v>246</v>
      </c>
      <c r="I82" s="26">
        <v>101</v>
      </c>
      <c r="J82" s="26">
        <v>108</v>
      </c>
      <c r="K82" s="26">
        <v>37</v>
      </c>
      <c r="L82" s="1"/>
      <c r="M82" s="1"/>
      <c r="N82" s="1"/>
    </row>
    <row r="83" spans="1:14" ht="15" customHeight="1">
      <c r="A83" s="33" t="s">
        <v>70</v>
      </c>
      <c r="B83" s="36">
        <f t="shared" si="24"/>
        <v>75</v>
      </c>
      <c r="C83" s="52">
        <f t="shared" si="25"/>
        <v>0</v>
      </c>
      <c r="D83" s="26">
        <f t="shared" si="26"/>
        <v>224</v>
      </c>
      <c r="E83" s="26">
        <v>28</v>
      </c>
      <c r="F83" s="26">
        <v>163</v>
      </c>
      <c r="G83" s="26">
        <v>33</v>
      </c>
      <c r="H83" s="26">
        <f t="shared" si="27"/>
        <v>168</v>
      </c>
      <c r="I83" s="26">
        <v>16</v>
      </c>
      <c r="J83" s="26">
        <v>123</v>
      </c>
      <c r="K83" s="26">
        <v>29</v>
      </c>
      <c r="L83" s="1"/>
      <c r="M83" s="1"/>
      <c r="N83" s="1"/>
    </row>
    <row r="84" spans="1:14" ht="15" customHeight="1">
      <c r="A84" s="33" t="s">
        <v>71</v>
      </c>
      <c r="B84" s="36">
        <f t="shared" si="24"/>
        <v>77.97619047619048</v>
      </c>
      <c r="C84" s="52">
        <f t="shared" si="25"/>
        <v>0</v>
      </c>
      <c r="D84" s="26">
        <f t="shared" si="26"/>
        <v>168</v>
      </c>
      <c r="E84" s="26">
        <v>36</v>
      </c>
      <c r="F84" s="26">
        <v>83</v>
      </c>
      <c r="G84" s="26">
        <v>49</v>
      </c>
      <c r="H84" s="26">
        <f t="shared" si="27"/>
        <v>131</v>
      </c>
      <c r="I84" s="26">
        <v>24</v>
      </c>
      <c r="J84" s="26">
        <v>69</v>
      </c>
      <c r="K84" s="26">
        <v>38</v>
      </c>
      <c r="L84" s="1"/>
      <c r="M84" s="1"/>
      <c r="N84" s="1"/>
    </row>
    <row r="85" spans="1:14" ht="15" customHeight="1">
      <c r="A85" s="33" t="s">
        <v>72</v>
      </c>
      <c r="B85" s="36">
        <f t="shared" si="24"/>
        <v>94.03508771929825</v>
      </c>
      <c r="C85" s="52">
        <f t="shared" si="25"/>
        <v>2</v>
      </c>
      <c r="D85" s="26">
        <f t="shared" si="26"/>
        <v>570</v>
      </c>
      <c r="E85" s="26">
        <v>22</v>
      </c>
      <c r="F85" s="26">
        <v>473</v>
      </c>
      <c r="G85" s="26">
        <v>75</v>
      </c>
      <c r="H85" s="26">
        <f t="shared" si="27"/>
        <v>536</v>
      </c>
      <c r="I85" s="26">
        <v>21</v>
      </c>
      <c r="J85" s="26">
        <v>444</v>
      </c>
      <c r="K85" s="26">
        <v>71</v>
      </c>
      <c r="L85" s="1"/>
      <c r="M85" s="1"/>
      <c r="N85" s="1"/>
    </row>
    <row r="86" spans="1:14" ht="15" customHeight="1">
      <c r="A86" s="33" t="s">
        <v>73</v>
      </c>
      <c r="B86" s="36">
        <f t="shared" si="24"/>
        <v>79.2332268370607</v>
      </c>
      <c r="C86" s="52">
        <f t="shared" si="25"/>
        <v>0</v>
      </c>
      <c r="D86" s="26">
        <f t="shared" si="26"/>
        <v>313</v>
      </c>
      <c r="E86" s="26">
        <v>30</v>
      </c>
      <c r="F86" s="26">
        <v>229</v>
      </c>
      <c r="G86" s="26">
        <v>54</v>
      </c>
      <c r="H86" s="26">
        <f t="shared" si="27"/>
        <v>248</v>
      </c>
      <c r="I86" s="26">
        <v>23</v>
      </c>
      <c r="J86" s="26">
        <v>178</v>
      </c>
      <c r="K86" s="26">
        <v>47</v>
      </c>
      <c r="L86" s="1"/>
      <c r="M86" s="1"/>
      <c r="N86" s="1"/>
    </row>
    <row r="87" spans="1:14" s="18" customFormat="1" ht="15" customHeight="1">
      <c r="A87" s="33" t="s">
        <v>74</v>
      </c>
      <c r="B87" s="36">
        <f t="shared" si="24"/>
        <v>93.83070301291248</v>
      </c>
      <c r="C87" s="52">
        <f t="shared" si="25"/>
        <v>2</v>
      </c>
      <c r="D87" s="26">
        <f t="shared" si="26"/>
        <v>697</v>
      </c>
      <c r="E87" s="26">
        <v>110</v>
      </c>
      <c r="F87" s="26">
        <v>400</v>
      </c>
      <c r="G87" s="26">
        <v>187</v>
      </c>
      <c r="H87" s="26">
        <f t="shared" si="27"/>
        <v>654</v>
      </c>
      <c r="I87" s="26">
        <v>103</v>
      </c>
      <c r="J87" s="26">
        <v>372</v>
      </c>
      <c r="K87" s="26">
        <v>179</v>
      </c>
      <c r="L87" s="17"/>
      <c r="M87" s="17"/>
      <c r="N87" s="17"/>
    </row>
    <row r="88" spans="1:14" ht="15" customHeight="1">
      <c r="A88" s="33" t="s">
        <v>75</v>
      </c>
      <c r="B88" s="36">
        <f t="shared" si="24"/>
        <v>95.16994633273703</v>
      </c>
      <c r="C88" s="52">
        <f t="shared" si="25"/>
        <v>3</v>
      </c>
      <c r="D88" s="26">
        <f t="shared" si="26"/>
        <v>559</v>
      </c>
      <c r="E88" s="26">
        <v>104</v>
      </c>
      <c r="F88" s="26">
        <v>275</v>
      </c>
      <c r="G88" s="26">
        <v>180</v>
      </c>
      <c r="H88" s="26">
        <f t="shared" si="27"/>
        <v>532</v>
      </c>
      <c r="I88" s="26">
        <v>94</v>
      </c>
      <c r="J88" s="26">
        <v>266</v>
      </c>
      <c r="K88" s="26">
        <v>172</v>
      </c>
      <c r="L88" s="1"/>
      <c r="M88" s="1"/>
      <c r="N88" s="1"/>
    </row>
    <row r="89" spans="1:14" ht="15" customHeight="1">
      <c r="A89" s="33" t="s">
        <v>76</v>
      </c>
      <c r="B89" s="36">
        <f t="shared" si="24"/>
        <v>81.19658119658119</v>
      </c>
      <c r="C89" s="52">
        <f t="shared" si="25"/>
        <v>1</v>
      </c>
      <c r="D89" s="26">
        <f t="shared" si="26"/>
        <v>468</v>
      </c>
      <c r="E89" s="26">
        <v>60</v>
      </c>
      <c r="F89" s="26">
        <v>303</v>
      </c>
      <c r="G89" s="26">
        <v>105</v>
      </c>
      <c r="H89" s="26">
        <f t="shared" si="27"/>
        <v>380</v>
      </c>
      <c r="I89" s="26">
        <v>48</v>
      </c>
      <c r="J89" s="26">
        <v>262</v>
      </c>
      <c r="K89" s="26">
        <v>70</v>
      </c>
      <c r="L89" s="1"/>
      <c r="M89" s="1"/>
      <c r="N89" s="1"/>
    </row>
    <row r="90" spans="1:14" ht="15" customHeight="1">
      <c r="A90" s="33" t="s">
        <v>77</v>
      </c>
      <c r="B90" s="36">
        <f t="shared" si="24"/>
        <v>91.95121951219512</v>
      </c>
      <c r="C90" s="52">
        <f t="shared" si="25"/>
        <v>2</v>
      </c>
      <c r="D90" s="26">
        <f t="shared" si="26"/>
        <v>410</v>
      </c>
      <c r="E90" s="26">
        <v>130</v>
      </c>
      <c r="F90" s="26">
        <v>226</v>
      </c>
      <c r="G90" s="26">
        <v>54</v>
      </c>
      <c r="H90" s="26">
        <f t="shared" si="27"/>
        <v>377</v>
      </c>
      <c r="I90" s="26">
        <v>117</v>
      </c>
      <c r="J90" s="26">
        <v>209</v>
      </c>
      <c r="K90" s="26">
        <v>51</v>
      </c>
      <c r="L90" s="1"/>
      <c r="M90" s="1"/>
      <c r="N90" s="1"/>
    </row>
    <row r="91" spans="1:14" ht="15" customHeight="1">
      <c r="A91" s="33" t="s">
        <v>78</v>
      </c>
      <c r="B91" s="36">
        <f t="shared" si="24"/>
        <v>93.68836291913215</v>
      </c>
      <c r="C91" s="52">
        <f t="shared" si="25"/>
        <v>2</v>
      </c>
      <c r="D91" s="26">
        <f t="shared" si="26"/>
        <v>507</v>
      </c>
      <c r="E91" s="26">
        <v>38</v>
      </c>
      <c r="F91" s="26">
        <v>363</v>
      </c>
      <c r="G91" s="26">
        <v>106</v>
      </c>
      <c r="H91" s="26">
        <f t="shared" si="27"/>
        <v>475</v>
      </c>
      <c r="I91" s="26">
        <v>35</v>
      </c>
      <c r="J91" s="26">
        <v>340</v>
      </c>
      <c r="K91" s="26">
        <v>100</v>
      </c>
      <c r="L91" s="1"/>
      <c r="M91" s="1"/>
      <c r="N91" s="1"/>
    </row>
    <row r="92" spans="1:14" ht="15" customHeight="1">
      <c r="A92" s="33" t="s">
        <v>79</v>
      </c>
      <c r="B92" s="36">
        <f t="shared" si="24"/>
        <v>89.01960784313725</v>
      </c>
      <c r="C92" s="52">
        <f t="shared" si="25"/>
        <v>1</v>
      </c>
      <c r="D92" s="26">
        <f t="shared" si="26"/>
        <v>255</v>
      </c>
      <c r="E92" s="26">
        <v>63</v>
      </c>
      <c r="F92" s="26">
        <v>114</v>
      </c>
      <c r="G92" s="26">
        <v>78</v>
      </c>
      <c r="H92" s="26">
        <f t="shared" si="27"/>
        <v>227</v>
      </c>
      <c r="I92" s="26">
        <v>58</v>
      </c>
      <c r="J92" s="26">
        <v>105</v>
      </c>
      <c r="K92" s="26">
        <v>64</v>
      </c>
      <c r="L92" s="1"/>
      <c r="M92" s="1"/>
      <c r="N92" s="1"/>
    </row>
    <row r="93" spans="1:14" ht="15" customHeight="1">
      <c r="A93" s="31" t="s">
        <v>80</v>
      </c>
      <c r="B93" s="42"/>
      <c r="C93" s="53"/>
      <c r="D93" s="37"/>
      <c r="E93" s="37"/>
      <c r="F93" s="37"/>
      <c r="G93" s="37"/>
      <c r="H93" s="37"/>
      <c r="I93" s="37"/>
      <c r="J93" s="37"/>
      <c r="K93" s="37"/>
      <c r="L93" s="1"/>
      <c r="M93" s="1"/>
      <c r="N93" s="1"/>
    </row>
    <row r="94" spans="1:14" ht="15" customHeight="1">
      <c r="A94" s="33" t="s">
        <v>81</v>
      </c>
      <c r="B94" s="36">
        <f aca="true" t="shared" si="28" ref="B94:B102">H94/D94*100</f>
        <v>84.98023715415019</v>
      </c>
      <c r="C94" s="52">
        <f aca="true" t="shared" si="29" ref="C94:C102">IF(B94&gt;=95,3,IF(B94&gt;=90,2,IF(B94&gt;=80,1,0)))</f>
        <v>1</v>
      </c>
      <c r="D94" s="26">
        <f aca="true" t="shared" si="30" ref="D94:D102">SUM(E94:G94)</f>
        <v>506</v>
      </c>
      <c r="E94" s="26">
        <v>85</v>
      </c>
      <c r="F94" s="26">
        <v>258</v>
      </c>
      <c r="G94" s="26">
        <v>163</v>
      </c>
      <c r="H94" s="26">
        <f aca="true" t="shared" si="31" ref="H94:H102">SUM(I94:K94)</f>
        <v>430</v>
      </c>
      <c r="I94" s="26">
        <v>72</v>
      </c>
      <c r="J94" s="26">
        <v>210</v>
      </c>
      <c r="K94" s="26">
        <v>148</v>
      </c>
      <c r="L94" s="1"/>
      <c r="M94" s="1"/>
      <c r="N94" s="1"/>
    </row>
    <row r="95" spans="1:14" ht="15" customHeight="1">
      <c r="A95" s="33" t="s">
        <v>82</v>
      </c>
      <c r="B95" s="36">
        <f t="shared" si="28"/>
        <v>67.1957671957672</v>
      </c>
      <c r="C95" s="52">
        <f t="shared" si="29"/>
        <v>0</v>
      </c>
      <c r="D95" s="26">
        <f t="shared" si="30"/>
        <v>189</v>
      </c>
      <c r="E95" s="26">
        <v>46</v>
      </c>
      <c r="F95" s="26">
        <v>104</v>
      </c>
      <c r="G95" s="26">
        <v>39</v>
      </c>
      <c r="H95" s="26">
        <f t="shared" si="31"/>
        <v>127</v>
      </c>
      <c r="I95" s="26">
        <v>26</v>
      </c>
      <c r="J95" s="26">
        <v>77</v>
      </c>
      <c r="K95" s="26">
        <v>24</v>
      </c>
      <c r="L95" s="1"/>
      <c r="M95" s="1"/>
      <c r="N95" s="1"/>
    </row>
    <row r="96" spans="1:14" ht="15" customHeight="1">
      <c r="A96" s="33" t="s">
        <v>83</v>
      </c>
      <c r="B96" s="36">
        <f t="shared" si="28"/>
        <v>83.48082595870207</v>
      </c>
      <c r="C96" s="52">
        <f t="shared" si="29"/>
        <v>1</v>
      </c>
      <c r="D96" s="26">
        <f t="shared" si="30"/>
        <v>339</v>
      </c>
      <c r="E96" s="26">
        <v>48</v>
      </c>
      <c r="F96" s="26">
        <v>225</v>
      </c>
      <c r="G96" s="26">
        <v>66</v>
      </c>
      <c r="H96" s="26">
        <f t="shared" si="31"/>
        <v>283</v>
      </c>
      <c r="I96" s="26">
        <v>39</v>
      </c>
      <c r="J96" s="26">
        <v>179</v>
      </c>
      <c r="K96" s="26">
        <v>65</v>
      </c>
      <c r="L96" s="1"/>
      <c r="M96" s="1"/>
      <c r="N96" s="1"/>
    </row>
    <row r="97" spans="1:14" ht="15" customHeight="1">
      <c r="A97" s="33" t="s">
        <v>84</v>
      </c>
      <c r="B97" s="36">
        <f t="shared" si="28"/>
        <v>92.89940828402366</v>
      </c>
      <c r="C97" s="52">
        <f t="shared" si="29"/>
        <v>2</v>
      </c>
      <c r="D97" s="26">
        <f t="shared" si="30"/>
        <v>338</v>
      </c>
      <c r="E97" s="26">
        <v>29</v>
      </c>
      <c r="F97" s="26">
        <v>189</v>
      </c>
      <c r="G97" s="26">
        <v>120</v>
      </c>
      <c r="H97" s="26">
        <f t="shared" si="31"/>
        <v>314</v>
      </c>
      <c r="I97" s="26">
        <v>28</v>
      </c>
      <c r="J97" s="26">
        <v>175</v>
      </c>
      <c r="K97" s="26">
        <v>111</v>
      </c>
      <c r="L97" s="1"/>
      <c r="M97" s="1"/>
      <c r="N97" s="1"/>
    </row>
    <row r="98" spans="1:14" ht="15" customHeight="1">
      <c r="A98" s="33" t="s">
        <v>85</v>
      </c>
      <c r="B98" s="36">
        <f t="shared" si="28"/>
        <v>98.69565217391305</v>
      </c>
      <c r="C98" s="52">
        <f t="shared" si="29"/>
        <v>3</v>
      </c>
      <c r="D98" s="26">
        <f t="shared" si="30"/>
        <v>230</v>
      </c>
      <c r="E98" s="26">
        <v>91</v>
      </c>
      <c r="F98" s="26">
        <v>75</v>
      </c>
      <c r="G98" s="26">
        <v>64</v>
      </c>
      <c r="H98" s="26">
        <f t="shared" si="31"/>
        <v>227</v>
      </c>
      <c r="I98" s="26">
        <v>89</v>
      </c>
      <c r="J98" s="26">
        <v>74</v>
      </c>
      <c r="K98" s="26">
        <v>64</v>
      </c>
      <c r="L98" s="1"/>
      <c r="M98" s="1"/>
      <c r="N98" s="1"/>
    </row>
    <row r="99" spans="1:14" ht="15" customHeight="1">
      <c r="A99" s="33" t="s">
        <v>86</v>
      </c>
      <c r="B99" s="36">
        <f t="shared" si="28"/>
        <v>65.78947368421053</v>
      </c>
      <c r="C99" s="52">
        <f t="shared" si="29"/>
        <v>0</v>
      </c>
      <c r="D99" s="26">
        <f t="shared" si="30"/>
        <v>114</v>
      </c>
      <c r="E99" s="26">
        <v>22</v>
      </c>
      <c r="F99" s="26">
        <v>51</v>
      </c>
      <c r="G99" s="26">
        <v>41</v>
      </c>
      <c r="H99" s="26">
        <f t="shared" si="31"/>
        <v>75</v>
      </c>
      <c r="I99" s="26">
        <v>18</v>
      </c>
      <c r="J99" s="26">
        <v>34</v>
      </c>
      <c r="K99" s="26">
        <v>23</v>
      </c>
      <c r="L99" s="1"/>
      <c r="M99" s="1"/>
      <c r="N99" s="1"/>
    </row>
    <row r="100" spans="1:14" ht="15" customHeight="1">
      <c r="A100" s="33" t="s">
        <v>87</v>
      </c>
      <c r="B100" s="36">
        <f t="shared" si="28"/>
        <v>96.61835748792271</v>
      </c>
      <c r="C100" s="52">
        <f t="shared" si="29"/>
        <v>3</v>
      </c>
      <c r="D100" s="26">
        <f t="shared" si="30"/>
        <v>207</v>
      </c>
      <c r="E100" s="26">
        <v>21</v>
      </c>
      <c r="F100" s="26">
        <v>110</v>
      </c>
      <c r="G100" s="26">
        <v>76</v>
      </c>
      <c r="H100" s="26">
        <f t="shared" si="31"/>
        <v>200</v>
      </c>
      <c r="I100" s="26">
        <v>20</v>
      </c>
      <c r="J100" s="26">
        <v>106</v>
      </c>
      <c r="K100" s="26">
        <v>74</v>
      </c>
      <c r="L100" s="1"/>
      <c r="M100" s="1"/>
      <c r="N100" s="1"/>
    </row>
    <row r="101" spans="1:14" ht="15" customHeight="1">
      <c r="A101" s="33" t="s">
        <v>88</v>
      </c>
      <c r="B101" s="36">
        <f t="shared" si="28"/>
        <v>88.76404494382022</v>
      </c>
      <c r="C101" s="52">
        <f t="shared" si="29"/>
        <v>1</v>
      </c>
      <c r="D101" s="26">
        <f t="shared" si="30"/>
        <v>89</v>
      </c>
      <c r="E101" s="26">
        <v>9</v>
      </c>
      <c r="F101" s="26">
        <v>60</v>
      </c>
      <c r="G101" s="26">
        <v>20</v>
      </c>
      <c r="H101" s="26">
        <f t="shared" si="31"/>
        <v>79</v>
      </c>
      <c r="I101" s="26">
        <v>8</v>
      </c>
      <c r="J101" s="26">
        <v>53</v>
      </c>
      <c r="K101" s="26">
        <v>18</v>
      </c>
      <c r="L101" s="1"/>
      <c r="M101" s="1"/>
      <c r="N101" s="1"/>
    </row>
    <row r="102" spans="1:14" ht="15" customHeight="1">
      <c r="A102" s="33" t="s">
        <v>89</v>
      </c>
      <c r="B102" s="36">
        <f t="shared" si="28"/>
        <v>33.33333333333333</v>
      </c>
      <c r="C102" s="52">
        <f t="shared" si="29"/>
        <v>0</v>
      </c>
      <c r="D102" s="26">
        <f t="shared" si="30"/>
        <v>33</v>
      </c>
      <c r="E102" s="26">
        <v>8</v>
      </c>
      <c r="F102" s="26">
        <v>14</v>
      </c>
      <c r="G102" s="26">
        <v>11</v>
      </c>
      <c r="H102" s="26">
        <f t="shared" si="31"/>
        <v>11</v>
      </c>
      <c r="I102" s="26">
        <v>4</v>
      </c>
      <c r="J102" s="26">
        <v>5</v>
      </c>
      <c r="K102" s="26">
        <v>2</v>
      </c>
      <c r="L102" s="1"/>
      <c r="M102" s="1"/>
      <c r="N102" s="1"/>
    </row>
    <row r="103" spans="4:8" ht="12.75">
      <c r="D103" s="38"/>
      <c r="E103" s="38"/>
      <c r="F103" s="38"/>
      <c r="G103" s="38"/>
      <c r="H103" s="38"/>
    </row>
    <row r="104" spans="4:8" ht="12.75">
      <c r="D104" s="57"/>
      <c r="E104" s="57"/>
      <c r="F104" s="57"/>
      <c r="G104" s="57"/>
      <c r="H104" s="57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sheetProtection/>
  <mergeCells count="13">
    <mergeCell ref="G5:G8"/>
    <mergeCell ref="I4:K4"/>
    <mergeCell ref="K5:K8"/>
    <mergeCell ref="A1:J1"/>
    <mergeCell ref="A4:A8"/>
    <mergeCell ref="D4:D8"/>
    <mergeCell ref="H4:H8"/>
    <mergeCell ref="C5:C8"/>
    <mergeCell ref="E5:E8"/>
    <mergeCell ref="F5:F8"/>
    <mergeCell ref="I5:I8"/>
    <mergeCell ref="J5:J8"/>
    <mergeCell ref="E4:G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SheetLayoutView="100" zoomScalePageLayoutView="0" workbookViewId="0" topLeftCell="A1">
      <selection activeCell="D104" sqref="D104:H105"/>
    </sheetView>
  </sheetViews>
  <sheetFormatPr defaultColWidth="9.140625" defaultRowHeight="15"/>
  <cols>
    <col min="1" max="1" width="38.8515625" style="2" customWidth="1"/>
    <col min="2" max="2" width="36.421875" style="2" customWidth="1"/>
    <col min="3" max="4" width="14.421875" style="2" customWidth="1"/>
    <col min="5" max="7" width="10.7109375" style="2" customWidth="1"/>
    <col min="8" max="8" width="23.00390625" style="2" customWidth="1"/>
    <col min="9" max="11" width="10.7109375" style="2" customWidth="1"/>
    <col min="12" max="16384" width="9.140625" style="2" customWidth="1"/>
  </cols>
  <sheetData>
    <row r="1" spans="1:11" s="1" customFormat="1" ht="40.5" customHeight="1">
      <c r="A1" s="87" t="s">
        <v>166</v>
      </c>
      <c r="B1" s="87"/>
      <c r="C1" s="87"/>
      <c r="D1" s="87"/>
      <c r="E1" s="70"/>
      <c r="F1" s="70"/>
      <c r="G1" s="70"/>
      <c r="H1" s="70"/>
      <c r="I1" s="70"/>
      <c r="J1" s="70"/>
      <c r="K1" s="54"/>
    </row>
    <row r="2" spans="1:11" ht="15" customHeight="1">
      <c r="A2" s="22" t="s">
        <v>92</v>
      </c>
      <c r="B2" s="23" t="s">
        <v>93</v>
      </c>
      <c r="C2" s="22"/>
      <c r="E2" s="23"/>
      <c r="F2" s="23"/>
      <c r="G2" s="23"/>
      <c r="H2" s="23"/>
      <c r="I2" s="22"/>
      <c r="J2" s="22"/>
      <c r="K2" s="22"/>
    </row>
    <row r="3" spans="1:11" ht="15" customHeight="1">
      <c r="A3" s="22" t="s">
        <v>94</v>
      </c>
      <c r="B3" s="23" t="s">
        <v>162</v>
      </c>
      <c r="C3" s="22"/>
      <c r="E3" s="23"/>
      <c r="F3" s="23"/>
      <c r="G3" s="23"/>
      <c r="H3" s="23"/>
      <c r="I3" s="22"/>
      <c r="J3" s="22"/>
      <c r="K3" s="22"/>
    </row>
    <row r="4" spans="1:16" ht="132" customHeight="1">
      <c r="A4" s="83" t="s">
        <v>90</v>
      </c>
      <c r="B4" s="24" t="s">
        <v>168</v>
      </c>
      <c r="C4" s="56" t="s">
        <v>163</v>
      </c>
      <c r="D4" s="83" t="s">
        <v>118</v>
      </c>
      <c r="E4" s="97" t="s">
        <v>147</v>
      </c>
      <c r="F4" s="98"/>
      <c r="G4" s="99"/>
      <c r="H4" s="83" t="s">
        <v>169</v>
      </c>
      <c r="I4" s="97" t="s">
        <v>147</v>
      </c>
      <c r="J4" s="98"/>
      <c r="K4" s="99"/>
      <c r="L4" s="1"/>
      <c r="M4" s="1"/>
      <c r="N4" s="1"/>
      <c r="O4" s="1"/>
      <c r="P4" s="1"/>
    </row>
    <row r="5" spans="1:16" ht="15" customHeight="1">
      <c r="A5" s="84"/>
      <c r="B5" s="24" t="str">
        <f>'Методика (Раздел 8)'!B12</f>
        <v>95% и более </v>
      </c>
      <c r="C5" s="90" t="s">
        <v>103</v>
      </c>
      <c r="D5" s="84"/>
      <c r="E5" s="86" t="s">
        <v>149</v>
      </c>
      <c r="F5" s="86" t="s">
        <v>148</v>
      </c>
      <c r="G5" s="86" t="s">
        <v>164</v>
      </c>
      <c r="H5" s="84"/>
      <c r="I5" s="86" t="s">
        <v>171</v>
      </c>
      <c r="J5" s="86" t="s">
        <v>172</v>
      </c>
      <c r="K5" s="86" t="s">
        <v>170</v>
      </c>
      <c r="L5" s="1"/>
      <c r="M5" s="1"/>
      <c r="N5" s="1"/>
      <c r="O5" s="1"/>
      <c r="P5" s="1"/>
    </row>
    <row r="6" spans="1:16" ht="15" customHeight="1">
      <c r="A6" s="84"/>
      <c r="B6" s="24" t="str">
        <f>'Методика (Раздел 8)'!B13</f>
        <v>90% и более </v>
      </c>
      <c r="C6" s="90"/>
      <c r="D6" s="84"/>
      <c r="E6" s="84"/>
      <c r="F6" s="84"/>
      <c r="G6" s="84"/>
      <c r="H6" s="84"/>
      <c r="I6" s="84"/>
      <c r="J6" s="84"/>
      <c r="K6" s="84"/>
      <c r="L6" s="1"/>
      <c r="M6" s="1"/>
      <c r="N6" s="1"/>
      <c r="O6" s="1"/>
      <c r="P6" s="1"/>
    </row>
    <row r="7" spans="1:16" s="4" customFormat="1" ht="15" customHeight="1">
      <c r="A7" s="84"/>
      <c r="B7" s="24" t="str">
        <f>'Методика (Раздел 8)'!B14</f>
        <v>80% и более </v>
      </c>
      <c r="C7" s="90"/>
      <c r="D7" s="84"/>
      <c r="E7" s="84"/>
      <c r="F7" s="84"/>
      <c r="G7" s="84"/>
      <c r="H7" s="84"/>
      <c r="I7" s="84"/>
      <c r="J7" s="84"/>
      <c r="K7" s="84"/>
      <c r="L7" s="3"/>
      <c r="M7" s="3"/>
      <c r="N7" s="3"/>
      <c r="O7" s="3"/>
      <c r="P7" s="3"/>
    </row>
    <row r="8" spans="1:16" s="4" customFormat="1" ht="15" customHeight="1">
      <c r="A8" s="85"/>
      <c r="B8" s="24" t="str">
        <f>'Методика (Раздел 8)'!B15</f>
        <v>менее 80 % </v>
      </c>
      <c r="C8" s="90"/>
      <c r="D8" s="85"/>
      <c r="E8" s="85"/>
      <c r="F8" s="85" t="s">
        <v>117</v>
      </c>
      <c r="G8" s="85"/>
      <c r="H8" s="85"/>
      <c r="I8" s="85"/>
      <c r="J8" s="85" t="s">
        <v>117</v>
      </c>
      <c r="K8" s="85"/>
      <c r="L8" s="3"/>
      <c r="M8" s="3"/>
      <c r="N8" s="3"/>
      <c r="O8" s="3"/>
      <c r="P8" s="3"/>
    </row>
    <row r="9" spans="1:16" s="4" customFormat="1" ht="15" customHeight="1">
      <c r="A9" s="27" t="s">
        <v>116</v>
      </c>
      <c r="B9" s="30"/>
      <c r="C9" s="51">
        <v>3</v>
      </c>
      <c r="D9" s="28"/>
      <c r="E9" s="55"/>
      <c r="F9" s="55"/>
      <c r="G9" s="55"/>
      <c r="H9" s="55"/>
      <c r="I9" s="55"/>
      <c r="J9" s="55"/>
      <c r="K9" s="55"/>
      <c r="L9" s="3"/>
      <c r="M9" s="3"/>
      <c r="N9" s="3"/>
      <c r="O9" s="3"/>
      <c r="P9" s="3"/>
    </row>
    <row r="10" spans="1:16" s="18" customFormat="1" ht="15" customHeight="1">
      <c r="A10" s="31" t="s">
        <v>0</v>
      </c>
      <c r="B10" s="32"/>
      <c r="C10" s="32"/>
      <c r="D10" s="31"/>
      <c r="E10" s="31"/>
      <c r="F10" s="31"/>
      <c r="G10" s="31"/>
      <c r="H10" s="31"/>
      <c r="I10" s="31"/>
      <c r="J10" s="31"/>
      <c r="K10" s="31"/>
      <c r="L10" s="17"/>
      <c r="M10" s="17"/>
      <c r="N10" s="17"/>
      <c r="O10" s="17"/>
      <c r="P10" s="17"/>
    </row>
    <row r="11" spans="1:16" ht="15" customHeight="1">
      <c r="A11" s="33" t="s">
        <v>1</v>
      </c>
      <c r="B11" s="36">
        <f aca="true" t="shared" si="0" ref="B11:B28">H11/D11*100</f>
        <v>81.20567375886525</v>
      </c>
      <c r="C11" s="52">
        <f aca="true" t="shared" si="1" ref="C11:C28">IF(B11&gt;=95,3,IF(B11&gt;=90,2,IF(B11&gt;=80,1,0)))</f>
        <v>1</v>
      </c>
      <c r="D11" s="26">
        <f aca="true" t="shared" si="2" ref="D11:D28">SUM(E11:G11)</f>
        <v>282</v>
      </c>
      <c r="E11" s="26">
        <v>66</v>
      </c>
      <c r="F11" s="26">
        <v>142</v>
      </c>
      <c r="G11" s="26">
        <v>74</v>
      </c>
      <c r="H11" s="26">
        <f aca="true" t="shared" si="3" ref="H11:H28">SUM(I11:K11)</f>
        <v>229</v>
      </c>
      <c r="I11" s="26">
        <v>46</v>
      </c>
      <c r="J11" s="26">
        <v>118</v>
      </c>
      <c r="K11" s="26">
        <v>65</v>
      </c>
      <c r="L11" s="1"/>
      <c r="M11" s="1"/>
      <c r="N11" s="1"/>
      <c r="O11" s="1"/>
      <c r="P11" s="1"/>
    </row>
    <row r="12" spans="1:16" ht="15" customHeight="1">
      <c r="A12" s="33" t="s">
        <v>2</v>
      </c>
      <c r="B12" s="36">
        <f t="shared" si="0"/>
        <v>91.86046511627907</v>
      </c>
      <c r="C12" s="52">
        <f t="shared" si="1"/>
        <v>2</v>
      </c>
      <c r="D12" s="26">
        <f t="shared" si="2"/>
        <v>430</v>
      </c>
      <c r="E12" s="26">
        <v>78</v>
      </c>
      <c r="F12" s="26">
        <v>232</v>
      </c>
      <c r="G12" s="26">
        <v>120</v>
      </c>
      <c r="H12" s="26">
        <f t="shared" si="3"/>
        <v>395</v>
      </c>
      <c r="I12" s="26">
        <v>73</v>
      </c>
      <c r="J12" s="26">
        <v>208</v>
      </c>
      <c r="K12" s="26">
        <v>114</v>
      </c>
      <c r="L12" s="1"/>
      <c r="M12" s="1"/>
      <c r="N12" s="1"/>
      <c r="O12" s="1"/>
      <c r="P12" s="1"/>
    </row>
    <row r="13" spans="1:16" ht="15" customHeight="1">
      <c r="A13" s="33" t="s">
        <v>3</v>
      </c>
      <c r="B13" s="36">
        <f t="shared" si="0"/>
        <v>98.53801169590643</v>
      </c>
      <c r="C13" s="52">
        <f t="shared" si="1"/>
        <v>3</v>
      </c>
      <c r="D13" s="26">
        <f t="shared" si="2"/>
        <v>342</v>
      </c>
      <c r="E13" s="26">
        <v>24</v>
      </c>
      <c r="F13" s="26">
        <v>199</v>
      </c>
      <c r="G13" s="26">
        <v>119</v>
      </c>
      <c r="H13" s="26">
        <f t="shared" si="3"/>
        <v>337</v>
      </c>
      <c r="I13" s="26">
        <v>23</v>
      </c>
      <c r="J13" s="26">
        <v>197</v>
      </c>
      <c r="K13" s="26">
        <v>117</v>
      </c>
      <c r="L13" s="1"/>
      <c r="M13" s="1"/>
      <c r="N13" s="1"/>
      <c r="O13" s="1"/>
      <c r="P13" s="1"/>
    </row>
    <row r="14" spans="1:16" ht="15" customHeight="1">
      <c r="A14" s="33" t="s">
        <v>4</v>
      </c>
      <c r="B14" s="36">
        <f t="shared" si="0"/>
        <v>96.78800856531049</v>
      </c>
      <c r="C14" s="52">
        <f t="shared" si="1"/>
        <v>3</v>
      </c>
      <c r="D14" s="26">
        <f t="shared" si="2"/>
        <v>467</v>
      </c>
      <c r="E14" s="26">
        <v>32</v>
      </c>
      <c r="F14" s="26">
        <v>267</v>
      </c>
      <c r="G14" s="26">
        <v>168</v>
      </c>
      <c r="H14" s="26">
        <f t="shared" si="3"/>
        <v>452</v>
      </c>
      <c r="I14" s="26">
        <v>32</v>
      </c>
      <c r="J14" s="26">
        <v>264</v>
      </c>
      <c r="K14" s="26">
        <v>156</v>
      </c>
      <c r="L14" s="1"/>
      <c r="M14" s="1"/>
      <c r="N14" s="1"/>
      <c r="O14" s="1"/>
      <c r="P14" s="1"/>
    </row>
    <row r="15" spans="1:16" ht="15" customHeight="1">
      <c r="A15" s="33" t="s">
        <v>5</v>
      </c>
      <c r="B15" s="36">
        <f t="shared" si="0"/>
        <v>94.16342412451361</v>
      </c>
      <c r="C15" s="52">
        <f t="shared" si="1"/>
        <v>2</v>
      </c>
      <c r="D15" s="26">
        <f t="shared" si="2"/>
        <v>257</v>
      </c>
      <c r="E15" s="26">
        <v>8</v>
      </c>
      <c r="F15" s="26">
        <v>171</v>
      </c>
      <c r="G15" s="26">
        <v>78</v>
      </c>
      <c r="H15" s="26">
        <f t="shared" si="3"/>
        <v>242</v>
      </c>
      <c r="I15" s="26">
        <v>8</v>
      </c>
      <c r="J15" s="26">
        <v>163</v>
      </c>
      <c r="K15" s="26">
        <v>71</v>
      </c>
      <c r="L15" s="1"/>
      <c r="M15" s="1"/>
      <c r="N15" s="1"/>
      <c r="O15" s="1"/>
      <c r="P15" s="1"/>
    </row>
    <row r="16" spans="1:16" ht="15" customHeight="1">
      <c r="A16" s="33" t="s">
        <v>6</v>
      </c>
      <c r="B16" s="36">
        <f t="shared" si="0"/>
        <v>87.87878787878788</v>
      </c>
      <c r="C16" s="52">
        <f t="shared" si="1"/>
        <v>1</v>
      </c>
      <c r="D16" s="26">
        <f t="shared" si="2"/>
        <v>297</v>
      </c>
      <c r="E16" s="26">
        <v>31</v>
      </c>
      <c r="F16" s="26">
        <v>182</v>
      </c>
      <c r="G16" s="26">
        <v>84</v>
      </c>
      <c r="H16" s="26">
        <f t="shared" si="3"/>
        <v>261</v>
      </c>
      <c r="I16" s="26">
        <v>30</v>
      </c>
      <c r="J16" s="26">
        <v>153</v>
      </c>
      <c r="K16" s="26">
        <v>78</v>
      </c>
      <c r="L16" s="1"/>
      <c r="M16" s="1"/>
      <c r="N16" s="1"/>
      <c r="O16" s="1"/>
      <c r="P16" s="1"/>
    </row>
    <row r="17" spans="1:16" ht="15" customHeight="1">
      <c r="A17" s="33" t="s">
        <v>7</v>
      </c>
      <c r="B17" s="36">
        <f t="shared" si="0"/>
        <v>88.08777429467085</v>
      </c>
      <c r="C17" s="52">
        <f t="shared" si="1"/>
        <v>1</v>
      </c>
      <c r="D17" s="26">
        <f t="shared" si="2"/>
        <v>319</v>
      </c>
      <c r="E17" s="26">
        <v>7</v>
      </c>
      <c r="F17" s="26">
        <v>209</v>
      </c>
      <c r="G17" s="26">
        <v>103</v>
      </c>
      <c r="H17" s="26">
        <f t="shared" si="3"/>
        <v>281</v>
      </c>
      <c r="I17" s="26">
        <v>7</v>
      </c>
      <c r="J17" s="26">
        <v>175</v>
      </c>
      <c r="K17" s="26">
        <v>99</v>
      </c>
      <c r="L17" s="1"/>
      <c r="M17" s="1"/>
      <c r="N17" s="1"/>
      <c r="O17" s="1"/>
      <c r="P17" s="1"/>
    </row>
    <row r="18" spans="1:16" ht="15" customHeight="1">
      <c r="A18" s="33" t="s">
        <v>8</v>
      </c>
      <c r="B18" s="36">
        <f t="shared" si="0"/>
        <v>92.77456647398844</v>
      </c>
      <c r="C18" s="52">
        <f t="shared" si="1"/>
        <v>2</v>
      </c>
      <c r="D18" s="26">
        <f t="shared" si="2"/>
        <v>346</v>
      </c>
      <c r="E18" s="26">
        <v>40</v>
      </c>
      <c r="F18" s="26">
        <v>208</v>
      </c>
      <c r="G18" s="26">
        <v>98</v>
      </c>
      <c r="H18" s="26">
        <f t="shared" si="3"/>
        <v>321</v>
      </c>
      <c r="I18" s="26">
        <v>38</v>
      </c>
      <c r="J18" s="26">
        <v>192</v>
      </c>
      <c r="K18" s="26">
        <v>91</v>
      </c>
      <c r="L18" s="1"/>
      <c r="M18" s="1"/>
      <c r="N18" s="1"/>
      <c r="O18" s="1"/>
      <c r="P18" s="1"/>
    </row>
    <row r="19" spans="1:16" ht="15" customHeight="1">
      <c r="A19" s="33" t="s">
        <v>9</v>
      </c>
      <c r="B19" s="36">
        <f t="shared" si="0"/>
        <v>77.19298245614034</v>
      </c>
      <c r="C19" s="52">
        <f t="shared" si="1"/>
        <v>0</v>
      </c>
      <c r="D19" s="26">
        <f t="shared" si="2"/>
        <v>285</v>
      </c>
      <c r="E19" s="26">
        <v>36</v>
      </c>
      <c r="F19" s="26">
        <v>190</v>
      </c>
      <c r="G19" s="26">
        <v>59</v>
      </c>
      <c r="H19" s="26">
        <f t="shared" si="3"/>
        <v>220</v>
      </c>
      <c r="I19" s="26">
        <v>26</v>
      </c>
      <c r="J19" s="26">
        <v>147</v>
      </c>
      <c r="K19" s="26">
        <v>47</v>
      </c>
      <c r="L19" s="1"/>
      <c r="M19" s="1"/>
      <c r="N19" s="1"/>
      <c r="O19" s="1"/>
      <c r="P19" s="1"/>
    </row>
    <row r="20" spans="1:16" ht="15" customHeight="1">
      <c r="A20" s="33" t="s">
        <v>10</v>
      </c>
      <c r="B20" s="36">
        <f t="shared" si="0"/>
        <v>96.01930036188179</v>
      </c>
      <c r="C20" s="52">
        <f t="shared" si="1"/>
        <v>3</v>
      </c>
      <c r="D20" s="26">
        <f t="shared" si="2"/>
        <v>829</v>
      </c>
      <c r="E20" s="26">
        <v>164</v>
      </c>
      <c r="F20" s="26">
        <v>503</v>
      </c>
      <c r="G20" s="26">
        <v>162</v>
      </c>
      <c r="H20" s="26">
        <f t="shared" si="3"/>
        <v>796</v>
      </c>
      <c r="I20" s="26">
        <v>160</v>
      </c>
      <c r="J20" s="26">
        <v>481</v>
      </c>
      <c r="K20" s="26">
        <v>155</v>
      </c>
      <c r="L20" s="1"/>
      <c r="M20" s="1"/>
      <c r="N20" s="1"/>
      <c r="O20" s="1"/>
      <c r="P20" s="1"/>
    </row>
    <row r="21" spans="1:16" ht="15" customHeight="1">
      <c r="A21" s="33" t="s">
        <v>11</v>
      </c>
      <c r="B21" s="36">
        <f t="shared" si="0"/>
        <v>93.9799331103679</v>
      </c>
      <c r="C21" s="52">
        <f t="shared" si="1"/>
        <v>2</v>
      </c>
      <c r="D21" s="26">
        <f t="shared" si="2"/>
        <v>299</v>
      </c>
      <c r="E21" s="26">
        <v>34</v>
      </c>
      <c r="F21" s="26">
        <v>202</v>
      </c>
      <c r="G21" s="26">
        <v>63</v>
      </c>
      <c r="H21" s="26">
        <f t="shared" si="3"/>
        <v>281</v>
      </c>
      <c r="I21" s="26">
        <v>28</v>
      </c>
      <c r="J21" s="26">
        <v>194</v>
      </c>
      <c r="K21" s="26">
        <v>59</v>
      </c>
      <c r="L21" s="1"/>
      <c r="M21" s="1"/>
      <c r="N21" s="1"/>
      <c r="O21" s="1"/>
      <c r="P21" s="1"/>
    </row>
    <row r="22" spans="1:16" ht="15" customHeight="1">
      <c r="A22" s="33" t="s">
        <v>12</v>
      </c>
      <c r="B22" s="36">
        <f t="shared" si="0"/>
        <v>93.81443298969072</v>
      </c>
      <c r="C22" s="52">
        <f t="shared" si="1"/>
        <v>2</v>
      </c>
      <c r="D22" s="26">
        <f t="shared" si="2"/>
        <v>291</v>
      </c>
      <c r="E22" s="26">
        <v>40</v>
      </c>
      <c r="F22" s="26">
        <v>211</v>
      </c>
      <c r="G22" s="26">
        <v>40</v>
      </c>
      <c r="H22" s="26">
        <f t="shared" si="3"/>
        <v>273</v>
      </c>
      <c r="I22" s="26">
        <v>39</v>
      </c>
      <c r="J22" s="26">
        <v>197</v>
      </c>
      <c r="K22" s="26">
        <v>37</v>
      </c>
      <c r="L22" s="1"/>
      <c r="M22" s="1"/>
      <c r="N22" s="1"/>
      <c r="O22" s="1"/>
      <c r="P22" s="1"/>
    </row>
    <row r="23" spans="1:16" ht="15" customHeight="1">
      <c r="A23" s="33" t="s">
        <v>13</v>
      </c>
      <c r="B23" s="36">
        <f t="shared" si="0"/>
        <v>92.65306122448979</v>
      </c>
      <c r="C23" s="52">
        <f t="shared" si="1"/>
        <v>2</v>
      </c>
      <c r="D23" s="26">
        <f t="shared" si="2"/>
        <v>245</v>
      </c>
      <c r="E23" s="26">
        <v>30</v>
      </c>
      <c r="F23" s="26">
        <v>192</v>
      </c>
      <c r="G23" s="26">
        <v>23</v>
      </c>
      <c r="H23" s="26">
        <f t="shared" si="3"/>
        <v>227</v>
      </c>
      <c r="I23" s="26">
        <v>27</v>
      </c>
      <c r="J23" s="26">
        <v>179</v>
      </c>
      <c r="K23" s="26">
        <v>21</v>
      </c>
      <c r="L23" s="1"/>
      <c r="M23" s="1"/>
      <c r="N23" s="1"/>
      <c r="O23" s="1"/>
      <c r="P23" s="1"/>
    </row>
    <row r="24" spans="1:16" ht="15" customHeight="1">
      <c r="A24" s="33" t="s">
        <v>14</v>
      </c>
      <c r="B24" s="36">
        <f t="shared" si="0"/>
        <v>98.45559845559846</v>
      </c>
      <c r="C24" s="52">
        <f t="shared" si="1"/>
        <v>3</v>
      </c>
      <c r="D24" s="26">
        <f t="shared" si="2"/>
        <v>259</v>
      </c>
      <c r="E24" s="26">
        <v>41</v>
      </c>
      <c r="F24" s="26">
        <v>177</v>
      </c>
      <c r="G24" s="26">
        <v>41</v>
      </c>
      <c r="H24" s="26">
        <f t="shared" si="3"/>
        <v>255</v>
      </c>
      <c r="I24" s="26">
        <v>41</v>
      </c>
      <c r="J24" s="26">
        <v>175</v>
      </c>
      <c r="K24" s="26">
        <v>39</v>
      </c>
      <c r="L24" s="1"/>
      <c r="M24" s="1"/>
      <c r="N24" s="1"/>
      <c r="O24" s="1"/>
      <c r="P24" s="1"/>
    </row>
    <row r="25" spans="1:16" ht="15" customHeight="1">
      <c r="A25" s="33" t="s">
        <v>15</v>
      </c>
      <c r="B25" s="36">
        <f t="shared" si="0"/>
        <v>92.13759213759214</v>
      </c>
      <c r="C25" s="52">
        <f t="shared" si="1"/>
        <v>2</v>
      </c>
      <c r="D25" s="26">
        <f t="shared" si="2"/>
        <v>407</v>
      </c>
      <c r="E25" s="26">
        <v>7</v>
      </c>
      <c r="F25" s="26">
        <v>297</v>
      </c>
      <c r="G25" s="26">
        <v>103</v>
      </c>
      <c r="H25" s="26">
        <f t="shared" si="3"/>
        <v>375</v>
      </c>
      <c r="I25" s="26">
        <v>5</v>
      </c>
      <c r="J25" s="26">
        <v>276</v>
      </c>
      <c r="K25" s="26">
        <v>94</v>
      </c>
      <c r="L25" s="1"/>
      <c r="M25" s="1"/>
      <c r="N25" s="1"/>
      <c r="O25" s="1"/>
      <c r="P25" s="1"/>
    </row>
    <row r="26" spans="1:16" ht="15" customHeight="1">
      <c r="A26" s="33" t="s">
        <v>16</v>
      </c>
      <c r="B26" s="36">
        <f t="shared" si="0"/>
        <v>91.62995594713657</v>
      </c>
      <c r="C26" s="52">
        <f t="shared" si="1"/>
        <v>2</v>
      </c>
      <c r="D26" s="26">
        <f t="shared" si="2"/>
        <v>227</v>
      </c>
      <c r="E26" s="26">
        <v>18</v>
      </c>
      <c r="F26" s="26">
        <v>162</v>
      </c>
      <c r="G26" s="26">
        <v>47</v>
      </c>
      <c r="H26" s="26">
        <f t="shared" si="3"/>
        <v>208</v>
      </c>
      <c r="I26" s="26">
        <v>16</v>
      </c>
      <c r="J26" s="26">
        <v>153</v>
      </c>
      <c r="K26" s="26">
        <v>39</v>
      </c>
      <c r="L26" s="1"/>
      <c r="M26" s="1"/>
      <c r="N26" s="1"/>
      <c r="O26" s="1"/>
      <c r="P26" s="1"/>
    </row>
    <row r="27" spans="1:16" ht="15" customHeight="1">
      <c r="A27" s="33" t="s">
        <v>17</v>
      </c>
      <c r="B27" s="36">
        <f t="shared" si="0"/>
        <v>94.03508771929825</v>
      </c>
      <c r="C27" s="52">
        <f t="shared" si="1"/>
        <v>2</v>
      </c>
      <c r="D27" s="26">
        <f t="shared" si="2"/>
        <v>285</v>
      </c>
      <c r="E27" s="26">
        <v>37</v>
      </c>
      <c r="F27" s="26">
        <v>173</v>
      </c>
      <c r="G27" s="26">
        <v>75</v>
      </c>
      <c r="H27" s="26">
        <f t="shared" si="3"/>
        <v>268</v>
      </c>
      <c r="I27" s="26">
        <v>37</v>
      </c>
      <c r="J27" s="26">
        <v>169</v>
      </c>
      <c r="K27" s="26">
        <v>62</v>
      </c>
      <c r="L27" s="1"/>
      <c r="M27" s="1"/>
      <c r="N27" s="1"/>
      <c r="O27" s="1"/>
      <c r="P27" s="1"/>
    </row>
    <row r="28" spans="1:16" s="18" customFormat="1" ht="15" customHeight="1">
      <c r="A28" s="33" t="s">
        <v>18</v>
      </c>
      <c r="B28" s="36">
        <f t="shared" si="0"/>
        <v>70.45352492141895</v>
      </c>
      <c r="C28" s="52">
        <f t="shared" si="1"/>
        <v>0</v>
      </c>
      <c r="D28" s="26">
        <f t="shared" si="2"/>
        <v>2227</v>
      </c>
      <c r="E28" s="26">
        <v>95</v>
      </c>
      <c r="F28" s="26">
        <v>1883</v>
      </c>
      <c r="G28" s="26">
        <v>249</v>
      </c>
      <c r="H28" s="26">
        <f t="shared" si="3"/>
        <v>1569</v>
      </c>
      <c r="I28" s="26">
        <v>81</v>
      </c>
      <c r="J28" s="26">
        <v>1384</v>
      </c>
      <c r="K28" s="26">
        <v>104</v>
      </c>
      <c r="L28" s="17"/>
      <c r="M28" s="17"/>
      <c r="N28" s="17"/>
      <c r="O28" s="17"/>
      <c r="P28" s="17"/>
    </row>
    <row r="29" spans="1:16" ht="15" customHeight="1">
      <c r="A29" s="31" t="s">
        <v>19</v>
      </c>
      <c r="B29" s="42"/>
      <c r="C29" s="53"/>
      <c r="D29" s="37"/>
      <c r="E29" s="37"/>
      <c r="F29" s="37"/>
      <c r="G29" s="37"/>
      <c r="H29" s="37"/>
      <c r="I29" s="37"/>
      <c r="J29" s="37"/>
      <c r="K29" s="37"/>
      <c r="L29" s="1"/>
      <c r="M29" s="1"/>
      <c r="N29" s="1"/>
      <c r="O29" s="1"/>
      <c r="P29" s="1"/>
    </row>
    <row r="30" spans="1:16" ht="15" customHeight="1">
      <c r="A30" s="33" t="s">
        <v>20</v>
      </c>
      <c r="B30" s="36">
        <f aca="true" t="shared" si="4" ref="B30:B40">H30/D30*100</f>
        <v>93.11926605504587</v>
      </c>
      <c r="C30" s="52">
        <f aca="true" t="shared" si="5" ref="C30:C40">IF(B30&gt;=95,3,IF(B30&gt;=90,2,IF(B30&gt;=80,1,0)))</f>
        <v>2</v>
      </c>
      <c r="D30" s="26">
        <f aca="true" t="shared" si="6" ref="D30:D40">SUM(E30:G30)</f>
        <v>218</v>
      </c>
      <c r="E30" s="26">
        <v>22</v>
      </c>
      <c r="F30" s="26">
        <v>111</v>
      </c>
      <c r="G30" s="26">
        <v>85</v>
      </c>
      <c r="H30" s="26">
        <f aca="true" t="shared" si="7" ref="H30:H40">SUM(I30:K30)</f>
        <v>203</v>
      </c>
      <c r="I30" s="26">
        <v>21</v>
      </c>
      <c r="J30" s="26">
        <v>105</v>
      </c>
      <c r="K30" s="26">
        <v>77</v>
      </c>
      <c r="L30" s="1"/>
      <c r="M30" s="1"/>
      <c r="N30" s="1"/>
      <c r="O30" s="1"/>
      <c r="P30" s="1"/>
    </row>
    <row r="31" spans="1:16" ht="15" customHeight="1">
      <c r="A31" s="33" t="s">
        <v>21</v>
      </c>
      <c r="B31" s="36">
        <f t="shared" si="4"/>
        <v>98.17708333333334</v>
      </c>
      <c r="C31" s="52">
        <f t="shared" si="5"/>
        <v>3</v>
      </c>
      <c r="D31" s="26">
        <f t="shared" si="6"/>
        <v>384</v>
      </c>
      <c r="E31" s="26">
        <v>76</v>
      </c>
      <c r="F31" s="26">
        <v>236</v>
      </c>
      <c r="G31" s="26">
        <v>72</v>
      </c>
      <c r="H31" s="26">
        <f t="shared" si="7"/>
        <v>377</v>
      </c>
      <c r="I31" s="26">
        <v>75</v>
      </c>
      <c r="J31" s="26">
        <v>231</v>
      </c>
      <c r="K31" s="26">
        <v>71</v>
      </c>
      <c r="L31" s="1"/>
      <c r="M31" s="1"/>
      <c r="N31" s="1"/>
      <c r="O31" s="1"/>
      <c r="P31" s="1"/>
    </row>
    <row r="32" spans="1:16" ht="15" customHeight="1">
      <c r="A32" s="33" t="s">
        <v>22</v>
      </c>
      <c r="B32" s="36">
        <f t="shared" si="4"/>
        <v>97.77227722772277</v>
      </c>
      <c r="C32" s="52">
        <f t="shared" si="5"/>
        <v>3</v>
      </c>
      <c r="D32" s="26">
        <f t="shared" si="6"/>
        <v>404</v>
      </c>
      <c r="E32" s="26">
        <v>70</v>
      </c>
      <c r="F32" s="26">
        <v>232</v>
      </c>
      <c r="G32" s="26">
        <v>102</v>
      </c>
      <c r="H32" s="26">
        <f t="shared" si="7"/>
        <v>395</v>
      </c>
      <c r="I32" s="26">
        <v>66</v>
      </c>
      <c r="J32" s="26">
        <v>227</v>
      </c>
      <c r="K32" s="26">
        <v>102</v>
      </c>
      <c r="L32" s="1"/>
      <c r="M32" s="1"/>
      <c r="N32" s="1"/>
      <c r="O32" s="1"/>
      <c r="P32" s="1"/>
    </row>
    <row r="33" spans="1:16" ht="15" customHeight="1">
      <c r="A33" s="33" t="s">
        <v>23</v>
      </c>
      <c r="B33" s="36">
        <f t="shared" si="4"/>
        <v>77.34138972809667</v>
      </c>
      <c r="C33" s="52">
        <f t="shared" si="5"/>
        <v>0</v>
      </c>
      <c r="D33" s="26">
        <f t="shared" si="6"/>
        <v>331</v>
      </c>
      <c r="E33" s="26">
        <v>36</v>
      </c>
      <c r="F33" s="26">
        <v>256</v>
      </c>
      <c r="G33" s="26">
        <v>39</v>
      </c>
      <c r="H33" s="26">
        <f t="shared" si="7"/>
        <v>256</v>
      </c>
      <c r="I33" s="26">
        <v>25</v>
      </c>
      <c r="J33" s="26">
        <v>215</v>
      </c>
      <c r="K33" s="26">
        <v>16</v>
      </c>
      <c r="L33" s="1"/>
      <c r="M33" s="1"/>
      <c r="N33" s="1"/>
      <c r="O33" s="1"/>
      <c r="P33" s="1"/>
    </row>
    <row r="34" spans="1:16" ht="15" customHeight="1">
      <c r="A34" s="33" t="s">
        <v>24</v>
      </c>
      <c r="B34" s="36">
        <f t="shared" si="4"/>
        <v>96.42857142857143</v>
      </c>
      <c r="C34" s="52">
        <f t="shared" si="5"/>
        <v>3</v>
      </c>
      <c r="D34" s="26">
        <f t="shared" si="6"/>
        <v>196</v>
      </c>
      <c r="E34" s="26">
        <v>27</v>
      </c>
      <c r="F34" s="26">
        <v>151</v>
      </c>
      <c r="G34" s="26">
        <v>18</v>
      </c>
      <c r="H34" s="26">
        <f t="shared" si="7"/>
        <v>189</v>
      </c>
      <c r="I34" s="26">
        <v>24</v>
      </c>
      <c r="J34" s="26">
        <v>148</v>
      </c>
      <c r="K34" s="26">
        <v>17</v>
      </c>
      <c r="L34" s="1"/>
      <c r="M34" s="1"/>
      <c r="N34" s="1"/>
      <c r="O34" s="1"/>
      <c r="P34" s="1"/>
    </row>
    <row r="35" spans="1:16" ht="15" customHeight="1">
      <c r="A35" s="33" t="s">
        <v>25</v>
      </c>
      <c r="B35" s="36">
        <f t="shared" si="4"/>
        <v>84.36018957345972</v>
      </c>
      <c r="C35" s="52">
        <f t="shared" si="5"/>
        <v>1</v>
      </c>
      <c r="D35" s="26">
        <f t="shared" si="6"/>
        <v>211</v>
      </c>
      <c r="E35" s="26">
        <v>17</v>
      </c>
      <c r="F35" s="26">
        <v>110</v>
      </c>
      <c r="G35" s="26">
        <v>84</v>
      </c>
      <c r="H35" s="26">
        <f t="shared" si="7"/>
        <v>178</v>
      </c>
      <c r="I35" s="26">
        <v>16</v>
      </c>
      <c r="J35" s="26">
        <v>98</v>
      </c>
      <c r="K35" s="26">
        <v>64</v>
      </c>
      <c r="L35" s="1"/>
      <c r="M35" s="1"/>
      <c r="N35" s="1"/>
      <c r="O35" s="1"/>
      <c r="P35" s="1"/>
    </row>
    <row r="36" spans="1:16" ht="15" customHeight="1">
      <c r="A36" s="33" t="s">
        <v>26</v>
      </c>
      <c r="B36" s="36">
        <f t="shared" si="4"/>
        <v>91.75824175824175</v>
      </c>
      <c r="C36" s="52">
        <f t="shared" si="5"/>
        <v>2</v>
      </c>
      <c r="D36" s="26">
        <f t="shared" si="6"/>
        <v>182</v>
      </c>
      <c r="E36" s="26">
        <v>63</v>
      </c>
      <c r="F36" s="26">
        <v>91</v>
      </c>
      <c r="G36" s="26">
        <v>28</v>
      </c>
      <c r="H36" s="26">
        <f t="shared" si="7"/>
        <v>167</v>
      </c>
      <c r="I36" s="26">
        <v>62</v>
      </c>
      <c r="J36" s="26">
        <v>78</v>
      </c>
      <c r="K36" s="26">
        <v>27</v>
      </c>
      <c r="L36" s="1"/>
      <c r="M36" s="1"/>
      <c r="N36" s="1"/>
      <c r="O36" s="1"/>
      <c r="P36" s="1"/>
    </row>
    <row r="37" spans="1:16" ht="15" customHeight="1">
      <c r="A37" s="33" t="s">
        <v>27</v>
      </c>
      <c r="B37" s="36">
        <f t="shared" si="4"/>
        <v>95.51020408163265</v>
      </c>
      <c r="C37" s="52">
        <f t="shared" si="5"/>
        <v>3</v>
      </c>
      <c r="D37" s="26">
        <f t="shared" si="6"/>
        <v>245</v>
      </c>
      <c r="E37" s="26">
        <v>99</v>
      </c>
      <c r="F37" s="26">
        <v>114</v>
      </c>
      <c r="G37" s="26">
        <v>32</v>
      </c>
      <c r="H37" s="26">
        <f t="shared" si="7"/>
        <v>234</v>
      </c>
      <c r="I37" s="26">
        <v>92</v>
      </c>
      <c r="J37" s="26">
        <v>112</v>
      </c>
      <c r="K37" s="26">
        <v>30</v>
      </c>
      <c r="L37" s="1"/>
      <c r="M37" s="1"/>
      <c r="N37" s="1"/>
      <c r="O37" s="1"/>
      <c r="P37" s="1"/>
    </row>
    <row r="38" spans="1:16" ht="15" customHeight="1">
      <c r="A38" s="33" t="s">
        <v>28</v>
      </c>
      <c r="B38" s="36">
        <f t="shared" si="4"/>
        <v>77.08333333333334</v>
      </c>
      <c r="C38" s="52">
        <f t="shared" si="5"/>
        <v>0</v>
      </c>
      <c r="D38" s="26">
        <f t="shared" si="6"/>
        <v>192</v>
      </c>
      <c r="E38" s="26">
        <v>10</v>
      </c>
      <c r="F38" s="26">
        <v>140</v>
      </c>
      <c r="G38" s="26">
        <v>42</v>
      </c>
      <c r="H38" s="26">
        <f t="shared" si="7"/>
        <v>148</v>
      </c>
      <c r="I38" s="26">
        <v>6</v>
      </c>
      <c r="J38" s="26">
        <v>105</v>
      </c>
      <c r="K38" s="26">
        <v>37</v>
      </c>
      <c r="L38" s="1"/>
      <c r="M38" s="1"/>
      <c r="N38" s="1"/>
      <c r="O38" s="1"/>
      <c r="P38" s="1"/>
    </row>
    <row r="39" spans="1:16" ht="15" customHeight="1">
      <c r="A39" s="33" t="s">
        <v>29</v>
      </c>
      <c r="B39" s="36">
        <f t="shared" si="4"/>
        <v>97.93520825916696</v>
      </c>
      <c r="C39" s="52">
        <f t="shared" si="5"/>
        <v>3</v>
      </c>
      <c r="D39" s="26">
        <f t="shared" si="6"/>
        <v>2809</v>
      </c>
      <c r="E39" s="26">
        <v>30</v>
      </c>
      <c r="F39" s="26">
        <v>2611</v>
      </c>
      <c r="G39" s="26">
        <v>168</v>
      </c>
      <c r="H39" s="26">
        <f t="shared" si="7"/>
        <v>2751</v>
      </c>
      <c r="I39" s="26">
        <v>30</v>
      </c>
      <c r="J39" s="26">
        <v>2560</v>
      </c>
      <c r="K39" s="26">
        <v>161</v>
      </c>
      <c r="L39" s="1"/>
      <c r="M39" s="1"/>
      <c r="N39" s="1"/>
      <c r="O39" s="1"/>
      <c r="P39" s="1"/>
    </row>
    <row r="40" spans="1:16" s="18" customFormat="1" ht="15" customHeight="1">
      <c r="A40" s="33" t="s">
        <v>30</v>
      </c>
      <c r="B40" s="36">
        <f t="shared" si="4"/>
        <v>83.55263157894737</v>
      </c>
      <c r="C40" s="52">
        <f t="shared" si="5"/>
        <v>1</v>
      </c>
      <c r="D40" s="26">
        <f t="shared" si="6"/>
        <v>152</v>
      </c>
      <c r="E40" s="26">
        <v>0</v>
      </c>
      <c r="F40" s="26">
        <v>118</v>
      </c>
      <c r="G40" s="26">
        <v>34</v>
      </c>
      <c r="H40" s="26">
        <f t="shared" si="7"/>
        <v>127</v>
      </c>
      <c r="I40" s="26">
        <v>0</v>
      </c>
      <c r="J40" s="26">
        <v>111</v>
      </c>
      <c r="K40" s="26">
        <v>16</v>
      </c>
      <c r="L40" s="17"/>
      <c r="M40" s="17"/>
      <c r="N40" s="17"/>
      <c r="O40" s="17"/>
      <c r="P40" s="17"/>
    </row>
    <row r="41" spans="1:16" ht="15" customHeight="1">
      <c r="A41" s="31" t="s">
        <v>31</v>
      </c>
      <c r="B41" s="42"/>
      <c r="C41" s="53"/>
      <c r="D41" s="37"/>
      <c r="E41" s="37"/>
      <c r="F41" s="37"/>
      <c r="G41" s="37"/>
      <c r="H41" s="37"/>
      <c r="I41" s="37"/>
      <c r="J41" s="37"/>
      <c r="K41" s="37"/>
      <c r="L41" s="1"/>
      <c r="M41" s="1"/>
      <c r="N41" s="1"/>
      <c r="O41" s="1"/>
      <c r="P41" s="1"/>
    </row>
    <row r="42" spans="1:16" ht="15" customHeight="1">
      <c r="A42" s="33" t="s">
        <v>32</v>
      </c>
      <c r="B42" s="36">
        <f aca="true" t="shared" si="8" ref="B42:B49">H42/D42*100</f>
        <v>97.31543624161074</v>
      </c>
      <c r="C42" s="52">
        <f aca="true" t="shared" si="9" ref="C42:C49">IF(B42&gt;=95,3,IF(B42&gt;=90,2,IF(B42&gt;=80,1,0)))</f>
        <v>3</v>
      </c>
      <c r="D42" s="26">
        <f aca="true" t="shared" si="10" ref="D42:D49">SUM(E42:G42)</f>
        <v>149</v>
      </c>
      <c r="E42" s="26">
        <v>5</v>
      </c>
      <c r="F42" s="26">
        <v>113</v>
      </c>
      <c r="G42" s="26">
        <v>31</v>
      </c>
      <c r="H42" s="26">
        <f aca="true" t="shared" si="11" ref="H42:H49">SUM(I42:K42)</f>
        <v>145</v>
      </c>
      <c r="I42" s="26">
        <v>4</v>
      </c>
      <c r="J42" s="26">
        <v>111</v>
      </c>
      <c r="K42" s="26">
        <v>30</v>
      </c>
      <c r="L42" s="1"/>
      <c r="M42" s="1"/>
      <c r="N42" s="1"/>
      <c r="O42" s="1"/>
      <c r="P42" s="1"/>
    </row>
    <row r="43" spans="1:16" ht="15" customHeight="1">
      <c r="A43" s="33" t="s">
        <v>33</v>
      </c>
      <c r="B43" s="36">
        <f t="shared" si="8"/>
        <v>86.54970760233918</v>
      </c>
      <c r="C43" s="52">
        <f t="shared" si="9"/>
        <v>1</v>
      </c>
      <c r="D43" s="26">
        <f t="shared" si="10"/>
        <v>171</v>
      </c>
      <c r="E43" s="26">
        <v>9</v>
      </c>
      <c r="F43" s="26">
        <v>109</v>
      </c>
      <c r="G43" s="26">
        <v>53</v>
      </c>
      <c r="H43" s="26">
        <f t="shared" si="11"/>
        <v>148</v>
      </c>
      <c r="I43" s="26">
        <v>8</v>
      </c>
      <c r="J43" s="26">
        <v>106</v>
      </c>
      <c r="K43" s="26">
        <v>34</v>
      </c>
      <c r="L43" s="1"/>
      <c r="M43" s="1"/>
      <c r="N43" s="1"/>
      <c r="O43" s="1"/>
      <c r="P43" s="1"/>
    </row>
    <row r="44" spans="1:16" ht="15" customHeight="1">
      <c r="A44" s="33" t="s">
        <v>105</v>
      </c>
      <c r="B44" s="36">
        <f t="shared" si="8"/>
        <v>62.32558139534884</v>
      </c>
      <c r="C44" s="52">
        <f t="shared" si="9"/>
        <v>0</v>
      </c>
      <c r="D44" s="26">
        <f t="shared" si="10"/>
        <v>430</v>
      </c>
      <c r="E44" s="26">
        <v>47</v>
      </c>
      <c r="F44" s="26">
        <v>359</v>
      </c>
      <c r="G44" s="26">
        <v>24</v>
      </c>
      <c r="H44" s="26">
        <f t="shared" si="11"/>
        <v>268</v>
      </c>
      <c r="I44" s="26">
        <v>31</v>
      </c>
      <c r="J44" s="26">
        <v>222</v>
      </c>
      <c r="K44" s="26">
        <v>15</v>
      </c>
      <c r="L44" s="1"/>
      <c r="M44" s="1"/>
      <c r="N44" s="1"/>
      <c r="O44" s="1"/>
      <c r="P44" s="1"/>
    </row>
    <row r="45" spans="1:16" ht="15" customHeight="1">
      <c r="A45" s="33" t="s">
        <v>34</v>
      </c>
      <c r="B45" s="36">
        <f t="shared" si="8"/>
        <v>90.58171745152355</v>
      </c>
      <c r="C45" s="52">
        <f t="shared" si="9"/>
        <v>2</v>
      </c>
      <c r="D45" s="26">
        <f t="shared" si="10"/>
        <v>722</v>
      </c>
      <c r="E45" s="26">
        <v>29</v>
      </c>
      <c r="F45" s="26">
        <v>470</v>
      </c>
      <c r="G45" s="26">
        <v>223</v>
      </c>
      <c r="H45" s="26">
        <f t="shared" si="11"/>
        <v>654</v>
      </c>
      <c r="I45" s="26">
        <v>27</v>
      </c>
      <c r="J45" s="26">
        <v>445</v>
      </c>
      <c r="K45" s="26">
        <v>182</v>
      </c>
      <c r="L45" s="1"/>
      <c r="M45" s="1"/>
      <c r="N45" s="1"/>
      <c r="O45" s="1"/>
      <c r="P45" s="1"/>
    </row>
    <row r="46" spans="1:16" ht="15" customHeight="1">
      <c r="A46" s="33" t="s">
        <v>35</v>
      </c>
      <c r="B46" s="36">
        <f t="shared" si="8"/>
        <v>83.15018315018315</v>
      </c>
      <c r="C46" s="52">
        <f t="shared" si="9"/>
        <v>1</v>
      </c>
      <c r="D46" s="26">
        <f t="shared" si="10"/>
        <v>273</v>
      </c>
      <c r="E46" s="26">
        <v>53</v>
      </c>
      <c r="F46" s="26">
        <v>130</v>
      </c>
      <c r="G46" s="26">
        <v>90</v>
      </c>
      <c r="H46" s="26">
        <f t="shared" si="11"/>
        <v>227</v>
      </c>
      <c r="I46" s="26">
        <v>42</v>
      </c>
      <c r="J46" s="26">
        <v>111</v>
      </c>
      <c r="K46" s="26">
        <v>74</v>
      </c>
      <c r="L46" s="1"/>
      <c r="M46" s="1"/>
      <c r="N46" s="1"/>
      <c r="O46" s="1"/>
      <c r="P46" s="1"/>
    </row>
    <row r="47" spans="1:16" ht="15" customHeight="1">
      <c r="A47" s="33" t="s">
        <v>36</v>
      </c>
      <c r="B47" s="36">
        <f t="shared" si="8"/>
        <v>87.91390728476821</v>
      </c>
      <c r="C47" s="52">
        <f t="shared" si="9"/>
        <v>1</v>
      </c>
      <c r="D47" s="26">
        <f t="shared" si="10"/>
        <v>604</v>
      </c>
      <c r="E47" s="26">
        <v>53</v>
      </c>
      <c r="F47" s="26">
        <v>292</v>
      </c>
      <c r="G47" s="26">
        <v>259</v>
      </c>
      <c r="H47" s="26">
        <f t="shared" si="11"/>
        <v>531</v>
      </c>
      <c r="I47" s="26">
        <v>43</v>
      </c>
      <c r="J47" s="26">
        <v>248</v>
      </c>
      <c r="K47" s="26">
        <v>240</v>
      </c>
      <c r="L47" s="1"/>
      <c r="M47" s="1"/>
      <c r="N47" s="1"/>
      <c r="O47" s="1"/>
      <c r="P47" s="1"/>
    </row>
    <row r="48" spans="1:16" ht="15" customHeight="1">
      <c r="A48" s="33" t="s">
        <v>37</v>
      </c>
      <c r="B48" s="36">
        <f t="shared" si="8"/>
        <v>80.59071729957806</v>
      </c>
      <c r="C48" s="52">
        <f t="shared" si="9"/>
        <v>1</v>
      </c>
      <c r="D48" s="26">
        <f t="shared" si="10"/>
        <v>474</v>
      </c>
      <c r="E48" s="26">
        <v>35</v>
      </c>
      <c r="F48" s="26">
        <v>298</v>
      </c>
      <c r="G48" s="26">
        <v>141</v>
      </c>
      <c r="H48" s="26">
        <f t="shared" si="11"/>
        <v>382</v>
      </c>
      <c r="I48" s="26">
        <v>28</v>
      </c>
      <c r="J48" s="26">
        <v>235</v>
      </c>
      <c r="K48" s="26">
        <v>119</v>
      </c>
      <c r="L48" s="1"/>
      <c r="M48" s="1"/>
      <c r="N48" s="1"/>
      <c r="O48" s="1"/>
      <c r="P48" s="1"/>
    </row>
    <row r="49" spans="1:16" s="18" customFormat="1" ht="15" customHeight="1">
      <c r="A49" s="33" t="s">
        <v>114</v>
      </c>
      <c r="B49" s="36">
        <f t="shared" si="8"/>
        <v>44.237918215613384</v>
      </c>
      <c r="C49" s="52">
        <f t="shared" si="9"/>
        <v>0</v>
      </c>
      <c r="D49" s="26">
        <f t="shared" si="10"/>
        <v>269</v>
      </c>
      <c r="E49" s="26">
        <v>8</v>
      </c>
      <c r="F49" s="26">
        <v>228</v>
      </c>
      <c r="G49" s="26">
        <v>33</v>
      </c>
      <c r="H49" s="26">
        <f t="shared" si="11"/>
        <v>119</v>
      </c>
      <c r="I49" s="26">
        <v>2</v>
      </c>
      <c r="J49" s="26">
        <v>99</v>
      </c>
      <c r="K49" s="26">
        <v>18</v>
      </c>
      <c r="L49" s="17"/>
      <c r="M49" s="17"/>
      <c r="N49" s="17"/>
      <c r="O49" s="17"/>
      <c r="P49" s="17"/>
    </row>
    <row r="50" spans="1:16" ht="15" customHeight="1">
      <c r="A50" s="31" t="s">
        <v>38</v>
      </c>
      <c r="B50" s="42"/>
      <c r="C50" s="53"/>
      <c r="D50" s="37"/>
      <c r="E50" s="37"/>
      <c r="F50" s="37"/>
      <c r="G50" s="37"/>
      <c r="H50" s="37"/>
      <c r="I50" s="37"/>
      <c r="J50" s="37"/>
      <c r="K50" s="37"/>
      <c r="L50" s="1"/>
      <c r="M50" s="1"/>
      <c r="N50" s="1"/>
      <c r="O50" s="1"/>
      <c r="P50" s="1"/>
    </row>
    <row r="51" spans="1:16" ht="15" customHeight="1">
      <c r="A51" s="33" t="s">
        <v>39</v>
      </c>
      <c r="B51" s="36">
        <f aca="true" t="shared" si="12" ref="B51:B57">H51/D51*100</f>
        <v>54.166666666666664</v>
      </c>
      <c r="C51" s="52">
        <f aca="true" t="shared" si="13" ref="C51:C57">IF(B51&gt;=95,3,IF(B51&gt;=90,2,IF(B51&gt;=80,1,0)))</f>
        <v>0</v>
      </c>
      <c r="D51" s="26">
        <f aca="true" t="shared" si="14" ref="D51:D57">SUM(E51:G51)</f>
        <v>720</v>
      </c>
      <c r="E51" s="26">
        <v>16</v>
      </c>
      <c r="F51" s="26">
        <v>498</v>
      </c>
      <c r="G51" s="26">
        <v>206</v>
      </c>
      <c r="H51" s="26">
        <f aca="true" t="shared" si="15" ref="H51:H57">SUM(I51:K51)</f>
        <v>390</v>
      </c>
      <c r="I51" s="26">
        <v>7</v>
      </c>
      <c r="J51" s="26">
        <v>307</v>
      </c>
      <c r="K51" s="26">
        <v>76</v>
      </c>
      <c r="L51" s="1"/>
      <c r="M51" s="1"/>
      <c r="N51" s="1"/>
      <c r="O51" s="1"/>
      <c r="P51" s="1"/>
    </row>
    <row r="52" spans="1:16" ht="15" customHeight="1">
      <c r="A52" s="33" t="s">
        <v>40</v>
      </c>
      <c r="B52" s="36">
        <f t="shared" si="12"/>
        <v>79.1095890410959</v>
      </c>
      <c r="C52" s="52">
        <f t="shared" si="13"/>
        <v>0</v>
      </c>
      <c r="D52" s="26">
        <f t="shared" si="14"/>
        <v>292</v>
      </c>
      <c r="E52" s="26">
        <v>8</v>
      </c>
      <c r="F52" s="26">
        <v>147</v>
      </c>
      <c r="G52" s="26">
        <v>137</v>
      </c>
      <c r="H52" s="26">
        <f t="shared" si="15"/>
        <v>231</v>
      </c>
      <c r="I52" s="26">
        <v>4</v>
      </c>
      <c r="J52" s="26">
        <v>113</v>
      </c>
      <c r="K52" s="26">
        <v>114</v>
      </c>
      <c r="L52" s="1"/>
      <c r="M52" s="1"/>
      <c r="N52" s="1"/>
      <c r="O52" s="1"/>
      <c r="P52" s="1"/>
    </row>
    <row r="53" spans="1:16" ht="15" customHeight="1">
      <c r="A53" s="33" t="s">
        <v>41</v>
      </c>
      <c r="B53" s="36">
        <f t="shared" si="12"/>
        <v>94.38775510204081</v>
      </c>
      <c r="C53" s="52">
        <f t="shared" si="13"/>
        <v>2</v>
      </c>
      <c r="D53" s="26">
        <f t="shared" si="14"/>
        <v>196</v>
      </c>
      <c r="E53" s="26">
        <v>5</v>
      </c>
      <c r="F53" s="26">
        <v>51</v>
      </c>
      <c r="G53" s="26">
        <v>140</v>
      </c>
      <c r="H53" s="26">
        <f t="shared" si="15"/>
        <v>185</v>
      </c>
      <c r="I53" s="26">
        <v>5</v>
      </c>
      <c r="J53" s="26">
        <v>51</v>
      </c>
      <c r="K53" s="26">
        <v>129</v>
      </c>
      <c r="L53" s="1"/>
      <c r="M53" s="1"/>
      <c r="N53" s="1"/>
      <c r="O53" s="1"/>
      <c r="P53" s="1"/>
    </row>
    <row r="54" spans="1:16" ht="15" customHeight="1">
      <c r="A54" s="33" t="s">
        <v>42</v>
      </c>
      <c r="B54" s="36">
        <f t="shared" si="12"/>
        <v>66.66666666666666</v>
      </c>
      <c r="C54" s="52">
        <f t="shared" si="13"/>
        <v>0</v>
      </c>
      <c r="D54" s="26">
        <f t="shared" si="14"/>
        <v>147</v>
      </c>
      <c r="E54" s="26">
        <v>5</v>
      </c>
      <c r="F54" s="26">
        <v>107</v>
      </c>
      <c r="G54" s="26">
        <v>35</v>
      </c>
      <c r="H54" s="26">
        <f t="shared" si="15"/>
        <v>98</v>
      </c>
      <c r="I54" s="26">
        <v>2</v>
      </c>
      <c r="J54" s="26">
        <v>71</v>
      </c>
      <c r="K54" s="26">
        <v>25</v>
      </c>
      <c r="L54" s="1"/>
      <c r="M54" s="1"/>
      <c r="N54" s="1"/>
      <c r="O54" s="1"/>
      <c r="P54" s="1"/>
    </row>
    <row r="55" spans="1:16" ht="15" customHeight="1">
      <c r="A55" s="33" t="s">
        <v>91</v>
      </c>
      <c r="B55" s="36">
        <f t="shared" si="12"/>
        <v>36.47540983606557</v>
      </c>
      <c r="C55" s="52">
        <f t="shared" si="13"/>
        <v>0</v>
      </c>
      <c r="D55" s="26">
        <f t="shared" si="14"/>
        <v>244</v>
      </c>
      <c r="E55" s="26">
        <v>12</v>
      </c>
      <c r="F55" s="26">
        <v>198</v>
      </c>
      <c r="G55" s="26">
        <v>34</v>
      </c>
      <c r="H55" s="26">
        <f t="shared" si="15"/>
        <v>89</v>
      </c>
      <c r="I55" s="26">
        <v>2</v>
      </c>
      <c r="J55" s="26">
        <v>72</v>
      </c>
      <c r="K55" s="26">
        <v>15</v>
      </c>
      <c r="L55" s="1"/>
      <c r="M55" s="1"/>
      <c r="N55" s="1"/>
      <c r="O55" s="1"/>
      <c r="P55" s="1"/>
    </row>
    <row r="56" spans="1:16" ht="15" customHeight="1">
      <c r="A56" s="33" t="s">
        <v>43</v>
      </c>
      <c r="B56" s="36">
        <f t="shared" si="12"/>
        <v>54.31818181818182</v>
      </c>
      <c r="C56" s="52">
        <f t="shared" si="13"/>
        <v>0</v>
      </c>
      <c r="D56" s="26">
        <f t="shared" si="14"/>
        <v>440</v>
      </c>
      <c r="E56" s="26">
        <v>33</v>
      </c>
      <c r="F56" s="26">
        <v>292</v>
      </c>
      <c r="G56" s="26">
        <v>115</v>
      </c>
      <c r="H56" s="26">
        <f t="shared" si="15"/>
        <v>239</v>
      </c>
      <c r="I56" s="26">
        <v>23</v>
      </c>
      <c r="J56" s="26">
        <v>177</v>
      </c>
      <c r="K56" s="26">
        <v>39</v>
      </c>
      <c r="L56" s="1"/>
      <c r="M56" s="1"/>
      <c r="N56" s="1"/>
      <c r="O56" s="1"/>
      <c r="P56" s="1"/>
    </row>
    <row r="57" spans="1:16" s="18" customFormat="1" ht="15" customHeight="1">
      <c r="A57" s="33" t="s">
        <v>44</v>
      </c>
      <c r="B57" s="36">
        <f t="shared" si="12"/>
        <v>94.14141414141413</v>
      </c>
      <c r="C57" s="52">
        <f t="shared" si="13"/>
        <v>2</v>
      </c>
      <c r="D57" s="26">
        <f t="shared" si="14"/>
        <v>495</v>
      </c>
      <c r="E57" s="26">
        <v>17</v>
      </c>
      <c r="F57" s="26">
        <v>322</v>
      </c>
      <c r="G57" s="26">
        <v>156</v>
      </c>
      <c r="H57" s="26">
        <f t="shared" si="15"/>
        <v>466</v>
      </c>
      <c r="I57" s="26">
        <v>16</v>
      </c>
      <c r="J57" s="26">
        <v>307</v>
      </c>
      <c r="K57" s="26">
        <v>143</v>
      </c>
      <c r="L57" s="17"/>
      <c r="M57" s="17"/>
      <c r="N57" s="17"/>
      <c r="O57" s="17"/>
      <c r="P57" s="17"/>
    </row>
    <row r="58" spans="1:16" ht="15" customHeight="1">
      <c r="A58" s="31" t="s">
        <v>45</v>
      </c>
      <c r="B58" s="42"/>
      <c r="C58" s="53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</row>
    <row r="59" spans="1:16" ht="15" customHeight="1">
      <c r="A59" s="33" t="s">
        <v>46</v>
      </c>
      <c r="B59" s="36">
        <f aca="true" t="shared" si="16" ref="B59:B72">H59/D59*100</f>
        <v>88.85496183206106</v>
      </c>
      <c r="C59" s="52">
        <f aca="true" t="shared" si="17" ref="C59:C72">IF(B59&gt;=95,3,IF(B59&gt;=90,2,IF(B59&gt;=80,1,0)))</f>
        <v>1</v>
      </c>
      <c r="D59" s="26">
        <f aca="true" t="shared" si="18" ref="D59:D72">SUM(E59:G59)</f>
        <v>655</v>
      </c>
      <c r="E59" s="26">
        <v>119</v>
      </c>
      <c r="F59" s="26">
        <v>459</v>
      </c>
      <c r="G59" s="26">
        <v>77</v>
      </c>
      <c r="H59" s="26">
        <f aca="true" t="shared" si="19" ref="H59:H72">SUM(I59:K59)</f>
        <v>582</v>
      </c>
      <c r="I59" s="26">
        <v>107</v>
      </c>
      <c r="J59" s="26">
        <v>424</v>
      </c>
      <c r="K59" s="26">
        <v>51</v>
      </c>
      <c r="L59" s="1"/>
      <c r="M59" s="1"/>
      <c r="N59" s="1"/>
      <c r="O59" s="1"/>
      <c r="P59" s="1"/>
    </row>
    <row r="60" spans="1:16" ht="15" customHeight="1">
      <c r="A60" s="33" t="s">
        <v>47</v>
      </c>
      <c r="B60" s="36">
        <f t="shared" si="16"/>
        <v>88.17567567567568</v>
      </c>
      <c r="C60" s="52">
        <f t="shared" si="17"/>
        <v>1</v>
      </c>
      <c r="D60" s="26">
        <f t="shared" si="18"/>
        <v>296</v>
      </c>
      <c r="E60" s="26">
        <v>18</v>
      </c>
      <c r="F60" s="26">
        <v>209</v>
      </c>
      <c r="G60" s="26">
        <v>69</v>
      </c>
      <c r="H60" s="26">
        <f t="shared" si="19"/>
        <v>261</v>
      </c>
      <c r="I60" s="26">
        <v>11</v>
      </c>
      <c r="J60" s="26">
        <v>186</v>
      </c>
      <c r="K60" s="26">
        <v>64</v>
      </c>
      <c r="L60" s="1"/>
      <c r="M60" s="1"/>
      <c r="N60" s="1"/>
      <c r="O60" s="1"/>
      <c r="P60" s="1"/>
    </row>
    <row r="61" spans="1:16" ht="15" customHeight="1">
      <c r="A61" s="33" t="s">
        <v>48</v>
      </c>
      <c r="B61" s="36">
        <f t="shared" si="16"/>
        <v>77.13310580204778</v>
      </c>
      <c r="C61" s="52">
        <f t="shared" si="17"/>
        <v>0</v>
      </c>
      <c r="D61" s="26">
        <f t="shared" si="18"/>
        <v>293</v>
      </c>
      <c r="E61" s="26">
        <v>26</v>
      </c>
      <c r="F61" s="26">
        <v>181</v>
      </c>
      <c r="G61" s="26">
        <v>86</v>
      </c>
      <c r="H61" s="26">
        <f t="shared" si="19"/>
        <v>226</v>
      </c>
      <c r="I61" s="26">
        <v>18</v>
      </c>
      <c r="J61" s="26">
        <v>130</v>
      </c>
      <c r="K61" s="26">
        <v>78</v>
      </c>
      <c r="L61" s="1"/>
      <c r="M61" s="1"/>
      <c r="N61" s="1"/>
      <c r="O61" s="1"/>
      <c r="P61" s="1"/>
    </row>
    <row r="62" spans="1:16" ht="15" customHeight="1">
      <c r="A62" s="33" t="s">
        <v>49</v>
      </c>
      <c r="B62" s="36">
        <f t="shared" si="16"/>
        <v>11.244979919678714</v>
      </c>
      <c r="C62" s="52">
        <f t="shared" si="17"/>
        <v>0</v>
      </c>
      <c r="D62" s="26">
        <f t="shared" si="18"/>
        <v>747</v>
      </c>
      <c r="E62" s="26">
        <v>338</v>
      </c>
      <c r="F62" s="26">
        <v>280</v>
      </c>
      <c r="G62" s="26">
        <v>129</v>
      </c>
      <c r="H62" s="26">
        <f t="shared" si="19"/>
        <v>84</v>
      </c>
      <c r="I62" s="26">
        <v>10</v>
      </c>
      <c r="J62" s="26">
        <v>54</v>
      </c>
      <c r="K62" s="26">
        <v>20</v>
      </c>
      <c r="L62" s="1"/>
      <c r="M62" s="1"/>
      <c r="N62" s="1"/>
      <c r="O62" s="1"/>
      <c r="P62" s="1"/>
    </row>
    <row r="63" spans="1:16" ht="15" customHeight="1">
      <c r="A63" s="33" t="s">
        <v>50</v>
      </c>
      <c r="B63" s="36">
        <f t="shared" si="16"/>
        <v>96.0093896713615</v>
      </c>
      <c r="C63" s="52">
        <f t="shared" si="17"/>
        <v>3</v>
      </c>
      <c r="D63" s="26">
        <f t="shared" si="18"/>
        <v>426</v>
      </c>
      <c r="E63" s="26">
        <v>115</v>
      </c>
      <c r="F63" s="26">
        <v>235</v>
      </c>
      <c r="G63" s="26">
        <v>76</v>
      </c>
      <c r="H63" s="26">
        <f t="shared" si="19"/>
        <v>409</v>
      </c>
      <c r="I63" s="26">
        <v>108</v>
      </c>
      <c r="J63" s="26">
        <v>227</v>
      </c>
      <c r="K63" s="26">
        <v>74</v>
      </c>
      <c r="L63" s="1"/>
      <c r="M63" s="1"/>
      <c r="N63" s="1"/>
      <c r="O63" s="1"/>
      <c r="P63" s="1"/>
    </row>
    <row r="64" spans="1:16" ht="15" customHeight="1">
      <c r="A64" s="33" t="s">
        <v>51</v>
      </c>
      <c r="B64" s="36">
        <f t="shared" si="16"/>
        <v>94.4078947368421</v>
      </c>
      <c r="C64" s="52">
        <f t="shared" si="17"/>
        <v>2</v>
      </c>
      <c r="D64" s="26">
        <f t="shared" si="18"/>
        <v>304</v>
      </c>
      <c r="E64" s="26">
        <v>74</v>
      </c>
      <c r="F64" s="26">
        <v>189</v>
      </c>
      <c r="G64" s="26">
        <v>41</v>
      </c>
      <c r="H64" s="26">
        <f t="shared" si="19"/>
        <v>287</v>
      </c>
      <c r="I64" s="26">
        <v>71</v>
      </c>
      <c r="J64" s="26">
        <v>177</v>
      </c>
      <c r="K64" s="26">
        <v>39</v>
      </c>
      <c r="L64" s="1"/>
      <c r="M64" s="1"/>
      <c r="N64" s="1"/>
      <c r="O64" s="1"/>
      <c r="P64" s="1"/>
    </row>
    <row r="65" spans="1:16" ht="15" customHeight="1">
      <c r="A65" s="33" t="s">
        <v>52</v>
      </c>
      <c r="B65" s="36">
        <f t="shared" si="16"/>
        <v>91.90371991247265</v>
      </c>
      <c r="C65" s="52">
        <f t="shared" si="17"/>
        <v>2</v>
      </c>
      <c r="D65" s="26">
        <f t="shared" si="18"/>
        <v>457</v>
      </c>
      <c r="E65" s="26">
        <v>97</v>
      </c>
      <c r="F65" s="26">
        <v>247</v>
      </c>
      <c r="G65" s="26">
        <v>113</v>
      </c>
      <c r="H65" s="26">
        <f t="shared" si="19"/>
        <v>420</v>
      </c>
      <c r="I65" s="26">
        <v>93</v>
      </c>
      <c r="J65" s="26">
        <v>221</v>
      </c>
      <c r="K65" s="26">
        <v>106</v>
      </c>
      <c r="L65" s="1"/>
      <c r="M65" s="1"/>
      <c r="N65" s="1"/>
      <c r="O65" s="1"/>
      <c r="P65" s="1"/>
    </row>
    <row r="66" spans="1:16" ht="15" customHeight="1">
      <c r="A66" s="33" t="s">
        <v>53</v>
      </c>
      <c r="B66" s="36">
        <f t="shared" si="16"/>
        <v>84.66819221967964</v>
      </c>
      <c r="C66" s="52">
        <f t="shared" si="17"/>
        <v>1</v>
      </c>
      <c r="D66" s="26">
        <f t="shared" si="18"/>
        <v>437</v>
      </c>
      <c r="E66" s="26">
        <v>134</v>
      </c>
      <c r="F66" s="26">
        <v>209</v>
      </c>
      <c r="G66" s="26">
        <v>94</v>
      </c>
      <c r="H66" s="26">
        <f t="shared" si="19"/>
        <v>370</v>
      </c>
      <c r="I66" s="26">
        <v>97</v>
      </c>
      <c r="J66" s="26">
        <v>187</v>
      </c>
      <c r="K66" s="26">
        <v>86</v>
      </c>
      <c r="L66" s="1"/>
      <c r="M66" s="1"/>
      <c r="N66" s="1"/>
      <c r="O66" s="1"/>
      <c r="P66" s="1"/>
    </row>
    <row r="67" spans="1:16" ht="15" customHeight="1">
      <c r="A67" s="33" t="s">
        <v>54</v>
      </c>
      <c r="B67" s="36">
        <f t="shared" si="16"/>
        <v>95.97780859916783</v>
      </c>
      <c r="C67" s="52">
        <f t="shared" si="17"/>
        <v>3</v>
      </c>
      <c r="D67" s="26">
        <f t="shared" si="18"/>
        <v>721</v>
      </c>
      <c r="E67" s="26">
        <v>25</v>
      </c>
      <c r="F67" s="26">
        <v>489</v>
      </c>
      <c r="G67" s="26">
        <v>207</v>
      </c>
      <c r="H67" s="26">
        <f t="shared" si="19"/>
        <v>692</v>
      </c>
      <c r="I67" s="26">
        <v>21</v>
      </c>
      <c r="J67" s="26">
        <v>472</v>
      </c>
      <c r="K67" s="26">
        <v>199</v>
      </c>
      <c r="L67" s="1"/>
      <c r="M67" s="1"/>
      <c r="N67" s="1"/>
      <c r="O67" s="1"/>
      <c r="P67" s="1"/>
    </row>
    <row r="68" spans="1:16" ht="15" customHeight="1">
      <c r="A68" s="33" t="s">
        <v>55</v>
      </c>
      <c r="B68" s="36">
        <f t="shared" si="16"/>
        <v>96.42857142857143</v>
      </c>
      <c r="C68" s="52">
        <f t="shared" si="17"/>
        <v>3</v>
      </c>
      <c r="D68" s="26">
        <f t="shared" si="18"/>
        <v>420</v>
      </c>
      <c r="E68" s="26">
        <v>101</v>
      </c>
      <c r="F68" s="26">
        <v>207</v>
      </c>
      <c r="G68" s="26">
        <v>112</v>
      </c>
      <c r="H68" s="26">
        <f t="shared" si="19"/>
        <v>405</v>
      </c>
      <c r="I68" s="26">
        <v>96</v>
      </c>
      <c r="J68" s="26">
        <v>200</v>
      </c>
      <c r="K68" s="26">
        <v>109</v>
      </c>
      <c r="L68" s="1"/>
      <c r="M68" s="1"/>
      <c r="N68" s="1"/>
      <c r="O68" s="1"/>
      <c r="P68" s="1"/>
    </row>
    <row r="69" spans="1:16" ht="15" customHeight="1">
      <c r="A69" s="33" t="s">
        <v>56</v>
      </c>
      <c r="B69" s="36">
        <f t="shared" si="16"/>
        <v>94.58333333333333</v>
      </c>
      <c r="C69" s="52">
        <f t="shared" si="17"/>
        <v>2</v>
      </c>
      <c r="D69" s="26">
        <f t="shared" si="18"/>
        <v>240</v>
      </c>
      <c r="E69" s="26">
        <v>57</v>
      </c>
      <c r="F69" s="26">
        <v>124</v>
      </c>
      <c r="G69" s="26">
        <v>59</v>
      </c>
      <c r="H69" s="26">
        <f t="shared" si="19"/>
        <v>227</v>
      </c>
      <c r="I69" s="26">
        <v>54</v>
      </c>
      <c r="J69" s="26">
        <v>116</v>
      </c>
      <c r="K69" s="26">
        <v>57</v>
      </c>
      <c r="L69" s="1"/>
      <c r="M69" s="1"/>
      <c r="N69" s="1"/>
      <c r="O69" s="1"/>
      <c r="P69" s="1"/>
    </row>
    <row r="70" spans="1:16" ht="15" customHeight="1">
      <c r="A70" s="33" t="s">
        <v>57</v>
      </c>
      <c r="B70" s="36">
        <f t="shared" si="16"/>
        <v>91.14688128772636</v>
      </c>
      <c r="C70" s="52">
        <f t="shared" si="17"/>
        <v>2</v>
      </c>
      <c r="D70" s="26">
        <f t="shared" si="18"/>
        <v>994</v>
      </c>
      <c r="E70" s="26">
        <v>30</v>
      </c>
      <c r="F70" s="26">
        <v>825</v>
      </c>
      <c r="G70" s="26">
        <v>139</v>
      </c>
      <c r="H70" s="26">
        <f t="shared" si="19"/>
        <v>906</v>
      </c>
      <c r="I70" s="26">
        <v>30</v>
      </c>
      <c r="J70" s="26">
        <v>766</v>
      </c>
      <c r="K70" s="26">
        <v>110</v>
      </c>
      <c r="L70" s="1"/>
      <c r="M70" s="1"/>
      <c r="N70" s="1"/>
      <c r="O70" s="1"/>
      <c r="P70" s="1"/>
    </row>
    <row r="71" spans="1:16" s="18" customFormat="1" ht="15" customHeight="1">
      <c r="A71" s="33" t="s">
        <v>58</v>
      </c>
      <c r="B71" s="36">
        <f t="shared" si="16"/>
        <v>98.10606060606061</v>
      </c>
      <c r="C71" s="52">
        <f t="shared" si="17"/>
        <v>3</v>
      </c>
      <c r="D71" s="26">
        <f t="shared" si="18"/>
        <v>528</v>
      </c>
      <c r="E71" s="26">
        <v>172</v>
      </c>
      <c r="F71" s="26">
        <v>293</v>
      </c>
      <c r="G71" s="26">
        <v>63</v>
      </c>
      <c r="H71" s="26">
        <f t="shared" si="19"/>
        <v>518</v>
      </c>
      <c r="I71" s="26">
        <v>171</v>
      </c>
      <c r="J71" s="26">
        <v>288</v>
      </c>
      <c r="K71" s="26">
        <v>59</v>
      </c>
      <c r="L71" s="17"/>
      <c r="M71" s="17"/>
      <c r="N71" s="17"/>
      <c r="O71" s="17"/>
      <c r="P71" s="17"/>
    </row>
    <row r="72" spans="1:16" ht="15" customHeight="1">
      <c r="A72" s="33" t="s">
        <v>59</v>
      </c>
      <c r="B72" s="36">
        <f t="shared" si="16"/>
        <v>86.53846153846155</v>
      </c>
      <c r="C72" s="52">
        <f t="shared" si="17"/>
        <v>1</v>
      </c>
      <c r="D72" s="26">
        <f t="shared" si="18"/>
        <v>312</v>
      </c>
      <c r="E72" s="26">
        <v>47</v>
      </c>
      <c r="F72" s="26">
        <v>149</v>
      </c>
      <c r="G72" s="26">
        <v>116</v>
      </c>
      <c r="H72" s="26">
        <f t="shared" si="19"/>
        <v>270</v>
      </c>
      <c r="I72" s="26">
        <v>42</v>
      </c>
      <c r="J72" s="26">
        <v>116</v>
      </c>
      <c r="K72" s="26">
        <v>112</v>
      </c>
      <c r="L72" s="1"/>
      <c r="M72" s="1"/>
      <c r="N72" s="1"/>
      <c r="O72" s="1"/>
      <c r="P72" s="1"/>
    </row>
    <row r="73" spans="1:16" ht="15" customHeight="1">
      <c r="A73" s="31" t="s">
        <v>60</v>
      </c>
      <c r="B73" s="42"/>
      <c r="C73" s="53"/>
      <c r="D73" s="37"/>
      <c r="E73" s="37"/>
      <c r="F73" s="37"/>
      <c r="G73" s="37"/>
      <c r="H73" s="37"/>
      <c r="I73" s="37"/>
      <c r="J73" s="37"/>
      <c r="K73" s="37"/>
      <c r="L73" s="1"/>
      <c r="M73" s="1"/>
      <c r="N73" s="1"/>
      <c r="O73" s="1"/>
      <c r="P73" s="1"/>
    </row>
    <row r="74" spans="1:16" ht="15" customHeight="1">
      <c r="A74" s="33" t="s">
        <v>61</v>
      </c>
      <c r="B74" s="36">
        <f aca="true" t="shared" si="20" ref="B74:B79">H74/D74*100</f>
        <v>80.91872791519434</v>
      </c>
      <c r="C74" s="52">
        <f aca="true" t="shared" si="21" ref="C74:C79">IF(B74&gt;=95,3,IF(B74&gt;=90,2,IF(B74&gt;=80,1,0)))</f>
        <v>1</v>
      </c>
      <c r="D74" s="26">
        <f aca="true" t="shared" si="22" ref="D74:D79">SUM(E74:G74)</f>
        <v>283</v>
      </c>
      <c r="E74" s="26">
        <v>24</v>
      </c>
      <c r="F74" s="26">
        <v>166</v>
      </c>
      <c r="G74" s="26">
        <v>93</v>
      </c>
      <c r="H74" s="26">
        <f aca="true" t="shared" si="23" ref="H74:H79">SUM(I74:K74)</f>
        <v>229</v>
      </c>
      <c r="I74" s="26">
        <v>12</v>
      </c>
      <c r="J74" s="26">
        <v>135</v>
      </c>
      <c r="K74" s="26">
        <v>82</v>
      </c>
      <c r="L74" s="1"/>
      <c r="M74" s="1"/>
      <c r="N74" s="1"/>
      <c r="O74" s="1"/>
      <c r="P74" s="1"/>
    </row>
    <row r="75" spans="1:16" s="18" customFormat="1" ht="15" customHeight="1">
      <c r="A75" s="33" t="s">
        <v>62</v>
      </c>
      <c r="B75" s="36">
        <f t="shared" si="20"/>
        <v>92.40506329113924</v>
      </c>
      <c r="C75" s="52">
        <f t="shared" si="21"/>
        <v>2</v>
      </c>
      <c r="D75" s="26">
        <f t="shared" si="22"/>
        <v>790</v>
      </c>
      <c r="E75" s="26">
        <v>284</v>
      </c>
      <c r="F75" s="26">
        <v>264</v>
      </c>
      <c r="G75" s="26">
        <v>242</v>
      </c>
      <c r="H75" s="26">
        <f t="shared" si="23"/>
        <v>730</v>
      </c>
      <c r="I75" s="26">
        <v>252</v>
      </c>
      <c r="J75" s="26">
        <v>248</v>
      </c>
      <c r="K75" s="26">
        <v>230</v>
      </c>
      <c r="L75" s="17"/>
      <c r="M75" s="17"/>
      <c r="N75" s="17"/>
      <c r="O75" s="17"/>
      <c r="P75" s="17"/>
    </row>
    <row r="76" spans="1:16" ht="15" customHeight="1">
      <c r="A76" s="33" t="s">
        <v>63</v>
      </c>
      <c r="B76" s="36">
        <f t="shared" si="20"/>
        <v>88.46153846153845</v>
      </c>
      <c r="C76" s="52">
        <f t="shared" si="21"/>
        <v>1</v>
      </c>
      <c r="D76" s="26">
        <f t="shared" si="22"/>
        <v>182</v>
      </c>
      <c r="E76" s="26">
        <v>129</v>
      </c>
      <c r="F76" s="26">
        <v>39</v>
      </c>
      <c r="G76" s="26">
        <v>14</v>
      </c>
      <c r="H76" s="26">
        <f t="shared" si="23"/>
        <v>161</v>
      </c>
      <c r="I76" s="26">
        <v>114</v>
      </c>
      <c r="J76" s="26">
        <v>36</v>
      </c>
      <c r="K76" s="26">
        <v>11</v>
      </c>
      <c r="L76" s="1"/>
      <c r="M76" s="1"/>
      <c r="N76" s="1"/>
      <c r="O76" s="1"/>
      <c r="P76" s="1"/>
    </row>
    <row r="77" spans="1:16" ht="15" customHeight="1">
      <c r="A77" s="33" t="s">
        <v>64</v>
      </c>
      <c r="B77" s="36">
        <f t="shared" si="20"/>
        <v>78.14207650273224</v>
      </c>
      <c r="C77" s="52">
        <f t="shared" si="21"/>
        <v>0</v>
      </c>
      <c r="D77" s="26">
        <f t="shared" si="22"/>
        <v>366</v>
      </c>
      <c r="E77" s="26">
        <v>7</v>
      </c>
      <c r="F77" s="26">
        <v>287</v>
      </c>
      <c r="G77" s="26">
        <v>72</v>
      </c>
      <c r="H77" s="26">
        <f t="shared" si="23"/>
        <v>286</v>
      </c>
      <c r="I77" s="26">
        <v>7</v>
      </c>
      <c r="J77" s="26">
        <v>220</v>
      </c>
      <c r="K77" s="26">
        <v>59</v>
      </c>
      <c r="L77" s="1"/>
      <c r="M77" s="1"/>
      <c r="N77" s="1"/>
      <c r="O77" s="1"/>
      <c r="P77" s="1"/>
    </row>
    <row r="78" spans="1:16" ht="15" customHeight="1">
      <c r="A78" s="33" t="s">
        <v>65</v>
      </c>
      <c r="B78" s="36">
        <f t="shared" si="20"/>
        <v>96.61016949152543</v>
      </c>
      <c r="C78" s="52">
        <f t="shared" si="21"/>
        <v>3</v>
      </c>
      <c r="D78" s="26">
        <f t="shared" si="22"/>
        <v>295</v>
      </c>
      <c r="E78" s="26">
        <v>41</v>
      </c>
      <c r="F78" s="26">
        <v>178</v>
      </c>
      <c r="G78" s="26">
        <v>76</v>
      </c>
      <c r="H78" s="26">
        <f t="shared" si="23"/>
        <v>285</v>
      </c>
      <c r="I78" s="26">
        <v>34</v>
      </c>
      <c r="J78" s="26">
        <v>176</v>
      </c>
      <c r="K78" s="26">
        <v>75</v>
      </c>
      <c r="L78" s="1"/>
      <c r="M78" s="1"/>
      <c r="N78" s="1"/>
      <c r="O78" s="1"/>
      <c r="P78" s="1"/>
    </row>
    <row r="79" spans="1:16" ht="15" customHeight="1">
      <c r="A79" s="33" t="s">
        <v>66</v>
      </c>
      <c r="B79" s="36">
        <f t="shared" si="20"/>
        <v>96.32352941176471</v>
      </c>
      <c r="C79" s="52">
        <f t="shared" si="21"/>
        <v>3</v>
      </c>
      <c r="D79" s="26">
        <f t="shared" si="22"/>
        <v>136</v>
      </c>
      <c r="E79" s="26">
        <v>21</v>
      </c>
      <c r="F79" s="26">
        <v>65</v>
      </c>
      <c r="G79" s="26">
        <v>50</v>
      </c>
      <c r="H79" s="26">
        <f t="shared" si="23"/>
        <v>131</v>
      </c>
      <c r="I79" s="26">
        <v>20</v>
      </c>
      <c r="J79" s="26">
        <v>62</v>
      </c>
      <c r="K79" s="26">
        <v>49</v>
      </c>
      <c r="L79" s="1"/>
      <c r="M79" s="1"/>
      <c r="N79" s="1"/>
      <c r="O79" s="1"/>
      <c r="P79" s="1"/>
    </row>
    <row r="80" spans="1:16" ht="15" customHeight="1">
      <c r="A80" s="31" t="s">
        <v>67</v>
      </c>
      <c r="B80" s="42"/>
      <c r="C80" s="53"/>
      <c r="D80" s="37"/>
      <c r="E80" s="37"/>
      <c r="F80" s="37"/>
      <c r="G80" s="37"/>
      <c r="H80" s="37"/>
      <c r="I80" s="37"/>
      <c r="J80" s="37"/>
      <c r="K80" s="37"/>
      <c r="L80" s="1"/>
      <c r="M80" s="1"/>
      <c r="N80" s="1"/>
      <c r="O80" s="1"/>
      <c r="P80" s="1"/>
    </row>
    <row r="81" spans="1:16" ht="15" customHeight="1">
      <c r="A81" s="33" t="s">
        <v>68</v>
      </c>
      <c r="B81" s="36">
        <f aca="true" t="shared" si="24" ref="B81:B92">H81/D81*100</f>
        <v>96.17834394904459</v>
      </c>
      <c r="C81" s="52">
        <f aca="true" t="shared" si="25" ref="C81:C92">IF(B81&gt;=95,3,IF(B81&gt;=90,2,IF(B81&gt;=80,1,0)))</f>
        <v>3</v>
      </c>
      <c r="D81" s="26">
        <f aca="true" t="shared" si="26" ref="D81:D92">SUM(E81:G81)</f>
        <v>157</v>
      </c>
      <c r="E81" s="26">
        <v>42</v>
      </c>
      <c r="F81" s="26">
        <v>78</v>
      </c>
      <c r="G81" s="26">
        <v>37</v>
      </c>
      <c r="H81" s="26">
        <f aca="true" t="shared" si="27" ref="H81:H92">SUM(I81:K81)</f>
        <v>151</v>
      </c>
      <c r="I81" s="26">
        <v>39</v>
      </c>
      <c r="J81" s="26">
        <v>76</v>
      </c>
      <c r="K81" s="26">
        <v>36</v>
      </c>
      <c r="L81" s="1"/>
      <c r="M81" s="1"/>
      <c r="N81" s="1"/>
      <c r="O81" s="1"/>
      <c r="P81" s="1"/>
    </row>
    <row r="82" spans="1:16" ht="15" customHeight="1">
      <c r="A82" s="33" t="s">
        <v>69</v>
      </c>
      <c r="B82" s="36">
        <f t="shared" si="24"/>
        <v>96.10894941634241</v>
      </c>
      <c r="C82" s="52">
        <f t="shared" si="25"/>
        <v>3</v>
      </c>
      <c r="D82" s="26">
        <f t="shared" si="26"/>
        <v>257</v>
      </c>
      <c r="E82" s="26">
        <v>105</v>
      </c>
      <c r="F82" s="26">
        <v>115</v>
      </c>
      <c r="G82" s="26">
        <v>37</v>
      </c>
      <c r="H82" s="26">
        <f t="shared" si="27"/>
        <v>247</v>
      </c>
      <c r="I82" s="26">
        <v>102</v>
      </c>
      <c r="J82" s="26">
        <v>108</v>
      </c>
      <c r="K82" s="26">
        <v>37</v>
      </c>
      <c r="L82" s="1"/>
      <c r="M82" s="1"/>
      <c r="N82" s="1"/>
      <c r="O82" s="1"/>
      <c r="P82" s="1"/>
    </row>
    <row r="83" spans="1:16" ht="15" customHeight="1">
      <c r="A83" s="33" t="s">
        <v>70</v>
      </c>
      <c r="B83" s="36">
        <f t="shared" si="24"/>
        <v>86.16071428571429</v>
      </c>
      <c r="C83" s="52">
        <f t="shared" si="25"/>
        <v>1</v>
      </c>
      <c r="D83" s="26">
        <f t="shared" si="26"/>
        <v>224</v>
      </c>
      <c r="E83" s="26">
        <v>28</v>
      </c>
      <c r="F83" s="26">
        <v>163</v>
      </c>
      <c r="G83" s="26">
        <v>33</v>
      </c>
      <c r="H83" s="26">
        <f t="shared" si="27"/>
        <v>193</v>
      </c>
      <c r="I83" s="26">
        <v>19</v>
      </c>
      <c r="J83" s="26">
        <v>144</v>
      </c>
      <c r="K83" s="26">
        <v>30</v>
      </c>
      <c r="L83" s="1"/>
      <c r="M83" s="1"/>
      <c r="N83" s="1"/>
      <c r="O83" s="1"/>
      <c r="P83" s="1"/>
    </row>
    <row r="84" spans="1:16" ht="15" customHeight="1">
      <c r="A84" s="33" t="s">
        <v>71</v>
      </c>
      <c r="B84" s="36">
        <f t="shared" si="24"/>
        <v>84.52380952380952</v>
      </c>
      <c r="C84" s="52">
        <f t="shared" si="25"/>
        <v>1</v>
      </c>
      <c r="D84" s="26">
        <f t="shared" si="26"/>
        <v>168</v>
      </c>
      <c r="E84" s="26">
        <v>36</v>
      </c>
      <c r="F84" s="26">
        <v>83</v>
      </c>
      <c r="G84" s="26">
        <v>49</v>
      </c>
      <c r="H84" s="26">
        <f t="shared" si="27"/>
        <v>142</v>
      </c>
      <c r="I84" s="26">
        <v>26</v>
      </c>
      <c r="J84" s="26">
        <v>75</v>
      </c>
      <c r="K84" s="26">
        <v>41</v>
      </c>
      <c r="L84" s="1"/>
      <c r="M84" s="1"/>
      <c r="N84" s="1"/>
      <c r="O84" s="1"/>
      <c r="P84" s="1"/>
    </row>
    <row r="85" spans="1:16" ht="15" customHeight="1">
      <c r="A85" s="33" t="s">
        <v>72</v>
      </c>
      <c r="B85" s="36">
        <f t="shared" si="24"/>
        <v>94.38596491228071</v>
      </c>
      <c r="C85" s="52">
        <f t="shared" si="25"/>
        <v>2</v>
      </c>
      <c r="D85" s="26">
        <f t="shared" si="26"/>
        <v>570</v>
      </c>
      <c r="E85" s="26">
        <v>22</v>
      </c>
      <c r="F85" s="26">
        <v>473</v>
      </c>
      <c r="G85" s="26">
        <v>75</v>
      </c>
      <c r="H85" s="26">
        <f t="shared" si="27"/>
        <v>538</v>
      </c>
      <c r="I85" s="26">
        <v>21</v>
      </c>
      <c r="J85" s="26">
        <v>444</v>
      </c>
      <c r="K85" s="26">
        <v>73</v>
      </c>
      <c r="L85" s="1"/>
      <c r="M85" s="1"/>
      <c r="N85" s="1"/>
      <c r="O85" s="1"/>
      <c r="P85" s="1"/>
    </row>
    <row r="86" spans="1:16" ht="15" customHeight="1">
      <c r="A86" s="33" t="s">
        <v>73</v>
      </c>
      <c r="B86" s="36">
        <f t="shared" si="24"/>
        <v>87.8594249201278</v>
      </c>
      <c r="C86" s="52">
        <f t="shared" si="25"/>
        <v>1</v>
      </c>
      <c r="D86" s="26">
        <f t="shared" si="26"/>
        <v>313</v>
      </c>
      <c r="E86" s="26">
        <v>30</v>
      </c>
      <c r="F86" s="26">
        <v>229</v>
      </c>
      <c r="G86" s="26">
        <v>54</v>
      </c>
      <c r="H86" s="26">
        <f t="shared" si="27"/>
        <v>275</v>
      </c>
      <c r="I86" s="26">
        <v>24</v>
      </c>
      <c r="J86" s="26">
        <v>199</v>
      </c>
      <c r="K86" s="26">
        <v>52</v>
      </c>
      <c r="L86" s="1"/>
      <c r="M86" s="1"/>
      <c r="N86" s="1"/>
      <c r="O86" s="1"/>
      <c r="P86" s="1"/>
    </row>
    <row r="87" spans="1:16" s="18" customFormat="1" ht="15" customHeight="1">
      <c r="A87" s="33" t="s">
        <v>74</v>
      </c>
      <c r="B87" s="36">
        <f t="shared" si="24"/>
        <v>97.70444763271162</v>
      </c>
      <c r="C87" s="52">
        <f t="shared" si="25"/>
        <v>3</v>
      </c>
      <c r="D87" s="26">
        <f t="shared" si="26"/>
        <v>697</v>
      </c>
      <c r="E87" s="26">
        <v>110</v>
      </c>
      <c r="F87" s="26">
        <v>400</v>
      </c>
      <c r="G87" s="26">
        <v>187</v>
      </c>
      <c r="H87" s="26">
        <f t="shared" si="27"/>
        <v>681</v>
      </c>
      <c r="I87" s="26">
        <v>108</v>
      </c>
      <c r="J87" s="26">
        <v>391</v>
      </c>
      <c r="K87" s="26">
        <v>182</v>
      </c>
      <c r="L87" s="17"/>
      <c r="M87" s="17"/>
      <c r="N87" s="17"/>
      <c r="O87" s="17"/>
      <c r="P87" s="17"/>
    </row>
    <row r="88" spans="1:16" ht="15" customHeight="1">
      <c r="A88" s="33" t="s">
        <v>75</v>
      </c>
      <c r="B88" s="36">
        <f t="shared" si="24"/>
        <v>94.99105545617174</v>
      </c>
      <c r="C88" s="52">
        <f t="shared" si="25"/>
        <v>2</v>
      </c>
      <c r="D88" s="26">
        <f t="shared" si="26"/>
        <v>559</v>
      </c>
      <c r="E88" s="26">
        <v>104</v>
      </c>
      <c r="F88" s="26">
        <v>275</v>
      </c>
      <c r="G88" s="26">
        <v>180</v>
      </c>
      <c r="H88" s="26">
        <f t="shared" si="27"/>
        <v>531</v>
      </c>
      <c r="I88" s="26">
        <v>94</v>
      </c>
      <c r="J88" s="26">
        <v>266</v>
      </c>
      <c r="K88" s="26">
        <v>171</v>
      </c>
      <c r="L88" s="1"/>
      <c r="M88" s="1"/>
      <c r="N88" s="1"/>
      <c r="O88" s="1"/>
      <c r="P88" s="1"/>
    </row>
    <row r="89" spans="1:16" ht="15" customHeight="1">
      <c r="A89" s="33" t="s">
        <v>76</v>
      </c>
      <c r="B89" s="36">
        <f t="shared" si="24"/>
        <v>86.96581196581197</v>
      </c>
      <c r="C89" s="52">
        <f t="shared" si="25"/>
        <v>1</v>
      </c>
      <c r="D89" s="26">
        <f t="shared" si="26"/>
        <v>468</v>
      </c>
      <c r="E89" s="26">
        <v>60</v>
      </c>
      <c r="F89" s="26">
        <v>303</v>
      </c>
      <c r="G89" s="26">
        <v>105</v>
      </c>
      <c r="H89" s="26">
        <f t="shared" si="27"/>
        <v>407</v>
      </c>
      <c r="I89" s="26">
        <v>52</v>
      </c>
      <c r="J89" s="26">
        <v>284</v>
      </c>
      <c r="K89" s="26">
        <v>71</v>
      </c>
      <c r="L89" s="1"/>
      <c r="M89" s="1"/>
      <c r="N89" s="1"/>
      <c r="O89" s="1"/>
      <c r="P89" s="1"/>
    </row>
    <row r="90" spans="1:16" ht="15" customHeight="1">
      <c r="A90" s="33" t="s">
        <v>77</v>
      </c>
      <c r="B90" s="36">
        <f t="shared" si="24"/>
        <v>92.4390243902439</v>
      </c>
      <c r="C90" s="52">
        <f t="shared" si="25"/>
        <v>2</v>
      </c>
      <c r="D90" s="26">
        <f t="shared" si="26"/>
        <v>410</v>
      </c>
      <c r="E90" s="26">
        <v>130</v>
      </c>
      <c r="F90" s="26">
        <v>226</v>
      </c>
      <c r="G90" s="26">
        <v>54</v>
      </c>
      <c r="H90" s="26">
        <f t="shared" si="27"/>
        <v>379</v>
      </c>
      <c r="I90" s="26">
        <v>119</v>
      </c>
      <c r="J90" s="26">
        <v>209</v>
      </c>
      <c r="K90" s="26">
        <v>51</v>
      </c>
      <c r="L90" s="1"/>
      <c r="M90" s="1"/>
      <c r="N90" s="1"/>
      <c r="O90" s="1"/>
      <c r="P90" s="1"/>
    </row>
    <row r="91" spans="1:16" ht="15" customHeight="1">
      <c r="A91" s="33" t="s">
        <v>78</v>
      </c>
      <c r="B91" s="36">
        <f t="shared" si="24"/>
        <v>95.06903353057199</v>
      </c>
      <c r="C91" s="52">
        <f t="shared" si="25"/>
        <v>3</v>
      </c>
      <c r="D91" s="26">
        <f t="shared" si="26"/>
        <v>507</v>
      </c>
      <c r="E91" s="26">
        <v>38</v>
      </c>
      <c r="F91" s="26">
        <v>363</v>
      </c>
      <c r="G91" s="26">
        <v>106</v>
      </c>
      <c r="H91" s="26">
        <f t="shared" si="27"/>
        <v>482</v>
      </c>
      <c r="I91" s="26">
        <v>36</v>
      </c>
      <c r="J91" s="26">
        <v>345</v>
      </c>
      <c r="K91" s="26">
        <v>101</v>
      </c>
      <c r="L91" s="1"/>
      <c r="M91" s="1"/>
      <c r="N91" s="1"/>
      <c r="O91" s="1"/>
      <c r="P91" s="1"/>
    </row>
    <row r="92" spans="1:16" ht="15" customHeight="1">
      <c r="A92" s="33" t="s">
        <v>79</v>
      </c>
      <c r="B92" s="36">
        <f t="shared" si="24"/>
        <v>94.90196078431372</v>
      </c>
      <c r="C92" s="52">
        <f t="shared" si="25"/>
        <v>2</v>
      </c>
      <c r="D92" s="26">
        <f t="shared" si="26"/>
        <v>255</v>
      </c>
      <c r="E92" s="26">
        <v>63</v>
      </c>
      <c r="F92" s="26">
        <v>114</v>
      </c>
      <c r="G92" s="26">
        <v>78</v>
      </c>
      <c r="H92" s="26">
        <f t="shared" si="27"/>
        <v>242</v>
      </c>
      <c r="I92" s="26">
        <v>61</v>
      </c>
      <c r="J92" s="26">
        <v>106</v>
      </c>
      <c r="K92" s="26">
        <v>75</v>
      </c>
      <c r="L92" s="1"/>
      <c r="M92" s="1"/>
      <c r="N92" s="1"/>
      <c r="O92" s="1"/>
      <c r="P92" s="1"/>
    </row>
    <row r="93" spans="1:16" ht="15" customHeight="1">
      <c r="A93" s="31" t="s">
        <v>80</v>
      </c>
      <c r="B93" s="42"/>
      <c r="C93" s="53"/>
      <c r="D93" s="37"/>
      <c r="E93" s="37"/>
      <c r="F93" s="37"/>
      <c r="G93" s="37"/>
      <c r="H93" s="37"/>
      <c r="I93" s="37"/>
      <c r="J93" s="37"/>
      <c r="K93" s="37"/>
      <c r="L93" s="1"/>
      <c r="M93" s="1"/>
      <c r="N93" s="1"/>
      <c r="O93" s="1"/>
      <c r="P93" s="1"/>
    </row>
    <row r="94" spans="1:16" ht="15" customHeight="1">
      <c r="A94" s="33" t="s">
        <v>81</v>
      </c>
      <c r="B94" s="36">
        <f aca="true" t="shared" si="28" ref="B94:B102">H94/D94*100</f>
        <v>89.72332015810277</v>
      </c>
      <c r="C94" s="52">
        <f aca="true" t="shared" si="29" ref="C94:C102">IF(B94&gt;=95,3,IF(B94&gt;=90,2,IF(B94&gt;=80,1,0)))</f>
        <v>1</v>
      </c>
      <c r="D94" s="26">
        <f aca="true" t="shared" si="30" ref="D94:D102">SUM(E94:G94)</f>
        <v>506</v>
      </c>
      <c r="E94" s="26">
        <v>85</v>
      </c>
      <c r="F94" s="26">
        <v>258</v>
      </c>
      <c r="G94" s="26">
        <v>163</v>
      </c>
      <c r="H94" s="26">
        <f aca="true" t="shared" si="31" ref="H94:H102">SUM(I94:K94)</f>
        <v>454</v>
      </c>
      <c r="I94" s="26">
        <v>75</v>
      </c>
      <c r="J94" s="26">
        <v>229</v>
      </c>
      <c r="K94" s="26">
        <v>150</v>
      </c>
      <c r="L94" s="1"/>
      <c r="M94" s="1"/>
      <c r="N94" s="1"/>
      <c r="O94" s="1"/>
      <c r="P94" s="1"/>
    </row>
    <row r="95" spans="1:16" ht="15" customHeight="1">
      <c r="A95" s="33" t="s">
        <v>82</v>
      </c>
      <c r="B95" s="36">
        <f t="shared" si="28"/>
        <v>84.12698412698413</v>
      </c>
      <c r="C95" s="52">
        <f t="shared" si="29"/>
        <v>1</v>
      </c>
      <c r="D95" s="26">
        <f t="shared" si="30"/>
        <v>189</v>
      </c>
      <c r="E95" s="26">
        <v>46</v>
      </c>
      <c r="F95" s="26">
        <v>104</v>
      </c>
      <c r="G95" s="26">
        <v>39</v>
      </c>
      <c r="H95" s="26">
        <f t="shared" si="31"/>
        <v>159</v>
      </c>
      <c r="I95" s="26">
        <v>37</v>
      </c>
      <c r="J95" s="26">
        <v>92</v>
      </c>
      <c r="K95" s="26">
        <v>30</v>
      </c>
      <c r="L95" s="1"/>
      <c r="M95" s="1"/>
      <c r="N95" s="1"/>
      <c r="O95" s="1"/>
      <c r="P95" s="1"/>
    </row>
    <row r="96" spans="1:16" ht="15" customHeight="1">
      <c r="A96" s="33" t="s">
        <v>83</v>
      </c>
      <c r="B96" s="36">
        <f t="shared" si="28"/>
        <v>93.5103244837758</v>
      </c>
      <c r="C96" s="52">
        <f t="shared" si="29"/>
        <v>2</v>
      </c>
      <c r="D96" s="26">
        <f t="shared" si="30"/>
        <v>339</v>
      </c>
      <c r="E96" s="26">
        <v>48</v>
      </c>
      <c r="F96" s="26">
        <v>225</v>
      </c>
      <c r="G96" s="26">
        <v>66</v>
      </c>
      <c r="H96" s="26">
        <f t="shared" si="31"/>
        <v>317</v>
      </c>
      <c r="I96" s="26">
        <v>46</v>
      </c>
      <c r="J96" s="26">
        <v>205</v>
      </c>
      <c r="K96" s="26">
        <v>66</v>
      </c>
      <c r="L96" s="1"/>
      <c r="M96" s="1"/>
      <c r="N96" s="1"/>
      <c r="O96" s="1"/>
      <c r="P96" s="1"/>
    </row>
    <row r="97" spans="1:16" ht="15" customHeight="1">
      <c r="A97" s="33" t="s">
        <v>84</v>
      </c>
      <c r="B97" s="36">
        <f t="shared" si="28"/>
        <v>92.01183431952663</v>
      </c>
      <c r="C97" s="52">
        <f t="shared" si="29"/>
        <v>2</v>
      </c>
      <c r="D97" s="26">
        <f t="shared" si="30"/>
        <v>338</v>
      </c>
      <c r="E97" s="26">
        <v>29</v>
      </c>
      <c r="F97" s="26">
        <v>189</v>
      </c>
      <c r="G97" s="26">
        <v>120</v>
      </c>
      <c r="H97" s="26">
        <f t="shared" si="31"/>
        <v>311</v>
      </c>
      <c r="I97" s="26">
        <v>27</v>
      </c>
      <c r="J97" s="26">
        <v>172</v>
      </c>
      <c r="K97" s="26">
        <v>112</v>
      </c>
      <c r="L97" s="1"/>
      <c r="M97" s="1"/>
      <c r="N97" s="1"/>
      <c r="O97" s="1"/>
      <c r="P97" s="1"/>
    </row>
    <row r="98" spans="1:16" ht="15" customHeight="1">
      <c r="A98" s="33" t="s">
        <v>85</v>
      </c>
      <c r="B98" s="36">
        <f t="shared" si="28"/>
        <v>98.69565217391305</v>
      </c>
      <c r="C98" s="52">
        <f t="shared" si="29"/>
        <v>3</v>
      </c>
      <c r="D98" s="26">
        <f t="shared" si="30"/>
        <v>230</v>
      </c>
      <c r="E98" s="26">
        <v>91</v>
      </c>
      <c r="F98" s="26">
        <v>75</v>
      </c>
      <c r="G98" s="26">
        <v>64</v>
      </c>
      <c r="H98" s="26">
        <f t="shared" si="31"/>
        <v>227</v>
      </c>
      <c r="I98" s="26">
        <v>89</v>
      </c>
      <c r="J98" s="26">
        <v>74</v>
      </c>
      <c r="K98" s="26">
        <v>64</v>
      </c>
      <c r="L98" s="1"/>
      <c r="M98" s="1"/>
      <c r="N98" s="1"/>
      <c r="O98" s="1"/>
      <c r="P98" s="1"/>
    </row>
    <row r="99" spans="1:16" ht="15" customHeight="1">
      <c r="A99" s="33" t="s">
        <v>86</v>
      </c>
      <c r="B99" s="36">
        <f t="shared" si="28"/>
        <v>80.7017543859649</v>
      </c>
      <c r="C99" s="52">
        <f t="shared" si="29"/>
        <v>1</v>
      </c>
      <c r="D99" s="26">
        <f t="shared" si="30"/>
        <v>114</v>
      </c>
      <c r="E99" s="26">
        <v>22</v>
      </c>
      <c r="F99" s="26">
        <v>51</v>
      </c>
      <c r="G99" s="26">
        <v>41</v>
      </c>
      <c r="H99" s="26">
        <f t="shared" si="31"/>
        <v>92</v>
      </c>
      <c r="I99" s="26">
        <v>20</v>
      </c>
      <c r="J99" s="26">
        <v>40</v>
      </c>
      <c r="K99" s="26">
        <v>32</v>
      </c>
      <c r="L99" s="1"/>
      <c r="M99" s="1"/>
      <c r="N99" s="1"/>
      <c r="O99" s="1"/>
      <c r="P99" s="1"/>
    </row>
    <row r="100" spans="1:16" ht="15" customHeight="1">
      <c r="A100" s="33" t="s">
        <v>87</v>
      </c>
      <c r="B100" s="36">
        <f t="shared" si="28"/>
        <v>97.58454106280193</v>
      </c>
      <c r="C100" s="52">
        <f t="shared" si="29"/>
        <v>3</v>
      </c>
      <c r="D100" s="26">
        <f t="shared" si="30"/>
        <v>207</v>
      </c>
      <c r="E100" s="26">
        <v>21</v>
      </c>
      <c r="F100" s="26">
        <v>110</v>
      </c>
      <c r="G100" s="26">
        <v>76</v>
      </c>
      <c r="H100" s="26">
        <f t="shared" si="31"/>
        <v>202</v>
      </c>
      <c r="I100" s="26">
        <v>20</v>
      </c>
      <c r="J100" s="26">
        <v>107</v>
      </c>
      <c r="K100" s="26">
        <v>75</v>
      </c>
      <c r="L100" s="1"/>
      <c r="M100" s="1"/>
      <c r="N100" s="1"/>
      <c r="O100" s="1"/>
      <c r="P100" s="1"/>
    </row>
    <row r="101" spans="1:16" ht="15" customHeight="1">
      <c r="A101" s="33" t="s">
        <v>88</v>
      </c>
      <c r="B101" s="36">
        <f t="shared" si="28"/>
        <v>93.25842696629213</v>
      </c>
      <c r="C101" s="52">
        <f t="shared" si="29"/>
        <v>2</v>
      </c>
      <c r="D101" s="26">
        <f t="shared" si="30"/>
        <v>89</v>
      </c>
      <c r="E101" s="26">
        <v>9</v>
      </c>
      <c r="F101" s="26">
        <v>60</v>
      </c>
      <c r="G101" s="26">
        <v>20</v>
      </c>
      <c r="H101" s="26">
        <f t="shared" si="31"/>
        <v>83</v>
      </c>
      <c r="I101" s="26">
        <v>8</v>
      </c>
      <c r="J101" s="26">
        <v>58</v>
      </c>
      <c r="K101" s="26">
        <v>17</v>
      </c>
      <c r="L101" s="1"/>
      <c r="M101" s="1"/>
      <c r="N101" s="1"/>
      <c r="O101" s="1"/>
      <c r="P101" s="1"/>
    </row>
    <row r="102" spans="1:16" ht="15" customHeight="1">
      <c r="A102" s="33" t="s">
        <v>89</v>
      </c>
      <c r="B102" s="36">
        <f t="shared" si="28"/>
        <v>45.45454545454545</v>
      </c>
      <c r="C102" s="52">
        <f t="shared" si="29"/>
        <v>0</v>
      </c>
      <c r="D102" s="26">
        <f t="shared" si="30"/>
        <v>33</v>
      </c>
      <c r="E102" s="26">
        <v>8</v>
      </c>
      <c r="F102" s="26">
        <v>14</v>
      </c>
      <c r="G102" s="26">
        <v>11</v>
      </c>
      <c r="H102" s="26">
        <f t="shared" si="31"/>
        <v>15</v>
      </c>
      <c r="I102" s="26">
        <v>4</v>
      </c>
      <c r="J102" s="26">
        <v>7</v>
      </c>
      <c r="K102" s="26">
        <v>4</v>
      </c>
      <c r="L102" s="1"/>
      <c r="M102" s="1"/>
      <c r="N102" s="1"/>
      <c r="O102" s="1"/>
      <c r="P102" s="1"/>
    </row>
    <row r="103" spans="4:8" ht="12.75">
      <c r="D103" s="38"/>
      <c r="E103" s="38"/>
      <c r="F103" s="38"/>
      <c r="G103" s="38"/>
      <c r="H103" s="38"/>
    </row>
    <row r="104" spans="4:8" ht="12.75">
      <c r="D104" s="58"/>
      <c r="E104" s="58"/>
      <c r="F104" s="58"/>
      <c r="G104" s="58"/>
      <c r="H104" s="58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sheetProtection/>
  <mergeCells count="13">
    <mergeCell ref="G5:G8"/>
    <mergeCell ref="I5:I8"/>
    <mergeCell ref="J5:J8"/>
    <mergeCell ref="K5:K8"/>
    <mergeCell ref="A1:J1"/>
    <mergeCell ref="A4:A8"/>
    <mergeCell ref="D4:D8"/>
    <mergeCell ref="E4:G4"/>
    <mergeCell ref="H4:H8"/>
    <mergeCell ref="I4:K4"/>
    <mergeCell ref="C5:C8"/>
    <mergeCell ref="E5:E8"/>
    <mergeCell ref="F5:F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2018-02-07T08:28:19Z</cp:lastPrinted>
  <dcterms:created xsi:type="dcterms:W3CDTF">2014-03-12T05:40:39Z</dcterms:created>
  <dcterms:modified xsi:type="dcterms:W3CDTF">2018-02-07T08:28:30Z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