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Рейтинг\Рейтинг\2019\Мониторинг\Рейтинг 2019\"/>
    </mc:Choice>
  </mc:AlternateContent>
  <xr:revisionPtr revIDLastSave="0" documentId="13_ncr:1_{6C36D124-9D9E-4A5A-B6D5-E5821A8BC524}" xr6:coauthVersionLast="44" xr6:coauthVersionMax="44" xr10:uidLastSave="{00000000-0000-0000-0000-000000000000}"/>
  <bookViews>
    <workbookView xWindow="-110" yWindow="-110" windowWidth="19420" windowHeight="10420" tabRatio="827" xr2:uid="{00000000-000D-0000-FFFF-FFFF00000000}"/>
  </bookViews>
  <sheets>
    <sheet name="Рейтинг (раздел 4)" sheetId="63" r:id="rId1"/>
    <sheet name="Оценка (раздел 4)" sheetId="12" r:id="rId2"/>
    <sheet name="Методика (Раздел 4)" sheetId="16" r:id="rId3"/>
    <sheet name="4.1" sheetId="14" r:id="rId4"/>
    <sheet name="4.2" sheetId="32" r:id="rId5"/>
    <sheet name="4.3" sheetId="52" r:id="rId6"/>
    <sheet name="4.4" sheetId="35" r:id="rId7"/>
    <sheet name="4.5" sheetId="36" r:id="rId8"/>
    <sheet name="4.6" sheetId="37" r:id="rId9"/>
    <sheet name="4.7" sheetId="42" r:id="rId10"/>
    <sheet name="4.8" sheetId="38" r:id="rId11"/>
    <sheet name="4.9" sheetId="39" r:id="rId12"/>
    <sheet name="4.10" sheetId="40" r:id="rId13"/>
    <sheet name="4.11" sheetId="49" r:id="rId14"/>
    <sheet name="4.12" sheetId="60" r:id="rId15"/>
    <sheet name="4.13" sheetId="59" r:id="rId16"/>
    <sheet name="Параметры" sheetId="17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Toc262686" localSheetId="2">'Методика (Раздел 4)'!$B$4</definedName>
    <definedName name="_Toc510692582" localSheetId="2">'Методика (Раздел 4)'!$B$4</definedName>
    <definedName name="_xlnm._FilterDatabase" localSheetId="3" hidden="1">'4.1'!$A$6:$S$98</definedName>
    <definedName name="_xlnm._FilterDatabase" localSheetId="12" hidden="1">'4.10'!$A$6:$R$98</definedName>
    <definedName name="_xlnm._FilterDatabase" localSheetId="13" hidden="1">'4.11'!$A$6:$N$98</definedName>
    <definedName name="_xlnm._FilterDatabase" localSheetId="14" hidden="1">'4.12'!$A$7:$Z$100</definedName>
    <definedName name="_xlnm._FilterDatabase" localSheetId="15" hidden="1">'4.13'!$A$6:$P$98</definedName>
    <definedName name="_xlnm._FilterDatabase" localSheetId="4" hidden="1">'4.2'!$A$6:$R$98</definedName>
    <definedName name="_xlnm._FilterDatabase" localSheetId="5" hidden="1">'4.3'!$A$6:$S$98</definedName>
    <definedName name="_xlnm._FilterDatabase" localSheetId="6" hidden="1">'4.4'!$A$6:$Q$99</definedName>
    <definedName name="_xlnm._FilterDatabase" localSheetId="7" hidden="1">'4.5'!$A$6:$Q$98</definedName>
    <definedName name="_xlnm._FilterDatabase" localSheetId="8" hidden="1">'4.6'!$A$6:$Q$98</definedName>
    <definedName name="_xlnm._FilterDatabase" localSheetId="9" hidden="1">'4.7'!$A$6:$R$98</definedName>
    <definedName name="_xlnm._FilterDatabase" localSheetId="10" hidden="1">'4.8'!$A$6:$T$99</definedName>
    <definedName name="_xlnm._FilterDatabase" localSheetId="11" hidden="1">'4.9'!$A$6:$R$98</definedName>
    <definedName name="_xlnm._FilterDatabase" localSheetId="1" hidden="1">'Оценка (раздел 4)'!$A$6:$P$98</definedName>
    <definedName name="Выбор_5.1" localSheetId="12">'4.10'!$B$4:$B$5</definedName>
    <definedName name="Выбор_5.1" localSheetId="14">'[1]4.12'!$B$4:$B$6</definedName>
    <definedName name="Выбор_5.1" localSheetId="15">'4.13'!$B$4:$B$5</definedName>
    <definedName name="Выбор_5.1" localSheetId="4">'4.2'!$B$4:$B$5</definedName>
    <definedName name="Выбор_5.1" localSheetId="5">'4.3'!$B$4:$B$5</definedName>
    <definedName name="Выбор_5.1" localSheetId="6">'4.4'!$B$4:$B$5</definedName>
    <definedName name="Выбор_5.1" localSheetId="7">'4.5'!$B$4:$B$5</definedName>
    <definedName name="Выбор_5.1" localSheetId="8">'4.6'!$B$4:$B$5</definedName>
    <definedName name="Выбор_5.1" localSheetId="9">'4.7'!$B$4:$B$5</definedName>
    <definedName name="Выбор_5.1" localSheetId="10">'4.8'!$B$4:$B$5</definedName>
    <definedName name="Выбор_5.1" localSheetId="11">'4.9'!$B$4:$B$5</definedName>
    <definedName name="Выбор_5.1">'4.1'!$B$4:$B$5</definedName>
    <definedName name="Выбор_5.5" localSheetId="12">#REF!</definedName>
    <definedName name="Выбор_5.5" localSheetId="15">#REF!</definedName>
    <definedName name="Выбор_5.5" localSheetId="5">#REF!</definedName>
    <definedName name="Выбор_5.5" localSheetId="7">#REF!</definedName>
    <definedName name="Выбор_5.5" localSheetId="8">#REF!</definedName>
    <definedName name="Выбор_5.5" localSheetId="9">#REF!</definedName>
    <definedName name="Выбор_5.5" localSheetId="10">#REF!</definedName>
    <definedName name="Выбор_5.5" localSheetId="11">#REF!</definedName>
    <definedName name="Выбор_5.5" localSheetId="0">#REF!</definedName>
    <definedName name="Выбор_5.5">#REF!</definedName>
    <definedName name="_xlnm.Print_Titles" localSheetId="3">'4.1'!$A:$A,'4.1'!$3:$5</definedName>
    <definedName name="_xlnm.Print_Titles" localSheetId="12">'4.10'!$A:$A,'4.10'!$3:$5</definedName>
    <definedName name="_xlnm.Print_Titles" localSheetId="13">'4.11'!$3:$5</definedName>
    <definedName name="_xlnm.Print_Titles" localSheetId="14">'4.12'!$A:$A,'4.12'!$3:$6</definedName>
    <definedName name="_xlnm.Print_Titles" localSheetId="15">'4.13'!$A:$A,'4.13'!$3:$5</definedName>
    <definedName name="_xlnm.Print_Titles" localSheetId="4">'4.2'!$A:$A,'4.2'!$3:$5</definedName>
    <definedName name="_xlnm.Print_Titles" localSheetId="5">'4.3'!$A:$A,'4.3'!$3:$5</definedName>
    <definedName name="_xlnm.Print_Titles" localSheetId="6">'4.4'!$A:$A,'4.4'!$3:$5</definedName>
    <definedName name="_xlnm.Print_Titles" localSheetId="7">'4.5'!$A:$A,'4.5'!$3:$5</definedName>
    <definedName name="_xlnm.Print_Titles" localSheetId="8">'4.6'!$A:$A,'4.6'!$3:$5</definedName>
    <definedName name="_xlnm.Print_Titles" localSheetId="9">'4.7'!$A:$A,'4.7'!$3:$5</definedName>
    <definedName name="_xlnm.Print_Titles" localSheetId="10">'4.8'!$A:$A,'4.8'!$3:$5</definedName>
    <definedName name="_xlnm.Print_Titles" localSheetId="11">'4.9'!$A:$A,'4.9'!$3:$5</definedName>
    <definedName name="_xlnm.Print_Titles" localSheetId="2">'Методика (Раздел 4)'!$2:$3</definedName>
    <definedName name="_xlnm.Print_Titles" localSheetId="1">'Оценка (раздел 4)'!$3:$4</definedName>
    <definedName name="_xlnm.Print_Titles" localSheetId="0">'Рейтинг (раздел 4)'!$3:$4</definedName>
    <definedName name="новое">'[2]4.1'!$B$4:$B$5</definedName>
    <definedName name="_xlnm.Print_Area" localSheetId="3">'4.1'!$A$1:$S$98</definedName>
    <definedName name="_xlnm.Print_Area" localSheetId="12">'4.10'!$A$1:$R$98</definedName>
    <definedName name="_xlnm.Print_Area" localSheetId="13">'4.11'!$A$1:$N$98</definedName>
    <definedName name="_xlnm.Print_Area" localSheetId="14">'4.12'!$A$1:$Z$99</definedName>
    <definedName name="_xlnm.Print_Area" localSheetId="15">'4.13'!$A$1:$P$98</definedName>
    <definedName name="_xlnm.Print_Area" localSheetId="4">'4.2'!$A$1:$R$98</definedName>
    <definedName name="_xlnm.Print_Area" localSheetId="5">'4.3'!$A$1:$S$98</definedName>
    <definedName name="_xlnm.Print_Area" localSheetId="6">'4.4'!$A$1:$Q$98</definedName>
    <definedName name="_xlnm.Print_Area" localSheetId="7">'4.5'!$A$1:$Q$98</definedName>
    <definedName name="_xlnm.Print_Area" localSheetId="8">'4.6'!$A$1:$Q$98</definedName>
    <definedName name="_xlnm.Print_Area" localSheetId="9">'4.7'!$A$1:$R$98</definedName>
    <definedName name="_xlnm.Print_Area" localSheetId="10">'4.8'!$A$1:$T$98</definedName>
    <definedName name="_xlnm.Print_Area" localSheetId="11">'4.9'!$A$1:$R$98</definedName>
    <definedName name="_xlnm.Print_Area" localSheetId="2">'Методика (Раздел 4)'!$A$1:$E$100</definedName>
    <definedName name="_xlnm.Print_Area" localSheetId="1">'Оценка (раздел 4)'!$A$1:$P$98</definedName>
    <definedName name="_xlnm.Print_Area" localSheetId="0">'Рейтинг (раздел 4)'!$A$1:$P$95</definedName>
    <definedName name="т" localSheetId="15">'[3]4.1'!$B$4:$B$5</definedName>
    <definedName name="т">'[4]4.1'!$B$4:$B$5</definedName>
    <definedName name="Формат">Параметры!$C$3:$C$4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63" l="1"/>
  <c r="P3" i="63"/>
  <c r="O3" i="63"/>
  <c r="N3" i="63"/>
  <c r="M3" i="63"/>
  <c r="L3" i="63"/>
  <c r="K3" i="63"/>
  <c r="J3" i="63"/>
  <c r="I3" i="63"/>
  <c r="H3" i="63"/>
  <c r="G3" i="63"/>
  <c r="F3" i="63"/>
  <c r="E3" i="63"/>
  <c r="D3" i="63"/>
  <c r="H42" i="49"/>
  <c r="W43" i="60"/>
  <c r="H14" i="59"/>
  <c r="H15" i="59"/>
  <c r="H16" i="59"/>
  <c r="H17" i="59"/>
  <c r="H18" i="59"/>
  <c r="H19" i="59"/>
  <c r="H20" i="59"/>
  <c r="H21" i="59"/>
  <c r="H22" i="59"/>
  <c r="H23" i="59"/>
  <c r="H24" i="59"/>
  <c r="H27" i="59"/>
  <c r="H28" i="59"/>
  <c r="H29" i="59"/>
  <c r="H30" i="59"/>
  <c r="H31" i="59"/>
  <c r="H32" i="59"/>
  <c r="H33" i="59"/>
  <c r="H34" i="59"/>
  <c r="H35" i="59"/>
  <c r="H36" i="59"/>
  <c r="H39" i="59"/>
  <c r="H40" i="59"/>
  <c r="H41" i="59"/>
  <c r="H42" i="59"/>
  <c r="H43" i="59"/>
  <c r="H44" i="59"/>
  <c r="H45" i="59"/>
  <c r="B4" i="59"/>
  <c r="B5" i="59"/>
  <c r="C7" i="59"/>
  <c r="F7" i="59"/>
  <c r="P16" i="63" s="1"/>
  <c r="H7" i="59"/>
  <c r="C8" i="59"/>
  <c r="F8" i="59"/>
  <c r="P8" i="12" s="1"/>
  <c r="H8" i="59"/>
  <c r="C9" i="59"/>
  <c r="F9" i="59"/>
  <c r="H9" i="59"/>
  <c r="C10" i="59"/>
  <c r="F10" i="59" s="1"/>
  <c r="H10" i="59"/>
  <c r="C11" i="59"/>
  <c r="F11" i="59"/>
  <c r="H11" i="59"/>
  <c r="C12" i="59"/>
  <c r="F12" i="59"/>
  <c r="H12" i="59"/>
  <c r="C13" i="59"/>
  <c r="F13" i="59" s="1"/>
  <c r="H13" i="59"/>
  <c r="C14" i="59"/>
  <c r="F14" i="59" s="1"/>
  <c r="C15" i="59"/>
  <c r="F15" i="59" s="1"/>
  <c r="P55" i="63" s="1"/>
  <c r="C16" i="59"/>
  <c r="F16" i="59" s="1"/>
  <c r="C17" i="59"/>
  <c r="F17" i="59"/>
  <c r="C18" i="59"/>
  <c r="F18" i="59" s="1"/>
  <c r="P18" i="12" s="1"/>
  <c r="C19" i="59"/>
  <c r="F19" i="59" s="1"/>
  <c r="P90" i="63" s="1"/>
  <c r="C20" i="59"/>
  <c r="F20" i="59"/>
  <c r="P8" i="63"/>
  <c r="C21" i="59"/>
  <c r="F21" i="59" s="1"/>
  <c r="P83" i="63" s="1"/>
  <c r="C22" i="59"/>
  <c r="F22" i="59" s="1"/>
  <c r="C23" i="59"/>
  <c r="F23" i="59"/>
  <c r="P66" i="63" s="1"/>
  <c r="C24" i="59"/>
  <c r="F24" i="59"/>
  <c r="P75" i="63"/>
  <c r="C26" i="59"/>
  <c r="F26" i="59" s="1"/>
  <c r="H26" i="59"/>
  <c r="C27" i="59"/>
  <c r="F27" i="59"/>
  <c r="C28" i="59"/>
  <c r="F28" i="59" s="1"/>
  <c r="C29" i="59"/>
  <c r="F29" i="59"/>
  <c r="P39" i="63" s="1"/>
  <c r="C30" i="59"/>
  <c r="F30" i="59" s="1"/>
  <c r="C31" i="59"/>
  <c r="F31" i="59" s="1"/>
  <c r="P36" i="63" s="1"/>
  <c r="C32" i="59"/>
  <c r="F32" i="59"/>
  <c r="C33" i="59"/>
  <c r="F33" i="59" s="1"/>
  <c r="P19" i="63" s="1"/>
  <c r="C34" i="59"/>
  <c r="F34" i="59" s="1"/>
  <c r="P84" i="63" s="1"/>
  <c r="C35" i="59"/>
  <c r="F35" i="59"/>
  <c r="C36" i="59"/>
  <c r="F36" i="59" s="1"/>
  <c r="C38" i="59"/>
  <c r="F38" i="59"/>
  <c r="P9" i="63" s="1"/>
  <c r="H38" i="59"/>
  <c r="C39" i="59"/>
  <c r="F39" i="59" s="1"/>
  <c r="P48" i="63" s="1"/>
  <c r="C40" i="59"/>
  <c r="F40" i="59" s="1"/>
  <c r="C41" i="59"/>
  <c r="F41" i="59" s="1"/>
  <c r="C42" i="59"/>
  <c r="F42" i="59"/>
  <c r="C43" i="59"/>
  <c r="F43" i="59" s="1"/>
  <c r="P78" i="63" s="1"/>
  <c r="C44" i="59"/>
  <c r="F44" i="59" s="1"/>
  <c r="C45" i="59"/>
  <c r="F45" i="59"/>
  <c r="P45" i="12" s="1"/>
  <c r="C47" i="59"/>
  <c r="F47" i="59" s="1"/>
  <c r="H47" i="59"/>
  <c r="C48" i="59"/>
  <c r="F48" i="59"/>
  <c r="P41" i="63" s="1"/>
  <c r="H48" i="59"/>
  <c r="C49" i="59"/>
  <c r="F49" i="59"/>
  <c r="P49" i="63" s="1"/>
  <c r="H49" i="59"/>
  <c r="C50" i="59"/>
  <c r="F50" i="59" s="1"/>
  <c r="H50" i="59"/>
  <c r="C51" i="59"/>
  <c r="F51" i="59" s="1"/>
  <c r="P51" i="12" s="1"/>
  <c r="H51" i="59"/>
  <c r="C52" i="59"/>
  <c r="F52" i="59" s="1"/>
  <c r="H52" i="59"/>
  <c r="C53" i="59"/>
  <c r="F53" i="59" s="1"/>
  <c r="P53" i="12" s="1"/>
  <c r="H53" i="59"/>
  <c r="C55" i="59"/>
  <c r="F55" i="59" s="1"/>
  <c r="P33" i="63" s="1"/>
  <c r="H55" i="59"/>
  <c r="C56" i="59"/>
  <c r="F56" i="59"/>
  <c r="H56" i="59"/>
  <c r="C57" i="59"/>
  <c r="F57" i="59" s="1"/>
  <c r="H57" i="59"/>
  <c r="C58" i="59"/>
  <c r="F58" i="59" s="1"/>
  <c r="P76" i="63" s="1"/>
  <c r="H58" i="59"/>
  <c r="C59" i="59"/>
  <c r="F59" i="59"/>
  <c r="H59" i="59"/>
  <c r="C60" i="59"/>
  <c r="F60" i="59" s="1"/>
  <c r="P60" i="12" s="1"/>
  <c r="H60" i="59"/>
  <c r="C61" i="59"/>
  <c r="F61" i="59" s="1"/>
  <c r="H61" i="59"/>
  <c r="C62" i="59"/>
  <c r="F62" i="59"/>
  <c r="H62" i="59"/>
  <c r="C63" i="59"/>
  <c r="F63" i="59" s="1"/>
  <c r="H63" i="59"/>
  <c r="C64" i="59"/>
  <c r="F64" i="59" s="1"/>
  <c r="H64" i="59"/>
  <c r="C65" i="59"/>
  <c r="F65" i="59" s="1"/>
  <c r="H65" i="59"/>
  <c r="C66" i="59"/>
  <c r="F66" i="59" s="1"/>
  <c r="H66" i="59"/>
  <c r="C67" i="59"/>
  <c r="F67" i="59" s="1"/>
  <c r="H67" i="59"/>
  <c r="C68" i="59"/>
  <c r="F68" i="59" s="1"/>
  <c r="P50" i="63" s="1"/>
  <c r="H68" i="59"/>
  <c r="C70" i="59"/>
  <c r="F70" i="59" s="1"/>
  <c r="H70" i="59"/>
  <c r="C71" i="59"/>
  <c r="F71" i="59" s="1"/>
  <c r="H71" i="59"/>
  <c r="C72" i="59"/>
  <c r="F72" i="59"/>
  <c r="P34" i="63" s="1"/>
  <c r="H72" i="59"/>
  <c r="C73" i="59"/>
  <c r="F73" i="59"/>
  <c r="P73" i="12" s="1"/>
  <c r="H73" i="59"/>
  <c r="C74" i="59"/>
  <c r="F74" i="59" s="1"/>
  <c r="H74" i="59"/>
  <c r="C75" i="59"/>
  <c r="F75" i="59"/>
  <c r="P75" i="12" s="1"/>
  <c r="H75" i="59"/>
  <c r="C77" i="59"/>
  <c r="F77" i="59"/>
  <c r="P29" i="63" s="1"/>
  <c r="H77" i="59"/>
  <c r="C78" i="59"/>
  <c r="F78" i="59" s="1"/>
  <c r="H78" i="59"/>
  <c r="C79" i="59"/>
  <c r="F79" i="59" s="1"/>
  <c r="P79" i="12" s="1"/>
  <c r="H79" i="59"/>
  <c r="C80" i="59"/>
  <c r="F80" i="59"/>
  <c r="H80" i="59"/>
  <c r="C81" i="59"/>
  <c r="F81" i="59" s="1"/>
  <c r="P23" i="63" s="1"/>
  <c r="H81" i="59"/>
  <c r="C82" i="59"/>
  <c r="F82" i="59" s="1"/>
  <c r="H82" i="59"/>
  <c r="C83" i="59"/>
  <c r="F83" i="59" s="1"/>
  <c r="P83" i="12" s="1"/>
  <c r="H83" i="59"/>
  <c r="C84" i="59"/>
  <c r="F84" i="59" s="1"/>
  <c r="H84" i="59"/>
  <c r="C85" i="59"/>
  <c r="F85" i="59" s="1"/>
  <c r="P30" i="63" s="1"/>
  <c r="H85" i="59"/>
  <c r="C86" i="59"/>
  <c r="F86" i="59"/>
  <c r="P42" i="63" s="1"/>
  <c r="H86" i="59"/>
  <c r="C88" i="59"/>
  <c r="F88" i="59" s="1"/>
  <c r="H88" i="59"/>
  <c r="C89" i="59"/>
  <c r="F89" i="59" s="1"/>
  <c r="P53" i="63" s="1"/>
  <c r="H89" i="59"/>
  <c r="C90" i="59"/>
  <c r="F90" i="59" s="1"/>
  <c r="H90" i="59"/>
  <c r="C91" i="59"/>
  <c r="F91" i="59"/>
  <c r="H91" i="59"/>
  <c r="C92" i="59"/>
  <c r="F92" i="59" s="1"/>
  <c r="H92" i="59"/>
  <c r="C93" i="59"/>
  <c r="F93" i="59" s="1"/>
  <c r="P93" i="12" s="1"/>
  <c r="H93" i="59"/>
  <c r="C94" i="59"/>
  <c r="F94" i="59"/>
  <c r="H94" i="59"/>
  <c r="C95" i="59"/>
  <c r="F95" i="59" s="1"/>
  <c r="H95" i="59"/>
  <c r="C96" i="59"/>
  <c r="F96" i="59" s="1"/>
  <c r="H96" i="59"/>
  <c r="C97" i="59"/>
  <c r="F97" i="59"/>
  <c r="P87" i="63" s="1"/>
  <c r="H97" i="59"/>
  <c r="C98" i="59"/>
  <c r="F98" i="59" s="1"/>
  <c r="H98" i="59"/>
  <c r="C8" i="60"/>
  <c r="E8" i="60" s="1"/>
  <c r="O7" i="12" s="1"/>
  <c r="W8" i="60"/>
  <c r="C9" i="60"/>
  <c r="E9" i="60" s="1"/>
  <c r="W9" i="60"/>
  <c r="C10" i="60"/>
  <c r="E10" i="60" s="1"/>
  <c r="O45" i="63" s="1"/>
  <c r="W10" i="60"/>
  <c r="C11" i="60"/>
  <c r="E11" i="60"/>
  <c r="W11" i="60"/>
  <c r="C12" i="60"/>
  <c r="E12" i="60" s="1"/>
  <c r="W12" i="60"/>
  <c r="C13" i="60"/>
  <c r="E13" i="60" s="1"/>
  <c r="W13" i="60"/>
  <c r="C14" i="60"/>
  <c r="E14" i="60"/>
  <c r="W14" i="60"/>
  <c r="C15" i="60"/>
  <c r="E15" i="60" s="1"/>
  <c r="W15" i="60"/>
  <c r="C16" i="60"/>
  <c r="E16" i="60" s="1"/>
  <c r="W16" i="60"/>
  <c r="C17" i="60"/>
  <c r="E17" i="60" s="1"/>
  <c r="W17" i="60"/>
  <c r="C18" i="60"/>
  <c r="E18" i="60"/>
  <c r="W18" i="60"/>
  <c r="C19" i="60"/>
  <c r="E19" i="60" s="1"/>
  <c r="W19" i="60"/>
  <c r="C20" i="60"/>
  <c r="E20" i="60" s="1"/>
  <c r="W20" i="60"/>
  <c r="C21" i="60"/>
  <c r="E21" i="60" s="1"/>
  <c r="W21" i="60"/>
  <c r="C22" i="60"/>
  <c r="E22" i="60" s="1"/>
  <c r="W22" i="60"/>
  <c r="C23" i="60"/>
  <c r="E23" i="60" s="1"/>
  <c r="O21" i="63"/>
  <c r="W23" i="60"/>
  <c r="C24" i="60"/>
  <c r="E24" i="60" s="1"/>
  <c r="O66" i="63" s="1"/>
  <c r="W24" i="60"/>
  <c r="C25" i="60"/>
  <c r="E25" i="60" s="1"/>
  <c r="O75" i="63" s="1"/>
  <c r="W25" i="60"/>
  <c r="C27" i="60"/>
  <c r="E27" i="60" s="1"/>
  <c r="W27" i="60"/>
  <c r="C28" i="60"/>
  <c r="E28" i="60" s="1"/>
  <c r="O64" i="63" s="1"/>
  <c r="W28" i="60"/>
  <c r="C29" i="60"/>
  <c r="E29" i="60" s="1"/>
  <c r="W29" i="60"/>
  <c r="C30" i="60"/>
  <c r="E30" i="60"/>
  <c r="W30" i="60"/>
  <c r="C31" i="60"/>
  <c r="E31" i="60" s="1"/>
  <c r="W31" i="60"/>
  <c r="C32" i="60"/>
  <c r="E32" i="60" s="1"/>
  <c r="O36" i="63" s="1"/>
  <c r="W32" i="60"/>
  <c r="C33" i="60"/>
  <c r="E33" i="60" s="1"/>
  <c r="W33" i="60"/>
  <c r="C34" i="60"/>
  <c r="E34" i="60" s="1"/>
  <c r="W34" i="60"/>
  <c r="C35" i="60"/>
  <c r="E35" i="60" s="1"/>
  <c r="W35" i="60"/>
  <c r="C36" i="60"/>
  <c r="E36" i="60" s="1"/>
  <c r="W36" i="60"/>
  <c r="C37" i="60"/>
  <c r="E37" i="60" s="1"/>
  <c r="W37" i="60"/>
  <c r="C39" i="60"/>
  <c r="E39" i="60"/>
  <c r="W39" i="60"/>
  <c r="C40" i="60"/>
  <c r="E40" i="60" s="1"/>
  <c r="W40" i="60"/>
  <c r="C41" i="60"/>
  <c r="E41" i="60"/>
  <c r="W41" i="60"/>
  <c r="C42" i="60"/>
  <c r="E42" i="60" s="1"/>
  <c r="W42" i="60"/>
  <c r="C43" i="60"/>
  <c r="E43" i="60" s="1"/>
  <c r="C44" i="60"/>
  <c r="E44" i="60"/>
  <c r="O78" i="63" s="1"/>
  <c r="W44" i="60"/>
  <c r="C45" i="60"/>
  <c r="E45" i="60" s="1"/>
  <c r="O47" i="63" s="1"/>
  <c r="W45" i="60"/>
  <c r="C46" i="60"/>
  <c r="E46" i="60" s="1"/>
  <c r="O57" i="63" s="1"/>
  <c r="W46" i="60"/>
  <c r="C48" i="60"/>
  <c r="E48" i="60"/>
  <c r="W48" i="60"/>
  <c r="C49" i="60"/>
  <c r="E49" i="60"/>
  <c r="O41" i="63" s="1"/>
  <c r="W49" i="60"/>
  <c r="C50" i="60"/>
  <c r="E50" i="60" s="1"/>
  <c r="O49" i="63" s="1"/>
  <c r="W50" i="60"/>
  <c r="C51" i="60"/>
  <c r="E51" i="60" s="1"/>
  <c r="O60" i="63" s="1"/>
  <c r="W51" i="60"/>
  <c r="C52" i="60"/>
  <c r="E52" i="60" s="1"/>
  <c r="O92" i="63" s="1"/>
  <c r="W52" i="60"/>
  <c r="C53" i="60"/>
  <c r="E53" i="60"/>
  <c r="W53" i="60"/>
  <c r="C54" i="60"/>
  <c r="E54" i="60" s="1"/>
  <c r="O32" i="63" s="1"/>
  <c r="W54" i="60"/>
  <c r="C56" i="60"/>
  <c r="E56" i="60" s="1"/>
  <c r="O33" i="63" s="1"/>
  <c r="W56" i="60"/>
  <c r="C57" i="60"/>
  <c r="E57" i="60" s="1"/>
  <c r="O93" i="63" s="1"/>
  <c r="W57" i="60"/>
  <c r="C58" i="60"/>
  <c r="E58" i="60" s="1"/>
  <c r="O81" i="63" s="1"/>
  <c r="W58" i="60"/>
  <c r="C59" i="60"/>
  <c r="E59" i="60"/>
  <c r="O76" i="63" s="1"/>
  <c r="W59" i="60"/>
  <c r="C60" i="60"/>
  <c r="E60" i="60" s="1"/>
  <c r="O65" i="63" s="1"/>
  <c r="W60" i="60"/>
  <c r="C61" i="60"/>
  <c r="E61" i="60" s="1"/>
  <c r="O10" i="63" s="1"/>
  <c r="W61" i="60"/>
  <c r="C62" i="60"/>
  <c r="E62" i="60" s="1"/>
  <c r="O79" i="63" s="1"/>
  <c r="W62" i="60"/>
  <c r="C63" i="60"/>
  <c r="E63" i="60" s="1"/>
  <c r="O72" i="63" s="1"/>
  <c r="W63" i="60"/>
  <c r="C64" i="60"/>
  <c r="E64" i="60" s="1"/>
  <c r="O11" i="63" s="1"/>
  <c r="W64" i="60"/>
  <c r="C65" i="60"/>
  <c r="E65" i="60"/>
  <c r="W65" i="60"/>
  <c r="C66" i="60"/>
  <c r="E66" i="60" s="1"/>
  <c r="O82" i="63" s="1"/>
  <c r="W66" i="60"/>
  <c r="C67" i="60"/>
  <c r="E67" i="60" s="1"/>
  <c r="W67" i="60"/>
  <c r="C68" i="60"/>
  <c r="E68" i="60" s="1"/>
  <c r="O13" i="63" s="1"/>
  <c r="W68" i="60"/>
  <c r="C69" i="60"/>
  <c r="E69" i="60" s="1"/>
  <c r="O50" i="63" s="1"/>
  <c r="W69" i="60"/>
  <c r="C71" i="60"/>
  <c r="E71" i="60" s="1"/>
  <c r="O51" i="63" s="1"/>
  <c r="W71" i="60"/>
  <c r="C72" i="60"/>
  <c r="E72" i="60"/>
  <c r="O70" i="63" s="1"/>
  <c r="W72" i="60"/>
  <c r="C73" i="60"/>
  <c r="E73" i="60" s="1"/>
  <c r="O34" i="63" s="1"/>
  <c r="W73" i="60"/>
  <c r="C74" i="60"/>
  <c r="E74" i="60"/>
  <c r="O58" i="63" s="1"/>
  <c r="W74" i="60"/>
  <c r="C75" i="60"/>
  <c r="E75" i="60" s="1"/>
  <c r="O14" i="63" s="1"/>
  <c r="W75" i="60"/>
  <c r="C76" i="60"/>
  <c r="E76" i="60"/>
  <c r="O35" i="63" s="1"/>
  <c r="W76" i="60"/>
  <c r="C78" i="60"/>
  <c r="E78" i="60" s="1"/>
  <c r="O29" i="63" s="1"/>
  <c r="W78" i="60"/>
  <c r="C79" i="60"/>
  <c r="E79" i="60" s="1"/>
  <c r="O94" i="63" s="1"/>
  <c r="W79" i="60"/>
  <c r="C80" i="60"/>
  <c r="E80" i="60" s="1"/>
  <c r="O89" i="63" s="1"/>
  <c r="W80" i="60"/>
  <c r="C81" i="60"/>
  <c r="E81" i="60"/>
  <c r="O52" i="63" s="1"/>
  <c r="W81" i="60"/>
  <c r="C82" i="60"/>
  <c r="E82" i="60" s="1"/>
  <c r="O23" i="63" s="1"/>
  <c r="W82" i="60"/>
  <c r="C83" i="60"/>
  <c r="E83" i="60" s="1"/>
  <c r="O20" i="63" s="1"/>
  <c r="W83" i="60"/>
  <c r="C84" i="60"/>
  <c r="E84" i="60" s="1"/>
  <c r="O61" i="63" s="1"/>
  <c r="W84" i="60"/>
  <c r="C85" i="60"/>
  <c r="E85" i="60"/>
  <c r="O24" i="63" s="1"/>
  <c r="W85" i="60"/>
  <c r="C86" i="60"/>
  <c r="E86" i="60" s="1"/>
  <c r="O30" i="63" s="1"/>
  <c r="W86" i="60"/>
  <c r="C87" i="60"/>
  <c r="E87" i="60"/>
  <c r="O42" i="63" s="1"/>
  <c r="W87" i="60"/>
  <c r="C89" i="60"/>
  <c r="E89" i="60" s="1"/>
  <c r="O25" i="63" s="1"/>
  <c r="W89" i="60"/>
  <c r="C90" i="60"/>
  <c r="E90" i="60" s="1"/>
  <c r="O53" i="63" s="1"/>
  <c r="W90" i="60"/>
  <c r="C91" i="60"/>
  <c r="E91" i="60" s="1"/>
  <c r="O43" i="63" s="1"/>
  <c r="W91" i="60"/>
  <c r="C92" i="60"/>
  <c r="E92" i="60"/>
  <c r="O86" i="63" s="1"/>
  <c r="W92" i="60"/>
  <c r="C93" i="60"/>
  <c r="E93" i="60" s="1"/>
  <c r="O67" i="63" s="1"/>
  <c r="W93" i="60"/>
  <c r="C94" i="60"/>
  <c r="E94" i="60"/>
  <c r="O73" i="63" s="1"/>
  <c r="W94" i="60"/>
  <c r="C95" i="60"/>
  <c r="E95" i="60" s="1"/>
  <c r="O44" i="63" s="1"/>
  <c r="W95" i="60"/>
  <c r="C96" i="60"/>
  <c r="E96" i="60" s="1"/>
  <c r="O62" i="63" s="1"/>
  <c r="W96" i="60"/>
  <c r="C97" i="60"/>
  <c r="E97" i="60" s="1"/>
  <c r="O15" i="63" s="1"/>
  <c r="W97" i="60"/>
  <c r="C98" i="60"/>
  <c r="E98" i="60"/>
  <c r="O87" i="63" s="1"/>
  <c r="W98" i="60"/>
  <c r="C99" i="60"/>
  <c r="E99" i="60" s="1"/>
  <c r="O95" i="63" s="1"/>
  <c r="W99" i="60"/>
  <c r="B4" i="49"/>
  <c r="B5" i="49"/>
  <c r="H7" i="49"/>
  <c r="H8" i="49"/>
  <c r="H9" i="49"/>
  <c r="H10" i="49"/>
  <c r="H11" i="49"/>
  <c r="H12" i="49"/>
  <c r="H13" i="49"/>
  <c r="H14" i="49"/>
  <c r="H15" i="49"/>
  <c r="H16" i="49"/>
  <c r="H17" i="49"/>
  <c r="H18" i="49"/>
  <c r="H19" i="49"/>
  <c r="H20" i="49"/>
  <c r="H21" i="49"/>
  <c r="H22" i="49"/>
  <c r="C23" i="49"/>
  <c r="E23" i="49" s="1"/>
  <c r="N66" i="63" s="1"/>
  <c r="H23" i="49"/>
  <c r="H24" i="49"/>
  <c r="H26" i="49"/>
  <c r="H27" i="49"/>
  <c r="H28" i="49"/>
  <c r="H29" i="49"/>
  <c r="H30" i="49"/>
  <c r="H31" i="49"/>
  <c r="H32" i="49"/>
  <c r="H33" i="49"/>
  <c r="H34" i="49"/>
  <c r="H35" i="49"/>
  <c r="H36" i="49"/>
  <c r="H38" i="49"/>
  <c r="H39" i="49"/>
  <c r="H40" i="49"/>
  <c r="C41" i="49"/>
  <c r="E41" i="49" s="1"/>
  <c r="N22" i="63" s="1"/>
  <c r="H41" i="49"/>
  <c r="H43" i="49"/>
  <c r="H44" i="49"/>
  <c r="C45" i="49"/>
  <c r="E45" i="49" s="1"/>
  <c r="N57" i="63" s="1"/>
  <c r="H45" i="49"/>
  <c r="H47" i="49"/>
  <c r="H48" i="49"/>
  <c r="H49" i="49"/>
  <c r="C50" i="49"/>
  <c r="E50" i="49" s="1"/>
  <c r="N60" i="63" s="1"/>
  <c r="H50" i="49"/>
  <c r="H51" i="49"/>
  <c r="H52" i="49"/>
  <c r="H53" i="49"/>
  <c r="H55" i="49"/>
  <c r="H56" i="49"/>
  <c r="H57" i="49"/>
  <c r="H58" i="49"/>
  <c r="C59" i="49"/>
  <c r="E59" i="49" s="1"/>
  <c r="N65" i="63" s="1"/>
  <c r="H59" i="49"/>
  <c r="H60" i="49"/>
  <c r="H61" i="49"/>
  <c r="H62" i="49"/>
  <c r="H63" i="49"/>
  <c r="H64" i="49"/>
  <c r="H65" i="49"/>
  <c r="H66" i="49"/>
  <c r="H67" i="49"/>
  <c r="H68" i="49"/>
  <c r="H70" i="49"/>
  <c r="H71" i="49"/>
  <c r="H72" i="49"/>
  <c r="H73" i="49"/>
  <c r="H74" i="49"/>
  <c r="H75" i="49"/>
  <c r="C77" i="49"/>
  <c r="E77" i="49" s="1"/>
  <c r="N29" i="63" s="1"/>
  <c r="H77" i="49"/>
  <c r="H78" i="49"/>
  <c r="H79" i="49"/>
  <c r="H80" i="49"/>
  <c r="C81" i="49"/>
  <c r="E81" i="49" s="1"/>
  <c r="H81" i="49"/>
  <c r="H82" i="49"/>
  <c r="H83" i="49"/>
  <c r="H84" i="49"/>
  <c r="H85" i="49"/>
  <c r="H86" i="49"/>
  <c r="H88" i="49"/>
  <c r="H89" i="49"/>
  <c r="H90" i="49"/>
  <c r="H91" i="49"/>
  <c r="H92" i="49"/>
  <c r="H93" i="49"/>
  <c r="H94" i="49"/>
  <c r="H95" i="49"/>
  <c r="H96" i="49"/>
  <c r="C97" i="49"/>
  <c r="E97" i="49" s="1"/>
  <c r="H97" i="49"/>
  <c r="H98" i="49"/>
  <c r="B4" i="40"/>
  <c r="C8" i="40" s="1"/>
  <c r="F8" i="40" s="1"/>
  <c r="B5" i="40"/>
  <c r="C10" i="40"/>
  <c r="F10" i="40" s="1"/>
  <c r="M26" i="63" s="1"/>
  <c r="C18" i="40"/>
  <c r="F18" i="40" s="1"/>
  <c r="C20" i="40"/>
  <c r="F20" i="40" s="1"/>
  <c r="C35" i="40"/>
  <c r="F35" i="40" s="1"/>
  <c r="M40" i="63" s="1"/>
  <c r="C48" i="40"/>
  <c r="F48" i="40" s="1"/>
  <c r="C50" i="40"/>
  <c r="F50" i="40" s="1"/>
  <c r="M60" i="63" s="1"/>
  <c r="C53" i="40"/>
  <c r="F53" i="40" s="1"/>
  <c r="C67" i="40"/>
  <c r="F67" i="40" s="1"/>
  <c r="M13" i="63" s="1"/>
  <c r="C71" i="40"/>
  <c r="F71" i="40" s="1"/>
  <c r="C77" i="40"/>
  <c r="F77" i="40" s="1"/>
  <c r="M29" i="63" s="1"/>
  <c r="C89" i="40"/>
  <c r="F89" i="40" s="1"/>
  <c r="C92" i="40"/>
  <c r="F92" i="40" s="1"/>
  <c r="C97" i="40"/>
  <c r="F97" i="40" s="1"/>
  <c r="M87" i="63" s="1"/>
  <c r="B4" i="39"/>
  <c r="C7" i="39" s="1"/>
  <c r="B5" i="39"/>
  <c r="F7" i="39"/>
  <c r="C8" i="39"/>
  <c r="F8" i="39" s="1"/>
  <c r="L54" i="63" s="1"/>
  <c r="C9" i="39"/>
  <c r="F9" i="39" s="1"/>
  <c r="C10" i="39"/>
  <c r="F10" i="39" s="1"/>
  <c r="L26" i="63" s="1"/>
  <c r="C11" i="39"/>
  <c r="F11" i="39" s="1"/>
  <c r="C12" i="39"/>
  <c r="F12" i="39" s="1"/>
  <c r="C13" i="39"/>
  <c r="F13" i="39" s="1"/>
  <c r="C14" i="39"/>
  <c r="F14" i="39" s="1"/>
  <c r="L14" i="12" s="1"/>
  <c r="C15" i="39"/>
  <c r="F15" i="39" s="1"/>
  <c r="C16" i="39"/>
  <c r="F16" i="39"/>
  <c r="L7" i="63" s="1"/>
  <c r="C17" i="39"/>
  <c r="F17" i="39" s="1"/>
  <c r="C18" i="39"/>
  <c r="F18" i="39" s="1"/>
  <c r="L38" i="63" s="1"/>
  <c r="C19" i="39"/>
  <c r="F19" i="39"/>
  <c r="L90" i="63" s="1"/>
  <c r="C20" i="39"/>
  <c r="F20" i="39" s="1"/>
  <c r="L8" i="63" s="1"/>
  <c r="C21" i="39"/>
  <c r="F21" i="39" s="1"/>
  <c r="C22" i="39"/>
  <c r="F22" i="39"/>
  <c r="L21" i="63" s="1"/>
  <c r="C23" i="39"/>
  <c r="F23" i="39" s="1"/>
  <c r="C24" i="39"/>
  <c r="F24" i="39"/>
  <c r="L75" i="63" s="1"/>
  <c r="C26" i="39"/>
  <c r="F26" i="39"/>
  <c r="C27" i="39"/>
  <c r="F27" i="39" s="1"/>
  <c r="L64" i="63" s="1"/>
  <c r="C28" i="39"/>
  <c r="F28" i="39" s="1"/>
  <c r="C29" i="39"/>
  <c r="F29" i="39" s="1"/>
  <c r="C30" i="39"/>
  <c r="F30" i="39" s="1"/>
  <c r="C31" i="39"/>
  <c r="F31" i="39" s="1"/>
  <c r="L36" i="63" s="1"/>
  <c r="C32" i="39"/>
  <c r="F32" i="39" s="1"/>
  <c r="C33" i="39"/>
  <c r="F33" i="39" s="1"/>
  <c r="C34" i="39"/>
  <c r="F34" i="39" s="1"/>
  <c r="C35" i="39"/>
  <c r="F35" i="39"/>
  <c r="C36" i="39"/>
  <c r="F36" i="39"/>
  <c r="C38" i="39"/>
  <c r="F38" i="39" s="1"/>
  <c r="L9" i="63" s="1"/>
  <c r="C39" i="39"/>
  <c r="F39" i="39" s="1"/>
  <c r="C40" i="39"/>
  <c r="F40" i="39" s="1"/>
  <c r="L59" i="63" s="1"/>
  <c r="C41" i="39"/>
  <c r="F41" i="39" s="1"/>
  <c r="C42" i="39"/>
  <c r="F42" i="39" s="1"/>
  <c r="L77" i="63" s="1"/>
  <c r="C43" i="39"/>
  <c r="F43" i="39" s="1"/>
  <c r="C44" i="39"/>
  <c r="F44" i="39" s="1"/>
  <c r="L47" i="63" s="1"/>
  <c r="C45" i="39"/>
  <c r="F45" i="39"/>
  <c r="C47" i="39"/>
  <c r="F47" i="39" s="1"/>
  <c r="L91" i="63" s="1"/>
  <c r="C48" i="39"/>
  <c r="F48" i="39"/>
  <c r="C49" i="39"/>
  <c r="F49" i="39" s="1"/>
  <c r="C50" i="39"/>
  <c r="F50" i="39" s="1"/>
  <c r="L60" i="63" s="1"/>
  <c r="C51" i="39"/>
  <c r="F51" i="39"/>
  <c r="C52" i="39"/>
  <c r="F52" i="39" s="1"/>
  <c r="L69" i="63" s="1"/>
  <c r="C53" i="39"/>
  <c r="F53" i="39"/>
  <c r="C55" i="39"/>
  <c r="F55" i="39" s="1"/>
  <c r="L33" i="63" s="1"/>
  <c r="C56" i="39"/>
  <c r="F56" i="39" s="1"/>
  <c r="C57" i="39"/>
  <c r="F57" i="39"/>
  <c r="L81" i="63"/>
  <c r="C58" i="39"/>
  <c r="F58" i="39" s="1"/>
  <c r="C59" i="39"/>
  <c r="F59" i="39"/>
  <c r="C60" i="39"/>
  <c r="F60" i="39" s="1"/>
  <c r="C61" i="39"/>
  <c r="F61" i="39" s="1"/>
  <c r="L79" i="63" s="1"/>
  <c r="C62" i="39"/>
  <c r="F62" i="39"/>
  <c r="C63" i="39"/>
  <c r="F63" i="39" s="1"/>
  <c r="L11" i="63" s="1"/>
  <c r="C64" i="39"/>
  <c r="F64" i="39" s="1"/>
  <c r="C65" i="39"/>
  <c r="F65" i="39" s="1"/>
  <c r="L82" i="63" s="1"/>
  <c r="C66" i="39"/>
  <c r="F66" i="39" s="1"/>
  <c r="C67" i="39"/>
  <c r="F67" i="39" s="1"/>
  <c r="L13" i="63" s="1"/>
  <c r="C68" i="39"/>
  <c r="F68" i="39" s="1"/>
  <c r="C70" i="39"/>
  <c r="F70" i="39" s="1"/>
  <c r="L51" i="63" s="1"/>
  <c r="C71" i="39"/>
  <c r="F71" i="39" s="1"/>
  <c r="C72" i="39"/>
  <c r="F72" i="39" s="1"/>
  <c r="L34" i="63" s="1"/>
  <c r="C73" i="39"/>
  <c r="F73" i="39" s="1"/>
  <c r="C74" i="39"/>
  <c r="F74" i="39"/>
  <c r="L14" i="63" s="1"/>
  <c r="C75" i="39"/>
  <c r="F75" i="39" s="1"/>
  <c r="C77" i="39"/>
  <c r="F77" i="39" s="1"/>
  <c r="L29" i="63" s="1"/>
  <c r="C78" i="39"/>
  <c r="F78" i="39"/>
  <c r="C79" i="39"/>
  <c r="F79" i="39" s="1"/>
  <c r="L89" i="63" s="1"/>
  <c r="C80" i="39"/>
  <c r="F80" i="39" s="1"/>
  <c r="C81" i="39"/>
  <c r="F81" i="39" s="1"/>
  <c r="L23" i="63"/>
  <c r="C82" i="39"/>
  <c r="F82" i="39" s="1"/>
  <c r="C83" i="39"/>
  <c r="F83" i="39"/>
  <c r="L61" i="63" s="1"/>
  <c r="C84" i="39"/>
  <c r="F84" i="39" s="1"/>
  <c r="C85" i="39"/>
  <c r="F85" i="39" s="1"/>
  <c r="L30" i="63" s="1"/>
  <c r="C86" i="39"/>
  <c r="F86" i="39"/>
  <c r="L42" i="63" s="1"/>
  <c r="C88" i="39"/>
  <c r="F88" i="39" s="1"/>
  <c r="C89" i="39"/>
  <c r="F89" i="39"/>
  <c r="C90" i="39"/>
  <c r="F90" i="39" s="1"/>
  <c r="L90" i="12" s="1"/>
  <c r="C91" i="39"/>
  <c r="F91" i="39"/>
  <c r="C92" i="39"/>
  <c r="F92" i="39" s="1"/>
  <c r="C93" i="39"/>
  <c r="F93" i="39"/>
  <c r="C94" i="39"/>
  <c r="F94" i="39" s="1"/>
  <c r="L44" i="63" s="1"/>
  <c r="C95" i="39"/>
  <c r="F95" i="39" s="1"/>
  <c r="C96" i="39"/>
  <c r="F96" i="39" s="1"/>
  <c r="L15" i="63" s="1"/>
  <c r="C97" i="39"/>
  <c r="F97" i="39" s="1"/>
  <c r="L87" i="63" s="1"/>
  <c r="C98" i="39"/>
  <c r="F98" i="39"/>
  <c r="L95" i="63" s="1"/>
  <c r="B4" i="38"/>
  <c r="B5" i="38"/>
  <c r="B4" i="42"/>
  <c r="B5" i="42"/>
  <c r="B4" i="37"/>
  <c r="C11" i="37" s="1"/>
  <c r="F11" i="37" s="1"/>
  <c r="B5" i="37"/>
  <c r="C7" i="37"/>
  <c r="F7" i="37" s="1"/>
  <c r="C8" i="37"/>
  <c r="F8" i="37" s="1"/>
  <c r="C9" i="37"/>
  <c r="F9" i="37" s="1"/>
  <c r="C10" i="37"/>
  <c r="F10" i="37" s="1"/>
  <c r="I26" i="63"/>
  <c r="C13" i="37"/>
  <c r="F13" i="37" s="1"/>
  <c r="C14" i="37"/>
  <c r="F14" i="37" s="1"/>
  <c r="I17" i="63" s="1"/>
  <c r="C17" i="37"/>
  <c r="F17" i="37" s="1"/>
  <c r="C18" i="37"/>
  <c r="F18" i="37" s="1"/>
  <c r="I38" i="63" s="1"/>
  <c r="C21" i="37"/>
  <c r="F21" i="37" s="1"/>
  <c r="C22" i="37"/>
  <c r="F22" i="37" s="1"/>
  <c r="C23" i="37"/>
  <c r="F23" i="37" s="1"/>
  <c r="C24" i="37"/>
  <c r="F24" i="37" s="1"/>
  <c r="C26" i="37"/>
  <c r="F26" i="37" s="1"/>
  <c r="C27" i="37"/>
  <c r="F27" i="37" s="1"/>
  <c r="I64" i="63"/>
  <c r="C30" i="37"/>
  <c r="F30" i="37" s="1"/>
  <c r="C31" i="37"/>
  <c r="F31" i="37" s="1"/>
  <c r="I36" i="63" s="1"/>
  <c r="C34" i="37"/>
  <c r="F34" i="37" s="1"/>
  <c r="C35" i="37"/>
  <c r="F35" i="37" s="1"/>
  <c r="I40" i="63" s="1"/>
  <c r="C38" i="37"/>
  <c r="F38" i="37"/>
  <c r="I9" i="63" s="1"/>
  <c r="C39" i="37"/>
  <c r="F39" i="37" s="1"/>
  <c r="C40" i="37"/>
  <c r="F40" i="37" s="1"/>
  <c r="I59" i="63" s="1"/>
  <c r="C41" i="37"/>
  <c r="F41" i="37"/>
  <c r="C43" i="37"/>
  <c r="F43" i="37"/>
  <c r="C45" i="37"/>
  <c r="F45" i="37" s="1"/>
  <c r="C47" i="37"/>
  <c r="F47" i="37" s="1"/>
  <c r="I91" i="63" s="1"/>
  <c r="C49" i="37"/>
  <c r="F49" i="37"/>
  <c r="C50" i="37"/>
  <c r="F50" i="37" s="1"/>
  <c r="C51" i="37"/>
  <c r="F51" i="37"/>
  <c r="C52" i="37"/>
  <c r="F52" i="37" s="1"/>
  <c r="C53" i="37"/>
  <c r="F53" i="37"/>
  <c r="I32" i="63" s="1"/>
  <c r="C55" i="37"/>
  <c r="F55" i="37" s="1"/>
  <c r="C56" i="37"/>
  <c r="F56" i="37" s="1"/>
  <c r="C57" i="37"/>
  <c r="F57" i="37" s="1"/>
  <c r="C58" i="37"/>
  <c r="F58" i="37" s="1"/>
  <c r="I76" i="63" s="1"/>
  <c r="C59" i="37"/>
  <c r="F59" i="37" s="1"/>
  <c r="C60" i="37"/>
  <c r="F60" i="37"/>
  <c r="I10" i="63" s="1"/>
  <c r="C61" i="37"/>
  <c r="F61" i="37" s="1"/>
  <c r="C62" i="37"/>
  <c r="F62" i="37" s="1"/>
  <c r="I72" i="63" s="1"/>
  <c r="C63" i="37"/>
  <c r="F63" i="37"/>
  <c r="C64" i="37"/>
  <c r="F64" i="37" s="1"/>
  <c r="I12" i="63" s="1"/>
  <c r="C65" i="37"/>
  <c r="F65" i="37" s="1"/>
  <c r="C66" i="37"/>
  <c r="F66" i="37" s="1"/>
  <c r="C67" i="37"/>
  <c r="F67" i="37" s="1"/>
  <c r="C68" i="37"/>
  <c r="F68" i="37" s="1"/>
  <c r="I50" i="63" s="1"/>
  <c r="C70" i="37"/>
  <c r="F70" i="37"/>
  <c r="C71" i="37"/>
  <c r="F71" i="37" s="1"/>
  <c r="I70" i="63" s="1"/>
  <c r="C72" i="37"/>
  <c r="F72" i="37" s="1"/>
  <c r="C73" i="37"/>
  <c r="F73" i="37" s="1"/>
  <c r="I73" i="12" s="1"/>
  <c r="C74" i="37"/>
  <c r="F74" i="37"/>
  <c r="C75" i="37"/>
  <c r="F75" i="37" s="1"/>
  <c r="C77" i="37"/>
  <c r="F77" i="37" s="1"/>
  <c r="C78" i="37"/>
  <c r="F78" i="37" s="1"/>
  <c r="I94" i="63" s="1"/>
  <c r="C79" i="37"/>
  <c r="F79" i="37" s="1"/>
  <c r="I79" i="12" s="1"/>
  <c r="C80" i="37"/>
  <c r="F80" i="37"/>
  <c r="I52" i="63" s="1"/>
  <c r="C81" i="37"/>
  <c r="F81" i="37" s="1"/>
  <c r="C82" i="37"/>
  <c r="F82" i="37" s="1"/>
  <c r="I20" i="63" s="1"/>
  <c r="C83" i="37"/>
  <c r="F83" i="37"/>
  <c r="C84" i="37"/>
  <c r="F84" i="37" s="1"/>
  <c r="C85" i="37"/>
  <c r="F85" i="37" s="1"/>
  <c r="C86" i="37"/>
  <c r="F86" i="37" s="1"/>
  <c r="C88" i="37"/>
  <c r="F88" i="37" s="1"/>
  <c r="I25" i="63" s="1"/>
  <c r="C89" i="37"/>
  <c r="F89" i="37" s="1"/>
  <c r="I53" i="63" s="1"/>
  <c r="C90" i="37"/>
  <c r="F90" i="37"/>
  <c r="I43" i="63" s="1"/>
  <c r="C91" i="37"/>
  <c r="F91" i="37" s="1"/>
  <c r="I86" i="63" s="1"/>
  <c r="C92" i="37"/>
  <c r="F92" i="37" s="1"/>
  <c r="C93" i="37"/>
  <c r="F93" i="37"/>
  <c r="I73" i="63" s="1"/>
  <c r="C94" i="37"/>
  <c r="F94" i="37" s="1"/>
  <c r="I44" i="63" s="1"/>
  <c r="C95" i="37"/>
  <c r="F95" i="37"/>
  <c r="I62" i="63" s="1"/>
  <c r="C96" i="37"/>
  <c r="F96" i="37" s="1"/>
  <c r="I15" i="63" s="1"/>
  <c r="C97" i="37"/>
  <c r="F97" i="37"/>
  <c r="I87" i="63" s="1"/>
  <c r="C98" i="37"/>
  <c r="F98" i="37" s="1"/>
  <c r="I95" i="63"/>
  <c r="B4" i="36"/>
  <c r="B5" i="36"/>
  <c r="C7" i="36"/>
  <c r="F7" i="36"/>
  <c r="H16" i="63" s="1"/>
  <c r="C8" i="36"/>
  <c r="F8" i="36" s="1"/>
  <c r="C9" i="36"/>
  <c r="F9" i="36" s="1"/>
  <c r="H45" i="63" s="1"/>
  <c r="C10" i="36"/>
  <c r="F10" i="36"/>
  <c r="C11" i="36"/>
  <c r="F11" i="36"/>
  <c r="H46" i="63" s="1"/>
  <c r="C12" i="36"/>
  <c r="F12" i="36" s="1"/>
  <c r="C13" i="36"/>
  <c r="F13" i="36" s="1"/>
  <c r="H71" i="63" s="1"/>
  <c r="C14" i="36"/>
  <c r="F14" i="36"/>
  <c r="C15" i="36"/>
  <c r="F15" i="36" s="1"/>
  <c r="H55" i="63" s="1"/>
  <c r="C16" i="36"/>
  <c r="F16" i="36" s="1"/>
  <c r="H7" i="63" s="1"/>
  <c r="C17" i="36"/>
  <c r="F17" i="36" s="1"/>
  <c r="C18" i="36"/>
  <c r="F18" i="36" s="1"/>
  <c r="H38" i="63" s="1"/>
  <c r="C19" i="36"/>
  <c r="F19" i="36"/>
  <c r="H90" i="63" s="1"/>
  <c r="C20" i="36"/>
  <c r="F20" i="36" s="1"/>
  <c r="H8" i="63" s="1"/>
  <c r="C21" i="36"/>
  <c r="F21" i="36"/>
  <c r="C22" i="36"/>
  <c r="F22" i="36" s="1"/>
  <c r="H21" i="63" s="1"/>
  <c r="C23" i="36"/>
  <c r="F23" i="36"/>
  <c r="H66" i="63" s="1"/>
  <c r="C24" i="36"/>
  <c r="F24" i="36" s="1"/>
  <c r="C26" i="36"/>
  <c r="F26" i="36" s="1"/>
  <c r="H68" i="63" s="1"/>
  <c r="C27" i="36"/>
  <c r="F27" i="36"/>
  <c r="C28" i="36"/>
  <c r="F28" i="36" s="1"/>
  <c r="H56" i="63" s="1"/>
  <c r="C29" i="36"/>
  <c r="F29" i="36" s="1"/>
  <c r="C30" i="36"/>
  <c r="F30" i="36" s="1"/>
  <c r="H27" i="63" s="1"/>
  <c r="C31" i="36"/>
  <c r="F31" i="36" s="1"/>
  <c r="H36" i="63" s="1"/>
  <c r="C32" i="36"/>
  <c r="F32" i="36" s="1"/>
  <c r="H18" i="63"/>
  <c r="C33" i="36"/>
  <c r="F33" i="36" s="1"/>
  <c r="C34" i="36"/>
  <c r="F34" i="36"/>
  <c r="C35" i="36"/>
  <c r="F35" i="36" s="1"/>
  <c r="H40" i="63" s="1"/>
  <c r="C36" i="36"/>
  <c r="F36" i="36"/>
  <c r="H28" i="63" s="1"/>
  <c r="C38" i="36"/>
  <c r="F38" i="36" s="1"/>
  <c r="C39" i="36"/>
  <c r="F39" i="36" s="1"/>
  <c r="H48" i="63"/>
  <c r="C40" i="36"/>
  <c r="F40" i="36"/>
  <c r="C41" i="36"/>
  <c r="F41" i="36"/>
  <c r="H22" i="63" s="1"/>
  <c r="C42" i="36"/>
  <c r="F42" i="36" s="1"/>
  <c r="C43" i="36"/>
  <c r="F43" i="36" s="1"/>
  <c r="H78" i="63" s="1"/>
  <c r="C44" i="36"/>
  <c r="F44" i="36"/>
  <c r="H47" i="63" s="1"/>
  <c r="C45" i="36"/>
  <c r="F45" i="36" s="1"/>
  <c r="H57" i="63" s="1"/>
  <c r="C47" i="36"/>
  <c r="F47" i="36" s="1"/>
  <c r="H91" i="63" s="1"/>
  <c r="C48" i="36"/>
  <c r="F48" i="36" s="1"/>
  <c r="H41" i="63" s="1"/>
  <c r="C49" i="36"/>
  <c r="F49" i="36" s="1"/>
  <c r="H49" i="63" s="1"/>
  <c r="C50" i="36"/>
  <c r="F50" i="36" s="1"/>
  <c r="H60" i="63" s="1"/>
  <c r="C51" i="36"/>
  <c r="F51" i="36"/>
  <c r="H51" i="12" s="1"/>
  <c r="C52" i="36"/>
  <c r="F52" i="36" s="1"/>
  <c r="C53" i="36"/>
  <c r="F53" i="36"/>
  <c r="C55" i="36"/>
  <c r="F55" i="36" s="1"/>
  <c r="H33" i="63" s="1"/>
  <c r="C56" i="36"/>
  <c r="F56" i="36" s="1"/>
  <c r="C57" i="36"/>
  <c r="F57" i="36" s="1"/>
  <c r="C58" i="36"/>
  <c r="F58" i="36" s="1"/>
  <c r="C59" i="36"/>
  <c r="F59" i="36" s="1"/>
  <c r="H65" i="63"/>
  <c r="C60" i="36"/>
  <c r="F60" i="36"/>
  <c r="C61" i="36"/>
  <c r="F61" i="36"/>
  <c r="H79" i="63" s="1"/>
  <c r="C62" i="36"/>
  <c r="F62" i="36" s="1"/>
  <c r="C63" i="36"/>
  <c r="F63" i="36" s="1"/>
  <c r="H11" i="63" s="1"/>
  <c r="C64" i="36"/>
  <c r="F64" i="36"/>
  <c r="C65" i="36"/>
  <c r="F65" i="36"/>
  <c r="C66" i="36"/>
  <c r="F66" i="36" s="1"/>
  <c r="C67" i="36"/>
  <c r="F67" i="36" s="1"/>
  <c r="H13" i="63"/>
  <c r="C68" i="36"/>
  <c r="F68" i="36" s="1"/>
  <c r="C70" i="36"/>
  <c r="F70" i="36"/>
  <c r="C71" i="36"/>
  <c r="F71" i="36" s="1"/>
  <c r="C72" i="36"/>
  <c r="F72" i="36"/>
  <c r="C73" i="36"/>
  <c r="F73" i="36" s="1"/>
  <c r="C74" i="36"/>
  <c r="F74" i="36" s="1"/>
  <c r="C75" i="36"/>
  <c r="F75" i="36" s="1"/>
  <c r="C77" i="36"/>
  <c r="F77" i="36" s="1"/>
  <c r="H77" i="12" s="1"/>
  <c r="C78" i="36"/>
  <c r="F78" i="36" s="1"/>
  <c r="C79" i="36"/>
  <c r="F79" i="36" s="1"/>
  <c r="C80" i="36"/>
  <c r="F80" i="36" s="1"/>
  <c r="C81" i="36"/>
  <c r="F81" i="36" s="1"/>
  <c r="H23" i="63" s="1"/>
  <c r="C82" i="36"/>
  <c r="F82" i="36" s="1"/>
  <c r="C83" i="36"/>
  <c r="F83" i="36"/>
  <c r="C84" i="36"/>
  <c r="F84" i="36" s="1"/>
  <c r="H84" i="12" s="1"/>
  <c r="C85" i="36"/>
  <c r="F85" i="36" s="1"/>
  <c r="H30" i="63"/>
  <c r="C86" i="36"/>
  <c r="F86" i="36" s="1"/>
  <c r="C88" i="36"/>
  <c r="F88" i="36"/>
  <c r="H25" i="63" s="1"/>
  <c r="C89" i="36"/>
  <c r="F89" i="36" s="1"/>
  <c r="C90" i="36"/>
  <c r="F90" i="36" s="1"/>
  <c r="H43" i="63" s="1"/>
  <c r="C91" i="36"/>
  <c r="F91" i="36"/>
  <c r="H86" i="63" s="1"/>
  <c r="C92" i="36"/>
  <c r="F92" i="36" s="1"/>
  <c r="H67" i="63" s="1"/>
  <c r="C93" i="36"/>
  <c r="F93" i="36" s="1"/>
  <c r="H73" i="63" s="1"/>
  <c r="C94" i="36"/>
  <c r="F94" i="36" s="1"/>
  <c r="C95" i="36"/>
  <c r="F95" i="36" s="1"/>
  <c r="C96" i="36"/>
  <c r="F96" i="36" s="1"/>
  <c r="H15" i="63" s="1"/>
  <c r="C97" i="36"/>
  <c r="F97" i="36" s="1"/>
  <c r="C98" i="36"/>
  <c r="F98" i="36" s="1"/>
  <c r="B4" i="35"/>
  <c r="C26" i="35" s="1"/>
  <c r="F26" i="35" s="1"/>
  <c r="B5" i="35"/>
  <c r="C9" i="35"/>
  <c r="F9" i="35" s="1"/>
  <c r="C10" i="35"/>
  <c r="F10" i="35" s="1"/>
  <c r="C13" i="35"/>
  <c r="F13" i="35" s="1"/>
  <c r="G71" i="63" s="1"/>
  <c r="C14" i="35"/>
  <c r="F14" i="35" s="1"/>
  <c r="G14" i="12" s="1"/>
  <c r="C17" i="35"/>
  <c r="F17" i="35" s="1"/>
  <c r="C18" i="35"/>
  <c r="F18" i="35" s="1"/>
  <c r="G38" i="63" s="1"/>
  <c r="C21" i="35"/>
  <c r="F21" i="35" s="1"/>
  <c r="G83" i="63" s="1"/>
  <c r="C22" i="35"/>
  <c r="F22" i="35" s="1"/>
  <c r="G22" i="12" s="1"/>
  <c r="C30" i="35"/>
  <c r="F30" i="35" s="1"/>
  <c r="G27" i="63" s="1"/>
  <c r="C31" i="35"/>
  <c r="F31" i="35" s="1"/>
  <c r="C33" i="35"/>
  <c r="F33" i="35" s="1"/>
  <c r="G19" i="63" s="1"/>
  <c r="C36" i="35"/>
  <c r="F36" i="35" s="1"/>
  <c r="G28" i="63" s="1"/>
  <c r="C38" i="35"/>
  <c r="F38" i="35" s="1"/>
  <c r="G38" i="12" s="1"/>
  <c r="C41" i="35"/>
  <c r="F41" i="35" s="1"/>
  <c r="G22" i="63" s="1"/>
  <c r="C43" i="35"/>
  <c r="F43" i="35" s="1"/>
  <c r="G78" i="63" s="1"/>
  <c r="C45" i="35"/>
  <c r="F45" i="35" s="1"/>
  <c r="G57" i="63" s="1"/>
  <c r="C47" i="35"/>
  <c r="F47" i="35" s="1"/>
  <c r="G91" i="63" s="1"/>
  <c r="C50" i="35"/>
  <c r="F50" i="35" s="1"/>
  <c r="G60" i="63" s="1"/>
  <c r="C51" i="35"/>
  <c r="F51" i="35" s="1"/>
  <c r="G92" i="63" s="1"/>
  <c r="C53" i="35"/>
  <c r="F53" i="35" s="1"/>
  <c r="G32" i="63" s="1"/>
  <c r="C56" i="35"/>
  <c r="F56" i="35" s="1"/>
  <c r="C58" i="35"/>
  <c r="F58" i="35" s="1"/>
  <c r="C60" i="35"/>
  <c r="F60" i="35" s="1"/>
  <c r="C62" i="35"/>
  <c r="F62" i="35" s="1"/>
  <c r="C64" i="35"/>
  <c r="F64" i="35" s="1"/>
  <c r="C66" i="35"/>
  <c r="F66" i="35" s="1"/>
  <c r="G85" i="63" s="1"/>
  <c r="C68" i="35"/>
  <c r="F68" i="35" s="1"/>
  <c r="G50" i="63" s="1"/>
  <c r="C71" i="35"/>
  <c r="F71" i="35" s="1"/>
  <c r="C73" i="35"/>
  <c r="F73" i="35"/>
  <c r="G73" i="12" s="1"/>
  <c r="C75" i="35"/>
  <c r="F75" i="35" s="1"/>
  <c r="G35" i="63" s="1"/>
  <c r="C78" i="35"/>
  <c r="F78" i="35" s="1"/>
  <c r="C80" i="35"/>
  <c r="F80" i="35" s="1"/>
  <c r="G80" i="12" s="1"/>
  <c r="C82" i="35"/>
  <c r="F82" i="35" s="1"/>
  <c r="G20" i="63" s="1"/>
  <c r="C83" i="35"/>
  <c r="F83" i="35" s="1"/>
  <c r="C85" i="35"/>
  <c r="F85" i="35" s="1"/>
  <c r="G85" i="12" s="1"/>
  <c r="C89" i="35"/>
  <c r="F89" i="35" s="1"/>
  <c r="C92" i="35"/>
  <c r="F92" i="35" s="1"/>
  <c r="G67" i="63" s="1"/>
  <c r="C94" i="35"/>
  <c r="F94" i="35" s="1"/>
  <c r="G44" i="63" s="1"/>
  <c r="C96" i="35"/>
  <c r="F96" i="35" s="1"/>
  <c r="C98" i="35"/>
  <c r="F98" i="35" s="1"/>
  <c r="B4" i="52"/>
  <c r="B5" i="52"/>
  <c r="C7" i="52"/>
  <c r="F7" i="52" s="1"/>
  <c r="C8" i="52"/>
  <c r="F8" i="52" s="1"/>
  <c r="F54" i="63" s="1"/>
  <c r="C9" i="52"/>
  <c r="F9" i="52"/>
  <c r="F9" i="12" s="1"/>
  <c r="C10" i="52"/>
  <c r="F10" i="52" s="1"/>
  <c r="F10" i="12" s="1"/>
  <c r="C11" i="52"/>
  <c r="F11" i="52" s="1"/>
  <c r="C12" i="52"/>
  <c r="F12" i="52" s="1"/>
  <c r="F12" i="12" s="1"/>
  <c r="C13" i="52"/>
  <c r="F13" i="52" s="1"/>
  <c r="C14" i="52"/>
  <c r="F14" i="52" s="1"/>
  <c r="F14" i="12" s="1"/>
  <c r="C15" i="52"/>
  <c r="F15" i="52"/>
  <c r="C16" i="52"/>
  <c r="F16" i="52" s="1"/>
  <c r="C17" i="52"/>
  <c r="F17" i="52" s="1"/>
  <c r="C18" i="52"/>
  <c r="F18" i="52" s="1"/>
  <c r="F18" i="12" s="1"/>
  <c r="C19" i="52"/>
  <c r="F19" i="52"/>
  <c r="F90" i="63" s="1"/>
  <c r="C20" i="52"/>
  <c r="F20" i="52" s="1"/>
  <c r="F8" i="63" s="1"/>
  <c r="C21" i="52"/>
  <c r="F21" i="52" s="1"/>
  <c r="C22" i="52"/>
  <c r="F22" i="52"/>
  <c r="F21" i="63" s="1"/>
  <c r="C23" i="52"/>
  <c r="F23" i="52" s="1"/>
  <c r="C24" i="52"/>
  <c r="F24" i="52"/>
  <c r="F75" i="63" s="1"/>
  <c r="C26" i="52"/>
  <c r="F26" i="52" s="1"/>
  <c r="F68" i="63" s="1"/>
  <c r="C27" i="52"/>
  <c r="F27" i="52" s="1"/>
  <c r="F64" i="63" s="1"/>
  <c r="C28" i="52"/>
  <c r="F28" i="52" s="1"/>
  <c r="C29" i="52"/>
  <c r="F29" i="52" s="1"/>
  <c r="F39" i="63" s="1"/>
  <c r="C30" i="52"/>
  <c r="F30" i="52" s="1"/>
  <c r="C31" i="52"/>
  <c r="F31" i="52" s="1"/>
  <c r="C32" i="52"/>
  <c r="F32" i="52" s="1"/>
  <c r="F18" i="63" s="1"/>
  <c r="C33" i="52"/>
  <c r="F33" i="52" s="1"/>
  <c r="C34" i="52"/>
  <c r="F34" i="52" s="1"/>
  <c r="C35" i="52"/>
  <c r="F35" i="52" s="1"/>
  <c r="F40" i="63" s="1"/>
  <c r="C36" i="52"/>
  <c r="F36" i="52" s="1"/>
  <c r="F28" i="63" s="1"/>
  <c r="C38" i="52"/>
  <c r="F38" i="52" s="1"/>
  <c r="C39" i="52"/>
  <c r="F39" i="52" s="1"/>
  <c r="C40" i="52"/>
  <c r="F40" i="52" s="1"/>
  <c r="C41" i="52"/>
  <c r="F41" i="52" s="1"/>
  <c r="F41" i="12" s="1"/>
  <c r="C42" i="52"/>
  <c r="F42" i="52" s="1"/>
  <c r="C43" i="52"/>
  <c r="F43" i="52" s="1"/>
  <c r="C44" i="52"/>
  <c r="F44" i="52"/>
  <c r="F47" i="63" s="1"/>
  <c r="C45" i="52"/>
  <c r="F45" i="52" s="1"/>
  <c r="F45" i="12" s="1"/>
  <c r="C47" i="52"/>
  <c r="F47" i="52" s="1"/>
  <c r="F91" i="63" s="1"/>
  <c r="C48" i="52"/>
  <c r="F48" i="52"/>
  <c r="C49" i="52"/>
  <c r="F49" i="52" s="1"/>
  <c r="F49" i="63" s="1"/>
  <c r="C50" i="52"/>
  <c r="F50" i="52" s="1"/>
  <c r="F60" i="63" s="1"/>
  <c r="C51" i="52"/>
  <c r="F51" i="52"/>
  <c r="F51" i="12" s="1"/>
  <c r="C52" i="52"/>
  <c r="F52" i="52" s="1"/>
  <c r="F69" i="63" s="1"/>
  <c r="C53" i="52"/>
  <c r="F53" i="52" s="1"/>
  <c r="C55" i="52"/>
  <c r="F55" i="52"/>
  <c r="F33" i="63" s="1"/>
  <c r="C56" i="52"/>
  <c r="F56" i="52"/>
  <c r="C57" i="52"/>
  <c r="F57" i="52" s="1"/>
  <c r="F81" i="63" s="1"/>
  <c r="C58" i="52"/>
  <c r="F58" i="52" s="1"/>
  <c r="C59" i="52"/>
  <c r="F59" i="52" s="1"/>
  <c r="F65" i="63" s="1"/>
  <c r="C60" i="52"/>
  <c r="F60" i="52"/>
  <c r="F10" i="63" s="1"/>
  <c r="C61" i="52"/>
  <c r="F61" i="52" s="1"/>
  <c r="F79" i="63" s="1"/>
  <c r="C62" i="52"/>
  <c r="F62" i="52" s="1"/>
  <c r="C63" i="52"/>
  <c r="F63" i="52" s="1"/>
  <c r="F11" i="63" s="1"/>
  <c r="C64" i="52"/>
  <c r="F64" i="52" s="1"/>
  <c r="C65" i="52"/>
  <c r="F65" i="52" s="1"/>
  <c r="F82" i="63" s="1"/>
  <c r="C66" i="52"/>
  <c r="F66" i="52"/>
  <c r="F85" i="63" s="1"/>
  <c r="C67" i="52"/>
  <c r="F67" i="52" s="1"/>
  <c r="F13" i="63" s="1"/>
  <c r="C68" i="52"/>
  <c r="F68" i="52" s="1"/>
  <c r="C70" i="52"/>
  <c r="F70" i="52" s="1"/>
  <c r="C71" i="52"/>
  <c r="F71" i="52" s="1"/>
  <c r="C72" i="52"/>
  <c r="F72" i="52" s="1"/>
  <c r="F34" i="63" s="1"/>
  <c r="C73" i="52"/>
  <c r="F73" i="52" s="1"/>
  <c r="C74" i="52"/>
  <c r="F74" i="52" s="1"/>
  <c r="F14" i="63" s="1"/>
  <c r="C75" i="52"/>
  <c r="F75" i="52"/>
  <c r="F35" i="63" s="1"/>
  <c r="C77" i="52"/>
  <c r="F77" i="52" s="1"/>
  <c r="C78" i="52"/>
  <c r="F78" i="52" s="1"/>
  <c r="C79" i="52"/>
  <c r="F79" i="52" s="1"/>
  <c r="C80" i="52"/>
  <c r="F80" i="52" s="1"/>
  <c r="C81" i="52"/>
  <c r="F81" i="52" s="1"/>
  <c r="F23" i="63" s="1"/>
  <c r="C82" i="52"/>
  <c r="F82" i="52"/>
  <c r="C83" i="52"/>
  <c r="F83" i="52" s="1"/>
  <c r="F61" i="63" s="1"/>
  <c r="C84" i="52"/>
  <c r="F84" i="52" s="1"/>
  <c r="F24" i="63" s="1"/>
  <c r="C85" i="52"/>
  <c r="F85" i="52" s="1"/>
  <c r="C86" i="52"/>
  <c r="F86" i="52" s="1"/>
  <c r="C88" i="52"/>
  <c r="F88" i="52" s="1"/>
  <c r="F25" i="63" s="1"/>
  <c r="C89" i="52"/>
  <c r="F89" i="52" s="1"/>
  <c r="F53" i="63" s="1"/>
  <c r="C90" i="52"/>
  <c r="F90" i="52" s="1"/>
  <c r="F43" i="63" s="1"/>
  <c r="C91" i="52"/>
  <c r="F91" i="52" s="1"/>
  <c r="C92" i="52"/>
  <c r="F92" i="52" s="1"/>
  <c r="F67" i="63" s="1"/>
  <c r="C93" i="52"/>
  <c r="F93" i="52" s="1"/>
  <c r="C94" i="52"/>
  <c r="F94" i="52" s="1"/>
  <c r="F94" i="12" s="1"/>
  <c r="C95" i="52"/>
  <c r="F95" i="52" s="1"/>
  <c r="F95" i="12" s="1"/>
  <c r="C96" i="52"/>
  <c r="F96" i="52" s="1"/>
  <c r="F15" i="63" s="1"/>
  <c r="C97" i="52"/>
  <c r="F97" i="52" s="1"/>
  <c r="F87" i="63" s="1"/>
  <c r="C98" i="52"/>
  <c r="F98" i="52" s="1"/>
  <c r="B4" i="32"/>
  <c r="C17" i="32" s="1"/>
  <c r="F17" i="32" s="1"/>
  <c r="E88" i="63" s="1"/>
  <c r="B5" i="32"/>
  <c r="C11" i="32"/>
  <c r="F11" i="32" s="1"/>
  <c r="C20" i="32"/>
  <c r="F20" i="32" s="1"/>
  <c r="E8" i="63" s="1"/>
  <c r="C23" i="32"/>
  <c r="F23" i="32" s="1"/>
  <c r="C28" i="32"/>
  <c r="F28" i="32" s="1"/>
  <c r="E56" i="63" s="1"/>
  <c r="C33" i="32"/>
  <c r="F33" i="32" s="1"/>
  <c r="C39" i="32"/>
  <c r="F39" i="32" s="1"/>
  <c r="E48" i="63" s="1"/>
  <c r="C47" i="32"/>
  <c r="F47" i="32" s="1"/>
  <c r="C55" i="32"/>
  <c r="F55" i="32" s="1"/>
  <c r="C59" i="32"/>
  <c r="F59" i="32" s="1"/>
  <c r="C66" i="32"/>
  <c r="F66" i="32" s="1"/>
  <c r="C70" i="32"/>
  <c r="F70" i="32" s="1"/>
  <c r="E70" i="12" s="1"/>
  <c r="C78" i="32"/>
  <c r="F78" i="32" s="1"/>
  <c r="E78" i="12" s="1"/>
  <c r="C80" i="32"/>
  <c r="F80" i="32" s="1"/>
  <c r="E52" i="63" s="1"/>
  <c r="C83" i="32"/>
  <c r="F83" i="32" s="1"/>
  <c r="E61" i="63" s="1"/>
  <c r="C89" i="32"/>
  <c r="F89" i="32" s="1"/>
  <c r="B4" i="14"/>
  <c r="C10" i="14" s="1"/>
  <c r="F10" i="14" s="1"/>
  <c r="D26" i="63" s="1"/>
  <c r="B5" i="14"/>
  <c r="C12" i="14"/>
  <c r="F12" i="14" s="1"/>
  <c r="D12" i="12" s="1"/>
  <c r="C16" i="14"/>
  <c r="F16" i="14" s="1"/>
  <c r="D7" i="63" s="1"/>
  <c r="C24" i="14"/>
  <c r="F24" i="14" s="1"/>
  <c r="C39" i="14"/>
  <c r="F39" i="14"/>
  <c r="C43" i="14"/>
  <c r="F43" i="14"/>
  <c r="C49" i="14"/>
  <c r="F49" i="14" s="1"/>
  <c r="D49" i="12" s="1"/>
  <c r="C52" i="14"/>
  <c r="F52" i="14" s="1"/>
  <c r="D69" i="63" s="1"/>
  <c r="C53" i="14"/>
  <c r="F53" i="14" s="1"/>
  <c r="C58" i="14"/>
  <c r="F58" i="14" s="1"/>
  <c r="D76" i="63" s="1"/>
  <c r="C59" i="14"/>
  <c r="F59" i="14" s="1"/>
  <c r="C62" i="14"/>
  <c r="F62" i="14" s="1"/>
  <c r="D62" i="12" s="1"/>
  <c r="C67" i="14"/>
  <c r="F67" i="14" s="1"/>
  <c r="C72" i="14"/>
  <c r="F72" i="14" s="1"/>
  <c r="D34" i="63" s="1"/>
  <c r="C73" i="14"/>
  <c r="F73" i="14" s="1"/>
  <c r="D73" i="12" s="1"/>
  <c r="C80" i="14"/>
  <c r="F80" i="14"/>
  <c r="C85" i="14"/>
  <c r="F85" i="14" s="1"/>
  <c r="C91" i="14"/>
  <c r="F91" i="14" s="1"/>
  <c r="D86" i="63" s="1"/>
  <c r="C92" i="14"/>
  <c r="F92" i="14" s="1"/>
  <c r="C98" i="14"/>
  <c r="F98" i="14" s="1"/>
  <c r="D3" i="12"/>
  <c r="E3" i="12"/>
  <c r="F3" i="12"/>
  <c r="G3" i="12"/>
  <c r="H3" i="12"/>
  <c r="I3" i="12"/>
  <c r="J3" i="12"/>
  <c r="K3" i="12"/>
  <c r="L3" i="12"/>
  <c r="M3" i="12"/>
  <c r="N3" i="12"/>
  <c r="O3" i="12"/>
  <c r="P3" i="12"/>
  <c r="C5" i="12"/>
  <c r="P21" i="12"/>
  <c r="P68" i="63"/>
  <c r="P26" i="12"/>
  <c r="P64" i="63"/>
  <c r="P27" i="12"/>
  <c r="P34" i="12"/>
  <c r="P20" i="12"/>
  <c r="O55" i="63"/>
  <c r="O15" i="12"/>
  <c r="O46" i="63"/>
  <c r="O11" i="12"/>
  <c r="O9" i="12"/>
  <c r="O8" i="63"/>
  <c r="O20" i="12"/>
  <c r="O38" i="63"/>
  <c r="O18" i="12"/>
  <c r="O7" i="63"/>
  <c r="O16" i="12"/>
  <c r="O17" i="63"/>
  <c r="O14" i="12"/>
  <c r="O54" i="63"/>
  <c r="O8" i="12"/>
  <c r="O71" i="63"/>
  <c r="O13" i="12"/>
  <c r="O16" i="63"/>
  <c r="O24" i="12"/>
  <c r="O23" i="12"/>
  <c r="L31" i="63"/>
  <c r="L12" i="12"/>
  <c r="L27" i="12"/>
  <c r="L72" i="12"/>
  <c r="L40" i="12"/>
  <c r="L85" i="12"/>
  <c r="I85" i="63"/>
  <c r="I66" i="12"/>
  <c r="I93" i="63"/>
  <c r="I56" i="12"/>
  <c r="I38" i="12"/>
  <c r="I21" i="63"/>
  <c r="I22" i="12"/>
  <c r="I31" i="12"/>
  <c r="I95" i="12"/>
  <c r="H29" i="63"/>
  <c r="P97" i="12"/>
  <c r="P89" i="12"/>
  <c r="P24" i="63"/>
  <c r="P84" i="12"/>
  <c r="P52" i="63"/>
  <c r="P80" i="12"/>
  <c r="P35" i="63"/>
  <c r="P70" i="63"/>
  <c r="P71" i="12"/>
  <c r="P10" i="63"/>
  <c r="P93" i="63"/>
  <c r="P56" i="12"/>
  <c r="P92" i="63"/>
  <c r="P49" i="12"/>
  <c r="P88" i="63"/>
  <c r="P17" i="12"/>
  <c r="P95" i="63"/>
  <c r="P98" i="12"/>
  <c r="P15" i="63"/>
  <c r="P96" i="12"/>
  <c r="P44" i="63"/>
  <c r="P94" i="12"/>
  <c r="P67" i="63"/>
  <c r="P92" i="12"/>
  <c r="P25" i="63"/>
  <c r="P88" i="12"/>
  <c r="P61" i="63"/>
  <c r="P81" i="12"/>
  <c r="P89" i="63"/>
  <c r="P77" i="12"/>
  <c r="P14" i="63"/>
  <c r="P74" i="12"/>
  <c r="P51" i="63"/>
  <c r="P70" i="12"/>
  <c r="P13" i="63"/>
  <c r="P67" i="12"/>
  <c r="P82" i="63"/>
  <c r="P65" i="12"/>
  <c r="P11" i="63"/>
  <c r="P63" i="12"/>
  <c r="P79" i="63"/>
  <c r="P61" i="12"/>
  <c r="P65" i="63"/>
  <c r="P59" i="12"/>
  <c r="P81" i="63"/>
  <c r="P57" i="12"/>
  <c r="P55" i="12"/>
  <c r="P69" i="63"/>
  <c r="P52" i="12"/>
  <c r="P60" i="63"/>
  <c r="P50" i="12"/>
  <c r="P47" i="63"/>
  <c r="P44" i="12"/>
  <c r="P86" i="63"/>
  <c r="P91" i="12"/>
  <c r="P86" i="12"/>
  <c r="P20" i="63"/>
  <c r="P82" i="12"/>
  <c r="P94" i="63"/>
  <c r="P78" i="12"/>
  <c r="P58" i="63"/>
  <c r="P58" i="12"/>
  <c r="P32" i="63"/>
  <c r="P27" i="63"/>
  <c r="P30" i="12"/>
  <c r="P40" i="63"/>
  <c r="P35" i="12"/>
  <c r="P31" i="12"/>
  <c r="P24" i="12"/>
  <c r="P22" i="63"/>
  <c r="P41" i="12"/>
  <c r="P21" i="63"/>
  <c r="P22" i="12"/>
  <c r="P46" i="63"/>
  <c r="P11" i="12"/>
  <c r="P45" i="63"/>
  <c r="P9" i="12"/>
  <c r="P7" i="12"/>
  <c r="P57" i="63"/>
  <c r="P28" i="63"/>
  <c r="P36" i="12"/>
  <c r="P38" i="63"/>
  <c r="P18" i="63"/>
  <c r="P32" i="12"/>
  <c r="P17" i="63"/>
  <c r="P14" i="12"/>
  <c r="P31" i="63"/>
  <c r="P12" i="12"/>
  <c r="P54" i="63"/>
  <c r="P91" i="63"/>
  <c r="P47" i="12"/>
  <c r="P77" i="63"/>
  <c r="P42" i="12"/>
  <c r="P56" i="63"/>
  <c r="P28" i="12"/>
  <c r="P43" i="12"/>
  <c r="P39" i="12"/>
  <c r="P38" i="12"/>
  <c r="P33" i="12"/>
  <c r="P29" i="12"/>
  <c r="P19" i="12"/>
  <c r="P15" i="12"/>
  <c r="O27" i="12"/>
  <c r="O48" i="63"/>
  <c r="O39" i="12"/>
  <c r="O84" i="63"/>
  <c r="O34" i="12"/>
  <c r="O18" i="63"/>
  <c r="O32" i="12"/>
  <c r="O56" i="63"/>
  <c r="O28" i="12"/>
  <c r="O77" i="63"/>
  <c r="O42" i="12"/>
  <c r="O59" i="63"/>
  <c r="O40" i="12"/>
  <c r="O9" i="63"/>
  <c r="O38" i="12"/>
  <c r="O40" i="63"/>
  <c r="O35" i="12"/>
  <c r="O19" i="63"/>
  <c r="O33" i="12"/>
  <c r="O31" i="12"/>
  <c r="O28" i="63"/>
  <c r="O36" i="12"/>
  <c r="O27" i="63"/>
  <c r="O30" i="12"/>
  <c r="O22" i="12"/>
  <c r="O98" i="12"/>
  <c r="O97" i="12"/>
  <c r="O96" i="12"/>
  <c r="O95" i="12"/>
  <c r="O94" i="12"/>
  <c r="O93" i="12"/>
  <c r="O92" i="12"/>
  <c r="O91" i="12"/>
  <c r="O90" i="12"/>
  <c r="O89" i="12"/>
  <c r="O88" i="12"/>
  <c r="O86" i="12"/>
  <c r="O85" i="12"/>
  <c r="O84" i="12"/>
  <c r="O83" i="12"/>
  <c r="O82" i="12"/>
  <c r="O81" i="12"/>
  <c r="O80" i="12"/>
  <c r="O79" i="12"/>
  <c r="O78" i="12"/>
  <c r="O77" i="12"/>
  <c r="O74" i="12"/>
  <c r="O73" i="12"/>
  <c r="O72" i="12"/>
  <c r="O71" i="12"/>
  <c r="O70" i="12"/>
  <c r="O68" i="12"/>
  <c r="O67" i="12"/>
  <c r="O65" i="12"/>
  <c r="O63" i="12"/>
  <c r="O61" i="12"/>
  <c r="O60" i="12"/>
  <c r="O59" i="12"/>
  <c r="O57" i="12"/>
  <c r="O56" i="12"/>
  <c r="O53" i="12"/>
  <c r="O51" i="12"/>
  <c r="O50" i="12"/>
  <c r="O49" i="12"/>
  <c r="O48" i="12"/>
  <c r="O45" i="12"/>
  <c r="O44" i="12"/>
  <c r="O43" i="12"/>
  <c r="N23" i="12"/>
  <c r="N97" i="12"/>
  <c r="N87" i="63"/>
  <c r="N59" i="12"/>
  <c r="N77" i="12"/>
  <c r="M67" i="63"/>
  <c r="M92" i="12"/>
  <c r="M70" i="63"/>
  <c r="M71" i="12"/>
  <c r="M38" i="63"/>
  <c r="M18" i="12"/>
  <c r="M54" i="63"/>
  <c r="M8" i="12"/>
  <c r="M53" i="63"/>
  <c r="M89" i="12"/>
  <c r="M41" i="63"/>
  <c r="M48" i="12"/>
  <c r="M77" i="12"/>
  <c r="M97" i="12"/>
  <c r="M67" i="12"/>
  <c r="M35" i="12"/>
  <c r="M10" i="12"/>
  <c r="L47" i="12"/>
  <c r="L17" i="63"/>
  <c r="L67" i="63"/>
  <c r="L92" i="12"/>
  <c r="L65" i="63"/>
  <c r="L59" i="12"/>
  <c r="L39" i="63"/>
  <c r="L29" i="12"/>
  <c r="L52" i="12"/>
  <c r="L8" i="12"/>
  <c r="L44" i="12"/>
  <c r="L10" i="12"/>
  <c r="L70" i="63"/>
  <c r="L71" i="12"/>
  <c r="L32" i="63"/>
  <c r="L53" i="12"/>
  <c r="L22" i="63"/>
  <c r="L41" i="12"/>
  <c r="L45" i="63"/>
  <c r="L9" i="12"/>
  <c r="L53" i="63"/>
  <c r="L89" i="12"/>
  <c r="L58" i="63"/>
  <c r="L73" i="12"/>
  <c r="L93" i="63"/>
  <c r="L56" i="12"/>
  <c r="L68" i="63"/>
  <c r="L26" i="12"/>
  <c r="L19" i="12"/>
  <c r="L86" i="63"/>
  <c r="L91" i="12"/>
  <c r="L20" i="63"/>
  <c r="L82" i="12"/>
  <c r="L35" i="63"/>
  <c r="L75" i="12"/>
  <c r="L85" i="63"/>
  <c r="L66" i="12"/>
  <c r="L76" i="63"/>
  <c r="L58" i="12"/>
  <c r="L57" i="63"/>
  <c r="L45" i="12"/>
  <c r="L28" i="63"/>
  <c r="L36" i="12"/>
  <c r="L56" i="63"/>
  <c r="L28" i="12"/>
  <c r="L83" i="63"/>
  <c r="L21" i="12"/>
  <c r="L71" i="63"/>
  <c r="L13" i="12"/>
  <c r="L62" i="63"/>
  <c r="L95" i="12"/>
  <c r="L52" i="63"/>
  <c r="L80" i="12"/>
  <c r="L72" i="63"/>
  <c r="L62" i="12"/>
  <c r="L18" i="63"/>
  <c r="L32" i="12"/>
  <c r="L88" i="63"/>
  <c r="L17" i="12"/>
  <c r="L97" i="12"/>
  <c r="L12" i="63"/>
  <c r="L64" i="12"/>
  <c r="L78" i="63"/>
  <c r="L43" i="12"/>
  <c r="L84" i="63"/>
  <c r="L34" i="12"/>
  <c r="L46" i="63"/>
  <c r="L11" i="12"/>
  <c r="L24" i="63"/>
  <c r="L84" i="12"/>
  <c r="L94" i="63"/>
  <c r="L78" i="12"/>
  <c r="L50" i="63"/>
  <c r="L68" i="12"/>
  <c r="L10" i="63"/>
  <c r="L60" i="12"/>
  <c r="L92" i="63"/>
  <c r="L51" i="12"/>
  <c r="L41" i="63"/>
  <c r="L48" i="12"/>
  <c r="L48" i="63"/>
  <c r="L39" i="12"/>
  <c r="L27" i="63"/>
  <c r="L30" i="12"/>
  <c r="L66" i="63"/>
  <c r="L23" i="12"/>
  <c r="L55" i="63"/>
  <c r="L15" i="12"/>
  <c r="L16" i="63"/>
  <c r="L7" i="12"/>
  <c r="L79" i="12"/>
  <c r="L98" i="12"/>
  <c r="L96" i="12"/>
  <c r="L83" i="12"/>
  <c r="L77" i="12"/>
  <c r="L67" i="12"/>
  <c r="L38" i="12"/>
  <c r="L31" i="12"/>
  <c r="L20" i="12"/>
  <c r="L18" i="12"/>
  <c r="L16" i="12"/>
  <c r="L70" i="12"/>
  <c r="L57" i="12"/>
  <c r="L43" i="63"/>
  <c r="L94" i="12"/>
  <c r="L74" i="12"/>
  <c r="L65" i="12"/>
  <c r="L63" i="12"/>
  <c r="L61" i="12"/>
  <c r="L55" i="12"/>
  <c r="L42" i="12"/>
  <c r="L22" i="12"/>
  <c r="I54" i="63"/>
  <c r="I8" i="12"/>
  <c r="I42" i="63"/>
  <c r="I86" i="12"/>
  <c r="I92" i="63"/>
  <c r="I51" i="12"/>
  <c r="I67" i="63"/>
  <c r="I92" i="12"/>
  <c r="I75" i="63"/>
  <c r="I24" i="12"/>
  <c r="I62" i="12"/>
  <c r="I71" i="12"/>
  <c r="I80" i="12"/>
  <c r="I18" i="12"/>
  <c r="I97" i="12"/>
  <c r="I35" i="12"/>
  <c r="I61" i="63"/>
  <c r="I83" i="12"/>
  <c r="I82" i="63"/>
  <c r="I65" i="12"/>
  <c r="I81" i="63"/>
  <c r="I57" i="12"/>
  <c r="I48" i="63"/>
  <c r="I39" i="12"/>
  <c r="I27" i="63"/>
  <c r="I30" i="12"/>
  <c r="I83" i="63"/>
  <c r="I21" i="12"/>
  <c r="I71" i="63"/>
  <c r="I13" i="12"/>
  <c r="I29" i="63"/>
  <c r="I77" i="12"/>
  <c r="I13" i="63"/>
  <c r="I67" i="12"/>
  <c r="I65" i="63"/>
  <c r="I59" i="12"/>
  <c r="I22" i="63"/>
  <c r="I41" i="12"/>
  <c r="I66" i="63"/>
  <c r="I23" i="12"/>
  <c r="I16" i="63"/>
  <c r="I7" i="12"/>
  <c r="I88" i="12"/>
  <c r="I89" i="63"/>
  <c r="I51" i="63"/>
  <c r="I70" i="12"/>
  <c r="I79" i="63"/>
  <c r="I61" i="12"/>
  <c r="I69" i="63"/>
  <c r="I52" i="12"/>
  <c r="I78" i="63"/>
  <c r="I43" i="12"/>
  <c r="I84" i="63"/>
  <c r="I34" i="12"/>
  <c r="I68" i="63"/>
  <c r="I26" i="12"/>
  <c r="I88" i="63"/>
  <c r="I17" i="12"/>
  <c r="I45" i="63"/>
  <c r="I9" i="12"/>
  <c r="I14" i="63"/>
  <c r="I74" i="12"/>
  <c r="I30" i="63"/>
  <c r="I85" i="12"/>
  <c r="I60" i="63"/>
  <c r="I50" i="12"/>
  <c r="I23" i="63"/>
  <c r="I81" i="12"/>
  <c r="I34" i="63"/>
  <c r="I72" i="12"/>
  <c r="I11" i="63"/>
  <c r="I63" i="12"/>
  <c r="I33" i="63"/>
  <c r="I55" i="12"/>
  <c r="I57" i="63"/>
  <c r="I45" i="12"/>
  <c r="I46" i="63"/>
  <c r="I11" i="12"/>
  <c r="I98" i="12"/>
  <c r="I89" i="12"/>
  <c r="I10" i="12"/>
  <c r="I96" i="12"/>
  <c r="I93" i="12"/>
  <c r="I78" i="12"/>
  <c r="I64" i="12"/>
  <c r="I60" i="12"/>
  <c r="I58" i="12"/>
  <c r="I53" i="12"/>
  <c r="I47" i="12"/>
  <c r="I40" i="12"/>
  <c r="I27" i="12"/>
  <c r="I94" i="12"/>
  <c r="I82" i="12"/>
  <c r="I68" i="12"/>
  <c r="I14" i="12"/>
  <c r="H62" i="63"/>
  <c r="H95" i="12"/>
  <c r="H77" i="63"/>
  <c r="H42" i="12"/>
  <c r="H9" i="63"/>
  <c r="H38" i="12"/>
  <c r="H19" i="63"/>
  <c r="H33" i="12"/>
  <c r="H39" i="63"/>
  <c r="H29" i="12"/>
  <c r="H75" i="63"/>
  <c r="H24" i="12"/>
  <c r="H31" i="63"/>
  <c r="H12" i="12"/>
  <c r="H54" i="63"/>
  <c r="H8" i="12"/>
  <c r="H84" i="63"/>
  <c r="H34" i="12"/>
  <c r="H95" i="63"/>
  <c r="H98" i="12"/>
  <c r="H44" i="63"/>
  <c r="H94" i="12"/>
  <c r="H89" i="63"/>
  <c r="H79" i="12"/>
  <c r="H96" i="12"/>
  <c r="H51" i="63"/>
  <c r="H70" i="12"/>
  <c r="H69" i="63"/>
  <c r="H52" i="12"/>
  <c r="H83" i="63"/>
  <c r="H21" i="12"/>
  <c r="H87" i="63"/>
  <c r="H97" i="12"/>
  <c r="H14" i="63"/>
  <c r="H74" i="12"/>
  <c r="H81" i="63"/>
  <c r="H57" i="12"/>
  <c r="H59" i="63"/>
  <c r="H40" i="12"/>
  <c r="H35" i="12"/>
  <c r="H64" i="63"/>
  <c r="H27" i="12"/>
  <c r="H22" i="12"/>
  <c r="H17" i="63"/>
  <c r="H14" i="12"/>
  <c r="H26" i="63"/>
  <c r="H10" i="12"/>
  <c r="H55" i="12"/>
  <c r="H24" i="63"/>
  <c r="H35" i="63"/>
  <c r="H75" i="12"/>
  <c r="H85" i="63"/>
  <c r="H66" i="12"/>
  <c r="H76" i="63"/>
  <c r="H58" i="12"/>
  <c r="H94" i="63"/>
  <c r="H78" i="12"/>
  <c r="H10" i="63"/>
  <c r="H60" i="12"/>
  <c r="H92" i="63"/>
  <c r="H53" i="63"/>
  <c r="H89" i="12"/>
  <c r="H52" i="63"/>
  <c r="H80" i="12"/>
  <c r="H70" i="63"/>
  <c r="H71" i="12"/>
  <c r="H72" i="63"/>
  <c r="H62" i="12"/>
  <c r="H32" i="63"/>
  <c r="H53" i="12"/>
  <c r="H20" i="63"/>
  <c r="H82" i="12"/>
  <c r="H58" i="63"/>
  <c r="H73" i="12"/>
  <c r="H12" i="63"/>
  <c r="H64" i="12"/>
  <c r="H93" i="63"/>
  <c r="H56" i="12"/>
  <c r="H91" i="12"/>
  <c r="H45" i="12"/>
  <c r="H19" i="12"/>
  <c r="H88" i="12"/>
  <c r="H67" i="12"/>
  <c r="H63" i="12"/>
  <c r="H61" i="12"/>
  <c r="H41" i="12"/>
  <c r="H28" i="12"/>
  <c r="H15" i="12"/>
  <c r="H13" i="12"/>
  <c r="H11" i="12"/>
  <c r="H9" i="12"/>
  <c r="H7" i="12"/>
  <c r="H92" i="12"/>
  <c r="H85" i="12"/>
  <c r="H81" i="12"/>
  <c r="H59" i="12"/>
  <c r="H49" i="12"/>
  <c r="H47" i="12"/>
  <c r="H44" i="12"/>
  <c r="H39" i="12"/>
  <c r="H36" i="12"/>
  <c r="H31" i="12"/>
  <c r="H26" i="12"/>
  <c r="H23" i="12"/>
  <c r="H20" i="12"/>
  <c r="H18" i="12"/>
  <c r="H16" i="12"/>
  <c r="H93" i="12"/>
  <c r="H48" i="12"/>
  <c r="H43" i="12"/>
  <c r="H32" i="12"/>
  <c r="H30" i="12"/>
  <c r="G47" i="12"/>
  <c r="G9" i="63"/>
  <c r="G30" i="63"/>
  <c r="G92" i="12"/>
  <c r="G12" i="63"/>
  <c r="G64" i="12"/>
  <c r="G51" i="12"/>
  <c r="G21" i="63"/>
  <c r="G17" i="63"/>
  <c r="G26" i="63"/>
  <c r="G10" i="12"/>
  <c r="G88" i="63"/>
  <c r="G17" i="12"/>
  <c r="G45" i="63"/>
  <c r="G9" i="12"/>
  <c r="G75" i="12"/>
  <c r="G70" i="63"/>
  <c r="G71" i="12"/>
  <c r="G72" i="63"/>
  <c r="G62" i="12"/>
  <c r="G76" i="63"/>
  <c r="G58" i="12"/>
  <c r="G53" i="12"/>
  <c r="G45" i="12"/>
  <c r="G41" i="12"/>
  <c r="G36" i="12"/>
  <c r="G30" i="12"/>
  <c r="F17" i="63"/>
  <c r="F31" i="63"/>
  <c r="F30" i="63"/>
  <c r="F85" i="12"/>
  <c r="F7" i="63"/>
  <c r="F16" i="12"/>
  <c r="F70" i="63"/>
  <c r="F71" i="12"/>
  <c r="F72" i="63"/>
  <c r="F62" i="12"/>
  <c r="F32" i="63"/>
  <c r="F53" i="12"/>
  <c r="F44" i="63"/>
  <c r="F93" i="63"/>
  <c r="F56" i="12"/>
  <c r="F38" i="63"/>
  <c r="F8" i="12"/>
  <c r="F72" i="12"/>
  <c r="F20" i="12"/>
  <c r="F86" i="63"/>
  <c r="F91" i="12"/>
  <c r="F22" i="63"/>
  <c r="F66" i="63"/>
  <c r="F23" i="12"/>
  <c r="F45" i="63"/>
  <c r="F62" i="63"/>
  <c r="F42" i="63"/>
  <c r="F86" i="12"/>
  <c r="F57" i="63"/>
  <c r="F36" i="12"/>
  <c r="F19" i="12"/>
  <c r="F20" i="63"/>
  <c r="F82" i="12"/>
  <c r="F55" i="63"/>
  <c r="F15" i="12"/>
  <c r="F78" i="63"/>
  <c r="F43" i="12"/>
  <c r="F84" i="63"/>
  <c r="F34" i="12"/>
  <c r="F48" i="63"/>
  <c r="F39" i="12"/>
  <c r="F27" i="63"/>
  <c r="F30" i="12"/>
  <c r="F83" i="63"/>
  <c r="F21" i="12"/>
  <c r="F63" i="12"/>
  <c r="F92" i="12"/>
  <c r="F59" i="12"/>
  <c r="F49" i="12"/>
  <c r="F47" i="12"/>
  <c r="F90" i="12"/>
  <c r="F88" i="12"/>
  <c r="F52" i="12"/>
  <c r="F27" i="12"/>
  <c r="E94" i="63"/>
  <c r="E51" i="63"/>
  <c r="E65" i="63"/>
  <c r="E59" i="12"/>
  <c r="E80" i="12"/>
  <c r="E39" i="12"/>
  <c r="D16" i="12"/>
  <c r="D58" i="63"/>
  <c r="D32" i="63"/>
  <c r="D53" i="12"/>
  <c r="D49" i="63"/>
  <c r="D52" i="12"/>
  <c r="D10" i="12"/>
  <c r="D58" i="12"/>
  <c r="D31" i="63"/>
  <c r="P48" i="12"/>
  <c r="N41" i="12"/>
  <c r="C7" i="49"/>
  <c r="E7" i="49" s="1"/>
  <c r="N16" i="63" s="1"/>
  <c r="C10" i="49"/>
  <c r="E10" i="49" s="1"/>
  <c r="C14" i="49"/>
  <c r="E14" i="49"/>
  <c r="N14" i="12" s="1"/>
  <c r="N17" i="63"/>
  <c r="C18" i="49"/>
  <c r="E18" i="49" s="1"/>
  <c r="C22" i="49"/>
  <c r="E22" i="49"/>
  <c r="N21" i="63" s="1"/>
  <c r="C27" i="49"/>
  <c r="E27" i="49" s="1"/>
  <c r="C31" i="49"/>
  <c r="E31" i="49" s="1"/>
  <c r="C35" i="49"/>
  <c r="E35" i="49" s="1"/>
  <c r="C40" i="49"/>
  <c r="E40" i="49" s="1"/>
  <c r="N59" i="63" s="1"/>
  <c r="C43" i="49"/>
  <c r="E43" i="49" s="1"/>
  <c r="N78" i="63"/>
  <c r="C48" i="49"/>
  <c r="E48" i="49" s="1"/>
  <c r="C52" i="49"/>
  <c r="E52" i="49" s="1"/>
  <c r="C57" i="49"/>
  <c r="E57" i="49"/>
  <c r="N81" i="63" s="1"/>
  <c r="C61" i="49"/>
  <c r="E61" i="49" s="1"/>
  <c r="N79" i="63" s="1"/>
  <c r="C65" i="49"/>
  <c r="E65" i="49" s="1"/>
  <c r="C70" i="49"/>
  <c r="E70" i="49" s="1"/>
  <c r="C74" i="49"/>
  <c r="E74" i="49" s="1"/>
  <c r="N14" i="63" s="1"/>
  <c r="C79" i="49"/>
  <c r="E79" i="49" s="1"/>
  <c r="C83" i="49"/>
  <c r="E83" i="49" s="1"/>
  <c r="C88" i="49"/>
  <c r="E88" i="49" s="1"/>
  <c r="C92" i="49"/>
  <c r="E92" i="49" s="1"/>
  <c r="N67" i="63" s="1"/>
  <c r="C96" i="49"/>
  <c r="E96" i="49"/>
  <c r="N96" i="12" s="1"/>
  <c r="N15" i="63"/>
  <c r="C9" i="49"/>
  <c r="E9" i="49" s="1"/>
  <c r="C13" i="49"/>
  <c r="E13" i="49" s="1"/>
  <c r="C17" i="49"/>
  <c r="E17" i="49"/>
  <c r="N88" i="63" s="1"/>
  <c r="C21" i="49"/>
  <c r="E21" i="49" s="1"/>
  <c r="N21" i="12" s="1"/>
  <c r="C26" i="49"/>
  <c r="E26" i="49" s="1"/>
  <c r="C30" i="49"/>
  <c r="E30" i="49" s="1"/>
  <c r="C34" i="49"/>
  <c r="E34" i="49"/>
  <c r="C39" i="49"/>
  <c r="E39" i="49" s="1"/>
  <c r="C47" i="49"/>
  <c r="E47" i="49" s="1"/>
  <c r="C51" i="49"/>
  <c r="E51" i="49" s="1"/>
  <c r="C56" i="49"/>
  <c r="E56" i="49" s="1"/>
  <c r="N93" i="63" s="1"/>
  <c r="C60" i="49"/>
  <c r="E60" i="49"/>
  <c r="C64" i="49"/>
  <c r="E64" i="49" s="1"/>
  <c r="C68" i="49"/>
  <c r="E68" i="49" s="1"/>
  <c r="C73" i="49"/>
  <c r="E73" i="49" s="1"/>
  <c r="N58" i="63" s="1"/>
  <c r="C78" i="49"/>
  <c r="E78" i="49"/>
  <c r="N78" i="12" s="1"/>
  <c r="C82" i="49"/>
  <c r="E82" i="49" s="1"/>
  <c r="C86" i="49"/>
  <c r="E86" i="49" s="1"/>
  <c r="C91" i="49"/>
  <c r="E91" i="49" s="1"/>
  <c r="N86" i="63" s="1"/>
  <c r="C44" i="49"/>
  <c r="E44" i="49" s="1"/>
  <c r="N47" i="63"/>
  <c r="C49" i="49"/>
  <c r="E49" i="49" s="1"/>
  <c r="C53" i="49"/>
  <c r="E53" i="49" s="1"/>
  <c r="C58" i="49"/>
  <c r="E58" i="49"/>
  <c r="C62" i="49"/>
  <c r="E62" i="49" s="1"/>
  <c r="N72" i="63" s="1"/>
  <c r="C66" i="49"/>
  <c r="E66" i="49" s="1"/>
  <c r="C71" i="49"/>
  <c r="E71" i="49" s="1"/>
  <c r="C75" i="49"/>
  <c r="E75" i="49" s="1"/>
  <c r="N35" i="63" s="1"/>
  <c r="C80" i="49"/>
  <c r="E80" i="49" s="1"/>
  <c r="C84" i="49"/>
  <c r="E84" i="49" s="1"/>
  <c r="C89" i="49"/>
  <c r="E89" i="49" s="1"/>
  <c r="C93" i="49"/>
  <c r="E93" i="49" s="1"/>
  <c r="N73" i="63" s="1"/>
  <c r="C98" i="49"/>
  <c r="E98" i="49"/>
  <c r="N98" i="12" s="1"/>
  <c r="N95" i="63"/>
  <c r="C12" i="49"/>
  <c r="E12" i="49" s="1"/>
  <c r="C16" i="49"/>
  <c r="E16" i="49" s="1"/>
  <c r="C20" i="49"/>
  <c r="E20" i="49"/>
  <c r="N8" i="63" s="1"/>
  <c r="C24" i="49"/>
  <c r="E24" i="49" s="1"/>
  <c r="N24" i="12" s="1"/>
  <c r="C29" i="49"/>
  <c r="E29" i="49" s="1"/>
  <c r="C33" i="49"/>
  <c r="E33" i="49" s="1"/>
  <c r="C38" i="49"/>
  <c r="E38" i="49"/>
  <c r="N9" i="63" s="1"/>
  <c r="C42" i="49"/>
  <c r="E42" i="49" s="1"/>
  <c r="C95" i="49"/>
  <c r="E95" i="49" s="1"/>
  <c r="C8" i="49"/>
  <c r="E8" i="49" s="1"/>
  <c r="N45" i="12"/>
  <c r="I90" i="12"/>
  <c r="H90" i="12"/>
  <c r="L81" i="12"/>
  <c r="L50" i="12"/>
  <c r="M50" i="12"/>
  <c r="H50" i="12"/>
  <c r="G50" i="12"/>
  <c r="F50" i="12"/>
  <c r="L24" i="12"/>
  <c r="N50" i="12"/>
  <c r="N44" i="12"/>
  <c r="N61" i="12"/>
  <c r="N43" i="12"/>
  <c r="O22" i="63"/>
  <c r="O41" i="12"/>
  <c r="G60" i="12" l="1"/>
  <c r="G10" i="63"/>
  <c r="G98" i="12"/>
  <c r="G95" i="63"/>
  <c r="G66" i="12"/>
  <c r="G13" i="12"/>
  <c r="G21" i="12"/>
  <c r="G33" i="12"/>
  <c r="G43" i="12"/>
  <c r="G68" i="63"/>
  <c r="G26" i="12"/>
  <c r="G96" i="12"/>
  <c r="G15" i="63"/>
  <c r="G36" i="63"/>
  <c r="G31" i="12"/>
  <c r="G78" i="12"/>
  <c r="G94" i="63"/>
  <c r="G93" i="63"/>
  <c r="G56" i="12"/>
  <c r="G83" i="12"/>
  <c r="G61" i="63"/>
  <c r="G18" i="12"/>
  <c r="G82" i="12"/>
  <c r="F33" i="12"/>
  <c r="F19" i="63"/>
  <c r="F83" i="12"/>
  <c r="F61" i="12"/>
  <c r="F65" i="12"/>
  <c r="F35" i="12"/>
  <c r="F52" i="63"/>
  <c r="F80" i="12"/>
  <c r="F36" i="63"/>
  <c r="F31" i="12"/>
  <c r="F46" i="63"/>
  <c r="F11" i="12"/>
  <c r="F78" i="12"/>
  <c r="F94" i="63"/>
  <c r="F51" i="63"/>
  <c r="F70" i="12"/>
  <c r="F77" i="63"/>
  <c r="F42" i="12"/>
  <c r="F17" i="12"/>
  <c r="F88" i="63"/>
  <c r="F12" i="63"/>
  <c r="F64" i="12"/>
  <c r="F56" i="63"/>
  <c r="F28" i="12"/>
  <c r="F93" i="12"/>
  <c r="F73" i="63"/>
  <c r="F73" i="12"/>
  <c r="F58" i="63"/>
  <c r="F50" i="63"/>
  <c r="F68" i="12"/>
  <c r="F76" i="63"/>
  <c r="F58" i="12"/>
  <c r="F60" i="12"/>
  <c r="F66" i="12"/>
  <c r="F22" i="12"/>
  <c r="F89" i="12"/>
  <c r="F24" i="12"/>
  <c r="F96" i="12"/>
  <c r="F75" i="12"/>
  <c r="E28" i="12"/>
  <c r="E89" i="12"/>
  <c r="E53" i="63"/>
  <c r="E46" i="63"/>
  <c r="E11" i="12"/>
  <c r="E83" i="12"/>
  <c r="N80" i="12"/>
  <c r="N52" i="63"/>
  <c r="N79" i="12"/>
  <c r="N89" i="63"/>
  <c r="N36" i="63"/>
  <c r="N31" i="12"/>
  <c r="N10" i="12"/>
  <c r="N26" i="63"/>
  <c r="D48" i="63"/>
  <c r="D39" i="12"/>
  <c r="E85" i="63"/>
  <c r="E66" i="12"/>
  <c r="E66" i="63"/>
  <c r="E23" i="12"/>
  <c r="F41" i="63"/>
  <c r="F48" i="12"/>
  <c r="F9" i="63"/>
  <c r="F38" i="12"/>
  <c r="H88" i="63"/>
  <c r="H17" i="12"/>
  <c r="O83" i="63"/>
  <c r="O21" i="12"/>
  <c r="O12" i="12"/>
  <c r="O31" i="63"/>
  <c r="P62" i="63"/>
  <c r="P95" i="12"/>
  <c r="P43" i="63"/>
  <c r="P90" i="12"/>
  <c r="P12" i="63"/>
  <c r="P64" i="12"/>
  <c r="P7" i="63"/>
  <c r="P16" i="12"/>
  <c r="P10" i="12"/>
  <c r="P26" i="63"/>
  <c r="P68" i="12"/>
  <c r="I35" i="63"/>
  <c r="I75" i="12"/>
  <c r="O69" i="63"/>
  <c r="O52" i="12"/>
  <c r="N57" i="12"/>
  <c r="N62" i="12"/>
  <c r="N42" i="12"/>
  <c r="N77" i="63"/>
  <c r="N39" i="12"/>
  <c r="N48" i="63"/>
  <c r="D72" i="63"/>
  <c r="E17" i="12"/>
  <c r="F44" i="12"/>
  <c r="F26" i="63"/>
  <c r="G52" i="63"/>
  <c r="G68" i="12"/>
  <c r="D30" i="63"/>
  <c r="D85" i="12"/>
  <c r="D78" i="63"/>
  <c r="D43" i="12"/>
  <c r="E33" i="63"/>
  <c r="E55" i="12"/>
  <c r="E19" i="63"/>
  <c r="E33" i="12"/>
  <c r="F95" i="63"/>
  <c r="F98" i="12"/>
  <c r="F59" i="63"/>
  <c r="F40" i="12"/>
  <c r="H42" i="63"/>
  <c r="H86" i="12"/>
  <c r="H61" i="63"/>
  <c r="H83" i="12"/>
  <c r="H50" i="63"/>
  <c r="H68" i="12"/>
  <c r="H82" i="63"/>
  <c r="H65" i="12"/>
  <c r="M32" i="63"/>
  <c r="M53" i="12"/>
  <c r="M8" i="63"/>
  <c r="M20" i="12"/>
  <c r="N27" i="12"/>
  <c r="N64" i="63"/>
  <c r="D67" i="63"/>
  <c r="D92" i="12"/>
  <c r="D75" i="63"/>
  <c r="D24" i="12"/>
  <c r="E91" i="63"/>
  <c r="E47" i="12"/>
  <c r="O39" i="63"/>
  <c r="O29" i="12"/>
  <c r="O19" i="12"/>
  <c r="O90" i="63"/>
  <c r="O17" i="12"/>
  <c r="O88" i="63"/>
  <c r="O26" i="63"/>
  <c r="O10" i="12"/>
  <c r="P66" i="12"/>
  <c r="P85" i="63"/>
  <c r="P62" i="12"/>
  <c r="P72" i="63"/>
  <c r="P13" i="12"/>
  <c r="P71" i="63"/>
  <c r="N76" i="63"/>
  <c r="N58" i="12"/>
  <c r="N60" i="12"/>
  <c r="N10" i="63"/>
  <c r="F55" i="12"/>
  <c r="D65" i="63"/>
  <c r="D59" i="12"/>
  <c r="F71" i="63"/>
  <c r="F13" i="12"/>
  <c r="F16" i="63"/>
  <c r="F7" i="12"/>
  <c r="N23" i="63"/>
  <c r="N81" i="12"/>
  <c r="O85" i="63"/>
  <c r="O66" i="12"/>
  <c r="O12" i="63"/>
  <c r="O64" i="12"/>
  <c r="O91" i="63"/>
  <c r="O47" i="12"/>
  <c r="N75" i="63"/>
  <c r="N94" i="63"/>
  <c r="N84" i="63"/>
  <c r="N34" i="12"/>
  <c r="N83" i="63"/>
  <c r="F92" i="63"/>
  <c r="G94" i="12"/>
  <c r="G58" i="63"/>
  <c r="O55" i="12"/>
  <c r="D95" i="63"/>
  <c r="D98" i="12"/>
  <c r="D52" i="63"/>
  <c r="D80" i="12"/>
  <c r="D13" i="63"/>
  <c r="D67" i="12"/>
  <c r="F89" i="63"/>
  <c r="F79" i="12"/>
  <c r="F29" i="63"/>
  <c r="F77" i="12"/>
  <c r="I24" i="63"/>
  <c r="I84" i="12"/>
  <c r="L73" i="63"/>
  <c r="L93" i="12"/>
  <c r="L88" i="12"/>
  <c r="L25" i="63"/>
  <c r="L19" i="63"/>
  <c r="L33" i="12"/>
  <c r="C33" i="14"/>
  <c r="F33" i="14" s="1"/>
  <c r="C28" i="14"/>
  <c r="F28" i="14" s="1"/>
  <c r="C23" i="14"/>
  <c r="F23" i="14" s="1"/>
  <c r="C49" i="38"/>
  <c r="F49" i="38" s="1"/>
  <c r="C90" i="38"/>
  <c r="F90" i="38" s="1"/>
  <c r="C22" i="38"/>
  <c r="F22" i="38" s="1"/>
  <c r="C52" i="38"/>
  <c r="F52" i="38" s="1"/>
  <c r="C92" i="38"/>
  <c r="F92" i="38" s="1"/>
  <c r="C30" i="38"/>
  <c r="F30" i="38" s="1"/>
  <c r="C45" i="38"/>
  <c r="F45" i="38" s="1"/>
  <c r="L40" i="63"/>
  <c r="L35" i="12"/>
  <c r="P59" i="63"/>
  <c r="P40" i="12"/>
  <c r="D72" i="12"/>
  <c r="D91" i="12"/>
  <c r="E20" i="12"/>
  <c r="F57" i="12"/>
  <c r="F67" i="12"/>
  <c r="F97" i="12"/>
  <c r="F84" i="12"/>
  <c r="F32" i="12"/>
  <c r="F26" i="12"/>
  <c r="F74" i="12"/>
  <c r="I91" i="12"/>
  <c r="L86" i="12"/>
  <c r="P85" i="12"/>
  <c r="C95" i="14"/>
  <c r="F95" i="14" s="1"/>
  <c r="C83" i="14"/>
  <c r="F83" i="14" s="1"/>
  <c r="C78" i="14"/>
  <c r="F78" i="14" s="1"/>
  <c r="C56" i="14"/>
  <c r="F56" i="14" s="1"/>
  <c r="C51" i="14"/>
  <c r="F51" i="14" s="1"/>
  <c r="C47" i="14"/>
  <c r="F47" i="14" s="1"/>
  <c r="C42" i="14"/>
  <c r="F42" i="14" s="1"/>
  <c r="C31" i="14"/>
  <c r="F31" i="14" s="1"/>
  <c r="C22" i="14"/>
  <c r="F22" i="14" s="1"/>
  <c r="C96" i="32"/>
  <c r="F96" i="32" s="1"/>
  <c r="C84" i="32"/>
  <c r="F84" i="32" s="1"/>
  <c r="C72" i="32"/>
  <c r="F72" i="32" s="1"/>
  <c r="C62" i="32"/>
  <c r="F62" i="32" s="1"/>
  <c r="C51" i="32"/>
  <c r="F51" i="32" s="1"/>
  <c r="C40" i="32"/>
  <c r="F40" i="32" s="1"/>
  <c r="I58" i="63"/>
  <c r="I49" i="63"/>
  <c r="I49" i="12"/>
  <c r="C82" i="38"/>
  <c r="F82" i="38" s="1"/>
  <c r="L49" i="63"/>
  <c r="L49" i="12"/>
  <c r="C9" i="14"/>
  <c r="F9" i="14" s="1"/>
  <c r="C7" i="14"/>
  <c r="F7" i="14" s="1"/>
  <c r="C11" i="14"/>
  <c r="F11" i="14" s="1"/>
  <c r="C14" i="14"/>
  <c r="F14" i="14" s="1"/>
  <c r="C20" i="14"/>
  <c r="F20" i="14" s="1"/>
  <c r="C29" i="14"/>
  <c r="F29" i="14" s="1"/>
  <c r="C34" i="14"/>
  <c r="F34" i="14" s="1"/>
  <c r="C36" i="14"/>
  <c r="F36" i="14" s="1"/>
  <c r="C44" i="14"/>
  <c r="F44" i="14" s="1"/>
  <c r="C48" i="14"/>
  <c r="F48" i="14" s="1"/>
  <c r="C50" i="14"/>
  <c r="F50" i="14" s="1"/>
  <c r="C61" i="14"/>
  <c r="F61" i="14" s="1"/>
  <c r="C63" i="14"/>
  <c r="F63" i="14" s="1"/>
  <c r="C65" i="14"/>
  <c r="F65" i="14" s="1"/>
  <c r="D82" i="63" s="1"/>
  <c r="C68" i="14"/>
  <c r="F68" i="14" s="1"/>
  <c r="C71" i="14"/>
  <c r="F71" i="14" s="1"/>
  <c r="C74" i="14"/>
  <c r="F74" i="14" s="1"/>
  <c r="C86" i="14"/>
  <c r="F86" i="14" s="1"/>
  <c r="C90" i="14"/>
  <c r="F90" i="14" s="1"/>
  <c r="C93" i="14"/>
  <c r="F93" i="14" s="1"/>
  <c r="C96" i="14"/>
  <c r="F96" i="14" s="1"/>
  <c r="D15" i="63" s="1"/>
  <c r="C8" i="14"/>
  <c r="F8" i="14" s="1"/>
  <c r="C13" i="14"/>
  <c r="F13" i="14" s="1"/>
  <c r="C15" i="14"/>
  <c r="F15" i="14" s="1"/>
  <c r="C17" i="14"/>
  <c r="F17" i="14" s="1"/>
  <c r="C19" i="14"/>
  <c r="F19" i="14" s="1"/>
  <c r="C21" i="14"/>
  <c r="F21" i="14" s="1"/>
  <c r="D21" i="12" s="1"/>
  <c r="C27" i="14"/>
  <c r="F27" i="14" s="1"/>
  <c r="C32" i="14"/>
  <c r="F32" i="14" s="1"/>
  <c r="C38" i="14"/>
  <c r="F38" i="14" s="1"/>
  <c r="C40" i="14"/>
  <c r="F40" i="14" s="1"/>
  <c r="C55" i="14"/>
  <c r="F55" i="14" s="1"/>
  <c r="C57" i="14"/>
  <c r="F57" i="14" s="1"/>
  <c r="C66" i="14"/>
  <c r="F66" i="14" s="1"/>
  <c r="C75" i="14"/>
  <c r="F75" i="14" s="1"/>
  <c r="C79" i="14"/>
  <c r="F79" i="14" s="1"/>
  <c r="C81" i="14"/>
  <c r="F81" i="14" s="1"/>
  <c r="C84" i="14"/>
  <c r="F84" i="14" s="1"/>
  <c r="C88" i="14"/>
  <c r="F88" i="14" s="1"/>
  <c r="C94" i="14"/>
  <c r="F94" i="14" s="1"/>
  <c r="C97" i="14"/>
  <c r="F97" i="14" s="1"/>
  <c r="F81" i="12"/>
  <c r="F29" i="12"/>
  <c r="O58" i="12"/>
  <c r="O62" i="12"/>
  <c r="O75" i="12"/>
  <c r="P23" i="12"/>
  <c r="P72" i="12"/>
  <c r="P73" i="63"/>
  <c r="C89" i="14"/>
  <c r="F89" i="14" s="1"/>
  <c r="C82" i="14"/>
  <c r="F82" i="14" s="1"/>
  <c r="C77" i="14"/>
  <c r="F77" i="14" s="1"/>
  <c r="C70" i="14"/>
  <c r="F70" i="14" s="1"/>
  <c r="C64" i="14"/>
  <c r="F64" i="14" s="1"/>
  <c r="C60" i="14"/>
  <c r="F60" i="14" s="1"/>
  <c r="C45" i="14"/>
  <c r="F45" i="14" s="1"/>
  <c r="C41" i="14"/>
  <c r="F41" i="14" s="1"/>
  <c r="D22" i="63" s="1"/>
  <c r="C35" i="14"/>
  <c r="F35" i="14" s="1"/>
  <c r="C30" i="14"/>
  <c r="F30" i="14" s="1"/>
  <c r="C26" i="14"/>
  <c r="F26" i="14" s="1"/>
  <c r="C18" i="14"/>
  <c r="F18" i="14" s="1"/>
  <c r="C9" i="32"/>
  <c r="F9" i="32" s="1"/>
  <c r="C13" i="32"/>
  <c r="F13" i="32" s="1"/>
  <c r="C18" i="32"/>
  <c r="F18" i="32" s="1"/>
  <c r="C30" i="32"/>
  <c r="F30" i="32" s="1"/>
  <c r="C36" i="32"/>
  <c r="F36" i="32" s="1"/>
  <c r="C57" i="32"/>
  <c r="F57" i="32" s="1"/>
  <c r="C67" i="32"/>
  <c r="F67" i="32" s="1"/>
  <c r="C75" i="32"/>
  <c r="F75" i="32" s="1"/>
  <c r="C81" i="32"/>
  <c r="F81" i="32" s="1"/>
  <c r="C91" i="32"/>
  <c r="F91" i="32" s="1"/>
  <c r="C98" i="32"/>
  <c r="F98" i="32" s="1"/>
  <c r="C14" i="32"/>
  <c r="F14" i="32" s="1"/>
  <c r="C24" i="32"/>
  <c r="F24" i="32" s="1"/>
  <c r="C31" i="32"/>
  <c r="F31" i="32" s="1"/>
  <c r="C42" i="32"/>
  <c r="F42" i="32" s="1"/>
  <c r="C49" i="32"/>
  <c r="F49" i="32" s="1"/>
  <c r="C53" i="32"/>
  <c r="F53" i="32" s="1"/>
  <c r="C64" i="32"/>
  <c r="F64" i="32" s="1"/>
  <c r="C86" i="32"/>
  <c r="F86" i="32" s="1"/>
  <c r="C94" i="32"/>
  <c r="F94" i="32" s="1"/>
  <c r="G53" i="63"/>
  <c r="G89" i="12"/>
  <c r="H34" i="63"/>
  <c r="H72" i="12"/>
  <c r="C66" i="38"/>
  <c r="F66" i="38" s="1"/>
  <c r="O68" i="63"/>
  <c r="O26" i="12"/>
  <c r="C11" i="49"/>
  <c r="E11" i="49" s="1"/>
  <c r="C63" i="49"/>
  <c r="E63" i="49" s="1"/>
  <c r="C85" i="49"/>
  <c r="E85" i="49" s="1"/>
  <c r="C15" i="49"/>
  <c r="E15" i="49" s="1"/>
  <c r="C36" i="49"/>
  <c r="E36" i="49" s="1"/>
  <c r="C55" i="49"/>
  <c r="E55" i="49" s="1"/>
  <c r="C67" i="49"/>
  <c r="E67" i="49" s="1"/>
  <c r="C94" i="49"/>
  <c r="E94" i="49" s="1"/>
  <c r="C32" i="49"/>
  <c r="E32" i="49" s="1"/>
  <c r="C85" i="40"/>
  <c r="F85" i="40" s="1"/>
  <c r="C62" i="40"/>
  <c r="F62" i="40" s="1"/>
  <c r="C39" i="40"/>
  <c r="F39" i="40" s="1"/>
  <c r="C13" i="40"/>
  <c r="F13" i="40" s="1"/>
  <c r="N84" i="12"/>
  <c r="N24" i="63"/>
  <c r="N42" i="63"/>
  <c r="N86" i="12"/>
  <c r="N64" i="12"/>
  <c r="N12" i="63"/>
  <c r="N13" i="12"/>
  <c r="N71" i="63"/>
  <c r="N61" i="63"/>
  <c r="N83" i="12"/>
  <c r="N35" i="12"/>
  <c r="N40" i="63"/>
  <c r="N33" i="12"/>
  <c r="N19" i="63"/>
  <c r="N31" i="63"/>
  <c r="N12" i="12"/>
  <c r="N53" i="12"/>
  <c r="N32" i="63"/>
  <c r="N82" i="12"/>
  <c r="N20" i="63"/>
  <c r="N30" i="12"/>
  <c r="N27" i="63"/>
  <c r="N9" i="12"/>
  <c r="N45" i="63"/>
  <c r="N52" i="12"/>
  <c r="N69" i="63"/>
  <c r="N18" i="12"/>
  <c r="N38" i="63"/>
  <c r="N95" i="12"/>
  <c r="N62" i="63"/>
  <c r="N89" i="12"/>
  <c r="N53" i="63"/>
  <c r="N66" i="12"/>
  <c r="N85" i="63"/>
  <c r="N50" i="63"/>
  <c r="N68" i="12"/>
  <c r="N91" i="63"/>
  <c r="N47" i="12"/>
  <c r="N88" i="12"/>
  <c r="N25" i="63"/>
  <c r="N82" i="63"/>
  <c r="N65" i="12"/>
  <c r="N7" i="63"/>
  <c r="N16" i="12"/>
  <c r="N8" i="12"/>
  <c r="N54" i="63"/>
  <c r="N29" i="12"/>
  <c r="N39" i="63"/>
  <c r="N70" i="63"/>
  <c r="N71" i="12"/>
  <c r="N49" i="63"/>
  <c r="N49" i="12"/>
  <c r="N92" i="63"/>
  <c r="N51" i="12"/>
  <c r="N26" i="12"/>
  <c r="N68" i="63"/>
  <c r="N51" i="63"/>
  <c r="N70" i="12"/>
  <c r="N48" i="12"/>
  <c r="N41" i="63"/>
  <c r="D65" i="12"/>
  <c r="N38" i="12"/>
  <c r="N17" i="12"/>
  <c r="N93" i="12"/>
  <c r="N22" i="12"/>
  <c r="N92" i="12"/>
  <c r="N73" i="12"/>
  <c r="N20" i="12"/>
  <c r="D27" i="63"/>
  <c r="D30" i="12"/>
  <c r="N40" i="12"/>
  <c r="N91" i="12"/>
  <c r="N7" i="12"/>
  <c r="N74" i="12"/>
  <c r="N56" i="12"/>
  <c r="N75" i="12"/>
  <c r="D83" i="63"/>
  <c r="C10" i="42"/>
  <c r="F10" i="42" s="1"/>
  <c r="C13" i="42"/>
  <c r="F13" i="42" s="1"/>
  <c r="C18" i="42"/>
  <c r="F18" i="42" s="1"/>
  <c r="C15" i="42"/>
  <c r="F15" i="42" s="1"/>
  <c r="C17" i="42"/>
  <c r="F17" i="42" s="1"/>
  <c r="C19" i="42"/>
  <c r="F19" i="42" s="1"/>
  <c r="C21" i="42"/>
  <c r="F21" i="42" s="1"/>
  <c r="C23" i="42"/>
  <c r="F23" i="42" s="1"/>
  <c r="C29" i="42"/>
  <c r="F29" i="42" s="1"/>
  <c r="C32" i="42"/>
  <c r="F32" i="42" s="1"/>
  <c r="C38" i="42"/>
  <c r="F38" i="42" s="1"/>
  <c r="C41" i="42"/>
  <c r="F41" i="42" s="1"/>
  <c r="C47" i="42"/>
  <c r="F47" i="42" s="1"/>
  <c r="C50" i="42"/>
  <c r="F50" i="42" s="1"/>
  <c r="C58" i="42"/>
  <c r="F58" i="42" s="1"/>
  <c r="C61" i="42"/>
  <c r="F61" i="42" s="1"/>
  <c r="C66" i="42"/>
  <c r="F66" i="42" s="1"/>
  <c r="C70" i="42"/>
  <c r="F70" i="42" s="1"/>
  <c r="C75" i="42"/>
  <c r="F75" i="42" s="1"/>
  <c r="C79" i="42"/>
  <c r="F79" i="42" s="1"/>
  <c r="C82" i="42"/>
  <c r="F82" i="42" s="1"/>
  <c r="C85" i="42"/>
  <c r="F85" i="42" s="1"/>
  <c r="C94" i="42"/>
  <c r="F94" i="42" s="1"/>
  <c r="C97" i="42"/>
  <c r="F97" i="42" s="1"/>
  <c r="C7" i="42"/>
  <c r="F7" i="42" s="1"/>
  <c r="C9" i="42"/>
  <c r="F9" i="42" s="1"/>
  <c r="C11" i="42"/>
  <c r="F11" i="42" s="1"/>
  <c r="C20" i="42"/>
  <c r="F20" i="42" s="1"/>
  <c r="C26" i="42"/>
  <c r="F26" i="42" s="1"/>
  <c r="C31" i="42"/>
  <c r="F31" i="42" s="1"/>
  <c r="C34" i="42"/>
  <c r="F34" i="42" s="1"/>
  <c r="C40" i="42"/>
  <c r="F40" i="42" s="1"/>
  <c r="C43" i="42"/>
  <c r="F43" i="42" s="1"/>
  <c r="C49" i="42"/>
  <c r="F49" i="42" s="1"/>
  <c r="C52" i="42"/>
  <c r="F52" i="42" s="1"/>
  <c r="C55" i="42"/>
  <c r="F55" i="42" s="1"/>
  <c r="C60" i="42"/>
  <c r="F60" i="42" s="1"/>
  <c r="C63" i="42"/>
  <c r="F63" i="42" s="1"/>
  <c r="C68" i="42"/>
  <c r="F68" i="42" s="1"/>
  <c r="C72" i="42"/>
  <c r="F72" i="42" s="1"/>
  <c r="C78" i="42"/>
  <c r="F78" i="42" s="1"/>
  <c r="C81" i="42"/>
  <c r="F81" i="42" s="1"/>
  <c r="C84" i="42"/>
  <c r="F84" i="42" s="1"/>
  <c r="C88" i="42"/>
  <c r="F88" i="42" s="1"/>
  <c r="C91" i="42"/>
  <c r="F91" i="42" s="1"/>
  <c r="C96" i="42"/>
  <c r="F96" i="42" s="1"/>
  <c r="C12" i="42"/>
  <c r="F12" i="42" s="1"/>
  <c r="C14" i="42"/>
  <c r="F14" i="42" s="1"/>
  <c r="C16" i="42"/>
  <c r="F16" i="42" s="1"/>
  <c r="C22" i="42"/>
  <c r="F22" i="42" s="1"/>
  <c r="C24" i="42"/>
  <c r="F24" i="42" s="1"/>
  <c r="C28" i="42"/>
  <c r="F28" i="42" s="1"/>
  <c r="C33" i="42"/>
  <c r="F33" i="42" s="1"/>
  <c r="C36" i="42"/>
  <c r="F36" i="42" s="1"/>
  <c r="C42" i="42"/>
  <c r="F42" i="42" s="1"/>
  <c r="C45" i="42"/>
  <c r="F45" i="42" s="1"/>
  <c r="C51" i="42"/>
  <c r="F51" i="42" s="1"/>
  <c r="C57" i="42"/>
  <c r="F57" i="42" s="1"/>
  <c r="C62" i="42"/>
  <c r="F62" i="42" s="1"/>
  <c r="C65" i="42"/>
  <c r="F65" i="42" s="1"/>
  <c r="C71" i="42"/>
  <c r="F71" i="42" s="1"/>
  <c r="C74" i="42"/>
  <c r="F74" i="42" s="1"/>
  <c r="C80" i="42"/>
  <c r="F80" i="42" s="1"/>
  <c r="C86" i="42"/>
  <c r="F86" i="42" s="1"/>
  <c r="C90" i="42"/>
  <c r="F90" i="42" s="1"/>
  <c r="C93" i="42"/>
  <c r="F93" i="42" s="1"/>
  <c r="C98" i="42"/>
  <c r="F98" i="42" s="1"/>
  <c r="C30" i="42"/>
  <c r="F30" i="42" s="1"/>
  <c r="C44" i="42"/>
  <c r="F44" i="42" s="1"/>
  <c r="C59" i="42"/>
  <c r="F59" i="42" s="1"/>
  <c r="C73" i="42"/>
  <c r="F73" i="42" s="1"/>
  <c r="C8" i="42"/>
  <c r="F8" i="42" s="1"/>
  <c r="C39" i="42"/>
  <c r="F39" i="42" s="1"/>
  <c r="C53" i="42"/>
  <c r="F53" i="42" s="1"/>
  <c r="C67" i="42"/>
  <c r="F67" i="42" s="1"/>
  <c r="C89" i="42"/>
  <c r="F89" i="42" s="1"/>
  <c r="C95" i="42"/>
  <c r="F95" i="42" s="1"/>
  <c r="C27" i="42"/>
  <c r="F27" i="42" s="1"/>
  <c r="C48" i="42"/>
  <c r="F48" i="42" s="1"/>
  <c r="C56" i="42"/>
  <c r="F56" i="42" s="1"/>
  <c r="C77" i="42"/>
  <c r="F77" i="42" s="1"/>
  <c r="C83" i="42"/>
  <c r="F83" i="42" s="1"/>
  <c r="C8" i="32"/>
  <c r="F8" i="32" s="1"/>
  <c r="C10" i="32"/>
  <c r="F10" i="32" s="1"/>
  <c r="C15" i="32"/>
  <c r="F15" i="32" s="1"/>
  <c r="C19" i="32"/>
  <c r="F19" i="32" s="1"/>
  <c r="C22" i="32"/>
  <c r="F22" i="32" s="1"/>
  <c r="C27" i="32"/>
  <c r="F27" i="32" s="1"/>
  <c r="C32" i="32"/>
  <c r="F32" i="32" s="1"/>
  <c r="C35" i="32"/>
  <c r="F35" i="32" s="1"/>
  <c r="C41" i="32"/>
  <c r="F41" i="32" s="1"/>
  <c r="C43" i="32"/>
  <c r="F43" i="32" s="1"/>
  <c r="C45" i="32"/>
  <c r="F45" i="32" s="1"/>
  <c r="C48" i="32"/>
  <c r="F48" i="32" s="1"/>
  <c r="C50" i="32"/>
  <c r="F50" i="32" s="1"/>
  <c r="C56" i="32"/>
  <c r="F56" i="32" s="1"/>
  <c r="C58" i="32"/>
  <c r="F58" i="32" s="1"/>
  <c r="C61" i="32"/>
  <c r="F61" i="32" s="1"/>
  <c r="C63" i="32"/>
  <c r="F63" i="32" s="1"/>
  <c r="C68" i="32"/>
  <c r="F68" i="32" s="1"/>
  <c r="C74" i="32"/>
  <c r="F74" i="32" s="1"/>
  <c r="C85" i="32"/>
  <c r="F85" i="32" s="1"/>
  <c r="C90" i="32"/>
  <c r="F90" i="32" s="1"/>
  <c r="C93" i="32"/>
  <c r="F93" i="32" s="1"/>
  <c r="C97" i="32"/>
  <c r="F97" i="32" s="1"/>
  <c r="C7" i="32"/>
  <c r="F7" i="32" s="1"/>
  <c r="C12" i="32"/>
  <c r="F12" i="32" s="1"/>
  <c r="C16" i="32"/>
  <c r="F16" i="32" s="1"/>
  <c r="C21" i="32"/>
  <c r="F21" i="32" s="1"/>
  <c r="C26" i="32"/>
  <c r="F26" i="32" s="1"/>
  <c r="C29" i="32"/>
  <c r="F29" i="32" s="1"/>
  <c r="C34" i="32"/>
  <c r="F34" i="32" s="1"/>
  <c r="C38" i="32"/>
  <c r="F38" i="32" s="1"/>
  <c r="C44" i="32"/>
  <c r="F44" i="32" s="1"/>
  <c r="C52" i="32"/>
  <c r="F52" i="32" s="1"/>
  <c r="C60" i="32"/>
  <c r="F60" i="32" s="1"/>
  <c r="C65" i="32"/>
  <c r="F65" i="32" s="1"/>
  <c r="C71" i="32"/>
  <c r="F71" i="32" s="1"/>
  <c r="C73" i="32"/>
  <c r="F73" i="32" s="1"/>
  <c r="C77" i="32"/>
  <c r="F77" i="32" s="1"/>
  <c r="C79" i="32"/>
  <c r="F79" i="32" s="1"/>
  <c r="C82" i="32"/>
  <c r="F82" i="32" s="1"/>
  <c r="C88" i="32"/>
  <c r="F88" i="32" s="1"/>
  <c r="C92" i="32"/>
  <c r="F92" i="32" s="1"/>
  <c r="C95" i="32"/>
  <c r="F95" i="32" s="1"/>
  <c r="C92" i="42"/>
  <c r="F92" i="42" s="1"/>
  <c r="C64" i="42"/>
  <c r="F64" i="42" s="1"/>
  <c r="C35" i="42"/>
  <c r="F35" i="42" s="1"/>
  <c r="C90" i="35"/>
  <c r="F90" i="35" s="1"/>
  <c r="C86" i="35"/>
  <c r="F86" i="35" s="1"/>
  <c r="C49" i="35"/>
  <c r="F49" i="35" s="1"/>
  <c r="C44" i="35"/>
  <c r="F44" i="35" s="1"/>
  <c r="C42" i="35"/>
  <c r="F42" i="35" s="1"/>
  <c r="C39" i="35"/>
  <c r="F39" i="35" s="1"/>
  <c r="C34" i="35"/>
  <c r="F34" i="35" s="1"/>
  <c r="C29" i="35"/>
  <c r="F29" i="35" s="1"/>
  <c r="C28" i="35"/>
  <c r="F28" i="35" s="1"/>
  <c r="C24" i="35"/>
  <c r="F24" i="35" s="1"/>
  <c r="C20" i="35"/>
  <c r="F20" i="35" s="1"/>
  <c r="C16" i="35"/>
  <c r="F16" i="35" s="1"/>
  <c r="C12" i="35"/>
  <c r="F12" i="35" s="1"/>
  <c r="C8" i="35"/>
  <c r="F8" i="35" s="1"/>
  <c r="C9" i="38"/>
  <c r="F9" i="38" s="1"/>
  <c r="C14" i="38"/>
  <c r="F14" i="38" s="1"/>
  <c r="C19" i="38"/>
  <c r="F19" i="38" s="1"/>
  <c r="C21" i="38"/>
  <c r="F21" i="38" s="1"/>
  <c r="C27" i="38"/>
  <c r="F27" i="38" s="1"/>
  <c r="C32" i="38"/>
  <c r="F32" i="38" s="1"/>
  <c r="C34" i="38"/>
  <c r="F34" i="38" s="1"/>
  <c r="C38" i="38"/>
  <c r="F38" i="38" s="1"/>
  <c r="C40" i="38"/>
  <c r="F40" i="38" s="1"/>
  <c r="C48" i="38"/>
  <c r="F48" i="38" s="1"/>
  <c r="C55" i="38"/>
  <c r="F55" i="38" s="1"/>
  <c r="C58" i="38"/>
  <c r="F58" i="38" s="1"/>
  <c r="C63" i="38"/>
  <c r="F63" i="38" s="1"/>
  <c r="C65" i="38"/>
  <c r="F65" i="38" s="1"/>
  <c r="C68" i="38"/>
  <c r="F68" i="38" s="1"/>
  <c r="C71" i="38"/>
  <c r="F71" i="38" s="1"/>
  <c r="C73" i="38"/>
  <c r="F73" i="38" s="1"/>
  <c r="C79" i="38"/>
  <c r="F79" i="38" s="1"/>
  <c r="C81" i="38"/>
  <c r="F81" i="38" s="1"/>
  <c r="C85" i="38"/>
  <c r="F85" i="38" s="1"/>
  <c r="C8" i="38"/>
  <c r="F8" i="38" s="1"/>
  <c r="C15" i="38"/>
  <c r="F15" i="38" s="1"/>
  <c r="C18" i="38"/>
  <c r="F18" i="38" s="1"/>
  <c r="C20" i="38"/>
  <c r="F20" i="38" s="1"/>
  <c r="C28" i="38"/>
  <c r="F28" i="38" s="1"/>
  <c r="C31" i="38"/>
  <c r="F31" i="38" s="1"/>
  <c r="C33" i="38"/>
  <c r="F33" i="38" s="1"/>
  <c r="C39" i="38"/>
  <c r="F39" i="38" s="1"/>
  <c r="C41" i="38"/>
  <c r="F41" i="38" s="1"/>
  <c r="C47" i="38"/>
  <c r="F47" i="38" s="1"/>
  <c r="C50" i="38"/>
  <c r="F50" i="38" s="1"/>
  <c r="C53" i="38"/>
  <c r="F53" i="38" s="1"/>
  <c r="C59" i="38"/>
  <c r="F59" i="38" s="1"/>
  <c r="C62" i="38"/>
  <c r="F62" i="38" s="1"/>
  <c r="C64" i="38"/>
  <c r="F64" i="38" s="1"/>
  <c r="C70" i="38"/>
  <c r="F70" i="38" s="1"/>
  <c r="C72" i="38"/>
  <c r="F72" i="38" s="1"/>
  <c r="C74" i="38"/>
  <c r="F74" i="38" s="1"/>
  <c r="C78" i="38"/>
  <c r="F78" i="38" s="1"/>
  <c r="C80" i="38"/>
  <c r="F80" i="38" s="1"/>
  <c r="C83" i="38"/>
  <c r="F83" i="38" s="1"/>
  <c r="C88" i="38"/>
  <c r="F88" i="38" s="1"/>
  <c r="C94" i="38"/>
  <c r="F94" i="38" s="1"/>
  <c r="C98" i="38"/>
  <c r="F98" i="38" s="1"/>
  <c r="C13" i="38"/>
  <c r="F13" i="38" s="1"/>
  <c r="C16" i="38"/>
  <c r="F16" i="38" s="1"/>
  <c r="C23" i="38"/>
  <c r="F23" i="38" s="1"/>
  <c r="C42" i="38"/>
  <c r="F42" i="38" s="1"/>
  <c r="C57" i="38"/>
  <c r="F57" i="38" s="1"/>
  <c r="C60" i="38"/>
  <c r="F60" i="38" s="1"/>
  <c r="C67" i="38"/>
  <c r="F67" i="38" s="1"/>
  <c r="C75" i="38"/>
  <c r="F75" i="38" s="1"/>
  <c r="C96" i="38"/>
  <c r="F96" i="38" s="1"/>
  <c r="C7" i="38"/>
  <c r="F7" i="38" s="1"/>
  <c r="C10" i="38"/>
  <c r="F10" i="38" s="1"/>
  <c r="C17" i="38"/>
  <c r="F17" i="38" s="1"/>
  <c r="C24" i="38"/>
  <c r="F24" i="38" s="1"/>
  <c r="C35" i="38"/>
  <c r="F35" i="38" s="1"/>
  <c r="C43" i="38"/>
  <c r="F43" i="38" s="1"/>
  <c r="C61" i="38"/>
  <c r="F61" i="38" s="1"/>
  <c r="C77" i="38"/>
  <c r="F77" i="38" s="1"/>
  <c r="C86" i="38"/>
  <c r="F86" i="38" s="1"/>
  <c r="C91" i="38"/>
  <c r="F91" i="38" s="1"/>
  <c r="C93" i="38"/>
  <c r="F93" i="38" s="1"/>
  <c r="C11" i="38"/>
  <c r="F11" i="38" s="1"/>
  <c r="C26" i="38"/>
  <c r="F26" i="38" s="1"/>
  <c r="C29" i="38"/>
  <c r="F29" i="38" s="1"/>
  <c r="C36" i="38"/>
  <c r="F36" i="38" s="1"/>
  <c r="C44" i="38"/>
  <c r="F44" i="38" s="1"/>
  <c r="C51" i="38"/>
  <c r="F51" i="38" s="1"/>
  <c r="C84" i="38"/>
  <c r="F84" i="38" s="1"/>
  <c r="C89" i="38"/>
  <c r="F89" i="38" s="1"/>
  <c r="C95" i="38"/>
  <c r="F95" i="38" s="1"/>
  <c r="C97" i="38"/>
  <c r="F97" i="38" s="1"/>
  <c r="C97" i="35"/>
  <c r="F97" i="35" s="1"/>
  <c r="C95" i="35"/>
  <c r="F95" i="35" s="1"/>
  <c r="C93" i="35"/>
  <c r="F93" i="35" s="1"/>
  <c r="C91" i="35"/>
  <c r="F91" i="35" s="1"/>
  <c r="C88" i="35"/>
  <c r="F88" i="35" s="1"/>
  <c r="C84" i="35"/>
  <c r="F84" i="35" s="1"/>
  <c r="C81" i="35"/>
  <c r="F81" i="35" s="1"/>
  <c r="C79" i="35"/>
  <c r="F79" i="35" s="1"/>
  <c r="C77" i="35"/>
  <c r="F77" i="35" s="1"/>
  <c r="C74" i="35"/>
  <c r="F74" i="35" s="1"/>
  <c r="C72" i="35"/>
  <c r="F72" i="35" s="1"/>
  <c r="C70" i="35"/>
  <c r="F70" i="35" s="1"/>
  <c r="C67" i="35"/>
  <c r="F67" i="35" s="1"/>
  <c r="C65" i="35"/>
  <c r="F65" i="35" s="1"/>
  <c r="C63" i="35"/>
  <c r="F63" i="35" s="1"/>
  <c r="C61" i="35"/>
  <c r="F61" i="35" s="1"/>
  <c r="C59" i="35"/>
  <c r="F59" i="35" s="1"/>
  <c r="C57" i="35"/>
  <c r="F57" i="35" s="1"/>
  <c r="C55" i="35"/>
  <c r="F55" i="35" s="1"/>
  <c r="C52" i="35"/>
  <c r="F52" i="35" s="1"/>
  <c r="C48" i="35"/>
  <c r="F48" i="35" s="1"/>
  <c r="C40" i="35"/>
  <c r="F40" i="35" s="1"/>
  <c r="C35" i="35"/>
  <c r="F35" i="35" s="1"/>
  <c r="C32" i="35"/>
  <c r="F32" i="35" s="1"/>
  <c r="C27" i="35"/>
  <c r="F27" i="35" s="1"/>
  <c r="C23" i="35"/>
  <c r="F23" i="35" s="1"/>
  <c r="C19" i="35"/>
  <c r="F19" i="35" s="1"/>
  <c r="C15" i="35"/>
  <c r="F15" i="35" s="1"/>
  <c r="C11" i="35"/>
  <c r="F11" i="35" s="1"/>
  <c r="C7" i="35"/>
  <c r="F7" i="35" s="1"/>
  <c r="C56" i="38"/>
  <c r="F56" i="38" s="1"/>
  <c r="C12" i="38"/>
  <c r="F12" i="38" s="1"/>
  <c r="C32" i="37"/>
  <c r="F32" i="37" s="1"/>
  <c r="C29" i="37"/>
  <c r="F29" i="37" s="1"/>
  <c r="C19" i="37"/>
  <c r="F19" i="37" s="1"/>
  <c r="C16" i="37"/>
  <c r="F16" i="37" s="1"/>
  <c r="C12" i="37"/>
  <c r="F12" i="37" s="1"/>
  <c r="C48" i="37"/>
  <c r="F48" i="37" s="1"/>
  <c r="C44" i="37"/>
  <c r="F44" i="37" s="1"/>
  <c r="C42" i="37"/>
  <c r="F42" i="37" s="1"/>
  <c r="C36" i="37"/>
  <c r="F36" i="37" s="1"/>
  <c r="C33" i="37"/>
  <c r="F33" i="37" s="1"/>
  <c r="C28" i="37"/>
  <c r="F28" i="37" s="1"/>
  <c r="C20" i="37"/>
  <c r="F20" i="37" s="1"/>
  <c r="C15" i="37"/>
  <c r="F15" i="37" s="1"/>
  <c r="C80" i="40"/>
  <c r="F80" i="40" s="1"/>
  <c r="C59" i="40"/>
  <c r="F59" i="40" s="1"/>
  <c r="C44" i="40"/>
  <c r="F44" i="40" s="1"/>
  <c r="C30" i="40"/>
  <c r="F30" i="40" s="1"/>
  <c r="C12" i="40"/>
  <c r="F12" i="40" s="1"/>
  <c r="C15" i="40"/>
  <c r="F15" i="40" s="1"/>
  <c r="C22" i="40"/>
  <c r="F22" i="40" s="1"/>
  <c r="C24" i="40"/>
  <c r="F24" i="40" s="1"/>
  <c r="C27" i="40"/>
  <c r="F27" i="40" s="1"/>
  <c r="C29" i="40"/>
  <c r="F29" i="40" s="1"/>
  <c r="C32" i="40"/>
  <c r="F32" i="40" s="1"/>
  <c r="C38" i="40"/>
  <c r="F38" i="40" s="1"/>
  <c r="C41" i="40"/>
  <c r="F41" i="40" s="1"/>
  <c r="C47" i="40"/>
  <c r="F47" i="40" s="1"/>
  <c r="C52" i="40"/>
  <c r="F52" i="40" s="1"/>
  <c r="C56" i="40"/>
  <c r="F56" i="40" s="1"/>
  <c r="C61" i="40"/>
  <c r="F61" i="40" s="1"/>
  <c r="C64" i="40"/>
  <c r="F64" i="40" s="1"/>
  <c r="C70" i="40"/>
  <c r="F70" i="40" s="1"/>
  <c r="C73" i="40"/>
  <c r="F73" i="40" s="1"/>
  <c r="C79" i="40"/>
  <c r="F79" i="40" s="1"/>
  <c r="C82" i="40"/>
  <c r="F82" i="40" s="1"/>
  <c r="C88" i="40"/>
  <c r="F88" i="40" s="1"/>
  <c r="C91" i="40"/>
  <c r="F91" i="40" s="1"/>
  <c r="C94" i="40"/>
  <c r="F94" i="40" s="1"/>
  <c r="C7" i="40"/>
  <c r="F7" i="40" s="1"/>
  <c r="C9" i="40"/>
  <c r="F9" i="40" s="1"/>
  <c r="C14" i="40"/>
  <c r="F14" i="40" s="1"/>
  <c r="C17" i="40"/>
  <c r="F17" i="40" s="1"/>
  <c r="C19" i="40"/>
  <c r="F19" i="40" s="1"/>
  <c r="C31" i="40"/>
  <c r="F31" i="40" s="1"/>
  <c r="C34" i="40"/>
  <c r="F34" i="40" s="1"/>
  <c r="C40" i="40"/>
  <c r="F40" i="40" s="1"/>
  <c r="C43" i="40"/>
  <c r="F43" i="40" s="1"/>
  <c r="C49" i="40"/>
  <c r="F49" i="40" s="1"/>
  <c r="C55" i="40"/>
  <c r="F55" i="40" s="1"/>
  <c r="C58" i="40"/>
  <c r="F58" i="40" s="1"/>
  <c r="C63" i="40"/>
  <c r="F63" i="40" s="1"/>
  <c r="C66" i="40"/>
  <c r="F66" i="40" s="1"/>
  <c r="C72" i="40"/>
  <c r="F72" i="40" s="1"/>
  <c r="C75" i="40"/>
  <c r="F75" i="40" s="1"/>
  <c r="C81" i="40"/>
  <c r="F81" i="40" s="1"/>
  <c r="C84" i="40"/>
  <c r="F84" i="40" s="1"/>
  <c r="C90" i="40"/>
  <c r="F90" i="40" s="1"/>
  <c r="C93" i="40"/>
  <c r="F93" i="40" s="1"/>
  <c r="C96" i="40"/>
  <c r="F96" i="40" s="1"/>
  <c r="C11" i="40"/>
  <c r="F11" i="40" s="1"/>
  <c r="C16" i="40"/>
  <c r="F16" i="40" s="1"/>
  <c r="C21" i="40"/>
  <c r="F21" i="40" s="1"/>
  <c r="C23" i="40"/>
  <c r="F23" i="40" s="1"/>
  <c r="C26" i="40"/>
  <c r="F26" i="40" s="1"/>
  <c r="C28" i="40"/>
  <c r="F28" i="40" s="1"/>
  <c r="C33" i="40"/>
  <c r="F33" i="40" s="1"/>
  <c r="C36" i="40"/>
  <c r="F36" i="40" s="1"/>
  <c r="C42" i="40"/>
  <c r="F42" i="40" s="1"/>
  <c r="C45" i="40"/>
  <c r="F45" i="40" s="1"/>
  <c r="C51" i="40"/>
  <c r="F51" i="40" s="1"/>
  <c r="C57" i="40"/>
  <c r="F57" i="40" s="1"/>
  <c r="C60" i="40"/>
  <c r="F60" i="40" s="1"/>
  <c r="C65" i="40"/>
  <c r="F65" i="40" s="1"/>
  <c r="C68" i="40"/>
  <c r="F68" i="40" s="1"/>
  <c r="C74" i="40"/>
  <c r="F74" i="40" s="1"/>
  <c r="C78" i="40"/>
  <c r="F78" i="40" s="1"/>
  <c r="C83" i="40"/>
  <c r="F83" i="40" s="1"/>
  <c r="C86" i="40"/>
  <c r="F86" i="40" s="1"/>
  <c r="C95" i="40"/>
  <c r="F95" i="40" s="1"/>
  <c r="C98" i="40"/>
  <c r="F98" i="40" s="1"/>
  <c r="C90" i="49"/>
  <c r="E90" i="49" s="1"/>
  <c r="C72" i="49"/>
  <c r="E72" i="49" s="1"/>
  <c r="C28" i="49"/>
  <c r="E28" i="49" s="1"/>
  <c r="C19" i="49"/>
  <c r="E19" i="49" s="1"/>
  <c r="N18" i="63" l="1"/>
  <c r="N32" i="12"/>
  <c r="N46" i="63"/>
  <c r="N11" i="12"/>
  <c r="E35" i="63"/>
  <c r="E75" i="12"/>
  <c r="D38" i="63"/>
  <c r="D18" i="12"/>
  <c r="D70" i="12"/>
  <c r="D51" i="63"/>
  <c r="D23" i="63"/>
  <c r="D81" i="12"/>
  <c r="D18" i="63"/>
  <c r="D32" i="12"/>
  <c r="D44" i="12"/>
  <c r="D47" i="63"/>
  <c r="D45" i="63"/>
  <c r="D9" i="12"/>
  <c r="E15" i="63"/>
  <c r="E96" i="12"/>
  <c r="D61" i="63"/>
  <c r="D83" i="12"/>
  <c r="K27" i="63"/>
  <c r="K30" i="12"/>
  <c r="K90" i="12"/>
  <c r="K43" i="63"/>
  <c r="D41" i="12"/>
  <c r="M48" i="63"/>
  <c r="M39" i="12"/>
  <c r="N44" i="63"/>
  <c r="N94" i="12"/>
  <c r="N55" i="63"/>
  <c r="N15" i="12"/>
  <c r="E42" i="63"/>
  <c r="E86" i="12"/>
  <c r="E77" i="63"/>
  <c r="E42" i="12"/>
  <c r="E95" i="63"/>
  <c r="E98" i="12"/>
  <c r="E13" i="63"/>
  <c r="E67" i="12"/>
  <c r="E38" i="63"/>
  <c r="E18" i="12"/>
  <c r="D68" i="63"/>
  <c r="D26" i="12"/>
  <c r="D57" i="63"/>
  <c r="D45" i="12"/>
  <c r="D77" i="12"/>
  <c r="D29" i="63"/>
  <c r="D94" i="12"/>
  <c r="D44" i="63"/>
  <c r="D89" i="63"/>
  <c r="D79" i="12"/>
  <c r="D33" i="63"/>
  <c r="D55" i="12"/>
  <c r="D64" i="63"/>
  <c r="D27" i="12"/>
  <c r="D55" i="63"/>
  <c r="D15" i="12"/>
  <c r="D73" i="63"/>
  <c r="D93" i="12"/>
  <c r="D71" i="12"/>
  <c r="D70" i="63"/>
  <c r="D61" i="12"/>
  <c r="D79" i="63"/>
  <c r="D28" i="63"/>
  <c r="D36" i="12"/>
  <c r="D17" i="63"/>
  <c r="D14" i="12"/>
  <c r="E72" i="63"/>
  <c r="E62" i="12"/>
  <c r="D21" i="63"/>
  <c r="D22" i="12"/>
  <c r="D92" i="63"/>
  <c r="D51" i="12"/>
  <c r="D62" i="63"/>
  <c r="D95" i="12"/>
  <c r="K67" i="63"/>
  <c r="K92" i="12"/>
  <c r="K49" i="63"/>
  <c r="K49" i="12"/>
  <c r="M71" i="63"/>
  <c r="M13" i="12"/>
  <c r="N28" i="63"/>
  <c r="N36" i="12"/>
  <c r="E44" i="63"/>
  <c r="E94" i="12"/>
  <c r="E17" i="63"/>
  <c r="E14" i="12"/>
  <c r="E27" i="63"/>
  <c r="E30" i="12"/>
  <c r="D87" i="63"/>
  <c r="D97" i="12"/>
  <c r="D81" i="63"/>
  <c r="D57" i="12"/>
  <c r="D88" i="63"/>
  <c r="D17" i="12"/>
  <c r="D14" i="63"/>
  <c r="D74" i="12"/>
  <c r="D11" i="63"/>
  <c r="D63" i="12"/>
  <c r="D8" i="63"/>
  <c r="D20" i="12"/>
  <c r="E92" i="63"/>
  <c r="E51" i="12"/>
  <c r="D91" i="63"/>
  <c r="D47" i="12"/>
  <c r="D19" i="63"/>
  <c r="D33" i="12"/>
  <c r="M72" i="63"/>
  <c r="M62" i="12"/>
  <c r="N13" i="63"/>
  <c r="N67" i="12"/>
  <c r="N30" i="63"/>
  <c r="N85" i="12"/>
  <c r="E12" i="63"/>
  <c r="E64" i="12"/>
  <c r="E36" i="63"/>
  <c r="E31" i="12"/>
  <c r="E86" i="63"/>
  <c r="E91" i="12"/>
  <c r="E81" i="63"/>
  <c r="E57" i="12"/>
  <c r="E71" i="63"/>
  <c r="E13" i="12"/>
  <c r="D10" i="63"/>
  <c r="D60" i="12"/>
  <c r="D20" i="63"/>
  <c r="D82" i="12"/>
  <c r="D25" i="63"/>
  <c r="D88" i="12"/>
  <c r="D35" i="63"/>
  <c r="D75" i="12"/>
  <c r="D59" i="63"/>
  <c r="D40" i="12"/>
  <c r="D71" i="63"/>
  <c r="D13" i="12"/>
  <c r="D43" i="63"/>
  <c r="D90" i="12"/>
  <c r="D68" i="12"/>
  <c r="D50" i="63"/>
  <c r="D60" i="63"/>
  <c r="D50" i="12"/>
  <c r="D84" i="63"/>
  <c r="D34" i="12"/>
  <c r="D46" i="63"/>
  <c r="D11" i="12"/>
  <c r="E72" i="12"/>
  <c r="E34" i="63"/>
  <c r="D36" i="63"/>
  <c r="D31" i="12"/>
  <c r="D93" i="63"/>
  <c r="D56" i="12"/>
  <c r="K69" i="63"/>
  <c r="K52" i="12"/>
  <c r="D66" i="63"/>
  <c r="D23" i="12"/>
  <c r="E49" i="63"/>
  <c r="E49" i="12"/>
  <c r="D96" i="12"/>
  <c r="M30" i="63"/>
  <c r="M85" i="12"/>
  <c r="N33" i="63"/>
  <c r="N55" i="12"/>
  <c r="N11" i="63"/>
  <c r="N63" i="12"/>
  <c r="K85" i="63"/>
  <c r="K66" i="12"/>
  <c r="E32" i="63"/>
  <c r="E53" i="12"/>
  <c r="E75" i="63"/>
  <c r="E24" i="12"/>
  <c r="E23" i="63"/>
  <c r="E81" i="12"/>
  <c r="E28" i="63"/>
  <c r="E36" i="12"/>
  <c r="E45" i="63"/>
  <c r="E9" i="12"/>
  <c r="D40" i="63"/>
  <c r="D35" i="12"/>
  <c r="D12" i="63"/>
  <c r="D64" i="12"/>
  <c r="D53" i="63"/>
  <c r="D89" i="12"/>
  <c r="D24" i="63"/>
  <c r="D84" i="12"/>
  <c r="D85" i="63"/>
  <c r="D66" i="12"/>
  <c r="D9" i="63"/>
  <c r="D38" i="12"/>
  <c r="D19" i="12"/>
  <c r="D90" i="63"/>
  <c r="D8" i="12"/>
  <c r="D54" i="63"/>
  <c r="D42" i="63"/>
  <c r="D86" i="12"/>
  <c r="D41" i="63"/>
  <c r="D48" i="12"/>
  <c r="D29" i="12"/>
  <c r="D39" i="63"/>
  <c r="D16" i="63"/>
  <c r="D7" i="12"/>
  <c r="K20" i="63"/>
  <c r="K82" i="12"/>
  <c r="E59" i="63"/>
  <c r="E40" i="12"/>
  <c r="E24" i="63"/>
  <c r="E84" i="12"/>
  <c r="D77" i="63"/>
  <c r="D42" i="12"/>
  <c r="D94" i="63"/>
  <c r="D78" i="12"/>
  <c r="K57" i="63"/>
  <c r="K45" i="12"/>
  <c r="K22" i="12"/>
  <c r="K21" i="63"/>
  <c r="D56" i="63"/>
  <c r="D28" i="12"/>
  <c r="K8" i="63"/>
  <c r="K20" i="12"/>
  <c r="K30" i="63"/>
  <c r="K85" i="12"/>
  <c r="K70" i="63"/>
  <c r="K71" i="12"/>
  <c r="K76" i="63"/>
  <c r="K58" i="12"/>
  <c r="K9" i="63"/>
  <c r="K38" i="12"/>
  <c r="K83" i="63"/>
  <c r="K21" i="12"/>
  <c r="G8" i="12"/>
  <c r="G54" i="63"/>
  <c r="G75" i="63"/>
  <c r="G24" i="12"/>
  <c r="G48" i="63"/>
  <c r="G39" i="12"/>
  <c r="G42" i="63"/>
  <c r="G86" i="12"/>
  <c r="J67" i="63"/>
  <c r="J92" i="12"/>
  <c r="E62" i="63"/>
  <c r="E95" i="12"/>
  <c r="E79" i="12"/>
  <c r="E89" i="63"/>
  <c r="E65" i="12"/>
  <c r="E82" i="63"/>
  <c r="E9" i="63"/>
  <c r="E38" i="12"/>
  <c r="E83" i="63"/>
  <c r="E21" i="12"/>
  <c r="E97" i="12"/>
  <c r="E87" i="63"/>
  <c r="E74" i="12"/>
  <c r="E14" i="63"/>
  <c r="E76" i="63"/>
  <c r="E58" i="12"/>
  <c r="E45" i="12"/>
  <c r="E57" i="63"/>
  <c r="E18" i="63"/>
  <c r="E32" i="12"/>
  <c r="E55" i="63"/>
  <c r="E15" i="12"/>
  <c r="J93" i="63"/>
  <c r="J56" i="12"/>
  <c r="J53" i="63"/>
  <c r="J89" i="12"/>
  <c r="J54" i="63"/>
  <c r="J8" i="12"/>
  <c r="J27" i="63"/>
  <c r="J30" i="12"/>
  <c r="J42" i="63"/>
  <c r="J86" i="12"/>
  <c r="J82" i="63"/>
  <c r="J65" i="12"/>
  <c r="J45" i="12"/>
  <c r="J57" i="63"/>
  <c r="J28" i="12"/>
  <c r="J56" i="63"/>
  <c r="J17" i="63"/>
  <c r="J14" i="12"/>
  <c r="J25" i="63"/>
  <c r="J88" i="12"/>
  <c r="J34" i="63"/>
  <c r="J72" i="12"/>
  <c r="J33" i="63"/>
  <c r="J55" i="12"/>
  <c r="J59" i="63"/>
  <c r="J40" i="12"/>
  <c r="J8" i="63"/>
  <c r="J20" i="12"/>
  <c r="J97" i="12"/>
  <c r="J87" i="63"/>
  <c r="J89" i="63"/>
  <c r="J79" i="12"/>
  <c r="J61" i="12"/>
  <c r="J79" i="63"/>
  <c r="J41" i="12"/>
  <c r="J22" i="63"/>
  <c r="J23" i="12"/>
  <c r="J66" i="63"/>
  <c r="J55" i="63"/>
  <c r="J15" i="12"/>
  <c r="N56" i="63"/>
  <c r="N28" i="12"/>
  <c r="M14" i="63"/>
  <c r="M74" i="12"/>
  <c r="M81" i="63"/>
  <c r="M57" i="12"/>
  <c r="M15" i="63"/>
  <c r="M96" i="12"/>
  <c r="M11" i="63"/>
  <c r="M63" i="12"/>
  <c r="M16" i="63"/>
  <c r="M7" i="12"/>
  <c r="M12" i="63"/>
  <c r="M64" i="12"/>
  <c r="M39" i="63"/>
  <c r="M29" i="12"/>
  <c r="M55" i="63"/>
  <c r="M15" i="12"/>
  <c r="I56" i="63"/>
  <c r="I28" i="12"/>
  <c r="I19" i="12"/>
  <c r="I90" i="63"/>
  <c r="G90" i="63"/>
  <c r="G19" i="12"/>
  <c r="G33" i="63"/>
  <c r="G55" i="12"/>
  <c r="G34" i="63"/>
  <c r="G72" i="12"/>
  <c r="G23" i="63"/>
  <c r="G81" i="12"/>
  <c r="K62" i="63"/>
  <c r="K95" i="12"/>
  <c r="K46" i="63"/>
  <c r="K11" i="12"/>
  <c r="K24" i="12"/>
  <c r="K75" i="63"/>
  <c r="K81" i="63"/>
  <c r="K57" i="12"/>
  <c r="K61" i="63"/>
  <c r="K83" i="12"/>
  <c r="K65" i="63"/>
  <c r="K59" i="12"/>
  <c r="K56" i="63"/>
  <c r="K28" i="12"/>
  <c r="K58" i="63"/>
  <c r="K73" i="12"/>
  <c r="K40" i="12"/>
  <c r="K59" i="63"/>
  <c r="K45" i="63"/>
  <c r="K9" i="12"/>
  <c r="G84" i="63"/>
  <c r="G34" i="12"/>
  <c r="J12" i="63"/>
  <c r="J64" i="12"/>
  <c r="E71" i="12"/>
  <c r="E70" i="63"/>
  <c r="E68" i="63"/>
  <c r="E26" i="12"/>
  <c r="E30" i="63"/>
  <c r="E85" i="12"/>
  <c r="E41" i="63"/>
  <c r="E48" i="12"/>
  <c r="E40" i="63"/>
  <c r="E35" i="12"/>
  <c r="E90" i="63"/>
  <c r="E19" i="12"/>
  <c r="J77" i="12"/>
  <c r="J29" i="63"/>
  <c r="J39" i="12"/>
  <c r="J48" i="63"/>
  <c r="J47" i="63"/>
  <c r="J44" i="12"/>
  <c r="J43" i="63"/>
  <c r="J90" i="12"/>
  <c r="J70" i="63"/>
  <c r="J71" i="12"/>
  <c r="J92" i="63"/>
  <c r="J51" i="12"/>
  <c r="J19" i="63"/>
  <c r="J33" i="12"/>
  <c r="J7" i="63"/>
  <c r="J16" i="12"/>
  <c r="J86" i="63"/>
  <c r="J91" i="12"/>
  <c r="J94" i="63"/>
  <c r="J78" i="12"/>
  <c r="J10" i="63"/>
  <c r="J60" i="12"/>
  <c r="J78" i="63"/>
  <c r="J43" i="12"/>
  <c r="J26" i="12"/>
  <c r="J68" i="63"/>
  <c r="J7" i="12"/>
  <c r="J16" i="63"/>
  <c r="J20" i="63"/>
  <c r="J82" i="12"/>
  <c r="J85" i="63"/>
  <c r="J66" i="12"/>
  <c r="J91" i="63"/>
  <c r="J47" i="12"/>
  <c r="J39" i="63"/>
  <c r="J29" i="12"/>
  <c r="J88" i="63"/>
  <c r="J17" i="12"/>
  <c r="J26" i="63"/>
  <c r="J10" i="12"/>
  <c r="N34" i="63"/>
  <c r="N72" i="12"/>
  <c r="M50" i="63"/>
  <c r="M68" i="12"/>
  <c r="M92" i="63"/>
  <c r="M51" i="12"/>
  <c r="M83" i="63"/>
  <c r="M21" i="12"/>
  <c r="M73" i="63"/>
  <c r="M93" i="12"/>
  <c r="M76" i="63"/>
  <c r="M58" i="12"/>
  <c r="M44" i="63"/>
  <c r="M94" i="12"/>
  <c r="M22" i="63"/>
  <c r="M41" i="12"/>
  <c r="M31" i="63"/>
  <c r="M12" i="12"/>
  <c r="I19" i="63"/>
  <c r="I33" i="12"/>
  <c r="I41" i="63"/>
  <c r="I48" i="12"/>
  <c r="G16" i="63"/>
  <c r="G7" i="12"/>
  <c r="G59" i="63"/>
  <c r="G40" i="12"/>
  <c r="G65" i="12"/>
  <c r="C65" i="12" s="1"/>
  <c r="B65" i="12" s="1"/>
  <c r="G82" i="63"/>
  <c r="G24" i="63"/>
  <c r="G84" i="12"/>
  <c r="K89" i="12"/>
  <c r="K53" i="63"/>
  <c r="K28" i="63"/>
  <c r="K36" i="12"/>
  <c r="K73" i="63"/>
  <c r="K93" i="12"/>
  <c r="K79" i="63"/>
  <c r="K61" i="12"/>
  <c r="K35" i="63"/>
  <c r="K75" i="12"/>
  <c r="K77" i="63"/>
  <c r="K42" i="12"/>
  <c r="K95" i="63"/>
  <c r="K98" i="12"/>
  <c r="K80" i="12"/>
  <c r="K52" i="63"/>
  <c r="K70" i="12"/>
  <c r="K51" i="63"/>
  <c r="K53" i="12"/>
  <c r="K32" i="63"/>
  <c r="K48" i="63"/>
  <c r="K39" i="12"/>
  <c r="N43" i="63"/>
  <c r="N90" i="12"/>
  <c r="M61" i="63"/>
  <c r="M83" i="12"/>
  <c r="M82" i="63"/>
  <c r="M65" i="12"/>
  <c r="M57" i="63"/>
  <c r="M45" i="12"/>
  <c r="M56" i="63"/>
  <c r="M28" i="12"/>
  <c r="M7" i="63"/>
  <c r="M16" i="12"/>
  <c r="M43" i="63"/>
  <c r="M90" i="12"/>
  <c r="M34" i="63"/>
  <c r="M72" i="12"/>
  <c r="M33" i="63"/>
  <c r="M55" i="12"/>
  <c r="M84" i="63"/>
  <c r="M34" i="12"/>
  <c r="M17" i="63"/>
  <c r="M14" i="12"/>
  <c r="M86" i="63"/>
  <c r="M91" i="12"/>
  <c r="M58" i="63"/>
  <c r="M73" i="12"/>
  <c r="M93" i="63"/>
  <c r="M56" i="12"/>
  <c r="M9" i="63"/>
  <c r="M38" i="12"/>
  <c r="M75" i="63"/>
  <c r="M24" i="12"/>
  <c r="M27" i="63"/>
  <c r="M30" i="12"/>
  <c r="I15" i="12"/>
  <c r="I55" i="63"/>
  <c r="I36" i="12"/>
  <c r="I28" i="63"/>
  <c r="I31" i="63"/>
  <c r="I12" i="12"/>
  <c r="I32" i="12"/>
  <c r="I18" i="63"/>
  <c r="G11" i="12"/>
  <c r="G46" i="63"/>
  <c r="G27" i="12"/>
  <c r="G64" i="63"/>
  <c r="G41" i="63"/>
  <c r="G48" i="12"/>
  <c r="G59" i="12"/>
  <c r="G65" i="63"/>
  <c r="G67" i="12"/>
  <c r="G13" i="63"/>
  <c r="G29" i="63"/>
  <c r="G77" i="12"/>
  <c r="G25" i="63"/>
  <c r="G88" i="12"/>
  <c r="G97" i="12"/>
  <c r="G87" i="63"/>
  <c r="K24" i="63"/>
  <c r="K84" i="12"/>
  <c r="K29" i="12"/>
  <c r="K39" i="63"/>
  <c r="K86" i="63"/>
  <c r="K91" i="12"/>
  <c r="K78" i="63"/>
  <c r="K43" i="12"/>
  <c r="K10" i="12"/>
  <c r="K26" i="63"/>
  <c r="K13" i="63"/>
  <c r="K67" i="12"/>
  <c r="K66" i="63"/>
  <c r="K23" i="12"/>
  <c r="K44" i="63"/>
  <c r="K94" i="12"/>
  <c r="K94" i="63"/>
  <c r="K78" i="12"/>
  <c r="K64" i="12"/>
  <c r="K12" i="63"/>
  <c r="K60" i="63"/>
  <c r="K50" i="12"/>
  <c r="K19" i="63"/>
  <c r="K33" i="12"/>
  <c r="K18" i="12"/>
  <c r="K38" i="63"/>
  <c r="K23" i="63"/>
  <c r="K81" i="12"/>
  <c r="K50" i="63"/>
  <c r="K68" i="12"/>
  <c r="K33" i="63"/>
  <c r="K55" i="12"/>
  <c r="K84" i="63"/>
  <c r="K34" i="12"/>
  <c r="K19" i="12"/>
  <c r="K90" i="63"/>
  <c r="G31" i="63"/>
  <c r="G12" i="12"/>
  <c r="G56" i="63"/>
  <c r="G28" i="12"/>
  <c r="G77" i="63"/>
  <c r="G42" i="12"/>
  <c r="G43" i="63"/>
  <c r="G90" i="12"/>
  <c r="E67" i="63"/>
  <c r="C67" i="63" s="1"/>
  <c r="B67" i="63" s="1"/>
  <c r="E92" i="12"/>
  <c r="E29" i="63"/>
  <c r="E77" i="12"/>
  <c r="E10" i="63"/>
  <c r="E60" i="12"/>
  <c r="E84" i="63"/>
  <c r="E34" i="12"/>
  <c r="E16" i="12"/>
  <c r="E7" i="63"/>
  <c r="E93" i="12"/>
  <c r="E73" i="63"/>
  <c r="E50" i="63"/>
  <c r="C50" i="63" s="1"/>
  <c r="B50" i="63" s="1"/>
  <c r="E68" i="12"/>
  <c r="E93" i="63"/>
  <c r="E56" i="12"/>
  <c r="E78" i="63"/>
  <c r="C78" i="63" s="1"/>
  <c r="B78" i="63" s="1"/>
  <c r="E43" i="12"/>
  <c r="E64" i="63"/>
  <c r="E27" i="12"/>
  <c r="E10" i="12"/>
  <c r="E26" i="63"/>
  <c r="C26" i="63" s="1"/>
  <c r="B26" i="63" s="1"/>
  <c r="J41" i="63"/>
  <c r="J48" i="12"/>
  <c r="J13" i="63"/>
  <c r="J67" i="12"/>
  <c r="J58" i="63"/>
  <c r="J73" i="12"/>
  <c r="J95" i="63"/>
  <c r="C95" i="63" s="1"/>
  <c r="B95" i="63" s="1"/>
  <c r="J98" i="12"/>
  <c r="J52" i="63"/>
  <c r="J80" i="12"/>
  <c r="J72" i="63"/>
  <c r="C72" i="63" s="1"/>
  <c r="B72" i="63" s="1"/>
  <c r="J62" i="12"/>
  <c r="J77" i="63"/>
  <c r="J42" i="12"/>
  <c r="J75" i="63"/>
  <c r="J24" i="12"/>
  <c r="J31" i="63"/>
  <c r="J12" i="12"/>
  <c r="J24" i="63"/>
  <c r="J84" i="12"/>
  <c r="J50" i="63"/>
  <c r="J68" i="12"/>
  <c r="J69" i="63"/>
  <c r="J52" i="12"/>
  <c r="J34" i="12"/>
  <c r="J84" i="63"/>
  <c r="J11" i="12"/>
  <c r="J46" i="63"/>
  <c r="J44" i="63"/>
  <c r="J94" i="12"/>
  <c r="J35" i="63"/>
  <c r="C35" i="63" s="1"/>
  <c r="B35" i="63" s="1"/>
  <c r="J75" i="12"/>
  <c r="J76" i="63"/>
  <c r="J58" i="12"/>
  <c r="J9" i="63"/>
  <c r="J38" i="12"/>
  <c r="J83" i="63"/>
  <c r="J21" i="12"/>
  <c r="J38" i="63"/>
  <c r="C38" i="63" s="1"/>
  <c r="B38" i="63" s="1"/>
  <c r="J18" i="12"/>
  <c r="M62" i="63"/>
  <c r="M95" i="12"/>
  <c r="M28" i="63"/>
  <c r="M36" i="12"/>
  <c r="M66" i="63"/>
  <c r="M23" i="12"/>
  <c r="M23" i="63"/>
  <c r="M81" i="12"/>
  <c r="M78" i="63"/>
  <c r="M43" i="12"/>
  <c r="M90" i="63"/>
  <c r="M19" i="12"/>
  <c r="M20" i="63"/>
  <c r="M82" i="12"/>
  <c r="M91" i="63"/>
  <c r="M47" i="12"/>
  <c r="M65" i="63"/>
  <c r="M59" i="12"/>
  <c r="I47" i="63"/>
  <c r="I44" i="12"/>
  <c r="K93" i="63"/>
  <c r="K56" i="12"/>
  <c r="G35" i="12"/>
  <c r="G40" i="63"/>
  <c r="G11" i="63"/>
  <c r="G63" i="12"/>
  <c r="G93" i="12"/>
  <c r="G73" i="63"/>
  <c r="K44" i="12"/>
  <c r="K47" i="63"/>
  <c r="K29" i="63"/>
  <c r="K77" i="12"/>
  <c r="K15" i="63"/>
  <c r="K96" i="12"/>
  <c r="K71" i="63"/>
  <c r="K13" i="12"/>
  <c r="K34" i="63"/>
  <c r="K72" i="12"/>
  <c r="K22" i="63"/>
  <c r="K41" i="12"/>
  <c r="K8" i="12"/>
  <c r="K54" i="63"/>
  <c r="K63" i="12"/>
  <c r="K11" i="63"/>
  <c r="K64" i="63"/>
  <c r="K27" i="12"/>
  <c r="G8" i="63"/>
  <c r="G20" i="12"/>
  <c r="G49" i="12"/>
  <c r="G49" i="63"/>
  <c r="E82" i="12"/>
  <c r="E20" i="63"/>
  <c r="E47" i="63"/>
  <c r="E44" i="12"/>
  <c r="E16" i="63"/>
  <c r="E7" i="12"/>
  <c r="E79" i="63"/>
  <c r="E61" i="12"/>
  <c r="J95" i="12"/>
  <c r="J62" i="63"/>
  <c r="M42" i="63"/>
  <c r="M86" i="12"/>
  <c r="M19" i="63"/>
  <c r="M33" i="12"/>
  <c r="M35" i="63"/>
  <c r="M75" i="12"/>
  <c r="M59" i="63"/>
  <c r="M40" i="12"/>
  <c r="M88" i="63"/>
  <c r="M17" i="12"/>
  <c r="M89" i="63"/>
  <c r="M79" i="12"/>
  <c r="M79" i="63"/>
  <c r="M61" i="12"/>
  <c r="M64" i="63"/>
  <c r="M27" i="12"/>
  <c r="M52" i="63"/>
  <c r="M80" i="12"/>
  <c r="I39" i="63"/>
  <c r="I29" i="12"/>
  <c r="G23" i="12"/>
  <c r="G66" i="63"/>
  <c r="G57" i="12"/>
  <c r="C57" i="12" s="1"/>
  <c r="B57" i="12" s="1"/>
  <c r="G81" i="63"/>
  <c r="G14" i="63"/>
  <c r="G74" i="12"/>
  <c r="G62" i="63"/>
  <c r="G95" i="12"/>
  <c r="K88" i="63"/>
  <c r="K17" i="12"/>
  <c r="N90" i="63"/>
  <c r="N19" i="12"/>
  <c r="M95" i="63"/>
  <c r="M98" i="12"/>
  <c r="M94" i="63"/>
  <c r="M78" i="12"/>
  <c r="M10" i="63"/>
  <c r="M60" i="12"/>
  <c r="M77" i="63"/>
  <c r="M42" i="12"/>
  <c r="M68" i="63"/>
  <c r="M26" i="12"/>
  <c r="M46" i="63"/>
  <c r="M11" i="12"/>
  <c r="M24" i="63"/>
  <c r="M84" i="12"/>
  <c r="M85" i="63"/>
  <c r="M66" i="12"/>
  <c r="M49" i="63"/>
  <c r="M49" i="12"/>
  <c r="M36" i="63"/>
  <c r="M31" i="12"/>
  <c r="M45" i="63"/>
  <c r="M9" i="12"/>
  <c r="M25" i="63"/>
  <c r="M88" i="12"/>
  <c r="M51" i="63"/>
  <c r="M70" i="12"/>
  <c r="M69" i="63"/>
  <c r="M52" i="12"/>
  <c r="M18" i="63"/>
  <c r="M32" i="12"/>
  <c r="M21" i="63"/>
  <c r="M22" i="12"/>
  <c r="M47" i="63"/>
  <c r="M44" i="12"/>
  <c r="I8" i="63"/>
  <c r="I20" i="12"/>
  <c r="I42" i="12"/>
  <c r="I77" i="63"/>
  <c r="I7" i="63"/>
  <c r="I16" i="12"/>
  <c r="K12" i="12"/>
  <c r="K31" i="63"/>
  <c r="G55" i="63"/>
  <c r="G15" i="12"/>
  <c r="G18" i="63"/>
  <c r="G32" i="12"/>
  <c r="G52" i="12"/>
  <c r="G69" i="63"/>
  <c r="G79" i="63"/>
  <c r="G61" i="12"/>
  <c r="G70" i="12"/>
  <c r="G51" i="63"/>
  <c r="G89" i="63"/>
  <c r="G79" i="12"/>
  <c r="G91" i="12"/>
  <c r="C91" i="12" s="1"/>
  <c r="B91" i="12" s="1"/>
  <c r="G86" i="63"/>
  <c r="K87" i="63"/>
  <c r="K97" i="12"/>
  <c r="K51" i="12"/>
  <c r="K92" i="63"/>
  <c r="K68" i="63"/>
  <c r="K26" i="12"/>
  <c r="K42" i="63"/>
  <c r="K86" i="12"/>
  <c r="K40" i="63"/>
  <c r="K35" i="12"/>
  <c r="K16" i="63"/>
  <c r="K7" i="12"/>
  <c r="K60" i="12"/>
  <c r="K10" i="63"/>
  <c r="K7" i="63"/>
  <c r="K16" i="12"/>
  <c r="K25" i="63"/>
  <c r="K88" i="12"/>
  <c r="K14" i="63"/>
  <c r="K74" i="12"/>
  <c r="K72" i="63"/>
  <c r="K62" i="12"/>
  <c r="K47" i="12"/>
  <c r="K91" i="63"/>
  <c r="K36" i="63"/>
  <c r="K31" i="12"/>
  <c r="K55" i="63"/>
  <c r="K15" i="12"/>
  <c r="K89" i="63"/>
  <c r="K79" i="12"/>
  <c r="K82" i="63"/>
  <c r="K65" i="12"/>
  <c r="K41" i="63"/>
  <c r="K48" i="12"/>
  <c r="K18" i="63"/>
  <c r="K32" i="12"/>
  <c r="K17" i="63"/>
  <c r="K14" i="12"/>
  <c r="G16" i="12"/>
  <c r="G7" i="63"/>
  <c r="G29" i="12"/>
  <c r="G39" i="63"/>
  <c r="G47" i="63"/>
  <c r="G44" i="12"/>
  <c r="J40" i="63"/>
  <c r="J35" i="12"/>
  <c r="E25" i="63"/>
  <c r="C25" i="63" s="1"/>
  <c r="B25" i="63" s="1"/>
  <c r="E88" i="12"/>
  <c r="E58" i="63"/>
  <c r="C58" i="63" s="1"/>
  <c r="B58" i="63" s="1"/>
  <c r="E73" i="12"/>
  <c r="E52" i="12"/>
  <c r="E69" i="63"/>
  <c r="E39" i="63"/>
  <c r="E29" i="12"/>
  <c r="E12" i="12"/>
  <c r="E31" i="63"/>
  <c r="E43" i="63"/>
  <c r="E90" i="12"/>
  <c r="E11" i="63"/>
  <c r="E63" i="12"/>
  <c r="E50" i="12"/>
  <c r="E60" i="63"/>
  <c r="E41" i="12"/>
  <c r="C41" i="12" s="1"/>
  <c r="B41" i="12" s="1"/>
  <c r="E22" i="63"/>
  <c r="E22" i="12"/>
  <c r="E21" i="63"/>
  <c r="E54" i="63"/>
  <c r="E8" i="12"/>
  <c r="J61" i="63"/>
  <c r="J83" i="12"/>
  <c r="C83" i="12" s="1"/>
  <c r="B83" i="12" s="1"/>
  <c r="J64" i="63"/>
  <c r="J27" i="12"/>
  <c r="J32" i="63"/>
  <c r="C32" i="63" s="1"/>
  <c r="B32" i="63" s="1"/>
  <c r="J53" i="12"/>
  <c r="C53" i="12" s="1"/>
  <c r="B53" i="12" s="1"/>
  <c r="J59" i="12"/>
  <c r="J65" i="63"/>
  <c r="J93" i="12"/>
  <c r="J73" i="63"/>
  <c r="J74" i="12"/>
  <c r="J14" i="63"/>
  <c r="J57" i="12"/>
  <c r="J81" i="63"/>
  <c r="J28" i="63"/>
  <c r="J36" i="12"/>
  <c r="J21" i="63"/>
  <c r="J22" i="12"/>
  <c r="J15" i="63"/>
  <c r="C15" i="63" s="1"/>
  <c r="B15" i="63" s="1"/>
  <c r="J96" i="12"/>
  <c r="J23" i="63"/>
  <c r="J81" i="12"/>
  <c r="J63" i="12"/>
  <c r="J11" i="63"/>
  <c r="J49" i="63"/>
  <c r="J49" i="12"/>
  <c r="J36" i="63"/>
  <c r="C36" i="63" s="1"/>
  <c r="B36" i="63" s="1"/>
  <c r="J31" i="12"/>
  <c r="J45" i="63"/>
  <c r="C45" i="63" s="1"/>
  <c r="B45" i="63" s="1"/>
  <c r="J9" i="12"/>
  <c r="J30" i="63"/>
  <c r="J85" i="12"/>
  <c r="J70" i="12"/>
  <c r="J51" i="63"/>
  <c r="J60" i="63"/>
  <c r="J50" i="12"/>
  <c r="J18" i="63"/>
  <c r="J32" i="12"/>
  <c r="J90" i="63"/>
  <c r="J19" i="12"/>
  <c r="J13" i="12"/>
  <c r="C13" i="12" s="1"/>
  <c r="B13" i="12" s="1"/>
  <c r="J71" i="63"/>
  <c r="C30" i="12"/>
  <c r="B30" i="12" s="1"/>
  <c r="C11" i="63" l="1"/>
  <c r="B11" i="63" s="1"/>
  <c r="C52" i="12"/>
  <c r="B52" i="12" s="1"/>
  <c r="C10" i="12"/>
  <c r="B10" i="12" s="1"/>
  <c r="C43" i="63"/>
  <c r="B43" i="63" s="1"/>
  <c r="C54" i="63"/>
  <c r="B54" i="63" s="1"/>
  <c r="C12" i="12"/>
  <c r="B12" i="12" s="1"/>
  <c r="C44" i="63"/>
  <c r="B44" i="63" s="1"/>
  <c r="C27" i="63"/>
  <c r="B27" i="63" s="1"/>
  <c r="C64" i="12"/>
  <c r="B64" i="12" s="1"/>
  <c r="C94" i="12"/>
  <c r="B94" i="12" s="1"/>
  <c r="C73" i="12"/>
  <c r="B73" i="12" s="1"/>
  <c r="C66" i="63"/>
  <c r="B66" i="63" s="1"/>
  <c r="C49" i="63"/>
  <c r="B49" i="63" s="1"/>
  <c r="C71" i="63"/>
  <c r="B71" i="63" s="1"/>
  <c r="C21" i="63"/>
  <c r="B21" i="63" s="1"/>
  <c r="C90" i="12"/>
  <c r="B90" i="12" s="1"/>
  <c r="C61" i="63"/>
  <c r="B61" i="63" s="1"/>
  <c r="C50" i="12"/>
  <c r="B50" i="12" s="1"/>
  <c r="C9" i="12"/>
  <c r="B9" i="12" s="1"/>
  <c r="C60" i="63"/>
  <c r="B60" i="63" s="1"/>
  <c r="C29" i="12"/>
  <c r="B29" i="12" s="1"/>
  <c r="C96" i="12"/>
  <c r="B96" i="12" s="1"/>
  <c r="C22" i="63"/>
  <c r="B22" i="63" s="1"/>
  <c r="C18" i="12"/>
  <c r="B18" i="12" s="1"/>
  <c r="C68" i="12"/>
  <c r="B68" i="12" s="1"/>
  <c r="C92" i="12"/>
  <c r="B92" i="12" s="1"/>
  <c r="C42" i="12"/>
  <c r="B42" i="12" s="1"/>
  <c r="C33" i="12"/>
  <c r="B33" i="12" s="1"/>
  <c r="C83" i="63"/>
  <c r="B83" i="63" s="1"/>
  <c r="C31" i="12"/>
  <c r="B31" i="12" s="1"/>
  <c r="C8" i="12"/>
  <c r="B8" i="12" s="1"/>
  <c r="C63" i="12"/>
  <c r="B63" i="12" s="1"/>
  <c r="C31" i="63"/>
  <c r="B31" i="63" s="1"/>
  <c r="C69" i="63"/>
  <c r="B69" i="63" s="1"/>
  <c r="C88" i="12"/>
  <c r="B88" i="12" s="1"/>
  <c r="C86" i="63"/>
  <c r="B86" i="63" s="1"/>
  <c r="C51" i="63"/>
  <c r="B51" i="63" s="1"/>
  <c r="C81" i="63"/>
  <c r="B81" i="63" s="1"/>
  <c r="C7" i="12"/>
  <c r="B7" i="12" s="1"/>
  <c r="C20" i="63"/>
  <c r="B20" i="63" s="1"/>
  <c r="C20" i="12"/>
  <c r="B20" i="12" s="1"/>
  <c r="C52" i="63"/>
  <c r="B52" i="63" s="1"/>
  <c r="C64" i="63"/>
  <c r="B64" i="63" s="1"/>
  <c r="C93" i="63"/>
  <c r="B93" i="63" s="1"/>
  <c r="C93" i="12"/>
  <c r="B93" i="12" s="1"/>
  <c r="C84" i="63"/>
  <c r="B84" i="63" s="1"/>
  <c r="C29" i="63"/>
  <c r="B29" i="63" s="1"/>
  <c r="C56" i="63"/>
  <c r="B56" i="63" s="1"/>
  <c r="C59" i="12"/>
  <c r="B59" i="12" s="1"/>
  <c r="C36" i="12"/>
  <c r="B36" i="12" s="1"/>
  <c r="C24" i="63"/>
  <c r="B24" i="63" s="1"/>
  <c r="C59" i="63"/>
  <c r="B59" i="63" s="1"/>
  <c r="C85" i="63"/>
  <c r="B85" i="63" s="1"/>
  <c r="C94" i="63"/>
  <c r="B94" i="63" s="1"/>
  <c r="C92" i="63"/>
  <c r="B92" i="63" s="1"/>
  <c r="C90" i="63"/>
  <c r="B90" i="63" s="1"/>
  <c r="C41" i="63"/>
  <c r="B41" i="63" s="1"/>
  <c r="C68" i="63"/>
  <c r="B68" i="63" s="1"/>
  <c r="C12" i="63"/>
  <c r="B12" i="63" s="1"/>
  <c r="C23" i="63"/>
  <c r="B23" i="63" s="1"/>
  <c r="C33" i="63"/>
  <c r="B33" i="63" s="1"/>
  <c r="C89" i="12"/>
  <c r="B89" i="12" s="1"/>
  <c r="C15" i="12"/>
  <c r="B15" i="12" s="1"/>
  <c r="C57" i="63"/>
  <c r="B57" i="63" s="1"/>
  <c r="C14" i="63"/>
  <c r="B14" i="63" s="1"/>
  <c r="C21" i="12"/>
  <c r="B21" i="12" s="1"/>
  <c r="C82" i="63"/>
  <c r="B82" i="63" s="1"/>
  <c r="C95" i="12"/>
  <c r="B95" i="12" s="1"/>
  <c r="C86" i="12"/>
  <c r="B86" i="12" s="1"/>
  <c r="C24" i="12"/>
  <c r="B24" i="12" s="1"/>
  <c r="C70" i="12"/>
  <c r="B70" i="12" s="1"/>
  <c r="C16" i="63"/>
  <c r="B16" i="63" s="1"/>
  <c r="C82" i="12"/>
  <c r="B82" i="12" s="1"/>
  <c r="C8" i="63"/>
  <c r="B8" i="63" s="1"/>
  <c r="C75" i="12"/>
  <c r="B75" i="12" s="1"/>
  <c r="C62" i="12"/>
  <c r="B62" i="12" s="1"/>
  <c r="C98" i="12"/>
  <c r="B98" i="12" s="1"/>
  <c r="C43" i="12"/>
  <c r="B43" i="12" s="1"/>
  <c r="C7" i="63"/>
  <c r="B7" i="63" s="1"/>
  <c r="C60" i="12"/>
  <c r="B60" i="12" s="1"/>
  <c r="C13" i="63"/>
  <c r="B13" i="63" s="1"/>
  <c r="C46" i="63"/>
  <c r="B46" i="63" s="1"/>
  <c r="C17" i="12"/>
  <c r="B17" i="12" s="1"/>
  <c r="C47" i="12"/>
  <c r="B47" i="12" s="1"/>
  <c r="C35" i="12"/>
  <c r="B35" i="12" s="1"/>
  <c r="C85" i="12"/>
  <c r="B85" i="12" s="1"/>
  <c r="C70" i="63"/>
  <c r="B70" i="63" s="1"/>
  <c r="C72" i="12"/>
  <c r="B72" i="12" s="1"/>
  <c r="C53" i="63"/>
  <c r="B53" i="63" s="1"/>
  <c r="C55" i="63"/>
  <c r="B55" i="63" s="1"/>
  <c r="C45" i="12"/>
  <c r="B45" i="12" s="1"/>
  <c r="C74" i="12"/>
  <c r="B74" i="12" s="1"/>
  <c r="C62" i="63"/>
  <c r="B62" i="63" s="1"/>
  <c r="C42" i="63"/>
  <c r="B42" i="63" s="1"/>
  <c r="C75" i="63"/>
  <c r="B75" i="63" s="1"/>
  <c r="C61" i="12"/>
  <c r="B61" i="12" s="1"/>
  <c r="C44" i="12"/>
  <c r="B44" i="12" s="1"/>
  <c r="C16" i="12"/>
  <c r="B16" i="12" s="1"/>
  <c r="C10" i="63"/>
  <c r="B10" i="63" s="1"/>
  <c r="C77" i="63"/>
  <c r="B77" i="63" s="1"/>
  <c r="C67" i="12"/>
  <c r="B67" i="12" s="1"/>
  <c r="C11" i="12"/>
  <c r="B11" i="12" s="1"/>
  <c r="C19" i="63"/>
  <c r="B19" i="63" s="1"/>
  <c r="C88" i="63"/>
  <c r="B88" i="63" s="1"/>
  <c r="C91" i="63"/>
  <c r="B91" i="63" s="1"/>
  <c r="C40" i="63"/>
  <c r="B40" i="63" s="1"/>
  <c r="C30" i="63"/>
  <c r="B30" i="63" s="1"/>
  <c r="C71" i="12"/>
  <c r="B71" i="12" s="1"/>
  <c r="C34" i="63"/>
  <c r="B34" i="63" s="1"/>
  <c r="C14" i="12"/>
  <c r="B14" i="12" s="1"/>
  <c r="C32" i="12"/>
  <c r="B32" i="12" s="1"/>
  <c r="C58" i="12"/>
  <c r="B58" i="12" s="1"/>
  <c r="C87" i="63"/>
  <c r="B87" i="63" s="1"/>
  <c r="C38" i="12"/>
  <c r="B38" i="12" s="1"/>
  <c r="C89" i="63"/>
  <c r="B89" i="63" s="1"/>
  <c r="C39" i="12"/>
  <c r="B39" i="12" s="1"/>
  <c r="C22" i="12"/>
  <c r="B22" i="12" s="1"/>
  <c r="C39" i="63"/>
  <c r="B39" i="63" s="1"/>
  <c r="C23" i="12"/>
  <c r="B23" i="12" s="1"/>
  <c r="C79" i="63"/>
  <c r="B79" i="63" s="1"/>
  <c r="C47" i="63"/>
  <c r="B47" i="63" s="1"/>
  <c r="C49" i="12"/>
  <c r="B49" i="12" s="1"/>
  <c r="C80" i="12"/>
  <c r="B80" i="12" s="1"/>
  <c r="C27" i="12"/>
  <c r="B27" i="12" s="1"/>
  <c r="C56" i="12"/>
  <c r="B56" i="12" s="1"/>
  <c r="C73" i="63"/>
  <c r="B73" i="63" s="1"/>
  <c r="C34" i="12"/>
  <c r="B34" i="12" s="1"/>
  <c r="C77" i="12"/>
  <c r="B77" i="12" s="1"/>
  <c r="C28" i="12"/>
  <c r="B28" i="12" s="1"/>
  <c r="C65" i="63"/>
  <c r="B65" i="63" s="1"/>
  <c r="C28" i="63"/>
  <c r="B28" i="63" s="1"/>
  <c r="C84" i="12"/>
  <c r="B84" i="12" s="1"/>
  <c r="C40" i="12"/>
  <c r="B40" i="12" s="1"/>
  <c r="C66" i="12"/>
  <c r="B66" i="12" s="1"/>
  <c r="C78" i="12"/>
  <c r="B78" i="12" s="1"/>
  <c r="C51" i="12"/>
  <c r="B51" i="12" s="1"/>
  <c r="C19" i="12"/>
  <c r="B19" i="12" s="1"/>
  <c r="C48" i="12"/>
  <c r="B48" i="12" s="1"/>
  <c r="C26" i="12"/>
  <c r="B26" i="12" s="1"/>
  <c r="C81" i="12"/>
  <c r="B81" i="12" s="1"/>
  <c r="C55" i="12"/>
  <c r="B55" i="12" s="1"/>
  <c r="C17" i="63"/>
  <c r="B17" i="63" s="1"/>
  <c r="C18" i="63"/>
  <c r="B18" i="63" s="1"/>
  <c r="C76" i="63"/>
  <c r="B76" i="63" s="1"/>
  <c r="C97" i="12"/>
  <c r="B97" i="12" s="1"/>
  <c r="C9" i="63"/>
  <c r="B9" i="63" s="1"/>
  <c r="C79" i="12"/>
  <c r="B79" i="12" s="1"/>
  <c r="C48" i="63"/>
  <c r="B48" i="63" s="1"/>
</calcChain>
</file>

<file path=xl/sharedStrings.xml><?xml version="1.0" encoding="utf-8"?>
<sst xmlns="http://schemas.openxmlformats.org/spreadsheetml/2006/main" count="12984" uniqueCount="1132">
  <si>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</si>
  <si>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</si>
  <si>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</si>
  <si>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</si>
  <si>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</si>
  <si>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</si>
  <si>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</si>
  <si>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</si>
  <si>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</si>
  <si>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</si>
  <si>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</si>
  <si>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</si>
  <si>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</si>
  <si>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</si>
  <si>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</si>
  <si>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</si>
  <si>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</si>
  <si>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</si>
  <si>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</si>
  <si>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</si>
  <si>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</si>
  <si>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</si>
  <si>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</si>
  <si>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</si>
  <si>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</si>
  <si>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</si>
  <si>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</si>
  <si>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</si>
  <si>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</si>
  <si>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</si>
  <si>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</si>
  <si>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</si>
  <si>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</si>
  <si>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</si>
  <si>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</si>
  <si>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</si>
  <si>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</si>
  <si>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</si>
  <si>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</si>
  <si>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</si>
  <si>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</si>
  <si>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</si>
  <si>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</si>
  <si>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</si>
  <si>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</si>
  <si>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</si>
  <si>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</si>
  <si>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</si>
  <si>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</si>
  <si>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</si>
  <si>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</si>
  <si>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</si>
  <si>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</si>
  <si>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</si>
  <si>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</si>
  <si>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</si>
  <si>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</si>
  <si>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</si>
  <si>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</si>
  <si>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</si>
  <si>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</si>
  <si>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</si>
  <si>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</si>
  <si>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</si>
  <si>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</si>
  <si>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</si>
  <si>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</si>
  <si>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</si>
  <si>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</si>
  <si>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</si>
  <si>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</si>
  <si>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</si>
  <si>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</si>
  <si>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</si>
  <si>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</si>
  <si>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</si>
  <si>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</si>
  <si>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</si>
  <si>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</si>
  <si>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</si>
  <si>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</si>
  <si>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</si>
  <si>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</si>
  <si>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</si>
  <si>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</si>
  <si>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</si>
  <si>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</si>
  <si>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</si>
  <si>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</si>
  <si>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</si>
  <si>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</si>
  <si>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Календарный период</t>
  </si>
  <si>
    <t>Единица измерения</t>
  </si>
  <si>
    <t>баллов</t>
  </si>
  <si>
    <t>Республика Северная Осетия - Алания</t>
  </si>
  <si>
    <t>№ п/п</t>
  </si>
  <si>
    <t>Вопросы и варианты ответов</t>
  </si>
  <si>
    <t>Баллы</t>
  </si>
  <si>
    <t>Понижающие коэффициенты</t>
  </si>
  <si>
    <t>Форматы</t>
  </si>
  <si>
    <t>машиночитаемый</t>
  </si>
  <si>
    <t>графический</t>
  </si>
  <si>
    <t>Итого</t>
  </si>
  <si>
    <t>баллы</t>
  </si>
  <si>
    <t>Республика Крым</t>
  </si>
  <si>
    <t>г. Севастополь</t>
  </si>
  <si>
    <t>К1</t>
  </si>
  <si>
    <t>К2</t>
  </si>
  <si>
    <t>В целях оценки показателя учитываются сведения, соответствующие следующим требованиям:</t>
  </si>
  <si>
    <t>Если указанные требования не выполняются, оценка показателя принимает значение 0 баллов.</t>
  </si>
  <si>
    <t>Дата внесения проекта закона в законодательный орган</t>
  </si>
  <si>
    <t>Комментарий к оценке показателя и применению понижающих коэффициентов</t>
  </si>
  <si>
    <t>сайт законодательного органа</t>
  </si>
  <si>
    <t>специализированный портал</t>
  </si>
  <si>
    <t>Соответствие мероприятия требованиям статьи 25 Федерального закона №212-ФЗ от 21.07.2014 г.</t>
  </si>
  <si>
    <t>пояснения различий между первоначально утвержденными значениями и фактическими значениями</t>
  </si>
  <si>
    <t>сведения по всем государственным программам</t>
  </si>
  <si>
    <t>верхний предел госдолга, в том числе по государственным гарантиям, установленный законом о бюджете</t>
  </si>
  <si>
    <t>%</t>
  </si>
  <si>
    <t>сведения по разделам и подразделам классификации расходов</t>
  </si>
  <si>
    <t xml:space="preserve">Ссылка на источник данных </t>
  </si>
  <si>
    <t>должность, ФИО лица, подписавшего итоговый документ (протокол)</t>
  </si>
  <si>
    <t xml:space="preserve">Доступ граждан на мероприятие без ограничений </t>
  </si>
  <si>
    <t xml:space="preserve">дата и место  проведения публичных слушаний  </t>
  </si>
  <si>
    <t>4.1</t>
  </si>
  <si>
    <t>В целях оценки показателя учитывается размещение проекта закона в полном объеме, включая текстовую часть закона и все приложения к нему. В случае если указанное требование не выполняется (размещены отдельные составляющие проекта закона), оценка показателя принимает значение 0 баллов.</t>
  </si>
  <si>
    <t>Нет, в установленные сроки не размещен или не отвечает требованиям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</si>
  <si>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</si>
  <si>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</si>
  <si>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</si>
  <si>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</si>
  <si>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</si>
  <si>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</si>
  <si>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</si>
  <si>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</si>
  <si>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</si>
  <si>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</si>
  <si>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</si>
  <si>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Нет, в установленные сроки не содержится или содержится частично</t>
  </si>
  <si>
    <t xml:space="preserve">Да, содержится </t>
  </si>
  <si>
    <t>Для оценки показателя в обязательном порядке должны быть указаны виды доходов по статьям доходов для 1-7 подгрупп 1 группы и для 2 подгруппы 2 группы классификации доходов бюджетов. Если указанные требования не выполняются, оценка показателя принимает значение 0 баллов.</t>
  </si>
  <si>
    <t>Нет, в установленные сроки не содержатся или не отвечают требованиям</t>
  </si>
  <si>
    <t>Для оценки показателя должны быть представлены сведения о расходах по разделам и подразделам классификации расходов бюджетов: а) первоначально утвержденные законом о бюджете; б) уточненные значения с учетом внесенных изменений (в случае внесения изменений); в) фактические значения. Если указанные требования не выполняются, оценка показателя принимает значение 0 баллов.</t>
  </si>
  <si>
    <t>Для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случаях, если такие отклонения составили 5% и более, как в большую, так и в меньшую сторону, от первоначально утвержденного значения.</t>
  </si>
  <si>
    <t>Для оценки показателя должны быть представлены сведения о расходах на реализацию государственных программ: а) первоначально утвержденных законом о бюджете; б) уточненных значениях с учетом внесенных изменений (в случае внесения изменений); в) фактических значениях. Если указанные требования не выполняются, оценка показателя принимает значение 0 баллов.</t>
  </si>
  <si>
    <t xml:space="preserve">Да, содержатся </t>
  </si>
  <si>
    <t>2)    верхний предел государственного внутреннего и внешнего (при наличии) долга субъекта РФ, в том числе по государственным гарантиям, утвержденный первоначально принятым законом о бюджете, а также сведения об изменении указанных параметров в случае внесения изменений в закон о бюджете;</t>
  </si>
  <si>
    <t xml:space="preserve">Показатель оценивается при наличии данных, представленных в разрезе всех принятых законов о внесении изменений в закон о бюджете, с указанием номера и даты закона, которым внесены изменения в закон о бюджете. </t>
  </si>
  <si>
    <t>Да, содержатся или законы о внесении изменений в закон о бюджете не принимались</t>
  </si>
  <si>
    <t>Нет, в установленные сроки не содержится</t>
  </si>
  <si>
    <t>а) дату и место проведения публичных слушаний;</t>
  </si>
  <si>
    <t>б) сведения об участниках публичных слушаний (в том числе количестве участвующих в нем граждан);</t>
  </si>
  <si>
    <t>в) обобщенную информацию о ходе публичных слушаний, в том числе о мнениях их участников, поступивших предложениях и заявлениях (как со стороны органов государственной власти, так и со стороны общественности);</t>
  </si>
  <si>
    <t xml:space="preserve">г) одобренные большинством участников слушаний рекомендации для органов государственной власти; </t>
  </si>
  <si>
    <t xml:space="preserve">д) должность, фамилию и инициалы лица, подписавшего документ. </t>
  </si>
  <si>
    <t>Рекомендуется размещать итоговый документ (протокол), принятый по результатам публичных слушаний, в графическом формате.</t>
  </si>
  <si>
    <t>4.13</t>
  </si>
  <si>
    <t>Да, размещен</t>
  </si>
  <si>
    <t>Оценка показателя 4.1</t>
  </si>
  <si>
    <t xml:space="preserve">Да, размещен на сайте законодательного органа и (или) на сайте, предназначенном для размещения бюджетных данных  </t>
  </si>
  <si>
    <t>Оценка показателя 4.2</t>
  </si>
  <si>
    <t>Оценка показателя 4.11</t>
  </si>
  <si>
    <t>Оценка показателя 4.4</t>
  </si>
  <si>
    <t>Оценка показателя 4.5</t>
  </si>
  <si>
    <t>Оценка показателя 4.7</t>
  </si>
  <si>
    <t>Оценка показателя 4.6</t>
  </si>
  <si>
    <t>Оценка показателя 4.9</t>
  </si>
  <si>
    <t>Оценка показателя 4.10</t>
  </si>
  <si>
    <t>Оценка показателя 4.8</t>
  </si>
  <si>
    <t>Оценка показателя 4.12</t>
  </si>
  <si>
    <t>Наличие форм бюджетной отчетности</t>
  </si>
  <si>
    <t>Оценка показателя 4.3</t>
  </si>
  <si>
    <t>баланс исполнения бюджета (форма ОКУД 0503120)</t>
  </si>
  <si>
    <t>отчет о финансовых результатах (форма ОКУД 0503121)</t>
  </si>
  <si>
    <t>отчет о движении денежных средств (форма ОКУД 0503123)</t>
  </si>
  <si>
    <t>отчет о финансовых результатах (форма ОКУД 0503321)</t>
  </si>
  <si>
    <t>отчет о движении денежных средств (форма ОКУД 0503323)</t>
  </si>
  <si>
    <t xml:space="preserve">Сведения об анонсе </t>
  </si>
  <si>
    <t>Наличие анонса</t>
  </si>
  <si>
    <t>Дата размещения</t>
  </si>
  <si>
    <t>Соблюдение срока размещения</t>
  </si>
  <si>
    <t>баланс исполнения бюджета (форма ОКУД 0503320)</t>
  </si>
  <si>
    <t>отчет об исполнении бюджета (форма ОКУД 0503317)</t>
  </si>
  <si>
    <t>Дата публичных слушаний</t>
  </si>
  <si>
    <t xml:space="preserve">Дата размещения проекта закона на сайте </t>
  </si>
  <si>
    <t>В составе размещенных сведений содержатся:</t>
  </si>
  <si>
    <t>Сведения о соблюдении сроков размещения итогового документа (протокола), принятого по результатам публичных слушаний</t>
  </si>
  <si>
    <t>Дата размещения итогового документа (протокола) на сайте</t>
  </si>
  <si>
    <t xml:space="preserve">Размещены в пакете документов к проекту закона об исполнении бюджета </t>
  </si>
  <si>
    <t>Размещены в пакете документов к проекту закона об исполнении бюджета</t>
  </si>
  <si>
    <t xml:space="preserve">Размещен в пакете документов к проекту закона об исполнении бюджета </t>
  </si>
  <si>
    <t>детализированные по статьям доходов для 1-7 подгрупп 1  группы и для 2 подгруппы 2 группы классификации доходов</t>
  </si>
  <si>
    <t>Сведения размещены в пакете документов к проекту закона об исполнении бюджета</t>
  </si>
  <si>
    <t>пояснительная записка (форма ОКУД 0503160) и приложения к ней</t>
  </si>
  <si>
    <t>пояснительная записка (форма ОКУД 0503360) и приложения к ней</t>
  </si>
  <si>
    <t xml:space="preserve">Оренбургская область </t>
  </si>
  <si>
    <t>Место размещения документов по результатам публичных слушаний</t>
  </si>
  <si>
    <t>сведения об участниках публичных слушаний</t>
  </si>
  <si>
    <t>Наличие сведений в составе документов, опубликованных по результатам публичных слушаний</t>
  </si>
  <si>
    <t>Оценка показателя 4.13</t>
  </si>
  <si>
    <t xml:space="preserve">% от максимального количества баллов по разделу 4 </t>
  </si>
  <si>
    <t xml:space="preserve">Итого по разделу 4 </t>
  </si>
  <si>
    <t>В случае размещения проекта закона об исполнении бюджета в неструктурированном виде применяется понижающий коэффициент (что не исключает других случаев применения понижающих коэффициентов).</t>
  </si>
  <si>
    <t>В целях оценки показателя учитываются: баланс исполнения бюджета, отчет о финансовых результатах деятельности, отчет о движении денежных средств, пояснительная записка с приложениями к ней. Указанные документы должны быть составлены по формам бюджетной отчетности, утвержденным приказом Минфина России от 28.12.2010 г. № 191н «Об утверждении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Федерации». В случае размещения отдельных сведений и (или) сведений, которые не соответствуют установленным формам, оценка показателя принимает значение 0 баллов.</t>
  </si>
  <si>
    <t xml:space="preserve">Да, содержится  </t>
  </si>
  <si>
    <t>В целях оценки показателя учитываются: отчет об исполнении консолидированного бюджета субъекта РФ, баланс исполнения консолидированного бюджета, отчет о финансовых результатах деятельности, отчет о движении денежных средств, пояснительная записка с приложениями к ней. Указанные документы должны соответствовать формам бюджетной отчетности, утвержденным приказом Минфина России от 28.12.2010 г. № 191н «Об утверждении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Федерации». В случае размещения отдельных сведений и (или) сведений, которые не соответствуют установленным формам, оценка показателя принимает значение 0 баллов.</t>
  </si>
  <si>
    <t xml:space="preserve">Для оценки показателя должны быть представлены: а) сведения о доходах, первоначально утвержденные (установленные) законом о бюджете; б) уточненные значения с учетом внесенных изменений (в случае внесения изменений); в) фактические значения. Если указанные требования не выполняются, оценка показателя принимает значение 0 баллов. </t>
  </si>
  <si>
    <t xml:space="preserve">Для оценки показателя должны быть представлены пояснения различий между первоначально утвержденными (установленными) показателями доходов и их фактическими значениями в случаях, если такие отклонения составили 5% и более, как в большую, так и в меньшую сторону, от первоначально утвержденного (установленного) значения. </t>
  </si>
  <si>
    <t>Для оценки показателя требуется размещение сведений по всем ведомствам или государственным программам, в рамках которых законом о бюджете были предусмотрены субсидии на выполнение государственного задания. Если сведения по отдельным ведомствам или государственным программам, в рамках которых законом о бюджете были предусмотрены субсидии на выполнение государственного задания, отсутствуют, оценка показателя принимает значение 0 баллов. В случае если в законе о бюджете указаны только группы видов расходов, решение об отнесении субсидии к определенной подгруппе принимает эксперт на основании сведений, содержащихся в описании целевой статьи расходов.</t>
  </si>
  <si>
    <t>В составе сведений о выполнении государственных заданий в обязательном порядке должны быть представлены:</t>
  </si>
  <si>
    <t>Если указанные требования не выполняются (информация представлена частично), оценка показателя принимает значение 0 баллов.</t>
  </si>
  <si>
    <t>В случае, если сведения не сгруппированы по формам межбюджетных трансфертов (не соблюдается последовательность), к оценке показателя применяется понижающий коэффициент, используемый в связи с затрудненным поиском бюджетных данных (что не исключает других случаев применения понижающих коэффициентов). Допускается группировка межбюджетных трансфертов по формам межбюджетных трансфертов с детализацией по государственным программам или главным распорядителям бюджетных средств.</t>
  </si>
  <si>
    <t xml:space="preserve">В составе сведений в обязательном порядке должны быть представлены: </t>
  </si>
  <si>
    <t>Проведение публичных слушаний по годовому отчету об исполнении бюджета субъекта РФ предусмотрено Федеральным законом от 6 октября 1999 г. №184-ФЗ «Об общих принципах организации законодательных (представительных) и исполнительных органов государственной власти субъектов Российской Федерации». В целях оценки показателя публичными слушаниями признаются мероприятия, соответствующие требованиям статьи 25 Федерального закона от 21 июля 2014 г. №212-ФЗ «Об основах общественного контроля в Российской Федерации». Депутатские (парламентские) слушания в целях оценки показателя не учитываются.</t>
  </si>
  <si>
    <t>Оценка показателя принимает значение 0 баллов в случаях, если: а) публичные слушания проводятся только в заочной форме; б) установлены ограничения по участию граждан в публичных слушаниях; в) в сети Интернет на сайте организатора публичных слушаний отсутствует информационное сообщение (анонс) о проведении мероприятия.</t>
  </si>
  <si>
    <t>В целях оценки показателя учитывается итоговый документ (протокол), принятый по результатам публичных слушаний. В итоговый документ (протокол) рекомендуется включать следующие сведения:</t>
  </si>
  <si>
    <t>В случае размещения закона об исполнении бюджета в неструктурированном виде применяется понижающий коэффициент (что не исключает других случаев применения понижающих коэффициентов).</t>
  </si>
  <si>
    <t xml:space="preserve">К1 </t>
  </si>
  <si>
    <t xml:space="preserve">К2 </t>
  </si>
  <si>
    <t>Размещен в полном объеме</t>
  </si>
  <si>
    <t>Указаны наименования составляющих</t>
  </si>
  <si>
    <t>сайт финансового органа (в случае отсутствия - страница на сайте высшего исполнительного органа)</t>
  </si>
  <si>
    <t>Сведения представлены по ведомствам или программам в разрезе услуг</t>
  </si>
  <si>
    <t>первоначальные, уточненные и фактические объемы субсидий на выполнение госзаданий на оказание соответствующих госуслуг</t>
  </si>
  <si>
    <t>Сведения содержат первоначальные, уточненные и фактические значения</t>
  </si>
  <si>
    <t>Сведения сгруппированы по формам межбюджетных трансфертов (соблюдается последовательность)</t>
  </si>
  <si>
    <t>Используется не только графический формат</t>
  </si>
  <si>
    <t>Используется не только графический формат документа</t>
  </si>
  <si>
    <t>Сведения представлены в разрезе всех принятых законов о внесении изменений в закон о бюджете</t>
  </si>
  <si>
    <t>Сведения представлены с детализацией доходов по статьям для 1-7 подгрупп 1 группы и для 2 подгруппы 2 группы классификации  доходов</t>
  </si>
  <si>
    <t>Размещен официальный документ</t>
  </si>
  <si>
    <t>Адрес источника на сайте организатора</t>
  </si>
  <si>
    <t xml:space="preserve">обобщенная информация о ходе публичных слушаний  </t>
  </si>
  <si>
    <t>Указаны наименования составляющих документа</t>
  </si>
  <si>
    <t>Документ структурирован</t>
  </si>
  <si>
    <t>Используется не только графический формат (для приложений)</t>
  </si>
  <si>
    <t>Дата подписания закона</t>
  </si>
  <si>
    <t>Сведения представлены с детализацией расходов по разделам и подразделам классификации расходов</t>
  </si>
  <si>
    <t xml:space="preserve">Сахалинская область </t>
  </si>
  <si>
    <t>Наименования итогового документа, размещенного в открытом доступе</t>
  </si>
  <si>
    <t>одобренные большинством участников слушаний рекомендации для органов государственной власти</t>
  </si>
  <si>
    <t>Справочно: организатор публичных слушаний (или мероприятия, позиционируемого как публичные слушания)</t>
  </si>
  <si>
    <t>Раздел 4.    Годовой отчет об исполнении бюджета</t>
  </si>
  <si>
    <t>Сведения представлены по всем видам межбюджетных трансфертов, предусмотренным законам о бюджете</t>
  </si>
  <si>
    <t>Сведения представлены в целом (общие объемы межбюджетных трансфертов)</t>
  </si>
  <si>
    <t>Межбюджетные трансферты детализированы по формам и целевому назначению</t>
  </si>
  <si>
    <t>Межбюджетные трансферты детализированы по муниципальным образованиям</t>
  </si>
  <si>
    <t>4.1. Размещен ли проект закона об исполнении бюджета за 2018 год в открытом доступе на сайте законодательного органа и (или) на сайте, предназначенном для размещения бюджетных данных?</t>
  </si>
  <si>
    <t>4.2. Содержится ли в составе материалов к проекту закона об исполнении бюджета за 2018 год бюджетная отчетность об исполнении бюджета субъекта РФ?</t>
  </si>
  <si>
    <t>4.3. Содержится ли в составе материалов к проекту закона об исполнении бюджета за 2018 год бюджетная отчетность об исполнении консолидированного бюджета субъекта РФ за отчетный финансовый год?</t>
  </si>
  <si>
    <t>4.4. Содержатся ли в составе материалов к проекту закона об исполнении бюджета за 2018 год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изменений?</t>
  </si>
  <si>
    <t>4.5. Содержатся ли в составе материалов к проекту закона об исполнении бюджета за 2018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изменений?</t>
  </si>
  <si>
    <t>4.6. Содержатся ли в составе материалов к проекту закона об исполнении бюджета за 2018 год сведения о фактически произведенных расходах на реализацию государственных программ в сравнении с первоначально утвержденными законом о бюджете значениями и с уточненными значениями с учетом внесенных изменений?</t>
  </si>
  <si>
    <t>4.7. Содержатся ли в составе материалов к проекту закона об исполнении бюджета за 2018 год сведения о выполнении государственными учреждениями субъекта РФ государственных заданий на оказание государственных услуг (выполнение работ), а также об объемах финансового обеспечения выполнения государственных заданий?</t>
  </si>
  <si>
    <t>4.8. Содержатся ли в составе материалов к проекту закона об исполнении бюджета за 2018 год сведения о фактических расходах на предоставление межбюджетных трансфертов из бюджета субъекта РФ бюджетам муниципальных образований, в том числе с детализацией по формам и целевому назначению межбюджетных трансфертов, в сравнении с первоначально утвержденными законом о бюджете значениями и с уточненными (с учетом внесенных изменений) значениями?</t>
  </si>
  <si>
    <t>4.9. Содержатся ли в составе материалов к проекту закона об исполнении бюджета за 2018 год сведения об объеме государственного внутреннего и внешнего (при наличии) долга с детализацией по видам обязательств на начало и на конец 2018 года, а также сведения о соблюдении в 2018 году ограничений по объему государственного долга, установленных законом о бюджете на 2018 год и на плановый период 2019 и 2020 годов?</t>
  </si>
  <si>
    <t>4.10. Содержатся ли в составе материалов к проекту закона об исполнении бюджета за 2018 год сведения о внесенных изменениях в закон о бюджете на 2018 год и на плановый период 2019 и 2020 годов?</t>
  </si>
  <si>
    <t>4.11. Содержится ли в составе материалов к проекту закона об исполнении бюджета за 2018 год заключение органа внешнего государственного финансового контроля на годовой отчет об исполнении бюджета субъекта РФ за 2018 год?</t>
  </si>
  <si>
    <t>4.12. Проведены ли в субъекте РФ в соответствии с федеральным законодательством публичные слушания по годовому отчету об исполнении бюджета за 2018 год и содержится ли в составе материалов к проекту закона об исполнении бюджета за 2018 год итоговый документ (протокол), принятый по результатам публичных слушаний?</t>
  </si>
  <si>
    <t>4.13. Размещен ли на сайте, предназначенном для размещения бюджетных данных, закон об исполнении бюджета за 2018 год?</t>
  </si>
  <si>
    <t xml:space="preserve">В целях составления рейтинга надлежащей практикой считается размещение в открытом доступе проекта закона об исполнении бюджета и материалов к нему (за исключением заключения органа внешнего государственного финансового контроля и протокола публичных слушаний по годовому отчету) в течение пяти рабочих дней со дня внесения проекта закона об исполнении бюджета в законодательный орган и не менее чем за десять рабочих дней до рассмотрения соответствующего проекта закона законодательным органом. В случае если указанные требования не выполняются, оценка соответствующих показателей принимает значение 0 баллов. Также должен быть соблюден срок, установленный пунктом 4 статьи 264.5 Бюджетного кодекса РФ для внесения проекта закона об исполнении бюджета субъекта РФ в законодательный орган. </t>
  </si>
  <si>
    <t>Для заключения органа внешнего государственного финансового контроля и итогового документа (протокола) публичных слушаний по годовому отчету надлежащей практикой считается размещение указанных документов в открытом доступе не позднее дня рассмотрения проекта закона законодательным органом. В случае если указанное требование не выполняется, оценка соответствующих показателей принимает значение 0 баллов. Заключение органа внешнего государственного финансового контроля и итоговый документ (протокол) публичных слушаний по годовому отчету, размещенные после 30 июня 2019 года не учитываются в целях оценки показателей.</t>
  </si>
  <si>
    <t xml:space="preserve">Оценка показателей раздела производится в отношении годового отчета об исполнении бюджета за 2018 год. В целях оценки показателей 4.1-4.12 учитываются сведения, размещенные в открытом доступе на момент проведения мониторинга на сайте законодательного органа субъекта РФ или на сайте, предназначенном для размещения бюджетных данных, пакетом документов. </t>
  </si>
  <si>
    <t>Размещен ли проект закона об исполнении бюджета за 2018 год в открытом доступе на сайте законодательного органа и (или) на сайте, предназначенном для размещения бюджетных данных?</t>
  </si>
  <si>
    <t>Содержится ли в составе материалов к проекту закона об исполнении бюджета за 2018 год бюджетная отчетность об исполнении бюджета субъекта РФ?</t>
  </si>
  <si>
    <t>Содержится ли в составе материалов к проекту закона об исполнении бюджета за 2018 год бюджетная отчетность об исполнении консолидированного бюджета субъекта РФ за отчетный финансовый год?</t>
  </si>
  <si>
    <t>Содержатся ли в составе материалов к проекту закона об исполнении бюджета за 2018 год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изменений?</t>
  </si>
  <si>
    <t>Содержатся ли в составе материалов к проекту закона об исполнении бюджета за 2018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изменений?</t>
  </si>
  <si>
    <t>Содержатся ли в составе материалов к проекту закона об исполнении бюджета за 2018 год сведения о фактически произведенных расходах на реализацию государственных программ в сравнении с первоначально утвержденными законом о бюджете значениями и с уточненными значениями с учетом внесенных изменений?</t>
  </si>
  <si>
    <t>Содержатся ли в составе материалов к проекту закона об исполнении бюджета за 2018 год сведения о выполнении государственными учреждениями субъекта РФ государственных заданий на оказание государственных услуг (выполнение работ), а также об объемах финансового обеспечения выполнения государственных заданий?</t>
  </si>
  <si>
    <t xml:space="preserve">Показатель оценивается в случае размещения сводных данных, представленных в разрезе государственных услуг (работ), сгруппированных по ведомствам или государственным программам. Сведения, представленные в разрезе учреждений, в целях оценки показателя не учитываются. </t>
  </si>
  <si>
    <t>1)    первоначально утвержденные и уточненные плановые значения, а также фактические значения показателей, характеризующих объемы государственных услуг (работ);</t>
  </si>
  <si>
    <t>2)    первоначально утвержденные и уточненные плановые значения, рассчитанные на основании нормативных затрат на оказание государственных услуг (работ), а также фактические объемы субсидий на выполнение государственных заданий на оказание соответствующих государственных услуг (выполнение работ).</t>
  </si>
  <si>
    <t>Содержатся ли в составе материалов к проекту закона об исполнении бюджета за 2018 год сведения о фактических расходах на предоставление межбюджетных трансфертов из бюджета субъекта РФ бюджетам муниципальных образований, в том числе с детализацией по формам и целевому назначению межбюджетных трансфертов, в сравнении с первоначально утвержденными законом о бюджете значениями и с уточненными (с учетом внесенных изменений) значениями?</t>
  </si>
  <si>
    <t>1)    сведения представлены по всем межбюджетным трансфертам, предусмотренным законом о бюджете;</t>
  </si>
  <si>
    <t>2)    сведения представлены в целом и с детализацией по муниципальным образованиям;</t>
  </si>
  <si>
    <t>3)    сведения представлены с детализацией по формам и целевому назначению межбюджетных трансфертов;</t>
  </si>
  <si>
    <t>4)    в составе сведений содержатся: а) значения, первоначально утвержденные законом о бюджете; б) уточненные значения с учетом внесенных изменений в бюджет (в случае внесения изменений); в) фактические объемы предоставленных межбюджетных трансфертов.</t>
  </si>
  <si>
    <t>Содержатся ли в составе материалов к проекту закона об исполнении бюджета за 2018 год сведения об объеме государственного внутреннего и внешнего (при наличии) долга с детализацией по видам обязательств на начало и на конец 2018 года, а также сведения о соблюдении в 2018 году ограничений по объему государственного долга, установленных законом о бюджете на 2018 год и на плановый период 2019 и 2020 годов?</t>
  </si>
  <si>
    <t>1)    сведения об объеме государственного внутреннего и внешнего (при наличии) долга субъекта РФ с детализацией по видам обязательств, включая государственные гарантии, на начало и на конец 2018 года;</t>
  </si>
  <si>
    <t>3)    предельный объем государственного долга субъекта РФ на 2018 год, утвержденный (установленный) законом о бюджете, а также сведения о его изменении в случае внесения изменений в закон о бюджете;</t>
  </si>
  <si>
    <t>4)    сведения о соблюдении в 2018 году утвержденных (установленных) законом о бюджете ограничений по объему государственного долга.</t>
  </si>
  <si>
    <t>В случае если законом о бюджете на 2018 год и на плановый период 2019 и 2020 годов не установлен верхний предел государственного внутреннего и внешнего (при наличии) долга субъекта РФ, в том числе по государственным гарантиям, и (или) предельный объем государственного долга субъекта РФ на 2018 год, оценка показателя принимает значение 0 баллов.</t>
  </si>
  <si>
    <t>В случае отсутствия государственного долга субъекта РФ должна быть размещена информация об этом. Если таких сведений нет, оценка показателя принимает значение 0 баллов.</t>
  </si>
  <si>
    <t>Содержатся ли в составе материалов к проекту закона об исполнении бюджета за 2018 год сведения о внесенных изменениях в закон о бюджете на 2018 год и на плановый период 2019 и 2020 годов?</t>
  </si>
  <si>
    <t xml:space="preserve">Изменения в части доходов, как минимум, должны быть представлены по видам доходов по статьям доходов для 1-7 подгрупп 1 группы и для 2 подгруппы 2 группы классификации доходов бюджетов. Изменения в части расходов должны быть представлены по разделам и подразделам классификации расходов бюджетов. В случае если изменения касались только текстовых статей, необходимо найти способ сообщить об этом в составе сведений о внесенных изменениях в закон о бюджете (например, в виде примечания). Если указанные требования не выполняются, оценка показателя принимает значение 0 баллов. </t>
  </si>
  <si>
    <t xml:space="preserve">В случае если в субъекте РФ по состоянию на дату проведения мониторинга не принято ни одного закона о внесении изменений в закон о бюджете на 2018 год и на плановый период 2019 и 2020 годов, для соответствующего субъекта РФ оценка показателя принимает значение 2 балла. </t>
  </si>
  <si>
    <t>Содержится ли в составе материалов к проекту закона об исполнении бюджета за 2018 год заключение органа внешнего государственного финансового контроля на годовой отчет об исполнении бюджета субъекта РФ за 2018 год?</t>
  </si>
  <si>
    <t>В целях оценки показателя учитывается официальный документ, подписанный уполномоченным должностным лицом или утвержденный коллегиальным органом. Допускается размещение заключения в графическом формате.</t>
  </si>
  <si>
    <t>Проведены ли в субъекте РФ в соответствии с федеральным законодательством публичные слушания по годовому отчету об исполнении бюджета за 2018 год и содержится ли в составе материалов к проекту закона об исполнении бюджета за 2018 год итоговый документ (протокол), принятый по результатам публичных слушаний?</t>
  </si>
  <si>
    <t>В случае, если информационное сообщение (анонс) о проведении публичных слушаний размещено в день проведения мероприятия или позднее, оценка показателя принимает значение 0 баллов.</t>
  </si>
  <si>
    <t xml:space="preserve">В целях оценки показателя учитывается итоговый документ (протокол), принятый по результатам публичных слушаний по годовому отчету об исполнении бюджета за 2018 год, размещенный в составе материалов к проекту закона об исполнении бюджета за 2018 год, а также в специальном разделе (странице), созданном для размещения материалов публичных слушаний на сайте законодательного органа субъекта РФ или на сайте, предназначенном для размещения бюджетных данных. </t>
  </si>
  <si>
    <t>В случае, если публичные слушания проводятся органами исполнительной власти или субъектами общественного контроля, в целях оценки показателя учитывается итоговый документ (протокол), направленный в законодательный орган. Подтверждением направления итогового документа (протокола) в законодательный орган является выполнение одного из условий: а) размещение итогового документа (протокола) на сайте законодательного органа в пакете документов к проекту закона об исполнении бюджета за 2018 год; б) копия официального письма о направлении итогового документа (протокола) в законодательный орган, размещенная вместе с итоговым документом (протоколом) или направленная по электронной почте в адрес НИФИ rating@nifi.ru не позднее 30 июня 2019 года; в случае несоблюдения указанного срока оценка показателя принимает значение 0 баллов.</t>
  </si>
  <si>
    <t xml:space="preserve">Да, публичные слушания проведены в соответствии с федеральным законодательством и в составе материалов к проекту закона об исполнении бюджета за 2018 год содержится итоговый документ (протокол), который включает в себя все рекомендованные сведения </t>
  </si>
  <si>
    <t>Да, публичные слушания проведены в соответствии с федеральным законодательством и в составе материалов к проекту закона об исполнении бюджета за 2018 год содержится итоговый документ (протокол), который включает в себя только часть рекомендованных сведений</t>
  </si>
  <si>
    <t>Нет, публичные слушания не проведены или не отвечают требованиям федерального законодательства, либо итоговый документ (протокол), принятый по результатам публичных слушаний, в установленные сроки отсутствует в составе материалов к проекту закона об исполнении бюджета за 2018 год</t>
  </si>
  <si>
    <t>Размещен ли на сайте, предназначенном для размещения бюджетных данных, закон об исполнении бюджета за 2018 год?</t>
  </si>
  <si>
    <t xml:space="preserve">В целях оценки показателя учитывается размещение закона в полном объеме, включая текстовую часть и все приложения к закону. В случае если указанное требование не выполняется (размещены отдельные составляющие закона), оценка показателя принимает значение 0 баллов. Допускается размещение текстовой части закона в графическом формате. </t>
  </si>
  <si>
    <t xml:space="preserve">В целях составления рейтинга надлежащей практикой считается размещение в открытом доступе закона об исполнении бюджета за отчетный год в течение десяти рабочих дней с даты подписания соответствующего закона и не позднее 1 октября текущего года. В случае если указанное требование не выполняется, оценка показателя принимает значение 0 баллов. </t>
  </si>
  <si>
    <t xml:space="preserve">АНКЕТА ДЛЯ СОСТАВЛЕНИЯ РЕЙТИНГА СУБЪЕКТОВ РОССИЙСКОЙ ФЕДЕРАЦИИ ПО УРОВНЮ ОТКРЫТОСТИ БЮДЖЕТНЫХ ДАННЫХ В 2019 ГОДУ </t>
  </si>
  <si>
    <t>Размещен в полном объеме (текстовая часть и приложения к нему?)</t>
  </si>
  <si>
    <t>предельный объем госдолга на 2018 год, установленный законом о бюджете</t>
  </si>
  <si>
    <t>сведения о соблюдении в 2018 году утвержденных (установленных) законом о бюджете ограничений по объему государственного долга</t>
  </si>
  <si>
    <t>4.1. Размещен ли проект  в открытом доступе на сайте законодательного органа и (или) на сайте, предназначенном для размещения бюджетных данных?</t>
  </si>
  <si>
    <t>Ссылка на источник данных (пакет материалов по проекту закона об исполнении закона о бюджете за 2018 год)</t>
  </si>
  <si>
    <t>первоначально установленные, уточненные и фактические значения за 2018 год</t>
  </si>
  <si>
    <t>первоначально утвержденные, уточненные и фактические значения за 2018 год</t>
  </si>
  <si>
    <t xml:space="preserve">Дата размещения заключения КСП на сайте </t>
  </si>
  <si>
    <t>Дата рассмотрения (принятия) проекта закона законодательным органом</t>
  </si>
  <si>
    <t>Сведения о соблюдении срока надлежащей практики при размещении законопроекта</t>
  </si>
  <si>
    <t>Соблюдение срока надлежащей практики</t>
  </si>
  <si>
    <t xml:space="preserve">Бюджетная отчетность размещена в пакете документов к проекту закона об исполнении бюджета </t>
  </si>
  <si>
    <t>Сведения о соблюдении срока надлежащей практики при размещении данных</t>
  </si>
  <si>
    <t>Дата размещения данных на сайте</t>
  </si>
  <si>
    <t xml:space="preserve">г.Санкт-Петербург </t>
  </si>
  <si>
    <t xml:space="preserve">Нижегородская область </t>
  </si>
  <si>
    <t>первоначальные, уточненные и фактические значения показателей, характеризующих объемы (или) качество госуслуг</t>
  </si>
  <si>
    <t>Справочно: количество принятых законов о внесении изменений в закон о бюджете на 2018 год (источник: КонсультантПлюс)</t>
  </si>
  <si>
    <t xml:space="preserve">Дата размещения закона на сайте </t>
  </si>
  <si>
    <t>-</t>
  </si>
  <si>
    <t>нет данных</t>
  </si>
  <si>
    <t>нет</t>
  </si>
  <si>
    <t>да</t>
  </si>
  <si>
    <t>портала нет</t>
  </si>
  <si>
    <t>http://bryanskoblfin.ru/Show/Category/11?ItemId=5</t>
  </si>
  <si>
    <t>http://dtf.avo.ru/proekty-zakonov-vladimirskoj-oblasti</t>
  </si>
  <si>
    <t>http://df.ivanovoobl.ru/regionalnye-finansy/zakon-ob-oblastnom-byudzhete/zakon-ob-ispolnenii-oblastnogo-byudzheta/</t>
  </si>
  <si>
    <t xml:space="preserve">http://admoblkaluga.ru/main/work/finances/budget/reports.php </t>
  </si>
  <si>
    <t>http://kurskduma.ru/proekts/index.php</t>
  </si>
  <si>
    <t xml:space="preserve">http://adm.rkursk.ru/index.php?id=693&amp;mat_id=93207 </t>
  </si>
  <si>
    <t>http://ufin48.ru/Show/Tag/%D0%98%D1%81%D0%BF%D0%BE%D0%BB%D0%BD%D0%B5%D0%BD%D0%B8%D0%B5%20%D0%B1%D1%8E%D0%B4%D0%B6%D0%B5%D1%82%D0%B0</t>
  </si>
  <si>
    <t>https://budget.mosreg.ru/byudzhet-dlya-grazhdan/godovoj-otchet-ob-ispolnenii-byudzheta-moskovskoj-oblasti/#tab-id-5</t>
  </si>
  <si>
    <t>http://orel-region.ru/index.php?head=20&amp;part=25&amp;in=10</t>
  </si>
  <si>
    <t>не размещено: http://adm.vintech.ru:8096/ebudget/Menu/Page/44</t>
  </si>
  <si>
    <t>http://fin.tmbreg.ru/6347/6366/8519.html</t>
  </si>
  <si>
    <t>не размещено: https://www.tverfin.ru/np-baza/proekty-npa/</t>
  </si>
  <si>
    <t>http://portal.tverfin.ru/Menu/Page/308</t>
  </si>
  <si>
    <t>http://dfto.ru/index.php/razdel/ispolnenie-byudzheta/proekt-zakona-ob-ispolnenii-byudzheta</t>
  </si>
  <si>
    <t>http://www.yarregion.ru/depts/depfin/tmpPages/docs.aspx</t>
  </si>
  <si>
    <t>http://budget.mos.ru/zakon_isp</t>
  </si>
  <si>
    <t>http://gsrk1.rkomi.ru/Sessions/WebQuestionDetails.aspx?idPage=0&amp;idQuest=53645&amp;IdSessions=190&amp;typeQuest=0&amp;showQuests=false</t>
  </si>
  <si>
    <t>http://minfin.rkomi.ru/minfin_rkomi/minfin_rbudj/budj_otch/</t>
  </si>
  <si>
    <t>http://www.aosd.ru/?dir=budget&amp;act=budget</t>
  </si>
  <si>
    <t>http://budget.lenreg.ru/documents/?page=0&amp;sortOrder=&amp;type=&amp;sortName=&amp;sortDate=</t>
  </si>
  <si>
    <t>http://www.sdnao.ru/documents/bills/detail.php?ID=29148</t>
  </si>
  <si>
    <t>http://dfei.adm-nao.ru/byudzhetnaya-otchetnost/</t>
  </si>
  <si>
    <t>http://www.minfin01-maykop.ru/Show/Category/12?page=1&amp;ItemId=58</t>
  </si>
  <si>
    <t>http://minfin.kalmregion.ru/deyatelnost/byudzhet-respubliki-kalmykiya/proekty-zakonov-o-respublikanskom-byudzhete/</t>
  </si>
  <si>
    <t>графический формат: http://crimea.gov.ru/law-draft-card/6105</t>
  </si>
  <si>
    <t>https://minfin.rk.gov.ru/ru/structure/773</t>
  </si>
  <si>
    <t>не размещено: http://budget.rk.ifinmon.ru/dokumenty/godovoj-otchet-ob-ispolnenii-byudzheta</t>
  </si>
  <si>
    <t>не размещено: http://xn--80abalffrn3a0cm0k.xn--p1ai/index.php/o-byudzhete/dokumenty/ministerstvo-finansov-krasnodarskogo-kraya</t>
  </si>
  <si>
    <t>https://astroblduma.ru/vm/zakonodat_deyat/ProjectZakonAO/10556</t>
  </si>
  <si>
    <t>графический формат: http://volgoduma.ru/zakonotvorchestvo/proekty-zakonov/komitet-po-byudzhetu-i-nalogam/26329-proekt-zakona--42-2019z-ot-16052019.html</t>
  </si>
  <si>
    <t>http://volgafin.volgograd.ru/norms/acts/15905/</t>
  </si>
  <si>
    <t>не размещено: http://www.minfin34.ru/documents/</t>
  </si>
  <si>
    <t>http://www.zsro.ru/lawmaking/project/?arrFilter_pf%5BNUMBER%5D=&amp;arrFilter_ff%5BPREVIEW_TEXT%5D=%D0%BE%D0%B1+%D0%B8%D1%81%D0%BF%D0%BE%D0%BB%D0%BD%D0%B5%D0%BD%D0%B8%D0%B8+%D0%B1%D1%8E%D0%B4%D0%B6%D0%B5%D1%82%D0%B0&amp;arrFilter_DATE_ACTIVE_FROM_1=&amp;arrFilter_DATE_ACTIVE_FROM_2=&amp;set_filter=Y</t>
  </si>
  <si>
    <t>http://www.minfin.donland.ru/isp_bg_2018</t>
  </si>
  <si>
    <t>не размещено: http://minfin.donland.ru:8088/</t>
  </si>
  <si>
    <t>http://ob.sev.gov.ru/dokumenty/godovoj-otchet-ob-ispolnenii-byudzheta</t>
  </si>
  <si>
    <t>http://nsrd.ru/dokumenty/proekti_normativno_pravovih_aktov/page/2</t>
  </si>
  <si>
    <t xml:space="preserve">не размещено: http://open.minfinrd.ru/ </t>
  </si>
  <si>
    <t>https://www.mfri.ru/index.php/open-budget/godovoj-otchet-ob-ispolnenii-byudzheta</t>
  </si>
  <si>
    <t>http://www.minfinchr.ru/otkrytyj-byudzhet</t>
  </si>
  <si>
    <t>http://www.dumask.ru/law/zakonodatelnaya-deyatelnost/zakonoproekty-i-inye-pravovye-akty-nakhodyashchiesya-na-rassmotrenii.html</t>
  </si>
  <si>
    <t>http://www.gsmari.ru/itog/pnpa.html</t>
  </si>
  <si>
    <t>http://www.gossov.tatarstan.ru/activity/lawmaking/incoming</t>
  </si>
  <si>
    <t>http://minfin.tatarstan.ru/rus/godovoy-otchet-ob-ispolnenii-byudzheta.htm</t>
  </si>
  <si>
    <t>не размещено</t>
  </si>
  <si>
    <t>http://mf.nnov.ru/index.php?option=com_k2&amp;view=item&amp;id=1522:byudzhet-dlya-grazhdan-ob-ispolnenii-oblastnogo-byudzheta-za-otchetnyj-finansovyj-god&amp;Itemid=554</t>
  </si>
  <si>
    <t>http://minfin.orb.ru/%D0%BE%D1%82%D1%87%D0%B5%D1%82%D1%8B-%D0%BE%D0%B1-%D0%B8%D1%81%D0%BF%D0%BE%D0%BB%D0%BD%D0%B5%D0%BD%D0%B8%D0%B8-%D0%B1%D1%8E%D0%B4%D0%B6%D0%B5%D1%82%D0%B0/</t>
  </si>
  <si>
    <t>не размещено: http://budget.minfin-samara.ru/dokumenty/godovoj-otchet-ob-ispolnenii-byudzheta/</t>
  </si>
  <si>
    <t>не размещено: http://www.saratov.gov.ru/gov/auth/minfin/</t>
  </si>
  <si>
    <t>http://www.finupr.kurganobl.ru/index.php?test=ispol</t>
  </si>
  <si>
    <t>https://minfin.midural.ru/document/category/21#document_list</t>
  </si>
  <si>
    <t>https://admtyumen.ru/ogv_ru/finance/finance/bugjet/more.htm?id=11536146@cmsArticle</t>
  </si>
  <si>
    <t>http://www.zsyanao.ru/legislative_activity/projects/</t>
  </si>
  <si>
    <t>не размещено: http://elkurultay.ru/</t>
  </si>
  <si>
    <t>не размещено: http://www.open.minfin-altai.ru/open-budget/ispolnenie-respublikanskogo-byudzheta.html</t>
  </si>
  <si>
    <t>не загружается</t>
  </si>
  <si>
    <t>http://openbudget.gfu.ru/ispolnenie-budgeta/law_project/</t>
  </si>
  <si>
    <t>http://zsnso.ru/579/</t>
  </si>
  <si>
    <t>http://www.mfnso.nso.ru/page/495</t>
  </si>
  <si>
    <t>не размещено: http://open.findep.org:8088/</t>
  </si>
  <si>
    <t>http://egov-buryatia.ru/minfin/activities/documents/proekty-zakonov-i-inykh-npa/</t>
  </si>
  <si>
    <t>http://primorsky.ru/authorities/executive-agencies/departments/finance/public.php</t>
  </si>
  <si>
    <t>http://iis.minfin.49gov.ru/ebudget/Menu/Page/64</t>
  </si>
  <si>
    <t>http://openbudget.sakhminfin.ru/Menu/Page/504</t>
  </si>
  <si>
    <t>http://www.gfu.vrn.ru/regulatory/ispolnenie-byudzheta/proekty-zakonov-voronezhskoy-oblasti-ob-ispolnenii-oblastnogo-byudzheta.php</t>
  </si>
  <si>
    <t>http://admoblkaluga.ru/main/work/finances/budget/reports.php</t>
  </si>
  <si>
    <t>http://adm.rkursk.ru/index.php?id=693&amp;mat_id=93207</t>
  </si>
  <si>
    <t>http://budget.lenobl.ru/documents/?page=1&amp;sortOrder=&amp;type=&amp;sortName=&amp;sortDate=</t>
  </si>
  <si>
    <t>https://minfin.rk.gov.ru/ru/structure/2019_05_22_16_45_otchet_ob_ispolnenii_biudzheta_respubliki_krym_za_2018_god</t>
  </si>
  <si>
    <t>частично</t>
  </si>
  <si>
    <t>http://www.zspo.ru/legislative/bills/46654/?sphrase_id=55437</t>
  </si>
  <si>
    <t>http://minfin.midural.ru/document/category/21#document_list</t>
  </si>
  <si>
    <t>http://mfnso.nso.ru/page/495</t>
  </si>
  <si>
    <t>https://minfin.rk.gov.ru/ru/structure/778</t>
  </si>
  <si>
    <t>http://www.minfinrd.ru/deyatelnost/statistika-i-otchety/otchety-ob-ispolnenii-byudzheta/godovoy-otchet-ob-ispolnenii-byudzheta</t>
  </si>
  <si>
    <t>нет (общего характера)</t>
  </si>
  <si>
    <t>https://minfin.rk.gov.ru/ru/structure/775</t>
  </si>
  <si>
    <t>https://minfin.khabkrai.ru/portal/Show/Content/2355?ParentItemId=1093</t>
  </si>
  <si>
    <t>Сведения представлены по всем ведомствам или госпрограммам, где предусмотрены субсидии на финансовое обеспечение государственных заданий на оказание услуг</t>
  </si>
  <si>
    <t xml:space="preserve">не размещено </t>
  </si>
  <si>
    <t>https://dtf.avo.ru/zakony-vladimirskoj-oblasti</t>
  </si>
  <si>
    <t>http://www.gfu.vrn.ru/regulatory/ispolnenie-byudzheta/zakony-voronezhskoy-oblasti-ob-ispolnenii-oblastnogo-byudzheta/</t>
  </si>
  <si>
    <t>https://minfin.ryazangov.ru/documents/documents_RO/zakony-ob-oblastnom-byudzhete-ryazanskoy-oblasti/index.php</t>
  </si>
  <si>
    <t>http://df.gov35.ru/otkrytyy-byudzhet/ispolnenie-oblastnogo-byudzheta/normativnye-dokumenty-po-ispolneniyu-obl-byudzheta/</t>
  </si>
  <si>
    <t>http://minfin.gov-murman.ru/open-budget/regional_budget/law_of_budget/</t>
  </si>
  <si>
    <t>http://bks.pskov.ru/ebudget/Show/Category/4?ItemId=262</t>
  </si>
  <si>
    <t>http://www.minfin01-maykop.ru/Show/Category/7?ItemId=55</t>
  </si>
  <si>
    <t>http://minfin.kalmregion.ru/deyatelnost/byudzhet-respubliki-kalmykiya/</t>
  </si>
  <si>
    <t>https://minfin.astrobl.ru/site-page/zakony-o-byudzhete-ao</t>
  </si>
  <si>
    <t>http://www.minfin.donland.ru/docs/s/4</t>
  </si>
  <si>
    <t>http://www.minfinrd.ru/godovoy-otchet-ob-ispolnenii-byudzheta</t>
  </si>
  <si>
    <t>http://pravitelstvo.kbr.ru/oigv/minfin/npi/zakonodatelstva_i_podzakonnye_normativnye_akty.php</t>
  </si>
  <si>
    <t>http://minfin.alania.gov.ru/documents</t>
  </si>
  <si>
    <t>http://finance.pnzreg.ru/docs/nsb/zpo/</t>
  </si>
  <si>
    <t>http://minfin-samara.ru/law-of-execution-budget/</t>
  </si>
  <si>
    <t>http://www.minfintuva.ru/dokumenty/npa-zakon/</t>
  </si>
  <si>
    <t>http://budget.govrb.ru/ebudget/Show/Category/15?ItemId=233</t>
  </si>
  <si>
    <t>http://минфин.забайкальскийкрай.рф/byudjet/konsolidirovannyy-kraevoy-byudjet/zakony-ob-ispolnenii-byudjeta/</t>
  </si>
  <si>
    <t>http://primorsky.ru/authorities/executive-agencies/departments/finance/laws.php</t>
  </si>
  <si>
    <t>http://chaogov.ru/otkrytyy-byudzhet/ispolnenie-byudzheta.php</t>
  </si>
  <si>
    <t>графический формат, не структурирован: http://www.oblsovet.ru/legislation/bill/21701/</t>
  </si>
  <si>
    <t>http://www.tulaoblduma.ru/laws_intranet/laws_stages.asp%3FID=157802.html</t>
  </si>
  <si>
    <t>https://minfin39.ru/documents/?PAGEN_1=2</t>
  </si>
  <si>
    <t>https://minfin.gov-murman.ru/open-budget/regional_budget/law_of_budget_projects/project-19-20.php</t>
  </si>
  <si>
    <t>не размещено: https://b4u.gov-murman.ru/</t>
  </si>
  <si>
    <t>https://minfin.astrobl.ru/site-page/proekt-zakona-ao-ob-ispolnenii-byudzheta</t>
  </si>
  <si>
    <t>21.05.2019, 08.05.2019</t>
  </si>
  <si>
    <t>http://www.minfin34.ru/documents/</t>
  </si>
  <si>
    <t>http://minfin.donland.ru:8088/</t>
  </si>
  <si>
    <t xml:space="preserve">http://open.minfinrd.ru/ </t>
  </si>
  <si>
    <t>http://minfin.tatarstan.ru/rus/byudzhet-2018.htm</t>
  </si>
  <si>
    <t>https://www.mfri.ru/index.php/open-budget/godovoj-otchet-ob-ispolnenii-byudzheta/2726-dokumenty-i-materialy-k-zakonoproektu-ob-ispolnenii-respublikanskogo-byudzheta</t>
  </si>
  <si>
    <t>https://www.mfri.ru/index.php/open-budget/godovoj-otchet-ob-ispolnenii-byudzheta/2725-analiticheskie-dannye-ob-ispolnenii-respublikanskogo-byudzheta-za-2018-god</t>
  </si>
  <si>
    <t>http://pravitelstvo.kbr.ru/oigv/minfin/npi/proekty_normativnyh_i_pravovyh_aktov.php?postid=25571</t>
  </si>
  <si>
    <t>http://forcitizens.ru/ob/dokumenty/godovoj-otchet/2018-god</t>
  </si>
  <si>
    <t>http://openbudsk.ru/godovoy-otchet-ob-ispolnenii-byudzheta/</t>
  </si>
  <si>
    <t>https://minfin.bashkortostan.ru/activity/2863/?filter_d_section=16&amp;nav-documents=page-1</t>
  </si>
  <si>
    <t xml:space="preserve">http://www.gossov.tatarstan.ru/activity/lawmaking/incoming </t>
  </si>
  <si>
    <t>https://www.minfinrm.ru/budget/otch-isp/2018-god/</t>
  </si>
  <si>
    <t>http://www.mfur.ru/budjet/ispolnenie/materialy/byudzhetnaya-otchetnost-ob-ispolnenii-byudzheta-udmurtskoy-respubliki-za-2018-god.php</t>
  </si>
  <si>
    <t>http://www.mfur.ru/budjet/ispolnenie/materialy/byudzhetnaya-otchetnost-ob-ispolnenii-konsolidirovannogo-byudzheta-udmurtskoy-respubliki-za-2018-god.php</t>
  </si>
  <si>
    <t>http://www.mfur.ru/budjet/ispolnenie/materialy/2018-god.php</t>
  </si>
  <si>
    <t>http://www.mfur.ru/budjet/ispolnenie/otchet_ispolnenie/2018-god.php</t>
  </si>
  <si>
    <t>http://www.gs.cap.ru/SiteMap.aspx?id=2827292</t>
  </si>
  <si>
    <t>http://budget.cap.ru/Show/Category/251?ItemId=766</t>
  </si>
  <si>
    <t>http://mfin.permkrai.ru/execution/pr_z%7C_i/pr_zak_i/2019/</t>
  </si>
  <si>
    <t>не размещено: http://budget.permkrai.ru/</t>
  </si>
  <si>
    <t>http://www.minfin.kirov.ru/otkrytyy-byudzhet/dlya-spetsialistov/oblastnoy-byudzhet/ispolnenie-oblastnogo-byudzheta-2018/</t>
  </si>
  <si>
    <t>http://ufo.ulntc.ru:8080/dokumenty/godovoj-otchet-ob-ispolnenii-byudzheta/2018-god</t>
  </si>
  <si>
    <t>графический формат: http://zakon.zsperm.ru/?ELEMENT_ID=3630</t>
  </si>
  <si>
    <t>http://zakon.zsperm.ru/?ELEMENT_ID=3630</t>
  </si>
  <si>
    <t>http://mfin.permkrai.ru/execution/pr_z%7C_i/zakl_pr_i/2019/</t>
  </si>
  <si>
    <t>не размещено: http://budget.orb.ru/</t>
  </si>
  <si>
    <t>http://asozd.samgd.ru/bills/2874/</t>
  </si>
  <si>
    <t>http://ifinmon.saratov.gov.ru/index.php/byudzhet-dlya-grazhdan/ispolnenie-byudzheta-saratovskoj-oblasti/proect-zakona-ob-ispolnenii-budgeta-za-2018-god</t>
  </si>
  <si>
    <t>не размещено: http://ufo.ulntc.ru/index.php?mgf=budget/open_budget&amp;slep=net</t>
  </si>
  <si>
    <t>http://public.duma72.ru/Public/BillDossier/2849</t>
  </si>
  <si>
    <t>https://admtyumen.ru/ogv_ru/finance/finance/bugjet/more.htm?id=11630230@cmsArticle</t>
  </si>
  <si>
    <t>https://depfin.admhmao.ru/otkrytyy-byudzhet/ispolnenie-byudzheta/proekty-zakonov-ob-ispolnenii-byudzheta-avtonomnogo-okruga/2720202/proekt-zakona-khanty-mansiyskogo-avtonomnogo-okruga-yugry-ob-ispolnenii-byudzheta-khanty-mansiyskogo</t>
  </si>
  <si>
    <t>https://depfin.admhmao.ru/otkrytyy-byudzhet/ispolnenie-byudzheta/zakony-ob-ispolnenii-byudzheta-avtonomnogo-okruga/2805953/zakon-khanty-mansiyskogo-avtonomnogo-okruga-yugry-ot-30-05-2019-goda-30-oz-ob-ispolnenii-byudzheta-kh</t>
  </si>
  <si>
    <t>http://www.yamalfin.ru/index.php?option=com_content&amp;view=article&amp;id=3149:-2018-&amp;catid=144:2017-11-01-12-24-25&amp;Itemid=118</t>
  </si>
  <si>
    <t>не размещено: http://feaweb.yamalfin.ru/; http://monitoring.yanao.ru/yamal/</t>
  </si>
  <si>
    <t>http://www.yamalfin.ru/index.php?option=com_content&amp;view=article&amp;id=3185:2019-05-29-09-14-37&amp;catid=145:2017-11-01-12-24-40&amp;Itemid=118</t>
  </si>
  <si>
    <t>https://minfin-altai.ru/deyatelnost/proekt-byudzheta-zakony-o-byudzhete-zakony-ob-ispolnenii-byudzheta/2018-2020/proekt-zakona-ob-ispolnenii-byudzheta.php</t>
  </si>
  <si>
    <t>https://minfin-altai.ru/deyatelnost/proekt-byudzheta-zakony-o-byudzhete-zakony-ob-ispolnenii-byudzheta/2018-2020/zakon-ob-ispolnenii-byudzheta.php</t>
  </si>
  <si>
    <t>http://khural.org/info/finansy/238/</t>
  </si>
  <si>
    <t>не размещено: http://www.minfintuva.ru/deyatelnost/byudzhet/ispolneniya-byudzheta/godovye/</t>
  </si>
  <si>
    <t>http://www.minfintuva.ru/deyatelnost/byudzhet/ispolneniya-byudzheta/godovye/</t>
  </si>
  <si>
    <t>http://fin22.ru/projects/p2019/</t>
  </si>
  <si>
    <t>http://minfin.krskstate.ru/openbudget/othcet/2018</t>
  </si>
  <si>
    <t>http://gfu.ru/budget/obl/section.php?IBLOCK_ID=125&amp;SECTION_ID=1180</t>
  </si>
  <si>
    <t>http://gfu.ru/budget/obl/section.php?IBLOCK_ID=125&amp;SECTION_ID=1176</t>
  </si>
  <si>
    <t>https://www.ofukem.ru/budget/projects2018-2020/</t>
  </si>
  <si>
    <t>https://www.ofukem.ru/budget/laws2018-2020/</t>
  </si>
  <si>
    <t>не размещено: https://openbudget.mfnso.ru/analitika/otchetnost-ob-ispolnenii-byudzheta/2018-god</t>
  </si>
  <si>
    <t>http://mf.omskportal.ru/ru/RegionalPublicAuthorities/executivelist/MF/otkrbudg/ispolnenie/2018/otcet-za-2018.html</t>
  </si>
  <si>
    <t>http://www.findep.org/zakoni-tomskoy-oblasti.html</t>
  </si>
  <si>
    <t>http://budget.govrb.ru/ebudget/Show/Content/259?ParentItemId=233</t>
  </si>
  <si>
    <t>http://egov-buryatia.ru/minfin/activities/documents/zakony/</t>
  </si>
  <si>
    <t>https://minfin.sakha.gov.ru/2018-god-ispolnenie/ispolnenie-budjeta-za-2018-god</t>
  </si>
  <si>
    <t>http://www.zaksobr-chita.ru/documents/byudjet/2019</t>
  </si>
  <si>
    <t>http://xn--90agddmf1arqcf5hb8b.xn--80aaaac8algcbgbck3fl0q.xn--p1ai/portal/Show/Category/5?ItemId=23</t>
  </si>
  <si>
    <t>http://xn--90agddmf1arqcf5hb8b.xn--80aaaac8algcbgbck3fl0q.xn--p1ai/portal/Show/Category/4?ItemId=24</t>
  </si>
  <si>
    <t>http://www.zaksobr.kamchatka.ru/zaktvordeyat/proekty_zakonov_kamchatskogo_kraya1/ob_ispolnenii_kraevogo_byudzheta_za_2018_god/</t>
  </si>
  <si>
    <t>не размещено: http://openbudget.kamgov.ru/Dashboard#/budget/budget/income_execution</t>
  </si>
  <si>
    <t>https://www.kamgov.ru/minfin/otcety_ispolnenie/otcet-ob-ispolnenii-kraevogo-budzeta-za-2018-god</t>
  </si>
  <si>
    <t>https://www.kamgov.ru/minfin/budzet-2018</t>
  </si>
  <si>
    <t>http://ebudget.primorsky.ru/Show/Content/174?ParentItemId=349</t>
  </si>
  <si>
    <t>http://www.duma.khv.ru/Monitoring5/%D0%9F%D1%80%D0%BE%D0%B5%D0%BA%D1%82%20%D0%B7%D0%B0%D0%BA%D0%BE%D0%BD%D0%B0/2137033</t>
  </si>
  <si>
    <t>графический формат: http://www.duma.khv.ru/Monitoring5/%D0%9F%D1%80%D0%BE%D0%B5%D0%BA%D1%82%20%D0%B7%D0%B0%D0%BA%D0%BE%D0%BD%D0%B0/2137033</t>
  </si>
  <si>
    <t>https://minfin.khabkrai.ru/portal/Show/Content/2948?ParentItemId=462</t>
  </si>
  <si>
    <t>https://minfin.khabkrai.ru/portal/Show/Category/262?page=1&amp;ItemId=1115</t>
  </si>
  <si>
    <t>https://minfin.khabkrai.ru/portal/Show/Category/262?ItemId=1115</t>
  </si>
  <si>
    <t>05.04.2019; 03.06.2019</t>
  </si>
  <si>
    <t>https://minfin.khabkrai.ru/portal/Show/Category/262?page=2&amp;ItemId=1115</t>
  </si>
  <si>
    <t>http://www.zsamur.ru/section/list/9715</t>
  </si>
  <si>
    <t>24.05.2019, 25.05.2019</t>
  </si>
  <si>
    <t>24.05.2019, 31.05.2019</t>
  </si>
  <si>
    <t xml:space="preserve">графический формат: https://minfin.49gov.ru/activities/norm_activities/project_zakon/ </t>
  </si>
  <si>
    <t>http://zseao.ru/2019/05/informatsiya-o-publichnyh-slushaniyah-po-proektu-godovogo-otcheta-ob-ispolnenii-oblastnogo-byudzheta-na-2018-god/</t>
  </si>
  <si>
    <t xml:space="preserve">не размещено: http://duma32.ru/komitet-po-byudzhetu-nalogam-i-ekonomicheskoy-politike/ </t>
  </si>
  <si>
    <t>http://www.zsvo.ru/documents/34/</t>
  </si>
  <si>
    <t>не структурирован: https://www.ivoblduma.ru/zakony/proekty-zakonov/31465/</t>
  </si>
  <si>
    <t>до 23.05.2019</t>
  </si>
  <si>
    <t>до 24.05.2019</t>
  </si>
  <si>
    <t>до 31.05.2019</t>
  </si>
  <si>
    <t>http://www.kosoblduma.ru/laws/pzko/index.php?id=871</t>
  </si>
  <si>
    <t>http://depfin.adm44.ru/info/law/proetjzko/</t>
  </si>
  <si>
    <t>до 17.05.2019</t>
  </si>
  <si>
    <t>https://dtf.avo.ru/proekty-zakonov-vladimirskoj-oblasti</t>
  </si>
  <si>
    <t>http://www.mosoblduma.ru/Zakoni/Zakonoprecti_Moskovskoj_oblasti/item/282940/</t>
  </si>
  <si>
    <t>https://minfin.ryazangov.ru/documents/draft_documents/2019/index.php</t>
  </si>
  <si>
    <t>https://www.tverfin.ru/np-baza/regionalnye-normativnye-pravovye-akty/</t>
  </si>
  <si>
    <t xml:space="preserve">не размещено: https://minfin.tularegion.ru/documents/ </t>
  </si>
  <si>
    <t>https://dfto.ru/index.php/razdel/ispolnenie-byudzheta/proekt-zakona-ob-ispolnenii-byudzheta</t>
  </si>
  <si>
    <t>отсутствуют наименования приложений: http://www.duma.yar.ru/service/projects/zp191556.html</t>
  </si>
  <si>
    <t>не размещено: http://budget76.ru/</t>
  </si>
  <si>
    <t>не размещено: https://www.mos.ru/findep/documents/</t>
  </si>
  <si>
    <t>http://karelia-zs.ru/zakonodatelstvo_rk/proekty/349/</t>
  </si>
  <si>
    <t>графический формат: https://vologdazso.ru/actions/legislative_activity/draft-laws/search.php?docid=TXpBMk1UVXhOa0UwVFc=</t>
  </si>
  <si>
    <t>https://df.gov35.ru/otkrytyy-byudzhet/ispolnenie-oblastnogo-byudzheta/analiticheskie-materialy/2018-god/</t>
  </si>
  <si>
    <t>https://df.gov35.ru/otkrytyy-byudzhet/ispolnenie-oblastnogo-byudzheta/analiticheskie-materialy/2018-god/index.php?ELEMENT_ID=10290</t>
  </si>
  <si>
    <t>https://df.gov35.ru/otkrytyy-byudzhet/ispolnenie-oblastnogo-byudzheta/analiticheskie-materialy/2018-god/index.php?ELEMENT_ID=10282</t>
  </si>
  <si>
    <t>https://duma39.ru/activity/zakon/draft/search.php</t>
  </si>
  <si>
    <t>http://novkfo.ru/2018-godgodovye-otch-ty-ob-ispolnenii-oblastnogo-byudzheta.html</t>
  </si>
  <si>
    <t>http://dfei.adm-nao.ru/byudzhetnaya-otchetnost/otchety-ob-ispolnenii-byudzheta/</t>
  </si>
  <si>
    <t>графический формат: http://www.huralrk.ru/deyatelnost/zakonodatelnaya-deyatelnost/zakonoproekty/item/1700-0052-6-ob-ispolnenii-respublikanskogo-byudzheta-za-2018-god.html</t>
  </si>
  <si>
    <t>графический формат: http://www.kubzsk.ru/pravo/</t>
  </si>
  <si>
    <t>https://minfinkubani.ru/budget_isp/detail.php?ID=11250&amp;IBLOCK_ID=69&amp;str_date=31.05.2019</t>
  </si>
  <si>
    <t>до 20.05.2019</t>
  </si>
  <si>
    <t xml:space="preserve">http://forcitizens.ru/ob/dokumenty/godovoj-otchet/2018-god </t>
  </si>
  <si>
    <t>https://minfin.bashkortostan.ru/documents/projects/222091/</t>
  </si>
  <si>
    <t>https://minfin.bashkortostan.ru/documents/active/227199/</t>
  </si>
  <si>
    <t xml:space="preserve">https://www.minfinrm.ru/budget/otch-isp/2018-god/ </t>
  </si>
  <si>
    <t>http://minfin.tatarstan.ru/rus/godovoy-otchet-ob-ispolnenii-byudzheta.htm?pub_id=1886985</t>
  </si>
  <si>
    <t>не размещено: http://minfin.cap.ru/doc/laws/2019/06/04/laws-38</t>
  </si>
  <si>
    <t>http://mf.nnov.ru/index.php?option=com_k2&amp;view=item&amp;id=1514:otchety-ob-ispolnenii-oblastnogo-byudzheta-za-kvartal-polugodie-9-mesyatsev-i-god&amp;Itemid=554</t>
  </si>
  <si>
    <t>http://www.zspo.ru/legislative/bills/57542/</t>
  </si>
  <si>
    <t>не размещено: http://finance.pnzreg.ru/docs/np/</t>
  </si>
  <si>
    <t>графический формат: https://www.duma-murman.ru/deyatelnost/zakonodatelnaya-deyatelnost/proekty-zakonov-murmanskoy-oblasti/proekty-2019/</t>
  </si>
  <si>
    <t>графический формат: https://srd.ru/index.php/component/docs/?view=pr_zak&amp;id=1240&amp;menu=508&amp;selmenu=512</t>
  </si>
  <si>
    <t>не структурирован: http://www.zsuo.ru/zakony/proekty/43-zakonotvorchestvo/zakony/proekty/14007-41882019.html</t>
  </si>
  <si>
    <t>не размещено: http://info.mfural.ru/ebudget/Menu/Page/1</t>
  </si>
  <si>
    <t>не загружается: http://www.minfintuva.ru/otkrytyj-byudzhet/</t>
  </si>
  <si>
    <t>графический формат: http://www.omsk-parlament.ru/?sid=2940</t>
  </si>
  <si>
    <t>графический формат: https://duma.tomsk.ru/document/view/1388</t>
  </si>
  <si>
    <t>Документ размещен в разделе, наименование которого не соответствует содержанию документа (К1)</t>
  </si>
  <si>
    <t xml:space="preserve">не размещено: http://budget.sakha.gov.ru/ebudget/Menu/Page/173 </t>
  </si>
  <si>
    <t>https://minfin.sakha.gov.ru/bjudzhet/ispolnenie/2018-god-ispolnenie/ispolnenie-budjeta-za-2018-god</t>
  </si>
  <si>
    <t>http://www.eao.ru/isp-vlast/finansovoe-upravlenie-pravitelstva/ispolnenie-byudzheta/#2</t>
  </si>
  <si>
    <t>графический формат: http://www.belduma.ru/document/draft/draft_detail.php?fold=019&amp;fn=2219-19</t>
  </si>
  <si>
    <t>http://beldepfin.ru/dokumenty/vse-dokumenty/godovoj-otchet-ob-ispolnenii-byudzheta-za-2018-god/</t>
  </si>
  <si>
    <t>http://beldepfin.ru/publications/dopolnitelnye-materialy-k-proektu-zakona-ob-ispoln/</t>
  </si>
  <si>
    <t>http://bryanskoblfin.ru/Show/Content/2178?ParentItemId=5</t>
  </si>
  <si>
    <t>http://bryanskoblfin.ru/Show/Content/2181?ParentItemId=5</t>
  </si>
  <si>
    <t>http://www.zskaluga.ru/bills/wide/15198/ob_ispolnenii_oblastnogo_bjudzheta_za_2018_god.html</t>
  </si>
  <si>
    <t>графический формат: https://tambovoblduma.ru/zakonoproekty/zakonoproekty-vnesennye-v-oblastnuyu-dumu/may-2019/</t>
  </si>
  <si>
    <t>http://minfin.karelia.ru/zakon-ob-ispolnenii-bjudzheta-za-2018-god/</t>
  </si>
  <si>
    <t>http://minfin.karelia.ru/materialy-i-dokumenty-k-proektu-zakona-respubliki-karelija-ob-ispolnenii-bjudzheta-respubliki-karelija-za-2018-god/</t>
  </si>
  <si>
    <t>http://minfin.karelia.ru/zakljuchenie-kontrol-no-schetnoj-palaty-respubliki-karelija-na-godovoj-otchet-ob-ispolnenii-bjudzheta-respubliki-karelija-za-2018-god/</t>
  </si>
  <si>
    <t>https://dvinaland.ru/budget/public_hearings/</t>
  </si>
  <si>
    <t>отсутствует текстовая часть: http://minfin39.ru/documents/?PAGEN_1=2</t>
  </si>
  <si>
    <t>https://fincom.gov.spb.ru/budget/implementation/execution_materials/1</t>
  </si>
  <si>
    <t>отсутствуют приложения: http://www.assembly.spb.ru/ndoc/doc/0/777336511</t>
  </si>
  <si>
    <t>http://mari-el.gov.ru/parlament/Pages/norm_proj.aspx</t>
  </si>
  <si>
    <t>http://mari-el.gov.ru/minfin/Pages/record2018.aspx</t>
  </si>
  <si>
    <t>http://mari-el.gov.ru/minfin/SitePages/ZakOispRespBudg.aspx</t>
  </si>
  <si>
    <t>не размещено: http://finance.pskov.ru/ob-upravlenii/otchety-ob-ispolnenii-byudzheta-pskovskoy-oblasti/otchety-ob-ispolnenii-byudzheta</t>
  </si>
  <si>
    <t>не размещено: http://www.parlamentri.ru/index.php/zakonodatelnaya-deyatelnost/zakonoproekty-vnesennye-v-parlament/</t>
  </si>
  <si>
    <t>не размещено: http://mef.mosreg.ru/dokumenty/normotvorchestvo</t>
  </si>
  <si>
    <t xml:space="preserve">не загружается: http://nb44.ru/ </t>
  </si>
  <si>
    <t>затрудненный поиск (К1): http://mf.nnov.ru:8025/primi-uchastie/publichnye-slushaniya/publ-slushaniya-isp-2019-menu/doc-062019-d1</t>
  </si>
  <si>
    <t>http://www.smoloblduma.ru/zpr/index.php?SECTION_ID=&amp;ELEMENT_ID=48121</t>
  </si>
  <si>
    <t>http://www.finsmol.ru/pbudget/nJkD58Sj</t>
  </si>
  <si>
    <t>https://vs19.ru/lawmaking/bills/bill/1338</t>
  </si>
  <si>
    <t>Документ размещен в разделе, наименование которого не соответствует содержанию документ (К1)</t>
  </si>
  <si>
    <t>сведения об объеме госдолга на начало и на конец 2018 года с детализацией по видам обязательств</t>
  </si>
  <si>
    <t>http://gsrb.ru/ru/materials/materialy-k-zasedaniyu-gs-k-rb/?SECTION_ID=1340</t>
  </si>
  <si>
    <t>не структурированный: http://oreloblsovet.ru/legislation/proektyi-zakonov/37-zasedanie.html</t>
  </si>
  <si>
    <t>http://sobranie.pskov.ru/lawmaking/bills?title=%D0%B8%D1%81%D0%BF%D0%BE%D0%BB%D0%BD%D0%B5%D0%BD%D0%B8%D0%B8</t>
  </si>
  <si>
    <t>http://adm.rkursk.ru/index.php?id=693&amp;mat_id=94453</t>
  </si>
  <si>
    <t>https://parlament09.ru/antikorrup/expertiza/proekt-zakona-kchr-240-v-ob-ispolnenii-respublikanskogo-byudzheta-karachaevo-cherkesskoy-respubliki-/</t>
  </si>
  <si>
    <t>не структурирован: http://www.akzs.ru/sessions/132/</t>
  </si>
  <si>
    <t>http://monitoring.zspk.gov.ru/%D0%9F%D1%80%D0%BE%D0%B5%D0%BA%D1%82%20%D0%B7%D0%B0%D0%BA%D0%BE%D0%BD%D0%B0/2089939</t>
  </si>
  <si>
    <t>https://orel-region.ru/index.php?head=20&amp;part=25&amp;in=10</t>
  </si>
  <si>
    <t>http://duma.novreg.ru/action/projects/</t>
  </si>
  <si>
    <t>http://minfin39.ru/documents/?PAGEN_1=2</t>
  </si>
  <si>
    <t>https://minfin.rk.gov.ru/ru/structure/774</t>
  </si>
  <si>
    <t>http://eparlament.irzs.ru/%D0%9F%D1%80%D0%BE%D0%B5%D0%BA%D1%82%20%D0%B7%D0%B0%D0%BA%D0%BE%D0%BD%D0%B0/2165080</t>
  </si>
  <si>
    <t>https://minfin.sakha.gov.ru/ispolnenie/2018-god-ispolnenie/ispolnenie-budjeta-za-2018-god</t>
  </si>
  <si>
    <t>http://www.udmgossovet.ru/ooz/isp_budzhet2018/obshslush.php</t>
  </si>
  <si>
    <t>нет (переход по ссылке "пояснительная записка" некорректный)</t>
  </si>
  <si>
    <t>нет (частично)</t>
  </si>
  <si>
    <t>Пояснения отклонений представлены по отдельным позициям.</t>
  </si>
  <si>
    <t>высший исполнительный орган</t>
  </si>
  <si>
    <t>16.05.2019; 20.05.2019</t>
  </si>
  <si>
    <t>Протокол</t>
  </si>
  <si>
    <t>финансовый орган</t>
  </si>
  <si>
    <t>10-17.06.2019</t>
  </si>
  <si>
    <t>нет (заочная форма)</t>
  </si>
  <si>
    <t>Ответы на вопросы</t>
  </si>
  <si>
    <t>законодательный орган</t>
  </si>
  <si>
    <t>Протокол, заключение</t>
  </si>
  <si>
    <t>http://www.gfu.vrn.ru/regulatory/publichnye-slushaniya/;   http://www.gfu.vrn.ru/regulatory/ispolnenie-byudzheta/proekty-zakonov-voronezhskoy-oblasti-ob-ispolnenii-oblastnogo-byudzheta.php</t>
  </si>
  <si>
    <t>http://df.ivanovoobl.ru/regionalnye-finansy/publichnye-slushaniya/informatsiya-o-provedenii-publichnykh-slushaniy/;    http://df.ivanovoobl.ru/?type=news&amp;id=29001#</t>
  </si>
  <si>
    <t>Резолюция</t>
  </si>
  <si>
    <t>http://www.zskaluga.ru/news_legislature/wide/15215/18_ijunja_sostojatsja_publichnye_slushanija_po_proektu_zakona_ob_ispolnenii_oblastnogo_bjudzheta_za_2018_god.html</t>
  </si>
  <si>
    <t>http://admoblkaluga.ru/main/work/finances/budget/reports.php;  http://admoblkaluga.ru/upload/minfin/finances/budget/%D0%9F%D1%80%D0%BE%D1%82%D0%BE%D0%BA%D0%BE%D0%BB_%D0%BF%D1%83%D0%B1%D0%BB%D0%B8%D1%87%D0%BD%D1%8B%D1%85_%D1%81%D0%BB%D1%83%D1%88%D0%B0%D0%BD%D0%B8%D0%B9_18.06.2019.pdf</t>
  </si>
  <si>
    <t>http://www.kosoblduma.ru/press/article/Publichnye_sluschaniia_po_biudjhetu.html</t>
  </si>
  <si>
    <t>http://kurskduma.ru/news/oth.php?1664</t>
  </si>
  <si>
    <t>Протокол, рекомендации</t>
  </si>
  <si>
    <t>http://www.oblsovet.ru/news/21598/;   http://www.oblsovet.ru/legislation/hearing/</t>
  </si>
  <si>
    <t>Рекомендации</t>
  </si>
  <si>
    <t>http://www.oblsovet.ru/legislation/hearing/;   http://ufin48.ru/Show/Category/39?ItemId=30</t>
  </si>
  <si>
    <t>http://www.mosoblduma.ru/Press-centr/Anonsi_meroprijatij/283325#tab-text</t>
  </si>
  <si>
    <t>http://oreloblsovet.ru/events/naznachena-data-publichnyih-slushaniy-oblastnogo-soveta-po-godovomu-otchyotu-ob-ispolnenii-oblastnogo-byudjeta-za-2018-god.html</t>
  </si>
  <si>
    <t xml:space="preserve">нет </t>
  </si>
  <si>
    <t>https://tambovoblduma.ru/zakonotvorcheskaya-deyatelnost/publichnye-slushaniya/2019-god/ob-ispolnenii-byudzheta-tambovskoy-oblasti-za-2018-god/</t>
  </si>
  <si>
    <t>Итоговый документ, протокол</t>
  </si>
  <si>
    <t>до 23.06.2019</t>
  </si>
  <si>
    <t>https://www.tulaoblduma.ru/inf_materialy_tod/budjet/publ_slush.php</t>
  </si>
  <si>
    <t>общественная палата</t>
  </si>
  <si>
    <t>https://opyo.yarregion.ru/news/social_chamber/o_provedenii_publichnykh_slushaniy_po_proektu_zakona_yaroslavskoy_oblasti_ob_ispolnenii_oblastnogo+111/</t>
  </si>
  <si>
    <t>http://karelia-zs.ru/presssluzhba/novosti/publichnye_slushaniya_po_godovomu_otchetu_ob_ispolnenii_byudzheta_karelii_sostoyatsya_v_parlamente_v_iyune/</t>
  </si>
  <si>
    <t xml:space="preserve">да </t>
  </si>
  <si>
    <t>http://minfin.rkomi.ru/page/5652/</t>
  </si>
  <si>
    <t>https://dvinaland.ru/budget/public_hearings/;   https://portal.dvinaland.ru/upload/iblock/56e/%D0%BF%D1%80%D0%BE%D1%82%D0%BE%D0%BA%D0%BE%D0%BB%2019.06.2019%20%D1%81%20%D1%81%D0%BE%D0%BF%D1%80.%20%D0%BF%D0%B8%D1%81%D1%8C%D0%BC%D0%BE%D0%BC%20%D0%B2%20%D0%90%D0%9E%D0%A1%D0%94.pdf</t>
  </si>
  <si>
    <t>https://df.gov35.ru/content/news/5/10322/</t>
  </si>
  <si>
    <t>https://vologdazso.ru/actions/information-material/materials-public-sl/?ELEMENT_ID=163587</t>
  </si>
  <si>
    <t>https://duma39.ru/info/anounces/46280/?sphrase_id=54310</t>
  </si>
  <si>
    <t>https://duma-murman.ru/deyatelnost/zakonodatelnaya-deyatelnost/oblastnoy-byudzhet/index.php?sphrase_id=5275</t>
  </si>
  <si>
    <t>https://www.novreg.ru/vlast/announcement.php?ELEMENT_ID=108600</t>
  </si>
  <si>
    <t>Протокол, итоговый документ (заключение о результатах)</t>
  </si>
  <si>
    <t xml:space="preserve">http://www.pskov.ru/novosti/13.06.19/110977   </t>
  </si>
  <si>
    <t>11-13.06.2019</t>
  </si>
  <si>
    <t>http://www.assembly.spb.ru/article/955/114842/Publichnye-slushaniya-po-proektu-zakona-Ob-ispolnenii-byudzheta-Sankt-Peterburga-za-2018-god</t>
  </si>
  <si>
    <t>http://www.assembly.spb.ru/rubric/955/Publichnye-slushaniya</t>
  </si>
  <si>
    <t>http://www.sdnao.ru/news/news_detail.php?ELEMENT_ID=29139&amp;sphrase_id=6072</t>
  </si>
  <si>
    <t>https://minfin.rk.gov.ru/ru/structure/772</t>
  </si>
  <si>
    <t>Протокол, итоговый документ</t>
  </si>
  <si>
    <t>да (частично)</t>
  </si>
  <si>
    <t>https://astroblduma.ru/hm/kontent/PublSl2018;    https://astroblduma.ru/uploads/file/Raznoe/Bud4Grd.pdf (баннер "бюджет для граждан" находится рядом с анонсом о проведении публ.слушаний")</t>
  </si>
  <si>
    <t xml:space="preserve">Протокол </t>
  </si>
  <si>
    <t>https://astroblduma.ru/hm/kontent/PublSl2018;    https://astroblduma.ru/uploads/file/Raznoe/ProtokolPubSl2018.pdf</t>
  </si>
  <si>
    <t>http://www.zsro.ru/press_center/news/93/20833/?sphrase_id=34110</t>
  </si>
  <si>
    <t>Заключение рабочей группы</t>
  </si>
  <si>
    <t>https://sevzakon.ru/view/pressa/allnews/2019/iyun1/zaklyuchenie_rabochej_gruppy_po_rezultatam_publichnyh_slushanij_po_zakonoproektu_ob_ispolnenii_byudzheta_za_2018_god/;    http://ob.sev.gov.ru/dokumenty/godovoj-otchet-ob-ispolnenii-byudzheta</t>
  </si>
  <si>
    <t>http://www.parliament-osetia.ru/index.php/main/search/art/10971</t>
  </si>
  <si>
    <t>http://forcitizens.ru/ob/dokumenty/godovoj-otchet/2018-god;  http://www.minfinchr.ru/otkrytyj-byudzhet</t>
  </si>
  <si>
    <t>http://www.dumask.ru/component/k2/item/21592.html</t>
  </si>
  <si>
    <t>http://gsrb.ru/ru/lawmaking/budget-2019/</t>
  </si>
  <si>
    <t>Итоговое заключение (протокол), рекомендации</t>
  </si>
  <si>
    <t>04-11.06.2019</t>
  </si>
  <si>
    <t>http://mari-el.gov.ru/parlament/Pages/04062019.aspx;    http://mari-el.gov.ru/minfin/Pages/201906101422.aspx</t>
  </si>
  <si>
    <t>04.06.2019;    03.06.2019</t>
  </si>
  <si>
    <t>http://www.gsmari.ru/title/pb2017.htm</t>
  </si>
  <si>
    <t>http://www.gsrm.ru/public/2019/index1.php</t>
  </si>
  <si>
    <t>11.06.2019 (очная форма), 03-08.06.2019 (заочная форма)</t>
  </si>
  <si>
    <t>Протокол (очная и заочная формы)</t>
  </si>
  <si>
    <t>http://www.gs.cap.ru/SiteMap.aspx?id=2830322;   http://www.gs.cap.ru/SiteMap.aspx?id=2830486</t>
  </si>
  <si>
    <t>26.04.2019;   13.05.2019</t>
  </si>
  <si>
    <t xml:space="preserve">Рекомендации, протокол </t>
  </si>
  <si>
    <t>16.05-25.05.2019</t>
  </si>
  <si>
    <t>https://www.kirovreg.ru/news/detail.php?ID=92929</t>
  </si>
  <si>
    <t>да (+ трансляция в сети Интернет)</t>
  </si>
  <si>
    <t>http://www.zspo.ru/search/index.php?q=%D0%BF%D1%83%D0%B1%D0%BB%D0%B8%D1%87%D0%BD%D1%8B%D0%B5+%D1%81%D0%BB%D1%83%D1%88%D0%B0%D0%BD%D0%B8%D1%8F&amp;s.x=32&amp;s.y=15 (только через теги "публичные слушания", новость читается частично, при переходе по ссылке возникает ошибка 404, анонс удален по состоянию на 21.06.2019);      http://finance.pnzreg.ru/news/1246/</t>
  </si>
  <si>
    <t>31.05.2019;   06.06.2019</t>
  </si>
  <si>
    <t>http://www.zspo.ru/legislative/budget/57826/?sphrase_id=72965;    http://www.zspo.ru/legislative/budget/</t>
  </si>
  <si>
    <t>общественное собрание при Губернаторе</t>
  </si>
  <si>
    <t>нет (нет конкретной даты и места проведения собрания)</t>
  </si>
  <si>
    <t>http://minfin-samara.ru/materials-for-public-hearings/</t>
  </si>
  <si>
    <t xml:space="preserve">http://minfin-samara.ru/ekspertno-konsultativnyj-sovet-obshh/#;    http://songo63.ru/2019/04/12/publichnye-slushaniya-po-otchetu-ob-ispolnenii-byudzheta-samarskoj-oblasti-v-2018-godu/;    </t>
  </si>
  <si>
    <t>http://saratov.ifinmon.ru/index.php/byudzhet-dlya-grazhdan/ispolnenie-byudzheta-saratovskoj-oblasti/proect-zakona-ob-ispolnenii-budgeta-za-2018-god</t>
  </si>
  <si>
    <t>http://www.zsuo.ru/anonsy/13984-v-zakonodatelnom-sobranii-projdut-publichnye-slushaniya.html</t>
  </si>
  <si>
    <t>29.04 - 08.05.2019</t>
  </si>
  <si>
    <t>https://zs74.ru/news/izveshchenie-5</t>
  </si>
  <si>
    <t>https://zs74.ru/publichnye-slushaniya;      https://zs74.ru/sites/default/files/n/page/10483/upload/protokolpublichnyhslushaniy2018.pdf;   https://zs74.ru/news/publichnye-slushaniya-po-ispolneniyu-byudzheta-chelyabinskoy-oblasti-za-2018-god-proshli-v (ссылка на рекомендации в новостном сообщении)</t>
  </si>
  <si>
    <t>https://depfin.admhmao.ru/vse-novosti/2722936/</t>
  </si>
  <si>
    <t>http://www.khural.org/press/news/4744/</t>
  </si>
  <si>
    <t>https://vs19.ru/press-centr/news/15482-v-khakasii-projdut-publichnye-slushaniya-po-byudzhetu-respubliki</t>
  </si>
  <si>
    <t>https://vs19.ru/publichnye-slushaniya</t>
  </si>
  <si>
    <t>https://www.sndko.ru/sobytiya-soveta/novosti/novosti-soveta/4084</t>
  </si>
  <si>
    <t>http://www.zaksobr.kamchatka.ru/zakonodatelnoe_sobranie_2go_sozyva/postoyannye_komitety_i_komissiya/komitet_po_ekonomike_sobstvennosti_byudzhetu_nalogovoj_politike_i_predprinimatel_skoj_deyatel_nosti/publichnye_slushaniya1/14_maya_2019_goda_v_11_chasov_sostoyatsya_publichnye_slushaniya/</t>
  </si>
  <si>
    <t>нет (заочная форма - форум)</t>
  </si>
  <si>
    <t>https://primorsky.ru/authorities/executive-agencies/departments/finance/public.php;    http://ebudget.primorsky.ru/Show/Content/174?ParentItemId=349</t>
  </si>
  <si>
    <t>https://minfin.khabkrai.ru/portal/Show/Content/2911?ItemId=%D0%92%D1%81%D0%B5%20%D0%BD%D0%BE%D0%B2%D0%BE%D1%81%D1%82%D0%B8 (на главной странице)</t>
  </si>
  <si>
    <t>http://www.zsamur.ru/news/view/9717/8</t>
  </si>
  <si>
    <t>https://minfin.49gov.ru/press/news/?id_4=44760 (удалено);   https://duma.49gov.ru/press/news/index.php?id_4=44822</t>
  </si>
  <si>
    <t xml:space="preserve">23.05.2019 (удалено);    27.05.2019   </t>
  </si>
  <si>
    <t>да (+трансляция по ТВ и в сети Интернет)</t>
  </si>
  <si>
    <t>да (+видеозапись)</t>
  </si>
  <si>
    <t>http://zseao.ru/category/publichnye-slushaniya/obyavleniya-o-publichnyh-slushaniyah/;   http://zseao.ru/2019/05/informatsiya-o-publichnyh-slushaniyah-po-proektu-godovogo-otcheta-ob-ispolnenii-oblastnogo-byudzheta-na-2018-god/</t>
  </si>
  <si>
    <t xml:space="preserve">Соблюдение срока размещения </t>
  </si>
  <si>
    <t>http://bryanskoblfin.ru/open/Menu/Page/93 (переход на сайт финоргана)</t>
  </si>
  <si>
    <t>переход на сайт финоргана</t>
  </si>
  <si>
    <t>http://bryanskoblfin.ru/Show/Content/2169?ParentItemId=5</t>
  </si>
  <si>
    <t>Источник данных о направлении итогового документа (протокола) в законодательный орган</t>
  </si>
  <si>
    <t>http://bryanskoblfin.ru/Show/Category?page=3&amp;ItemId=26</t>
  </si>
  <si>
    <t>переход на сайт финоргана, реализовано после срока надлежащей практики - после 13.06.2019</t>
  </si>
  <si>
    <t>Сведения размещены после срока надлежащей практики (после 06.06.2019)</t>
  </si>
  <si>
    <t>да, группировка по ГРБС</t>
  </si>
  <si>
    <t>графический формат: http://www.vrnoblduma.ru/dokumenty/proekty/pro.php?lid=1874</t>
  </si>
  <si>
    <t>Заочная форма, нет сведений о направлении протокола в законодательный орган.</t>
  </si>
  <si>
    <t>нет (не отвечают требованиям)</t>
  </si>
  <si>
    <t>нет (в разрезе учреждений)</t>
  </si>
  <si>
    <t>Сведения представлены в разрезе учреждений, нет данных о финансовом обеспечении.</t>
  </si>
  <si>
    <t>да (по формам)</t>
  </si>
  <si>
    <t>нет (текстовая часть пояснительной записки содержит только номера форм приложений)</t>
  </si>
  <si>
    <t>нет (нет текстовой части пояснительной записки)</t>
  </si>
  <si>
    <t>нет (для граждан только трансляция в сети интернет)</t>
  </si>
  <si>
    <t>Представлены пояснения общего характера.</t>
  </si>
  <si>
    <t>Сведения не детализированы по муниципальным образованиям.</t>
  </si>
  <si>
    <t>да (в отдельном файле)</t>
  </si>
  <si>
    <t>нет (частично, в отдельном файле)</t>
  </si>
  <si>
    <t>портала нет (не загружается)</t>
  </si>
  <si>
    <t>нет данных (03.06.2019 законопроект размещен на сайте законодательного органа)</t>
  </si>
  <si>
    <t>Протокол, рекомендации (только на сайте финоргана)</t>
  </si>
  <si>
    <t>да (размещены только на сайте финоргана)</t>
  </si>
  <si>
    <t>http://www.oblsovet.ru/legislation/hearing/</t>
  </si>
  <si>
    <t>да (с учетом информации на странице)</t>
  </si>
  <si>
    <t>Протокол (итоговый документ)</t>
  </si>
  <si>
    <t>Нет сведений о предельном  объеме госдолга (не был установлен законом о бюджете). При оценке учтен также файл "17_Исполнение статей_2018".</t>
  </si>
  <si>
    <t>http://oreloblsovet.ru/events/tag/public-hearing</t>
  </si>
  <si>
    <t>не структурирован: http://rznoblduma.ru/index.php?option=com_content&amp;view=article&amp;id=177&amp;Itemid=125</t>
  </si>
  <si>
    <t>http://www.mosoblduma.ru/folder/262956</t>
  </si>
  <si>
    <t>http://minfin-rzn.ru/portal/Menu/Page/114</t>
  </si>
  <si>
    <t>не размещено (размещен документ за другой временной период)</t>
  </si>
  <si>
    <t>https://fin.tmbreg.ru/6347/6366/8519.html</t>
  </si>
  <si>
    <t>http://zsto.ru/index.php/739a50c4-47c1-81fa-060e-2232105925f8/5f51608f-f613-3c85-ce9f-e9a9410d8fa4/10497-sovet190604</t>
  </si>
  <si>
    <t>нет (в установленный срок надлежащей практики)</t>
  </si>
  <si>
    <t>https://www.tulaoblduma.ru/inf_materialy_tod/budjet/publ_slush.php; https://www.tulaoblduma.ru/laws_intranet/laws_receive.asp%3FLAWS_ID=157802&amp;ID=158486.html</t>
  </si>
  <si>
    <t>частично: https://www.tulaoblduma.ru/laws_intranet/laws_controlcard.asp%3FHALF=1&amp;ID=157802.html</t>
  </si>
  <si>
    <t>https://www.tulaoblduma.ru/laws_intranet/laws_controlcard.asp%3FHALF=1&amp;ID=157802.html</t>
  </si>
  <si>
    <t>Информация по каждому МБТ содержится в отдельном файле.</t>
  </si>
  <si>
    <t>В составе пояснительной записки.</t>
  </si>
  <si>
    <t>https://dfto.ru/dokumenty/2018</t>
  </si>
  <si>
    <t>По отдельным позициям пояснения отсутствуют.</t>
  </si>
  <si>
    <t>https://duma.mos.ru/ru/40/regulation_projects/corebofs002080000mm3mqae245hvjkg/dossier</t>
  </si>
  <si>
    <t>не структурирован: https://duma.mos.ru/ru/40/regulation_projects/corebofs002080000mm3mqae245hvjkg</t>
  </si>
  <si>
    <t>https://www.mos.ru/findep/function/</t>
  </si>
  <si>
    <t>Нет пояснений отклонений от первоначального плана.</t>
  </si>
  <si>
    <t>не размещено:http://budget.karelia.ru/byudzhet/dokumenty/2018</t>
  </si>
  <si>
    <t>Нет данных о направлении протокола в законодательный орган.</t>
  </si>
  <si>
    <t>По состоянию на 24.05.2019 сведения отсутствовали в открытом доступе, ссылка создана, но не активна.</t>
  </si>
  <si>
    <t>письмо на сайте финоргана</t>
  </si>
  <si>
    <t>затрудненный поиск: https://dvinaland.ru/budget/public_hearings/</t>
  </si>
  <si>
    <t>https://dvinaland.ru/budget/reporting/</t>
  </si>
  <si>
    <t>Документ размещен в разделе, наименование которого не соответствует содержанию документ (К1).</t>
  </si>
  <si>
    <t>https://dvinaland.ru/budget/public_hearings/;    https://dvinaland.ru/news/news_list.php?ID=669956</t>
  </si>
  <si>
    <t>письмо на сайте (странице) финоргана</t>
  </si>
  <si>
    <t>нет (в сроки надлежащей практики)</t>
  </si>
  <si>
    <t>04.06.2019; 17.06.2019</t>
  </si>
  <si>
    <t>частично: https://duma39.ru/activity/zakon/draft/search.php</t>
  </si>
  <si>
    <t>размещается на время рассмотрения, отсутствуют приложения: http://www.lenoblzaks.ru/static/single/-rus-common-zakact-/loprojects</t>
  </si>
  <si>
    <t>не размещено: http://finance.lenobl.ru/o-komitete/work/</t>
  </si>
  <si>
    <t>нет (не отвечает требованиям)</t>
  </si>
  <si>
    <t xml:space="preserve">В сводных данных в первоначальном плане отсутствуют субсидии (данные недостоверные). Сведения с детализацией по МБТ не содержат первоначально плана. </t>
  </si>
  <si>
    <t>http://finance.lenobl.ru/news/19275/</t>
  </si>
  <si>
    <t>26.06.2019 (первое чтение)</t>
  </si>
  <si>
    <t>https://minfin.gov-murman.ru/open-budget/regional_budget/law_of_budget_projects/project-19-20.php; https://duma-murman.ru/deyatelnost/zakonodatelnaya-deyatelnost/oblastnoy-byudzhet/index.php?sphrase_id=5275</t>
  </si>
  <si>
    <t>графический формат: http://duma.novreg.ru/action/archive/</t>
  </si>
  <si>
    <t>не размещено: http://portal.novkfo.ru/Menu/Page/1</t>
  </si>
  <si>
    <t>http://finance.pskov.ru/ob-upravlenii/otchety-ob-ispolnenii-byudzheta-pskovskoy-oblasti/otchety-ob-ispolnenii-byudzheta</t>
  </si>
  <si>
    <t>http://sobranie.pskov.ru/lawmaking/bills?title=%D0%B8%D1%81%D0%BF%D0%BE%D0%BB%D0%BD%D0%B5%D0%BD%D0%B8%D0%B8#annex</t>
  </si>
  <si>
    <t>до 04.07.2019</t>
  </si>
  <si>
    <t>19.06.2019 (первое чтение)</t>
  </si>
  <si>
    <t>Сведения по субсидиям не детализированы по целевому назначению (законом о бюджете предусмотрено две субсидии).</t>
  </si>
  <si>
    <t>до 19.06.2019</t>
  </si>
  <si>
    <t>Дата рассмотрения (принятия) закона законодательным органом</t>
  </si>
  <si>
    <t>Объемы финансового обеспечения не детализированы по услугам.</t>
  </si>
  <si>
    <t>Не указаны сведения о верхнем пределе по государственным гарантиям.</t>
  </si>
  <si>
    <t>http://www.sdnao.ru/news/news_detail.php?ELEMENT_ID=29139&amp;sphrase_id=6072;   http://dfei.adm-nao.ru/byudzhetnaya-otchetnost/</t>
  </si>
  <si>
    <t>размещается на время рассмотрения законопроекта: https://gshra.ru/zak-deyat/proekty/proekty_1189.html</t>
  </si>
  <si>
    <t>Номера форм указаны для консолидированного бюджета.</t>
  </si>
  <si>
    <t>частично: http://www.sdnao.ru/documents/bills/detail.php?ID=29148</t>
  </si>
  <si>
    <t>Используется только графический формат для пояснительной записки (К2).</t>
  </si>
  <si>
    <t>да (в целом)</t>
  </si>
  <si>
    <t>Сведения по субсидиям детализированы по целевому назначению частично (используется группировка "прочие субсидии"). Нарушена последовательность представления сведений (К1).</t>
  </si>
  <si>
    <t>В целом данные только по факту, учтено два файла.</t>
  </si>
  <si>
    <t>да (по каждому МБТ)</t>
  </si>
  <si>
    <t>Сведения в целом представлены только по каждому МБТ.</t>
  </si>
  <si>
    <t>Отсутствует детализация по статьям 1 подгруппы "Налоговые и неналоговые доходы".</t>
  </si>
  <si>
    <t>Отсутствует детализация по статьям 1 подгруппы "Налоговые и неналоговые доходы" (в сроки надлежащей практики).</t>
  </si>
  <si>
    <t>https://minfin.rk.gov.ru/ru/article/show/1173;  https://minfin.rk.gov.ru/ru/structure/772</t>
  </si>
  <si>
    <t>07.05.2019; 13.05.2019</t>
  </si>
  <si>
    <t>графический формат</t>
  </si>
  <si>
    <t>03.06.2019; 31.05.2019</t>
  </si>
  <si>
    <t>не размещено: https://minfin.astrobl.ru/site-page/proekt-zakona-ao-ob-ispolnenii-byudzheta</t>
  </si>
  <si>
    <t>Отсутствуют сведения в части доходов.</t>
  </si>
  <si>
    <t>Доступ граждан для участии в собрании ограничен.</t>
  </si>
  <si>
    <t>Сведения о публичных слушаниях не обнаружены.</t>
  </si>
  <si>
    <t>Нет номера, даты, подписи.</t>
  </si>
  <si>
    <t>Отсутствуют сведения в части расходов.</t>
  </si>
  <si>
    <t>нет (частично не определены показатели)</t>
  </si>
  <si>
    <t>Размещено в составе материалов к проекту закона после срока надлежащей практики (после 27.05.2019), до этого сведения были размещены отдельно от проекта закона (в разделе "Исполнение бюджета", http://www.minfin.donland.ru/isp_bg), К1.</t>
  </si>
  <si>
    <t>размещается на время рассмотрения законопроекта, графический формат: https://sevzakon.ru/view/laws/bank_zakonoproektov/i_sozyv_2019/pr_zak_19_667/tekst_zakonoproekta/</t>
  </si>
  <si>
    <t>графический формат: https://fin.sev.gov.ru/ispolnenie-byudzheta/otchyety-ob-ispolnenii-byudzheta-g-sevastopolya/</t>
  </si>
  <si>
    <t>Пояснения за 2017 год, не имеют отношения к представленным данным.</t>
  </si>
  <si>
    <t>Указано одно плановое значение (первоначальное или уточненное, не ясно); не определены показатели, характеризующие объем услуг, не ясно, в какие единицах они измеряются.</t>
  </si>
  <si>
    <t>да (государственный долг отсутствует)</t>
  </si>
  <si>
    <t>https://sevzakon.ru/view/pressa/allnews/2019/iyun1/informacionnoe_soobshhenie_o_provedenii_publichnyh_slushanij_po_proektu_zakona_goroda_sevastopolya_ob_ispolnenii_byudzheta_goroda_sevastopolya_za_2018_god/</t>
  </si>
  <si>
    <t>не размещено: http://www.minfinrd.ru/godovoy-otchet-ob-ispolnenii-byudzheta</t>
  </si>
  <si>
    <t>https://www.mfri.ru/index.php/open-budget/godovoj-otchet-ob-ispolnenii-byudzheta/2722-proekt-zakona-respubliki-ingushetiya-ob-ispolnenii-respublikanskogo-byudzheta-za-2018-god</t>
  </si>
  <si>
    <t>Сведения включают не все МБТ (см., например: 090 01 05 1025120 500, 090 1402 1020164010 500).</t>
  </si>
  <si>
    <t>Некоторые пояснения некорректные (например, по налогу на доходы физических лиц).</t>
  </si>
  <si>
    <t>Не соблюдается хронологическая последовательность представления данных на сайте (основание для К1).</t>
  </si>
  <si>
    <t>Форма проведения - собрание граждан</t>
  </si>
  <si>
    <t>http://parlament.kbr.ru/zakonodatelnaya-deyatelnost/zakonoproekty-na-stadii-rassmotreniya/index.php?SECTION_ID=753</t>
  </si>
  <si>
    <t>http://parlament.kbr.ru/informatsiya/press-tsentr/index.php?ELEMENT_ID=17301</t>
  </si>
  <si>
    <t>Протокол, заключение, список участников</t>
  </si>
  <si>
    <t>да (отдельно)</t>
  </si>
  <si>
    <t>https://parlament09.ru/press/news/v-parlamente-kchr-proydut-publichnye-slushaniya-po-ispolneniyu-byudzheta-respubliki-za-2018-god/; https://parlament09.ru/services/publ-slush.php</t>
  </si>
  <si>
    <t>https://parlament09.ru/services/publ-slush.php</t>
  </si>
  <si>
    <t>размещается на время рассмотрения законопроекта: http://parliament-osetia.ru/index.php/main/bills/art/608</t>
  </si>
  <si>
    <t>не размещено: http://minfin.alania.gov.ru/activity/reporting/execution</t>
  </si>
  <si>
    <t>размещается на время рассмотрения законопроекта, отсутствуют приложения: http://www.parlamentchr.ru/deyatelnost/zakonoproekty-nakhodyashchiesya-na-rassmotrenii</t>
  </si>
  <si>
    <t>нет (не соответствует установленной форме, нет приложений)</t>
  </si>
  <si>
    <t>Указано одно плановое значение (первоначальное или уточненное, не ясно)</t>
  </si>
  <si>
    <t>Нет данных по иным межбюджетным трансфертам (в бюджете см., например, 300 1403 1220702067 540). Информация по субсидиям оформлена небрежно.</t>
  </si>
  <si>
    <t>Дублирование проекта закона и материалов к нему на двух сайтах, пакеты разного содержания (на сайте финоргана заключение КСП отсутствует), К1.</t>
  </si>
  <si>
    <t>06-17.06.2019</t>
  </si>
  <si>
    <t>http://www.parliament-osetia.ru/index.php/main/parhearings</t>
  </si>
  <si>
    <t>В анонсе указана недостоверная дата. Сведения о направлении протокола в законодательный орган отсутствуют.</t>
  </si>
  <si>
    <t xml:space="preserve">http://www.mfsk.ru/law/proekty-zakonovsk </t>
  </si>
  <si>
    <t>после 07.06.2019</t>
  </si>
  <si>
    <t>Сведения удалены после 07.06.2019</t>
  </si>
  <si>
    <t>http://www.dumask.ru/law/zakonodatelnaya-deyatelnost/informatsiya-o-rezultatakh-publichnykh-slushanij/item/21749-protokol-1-publichnykh-slushanij-po-proektu-zakona-stavropolskogo-kraya-339-6-ob-ispolnenii-byudzheta-stavropolskogo-kraya-za-2018-god.html</t>
  </si>
  <si>
    <t>http://www.mfsk.ru/law/z_sk</t>
  </si>
  <si>
    <t>Представлена пояснительная записка в виде текста.</t>
  </si>
  <si>
    <t>размещается на время рассмотрения законопроекта, нет приложений: http://www.gsrm.ru/bills/3541/</t>
  </si>
  <si>
    <t>http://www.zaksob.ru/activity/byudzhet-orenburgskoy-oblasti/publichnye-slushaniya/; http://minfin.orb.ru/%D0%BE%D1%82%D1%87%D0%B5%D1%82%D1%8B-%D0%BE%D0%B1-%D0%B8%D1%81%D0%BF%D0%BE%D0%BB%D0%BD%D0%B5%D0%BD%D0%B8%D0%B8-%D0%B1%D1%8E%D0%B4%D0%B6%D0%B5%D1%82%D0%B0/</t>
  </si>
  <si>
    <t>http://sobranie.info/hearings.php</t>
  </si>
  <si>
    <t>http://www.omsk-parlament.ru/default.asp?doit=news&amp;dt=2019.5.31</t>
  </si>
  <si>
    <t>http://ebudget.primorsky.ru/Show/Content/170 ;   https://www.primorsky.ru/news/159769/ (сайт высшего исполнительного органа)</t>
  </si>
  <si>
    <t>Ссылка открывается некорректно. По адресу http://www.mfur.ru/budjet/ispolnenie/otchet_ispolnenie/2018-god.php размещено после срока надлежащей практики (после 13.06.2019).</t>
  </si>
  <si>
    <t>затрудненный поиск: http://www.udmgossovet.ru/ooz/isp_budzhet2018/obshslush.php</t>
  </si>
  <si>
    <t>да (после 13.06.2019 версия с приложениями удалена)</t>
  </si>
  <si>
    <t>После 13.06.2019 версия законопроекта с приложениями удалена, размещен только текст законопроекта. Законопроект размещен отдельно от материалов к нему (по другой ссылке).</t>
  </si>
  <si>
    <t>да (+ заочная форма)</t>
  </si>
  <si>
    <t>http://minfin.cap.ru/doc/laws/2019/06/04/laws-38</t>
  </si>
  <si>
    <t>http://www.gs.cap.ru/SiteMap.aspx?id=2830322</t>
  </si>
  <si>
    <t>http://zsperm.ru/s1/parliamentary_calendar/weekly_plan/week.php?from=13.05.2019&amp;to=19.05.2019</t>
  </si>
  <si>
    <t>http://mfin.permkrai.ru/acts/laws_pk/2019/</t>
  </si>
  <si>
    <t>http://www.zsko.ru/documents/lawmaking/index.php?ID=27912</t>
  </si>
  <si>
    <t>С учетом пояснительной записки.</t>
  </si>
  <si>
    <t>Протокол (замечания и предложения не поступили)</t>
  </si>
  <si>
    <t xml:space="preserve">Заочная форма. </t>
  </si>
  <si>
    <t>для открытия файлов требуются специальные действия (К2): http://int.zsno.ru:8080/zaks?viewForm&amp;nd=790802993&amp;prev=789810020&amp;pred=789810001&amp;bviewprev=0</t>
  </si>
  <si>
    <t>частично, для открытия требуются специальные действия (К2)</t>
  </si>
  <si>
    <t>частично, для открытия файлов требуются специальные действия (К2)</t>
  </si>
  <si>
    <t>для открытия требуются специальные действия (К2)</t>
  </si>
  <si>
    <t>http://mf.nnov.ru:8025/news/325-27-maya-2019-goda</t>
  </si>
  <si>
    <t>размещается на время рассмотрения законопроекта, графический формат: http://www.zaksob.ru/activity/zakonotvorcheskaya-deyatelnost/proekty-oblastnykh-zakonov-i-postanovleniy/</t>
  </si>
  <si>
    <t>размещается на время рассмотрения законопроекта: http://www.zaksob.ru/activity/zakonotvorcheskaya-deyatelnost/proekty-oblastnykh-zakonov-i-postanovleniy/</t>
  </si>
  <si>
    <t>http://www.zaksob.ru/activity/byudzhet-orenburgskoy-oblasti/publichnye-slushaniya/</t>
  </si>
  <si>
    <t>Сведения о соблюдении ограничений содержатся в составе годовой бюджетной отчетности (К1).</t>
  </si>
  <si>
    <t>Протокол, заключение Правительства</t>
  </si>
  <si>
    <t xml:space="preserve"> да (вопросы, ответы)</t>
  </si>
  <si>
    <t>Решение заседания общественного собрания</t>
  </si>
  <si>
    <t>http://minfin-samara.ru/proekty-zakonov-ob-ispolnenii-oblastnogo-byudzheta/</t>
  </si>
  <si>
    <t>Отсутствуют сведения о госдолге на 01.01.2019</t>
  </si>
  <si>
    <t>http://ifinmon.saratov.gov.ru/index.php/byudzhet-dlya-grazhdan/ispolnenie-byudzheta-saratovskoj-oblasti</t>
  </si>
  <si>
    <t xml:space="preserve">Итоговый документ (протокол) не обнаружен. </t>
  </si>
  <si>
    <t>http://www.zsuo.ru/zakony/proekty/43-zakonotvorchestvo/zakony/proekty/14007-41882019.html; http://ufo.ulntc.ru:8080/dokumenty/godovoj-otchet-ob-ispolnenii-byudzheta/2018-god</t>
  </si>
  <si>
    <t>до 08.07.2019</t>
  </si>
  <si>
    <t>По отдельным МБТ не указаны первоначальные значения плана (вероятно для тех МБТ, которые не были запланированы).</t>
  </si>
  <si>
    <t>http://www.kurganoblduma.ru/about/activity/people_hearing/publichnye-slushaniya-po-proektu-zakona-kurganskoy-oblasti-ob-ispolnenii-oblastnogo-byudzhete-za-201.php?clear_cache=Y</t>
  </si>
  <si>
    <t>http://www.kurganoblduma.ru/about/activity/people_hearing/</t>
  </si>
  <si>
    <t>Итоговый документ (протокол) не обнаружен.</t>
  </si>
  <si>
    <t>нет (для отдельных составляющих)</t>
  </si>
  <si>
    <t>Указано одно плановое значение (вероятно, уточненный план).</t>
  </si>
  <si>
    <t>http://duma72.ru/ru/arena/new/news/1575/75714/?sphrase_id=6565075;   http://duma72.ru/ru/arena/new/news/1575/75807/?sphrase_id=6582580;           https://admtyumen.ru/ogv_ru/gov/administrative/finance_department/news/news_more.htm?id=11629842@egNews</t>
  </si>
  <si>
    <t>https://admtyumen.ru/ogv_ru/finance/finance/bugjet.htm</t>
  </si>
  <si>
    <t>размещается на время рассмотрения законопроекта: https://zs74.ru/dokumenty-podgotovlennye-na-45-zasedanie-zakonodatelnogo-sobraniya-chelyabinskoy-oblasti-26-aprelya</t>
  </si>
  <si>
    <t>не размещено: http://open.minfin74.ru/</t>
  </si>
  <si>
    <t>http://www.minfin74.ru/mBudget/execution/annual/</t>
  </si>
  <si>
    <t>По отдельным ведомствам субсидии не детализированы по услугам. По услугам в сфере культуры представлены данные в разрезе учреждений.</t>
  </si>
  <si>
    <t>Для баланса используется некорректное название.</t>
  </si>
  <si>
    <t>https://www.dumahmao.ru/budget2018-2020/lawsprojects/</t>
  </si>
  <si>
    <t xml:space="preserve">https://www.dumahmao.ru/budget2018-2020/budgetdeputyhearings/;    https://depfin.admhmao.ru/otkrytyy-byudzhet/ispolnenie-byudzheta/proekty-zakonov-ob-ispolnenii-byudzheta-avtonomnogo-okruga/2720202/proekt-zakona-khanty-mansiyskogo-avtonomnogo-okruga-yugry-ob-ispolnenii-byudzheta-khanty-mansiyskogo  </t>
  </si>
  <si>
    <t>протокол размещен на сайте законодательного органа</t>
  </si>
  <si>
    <t>В файле содержатся ненужные данные (черновики).</t>
  </si>
  <si>
    <t>http://www.elkurultay.ru/deyatelnost/obshchaya-publichnye-slushaniya/na-publichnykh-slushaniyakh</t>
  </si>
  <si>
    <t>Приложения к законопроекту.</t>
  </si>
  <si>
    <t>не размещено: https://r-19.ru/documents/139/; https://r-19.ru/authorities/ministry-of-finance-of-the-republic-of-khakassia/common/1607/</t>
  </si>
  <si>
    <t>https://r-19.ru/documents/6604/89212.html</t>
  </si>
  <si>
    <t>В файле "Расходы К" содержатся ненужные данные (черновик).</t>
  </si>
  <si>
    <t>http://www.akzs.ru/news/main/2019/06/10/17946/;     http://fin22.ru/opinion/public/public_3021.html</t>
  </si>
  <si>
    <t>http://fin22.ru/regul/normal/?curPos=0</t>
  </si>
  <si>
    <t>Отсутствуют сведения об иных МБТ, в бюджете имеются.</t>
  </si>
  <si>
    <t>https://www.sobranie.info/projects.php</t>
  </si>
  <si>
    <t>нет (в установленные сроки надлежащей практики)</t>
  </si>
  <si>
    <t>http://www.sobranie.info/hearings.php</t>
  </si>
  <si>
    <t>04.07.2019 (дата уточнялась)</t>
  </si>
  <si>
    <t>графический формат, не структурировано</t>
  </si>
  <si>
    <t>http://zsnso.ru/1854/</t>
  </si>
  <si>
    <t>http://www.irzs.ru/events/news/detail.php?ID=27673</t>
  </si>
  <si>
    <t>размещено частично, после установленного срока надлежащей практики: http://www.sndko.ru/zakonotvorchestvo/proektyi-normativnyix-pravovyix-aktov-kemerovskoj-oblasti</t>
  </si>
  <si>
    <t>Анонс размещен в день проведения публичных слушаний. Итоговый документ (протокол) не обнаружен.</t>
  </si>
  <si>
    <t>графический формат: http://www.omsk-parlament.ru/?sid=10319</t>
  </si>
  <si>
    <t>не размещено: http://budget.omsk.ifinmon.ru/napravleniya/ispolnenie-byudzheta/materialy-po-ispolneniyu-oblastnogo-byudzheta</t>
  </si>
  <si>
    <t>https://duma.tomsk.ru/calendar/view/34_sobranie_zakonodatelnoj_dumy_tomskoj_oblasti</t>
  </si>
  <si>
    <t>размещается на время рассмотрения законопроекта: http://hural-rb.ru/bankz/</t>
  </si>
  <si>
    <t>http://hural-rb.ru/deaytelnost/parlament/publ_sl_isp2018; http://hural-rb.ru/news?record_id=4004</t>
  </si>
  <si>
    <t>http://www.hural-buryatia.ru/deaytelnost/parlament/publ_sl_isp2018</t>
  </si>
  <si>
    <t>Наименование и номер формы для баланса указаны некорректно.</t>
  </si>
  <si>
    <t>графический формат, наименования не отражают содержания: http://monitoring.iltumen.ru/%D0%9F%D1%80%D0%BE%D0%B5%D0%BA%D1%82%20%D0%B7%D0%B0%D0%BA%D0%BE%D0%BD%D0%B0%20%D0%A0%D0%B5%D1%81%D0%BF%D1%83%D0%B1%D0%BB%D0%B8%D0%BA%D0%B8%20%D0%A1%D0%B0%D1%85%D0%B0%20(%D0%AF%D0%BA%D1%83%D1%82%D0%B8%D1%8F)/2271051</t>
  </si>
  <si>
    <t>Сведения по доходам содержатся в двух файлах.</t>
  </si>
  <si>
    <t>http://iltumen.ru/content/v-il-tumene-zaslushayut-otchet-ob-ispolnenii-gosbyudzheta-yakutii-za-2018-god</t>
  </si>
  <si>
    <t>нет (размещен другой документ)</t>
  </si>
  <si>
    <t>Размещено решение комитета законодательного собрания; в целях составления рейтинга не учитывается в качестве итогового документа публичных слушаний.</t>
  </si>
  <si>
    <t>в повестке сессии: http://www.zaksobr-chita.ru/zakonodatel-naya-deyatel-nost-/povestki-zasedanii/povestki-zasedanii-na-2019-god/sessiya-10-07-2019</t>
  </si>
  <si>
    <t>http://www.zaksobr-chita.ru/zakonodatel-naya-deyatel-nost-/deputatskie-slushaniya/</t>
  </si>
  <si>
    <t>Для ряда услуг не сформулированы показатели, характеризующие объем услуги.</t>
  </si>
  <si>
    <t>http://ebudget.primorsky.ru/Show/Category/11?ItemId=350</t>
  </si>
  <si>
    <t xml:space="preserve">финансовый орган </t>
  </si>
  <si>
    <t>Нет сведений о направлении протокола в законодательный орган.</t>
  </si>
  <si>
    <t>https://minfin.khabkrai.ru/portal/Menu/Page/667</t>
  </si>
  <si>
    <t>Сведения представлены в двух файлах, наименование файла, в котором содержатся сведения о безвозмездных поступлениях, не отражает содержания (К1).</t>
  </si>
  <si>
    <t>Нет сведения по безвозмездным поступлениям.</t>
  </si>
  <si>
    <t>графический формат, неструктурировано: http://www.zsamur.ru/section/list/9715</t>
  </si>
  <si>
    <t>http://ob.fin.amurobl.ru/dokumenty/proekt_zakon/ispolnenie_obl/2018</t>
  </si>
  <si>
    <t>http://www.zsamur.ru/section/list/9715; http://www.zsamur.ru/section/list/33/11</t>
  </si>
  <si>
    <t>https://minfin.49gov.ru/documents/one/index.php?id=28325;   https://duma.49gov.ru/activities/budget/</t>
  </si>
  <si>
    <t>https://www.magoblduma.ru/documents/one/index.php?id=28003</t>
  </si>
  <si>
    <t>Пояснительная записка размещена только на сайте законодательного органа в графическом формате (К2).</t>
  </si>
  <si>
    <t>Сведения представлены в разрезе учреждений.</t>
  </si>
  <si>
    <t>20.06.2019 (первое чтение)</t>
  </si>
  <si>
    <t>http://doc.dumasakhalin.ru/document6048.html</t>
  </si>
  <si>
    <t>не размещено: http://sakhminfin.ru/</t>
  </si>
  <si>
    <t>да (недостоверные данные)</t>
  </si>
  <si>
    <t>Приведены недостоверные данные по отсутствию ограничений по объему государственного долга в законе о бюджете, см. статью 1 закона о бюджете.</t>
  </si>
  <si>
    <t>https://sakhalin.gov.ru/index.php?id=105&amp;no_cache=1&amp;tx_ttnews%5Btt_news%5D=12856</t>
  </si>
  <si>
    <t>письмо на сайте законодательного органа (о внесении законопроекта)</t>
  </si>
  <si>
    <t>не размещено: http://sakhminfin.ru/index.php/finansy-oblasti/oblastnoj-byudzhet</t>
  </si>
  <si>
    <t>http://www.eao.ru/dokumenty/obshchestvennoe-obsuzhdenie-proektov-npa/finansy-2604/?sphrase_id=44393</t>
  </si>
  <si>
    <t>http://zseao.ru/2019/06/zaslushan-otchet-ob-ispolnenii-oblastnogo-byudzheta-za-2018-god-2/</t>
  </si>
  <si>
    <t>http://www.eao.ru/dokumenty/elektronnoe-ofitsialnoe-opublikovanie/zakony-eao/</t>
  </si>
  <si>
    <t>графический формат: http://duma-chukotka.ru/index.php?option=com_content&amp;view=article&amp;id=1751:23-ss-ispolnenie-budget&amp;catid=47&amp;Itemid=154</t>
  </si>
  <si>
    <t>Мониторинг и оценка показателя проведены в период с 20 мая по 12 июля 2019 года.</t>
  </si>
  <si>
    <t>до 12.07.2019</t>
  </si>
  <si>
    <t>нет необходимости в мониторинге</t>
  </si>
  <si>
    <t>до 12.07.2019 (указаны на сайте недостоверные данные)</t>
  </si>
  <si>
    <t>не размещено: http://open.minfin74.ru/otchet/1638066345</t>
  </si>
  <si>
    <t>https://minfinkubani.ru/budget_isp/budget_execution.php</t>
  </si>
  <si>
    <t>не размещено: http://budget.sakha.gov.ru/ebudget/Menu/Page/173</t>
  </si>
  <si>
    <t>http://budget.minfin-samara.ru/dokumenty/godovoj-otchet-ob-ispolnenii-byudzheta/</t>
  </si>
  <si>
    <t>портал не загружается</t>
  </si>
  <si>
    <t>Отсутствуют наименования, отражающие содержание (для приложений), К2.</t>
  </si>
  <si>
    <t>размещается на время рассмотрения: http://karelia-zs.ru/zakonodatelstvo_rk/proekty/349/</t>
  </si>
  <si>
    <t>нет (нет приложений)</t>
  </si>
  <si>
    <t>Указаны номера и используются формы для консолидированного бюджета.</t>
  </si>
  <si>
    <t>нет (пояснительная записка не по установленной форме, нет приложений)</t>
  </si>
  <si>
    <t>да (не указана форма пояснительной записки)</t>
  </si>
  <si>
    <t>http://www.finsmol.ru/bkeeping/nJkD58Sj</t>
  </si>
  <si>
    <t>Не в пакете документов, см. раздел "Бюджетная отчетность" (К1).</t>
  </si>
  <si>
    <t>Представлены пояснения отклонений от уточненных значений.</t>
  </si>
  <si>
    <t>Размещены после 13.06.2019</t>
  </si>
  <si>
    <t>Отсутствуют первоначальные плановые значения.</t>
  </si>
  <si>
    <t>Нет объемов финансового обеспечения; по показателям, характеризующим объем услуг, отсутствует первоначальный план.</t>
  </si>
  <si>
    <t>Сведения размещены после срока надлежащей практики (после 27.05.2019 г.).</t>
  </si>
  <si>
    <t>Сведения представлены по отдельным ведомствам (например, отсутствуют по ГРБС 010, 081, 082)</t>
  </si>
  <si>
    <t>По субсидиям на капвложения указано одно плановое значение (первоначальный или уточненный план, не ясно).</t>
  </si>
  <si>
    <t>Отсутствуют первоначальные плановые значения по МБТ, представлены только в целом.</t>
  </si>
  <si>
    <t>Сведения с детализацией по муниципальным образованиям представлены только в части субсидий.</t>
  </si>
  <si>
    <t>Нет сведений о верхнем пределе по государственным гарантиям.</t>
  </si>
  <si>
    <t>В части расходов сведения представлены одной суммой по всем изменениям.</t>
  </si>
  <si>
    <t>Представлена справка с указание реквизитов законов о внесении изменений в бюджет.</t>
  </si>
  <si>
    <t xml:space="preserve">нет (частично) </t>
  </si>
  <si>
    <t>недостоверные данные (указана дата 20.05.2019, ранее подписания документа)</t>
  </si>
  <si>
    <t>до 11.07.2019</t>
  </si>
  <si>
    <t>http://www.zsvo.ru/documents/34/ (программа публ.слушаний)</t>
  </si>
  <si>
    <t>https://belregion.ru/press/news/index.php?ID=31395</t>
  </si>
  <si>
    <t>http://www.gfu.vrn.ru/regulatory/publichnye-slushaniya/</t>
  </si>
  <si>
    <t>http://www.kosoblduma.ru/analytics/reports/; http://www.kosoblduma.ru/laws/pzko/index.php?id=871</t>
  </si>
  <si>
    <t xml:space="preserve">Рекомендации размещены только на сайте финоргана. </t>
  </si>
  <si>
    <t>http://kurskduma.ru/proekts/index.php; http://adm.rkursk.ru/index.php?id=693&amp;mat_id=93207</t>
  </si>
  <si>
    <t>https://www.tverfin.ru/novosti/novosti/?ELEMENT_ID=109805</t>
  </si>
  <si>
    <t>http://finance.lenobl.ru/news/18910/</t>
  </si>
  <si>
    <t>Анонс на сайте организатора не обнаружен; на сайте финоргана не указано время проведения публичных слушаний, https://minfin.ryazangov.ru/announcements/254520/.</t>
  </si>
  <si>
    <t>http://www.adygheya.ru/citizen/detail.php?ID=79622&amp;sphrase_id=58758 (удалено); http://minfin01-maykop.ru/Show/Content/1949?ParentItemId=173</t>
  </si>
  <si>
    <t>https://admkrai.krasnodar.ru/content/1137/show/484207/</t>
  </si>
  <si>
    <t>https://www.volgograd.ru/pressslujba/anonsy/?ELEMENT_ID=234561</t>
  </si>
  <si>
    <t>нет (недостоверные данные о дате проведения - 01.04.2019, в протоколе - 03.04.2019).</t>
  </si>
  <si>
    <t>письмо в НИФИ</t>
  </si>
  <si>
    <t>да (+ трансляция на сайте законодательного органа)</t>
  </si>
  <si>
    <t>Размещен другой документ - постановление законодательного органа</t>
  </si>
  <si>
    <t>Анонс на сайте организатора не обнаружен.</t>
  </si>
  <si>
    <t>Размещенный итоговый документ не подтверждает проведение публичных слушаний.</t>
  </si>
  <si>
    <t>да (распоряжение)</t>
  </si>
  <si>
    <t>http://www.minfin01-maykop.ru/Show/Category/12?page=2&amp;ItemId=58</t>
  </si>
  <si>
    <t>да (категории участников, общее количество)</t>
  </si>
  <si>
    <t>да (только основной доклад)</t>
  </si>
  <si>
    <t>да (список участников, на который дана ссылка в протоколе, не размещен)</t>
  </si>
  <si>
    <t>https://minfinkubani.ru/budget_citizens/public/public_otchet.php</t>
  </si>
  <si>
    <t>да (категории участников с указанием их количества)</t>
  </si>
  <si>
    <t>да (общее количество участников)</t>
  </si>
  <si>
    <t>http://zsro.ru/press_center/news/1/20942/</t>
  </si>
  <si>
    <t>Протокол размещен в разделе "Новости" (К1).</t>
  </si>
  <si>
    <t>да?</t>
  </si>
  <si>
    <t>да (на протоколе)</t>
  </si>
  <si>
    <t>нет (размещена информация о том, что вопросов, замечаний и предложений не поступало)</t>
  </si>
  <si>
    <t>да (категории участников, отдельные участники)</t>
  </si>
  <si>
    <t>да (список по категориям участников)</t>
  </si>
  <si>
    <t>нет (документ не подтверждает проведение публичных слушаний)</t>
  </si>
  <si>
    <t>Информация об участниках, доклады размещены только на сайте финансового органа, после установленного срока надлежащей практики (после рассмотрения законопроекта законодательным органом).</t>
  </si>
  <si>
    <t xml:space="preserve">Отсутствуют ответы на вопросы, которые, согласно протоколу, должны быть размещены в открытом доступе. </t>
  </si>
  <si>
    <t>да (список)</t>
  </si>
  <si>
    <t>да (общее количество, список, на который дана ссылка в протоколе, не размещен)</t>
  </si>
  <si>
    <t>да (список с указанием ФИО)</t>
  </si>
  <si>
    <t>* Примечание. Учтены итоговые документы (протоколы), размещенные в открытом доступе на момент проведения мониторинга показателя.</t>
  </si>
  <si>
    <t>да (до рассмотрения законопроекта законодательным органом)</t>
  </si>
  <si>
    <t>Размещен  итоговый документ (протокол) или иной документ, позиционируемый как итоговый документ (протокол)*</t>
  </si>
  <si>
    <t>да (количество участников по категориям)</t>
  </si>
  <si>
    <t>да (общее количество, сведения об отдельных участниках)</t>
  </si>
  <si>
    <t>после 11.07.2019</t>
  </si>
  <si>
    <t xml:space="preserve">Рекомендации размещены после принятия закона (после 11.07.2019). </t>
  </si>
  <si>
    <t>Итоговый документ (протокол) не обнаружен, только новостное сообщение: http://zseao.ru/2019/06/zaslushan-otchet-ob-ispolnenii-oblastnogo-byudzheta-za-2018-god-2/</t>
  </si>
  <si>
    <t>да (категории участников)</t>
  </si>
  <si>
    <t>да (список участвующих в собрании, общее количество участников)</t>
  </si>
  <si>
    <t>да (общее количество, категории приглашенных)</t>
  </si>
  <si>
    <t>Протокол размещен после принятия закона (01.07.2019). На размещенной информации нет подписи.</t>
  </si>
  <si>
    <t>да (общее количество участников, фамилии)</t>
  </si>
  <si>
    <t>да (общее количество участников, количество граждан)</t>
  </si>
  <si>
    <t>https://minfin39.ru/budget/process/last/</t>
  </si>
  <si>
    <t>да (список участников)</t>
  </si>
  <si>
    <t>да (общее количество, сведения по категориям участников)</t>
  </si>
  <si>
    <t>да (общее количество участников, список, на который дана ссылка в протоколе, отсутствует)</t>
  </si>
  <si>
    <t>Заочная форма. Итоговый документ (протокол) не обнаружен.</t>
  </si>
  <si>
    <t>Итоговый документ (протокол) не обнаружен, только новостные сообщения: http://zsperm.ru/s1/archive/news/detail.php?ID=57588;   http://mfin.permkrai.ru/execution/pr_z%7C_i/obs_ob_i/2019/; http://mfin.permkrai.ru/news/1833.</t>
  </si>
  <si>
    <t xml:space="preserve">Итоговый документ (протокол) не обнаружен, только новостное сообщение http://www.khural.org/press/news/4747/?sphrase_id=2797. </t>
  </si>
  <si>
    <t>Анонс и итоговый документ (протокол) не обнаружены, только новостное сообщение: http://duma-chukotka.ru/index.php?option=com_content&amp;view=article&amp;id=1743:publichnye-slushaniya-po-ispolneniyu-okruzhnogo-byudzheta-2018-goda&amp;catid=10:novosti&amp;Itemid=123.</t>
  </si>
  <si>
    <t>http://finance.lenobl.ru/pravovaya-baza/oblastnoe-zakondatelstvo/oz_isp/oblastnoj-zakon-52-oz-ot-09072018-g-ob-ispolnenii-oblastnogo-byudzheta/</t>
  </si>
  <si>
    <t>http://adm.vintech.ru:8096/ebudget/Menu/Page/2</t>
  </si>
  <si>
    <t>не размещено: http://bryanskoblfin.ru/open/Show/Category/4?ItemId=159</t>
  </si>
  <si>
    <t>Анонс и итоговый документ (протокол) не обнаружены, только информация о публичных слушаниях: http://www.smoloblduma.ru/work/seminar.php, http://www.finsmol.ru/minfin/nJMcZ487</t>
  </si>
  <si>
    <t>http://www.finsmol.ru/zbudget/a0oAgQRSSXRf, http://www.finsmol.ru/minfin/nJvVo3p7</t>
  </si>
  <si>
    <t>до 16.07.2019</t>
  </si>
  <si>
    <t>Рекомендуется обратить внимание на наименование итогового документа.</t>
  </si>
  <si>
    <t>да (от отдельных участников)</t>
  </si>
  <si>
    <t>Рекомендуется использовать более четкие формулировки в протоколе.</t>
  </si>
  <si>
    <t>да (нет подписи на графической копии)</t>
  </si>
  <si>
    <t>да (нет подписей на графической копии)</t>
  </si>
  <si>
    <t>Общественные консультации являются хорошей практикой, но не отвечают формату публичных слушаний.</t>
  </si>
  <si>
    <t>нет (пояснительная записка не по установленной форме)</t>
  </si>
  <si>
    <t>В повестке несколько вопросов.</t>
  </si>
  <si>
    <t>Мониторинг и оценка показателя проведены в период с 20 мая по 16 июля 2019 года.</t>
  </si>
  <si>
    <t>https://budget.cap.ru/Show/Category/251?ItemId=766</t>
  </si>
  <si>
    <t>до 22.07.2019</t>
  </si>
  <si>
    <t>http://depfin.adm44.ru/Budget/IspZakon/</t>
  </si>
  <si>
    <t>На текстовой части указано "проект".</t>
  </si>
  <si>
    <t>В сроки надлежащей практики (по состоянию на 22.07.2019) не размещен.</t>
  </si>
  <si>
    <t>http://finance.pskov.ru/doc/documents</t>
  </si>
  <si>
    <t>В сроки надлежащей практики (по состоянию на 22.07.2019) закон не размещен.</t>
  </si>
  <si>
    <t>В сроки надлежащей практики (по состоянию на 16.07.2019, 22.07.2019) закон не размещен.</t>
  </si>
  <si>
    <t>В сроки надлежащей практики (по состоянию на 05.07.2019, 22.07.2019) закон не размещен.</t>
  </si>
  <si>
    <t>В сроки надлежащей практики (по состоянию на 12.07.2019, 22.07.2019) закон не размещен.</t>
  </si>
  <si>
    <t>Размещен после установленного срока надлежащей практики, дата размещения (08.07.2019) указана на сайте.</t>
  </si>
  <si>
    <t xml:space="preserve">нет данных </t>
  </si>
  <si>
    <t>В сроки надлежащей практики (по состоянию на 25.07.2019) закон не размещен.</t>
  </si>
  <si>
    <t>нет данных (на сайте указана недостоверная дата, размещено после 22.07.2019)</t>
  </si>
  <si>
    <t>Анонс и протокол не обнаружены. Мероприятие, позиционируемое как публичные слушания, не отвечает требованиям, см. https://www.parlamentri.ru/index.php/press-centr/novosti/4674-v-parlamente-proshli-publichnye-slushaniya-po-proektu-zakona-respubliki-ingushetiya-ob-ispolnenii-respublikanskogo-byudzheta-za-2018-god%20(%D0%BD%D0%BE%D0%B2%D0%BE%D1%81%D1%82%D0%BD%D0%BE%D0%B9%20%D1%81%D1%8E%D0%B6%D0%B5%D1%82.</t>
  </si>
  <si>
    <t>http://saratov.gov.ru/gov/news/publichnye_slushaniya_po_proektu_zakona_ob_ispolnenii_oblastnogo_byudzheta_za_2018/?sphrase_id=441052</t>
  </si>
  <si>
    <t xml:space="preserve">Заочное форма. Анонсирование мероприятия реализовано в форме новостных сообщений, которые трудно назвать анонсом. </t>
  </si>
  <si>
    <t>до 30.07.2019</t>
  </si>
  <si>
    <t>https://minfin.tularegion.ru/documents/?SECTION=null&amp;YEAR=2019&amp;MONTH=null&amp;TYPE_FILE=null#</t>
  </si>
  <si>
    <t>В сроки надлежащей практики (по состоянию на 30.07.2019, 05.08.2019) не размещен.</t>
  </si>
  <si>
    <t>Не соблюдается хронологическая последовательность представления данных на странице (К1).</t>
  </si>
  <si>
    <t>Документ не структурирован (К2).</t>
  </si>
  <si>
    <t>http://minfin09.ru/category/2018-%d0%b3%d0%be%d0%b4/</t>
  </si>
  <si>
    <t>Созданы повторяющиеся папки.</t>
  </si>
  <si>
    <t>По ссылке на закон размещен проект закона.</t>
  </si>
  <si>
    <t>Документ не структурирован, используется только графический формат (К2).</t>
  </si>
  <si>
    <t>Используется только графический формат (К2).</t>
  </si>
  <si>
    <t>Размещен после установленного срока надлежащей практики, дата размещения (19.08.2019) указана на сайте.</t>
  </si>
  <si>
    <t>http://www.fin.amurobl.ru/</t>
  </si>
  <si>
    <t>http://ob.fin.amurobl.ru/</t>
  </si>
  <si>
    <t>не размещено: https://minfin.49gov.ru/documents/index.php?doc_type=2</t>
  </si>
  <si>
    <t>По ссылке "Закон об исполнении 2018" размещен законопроект (текстовая часть закона). Показатель оценен с учетом графического представления закона.</t>
  </si>
  <si>
    <t>нет (не отражают содержания)</t>
  </si>
  <si>
    <t>Документ размещен частями, в одной из которых объединено несколько приложений (К2).</t>
  </si>
  <si>
    <t>Мониторинг и оценка показателя проведены в период с 20 мая по 17 октября 2019 года.</t>
  </si>
  <si>
    <t>По состоянию на 17.10.2019 не данных о принятии закона.</t>
  </si>
  <si>
    <t>По состоянию на 17.10.2019 не данных о подписании закона.</t>
  </si>
  <si>
    <t>В сроки надлежащей практики (по состоянию на 17.10.2019 не размещен)</t>
  </si>
  <si>
    <t>В сроки надлежащей практики (по состоянию на 17.10.2019) закон не размещен.</t>
  </si>
  <si>
    <t>Подписан и размещен на сайте после срока надлежащей практики</t>
  </si>
  <si>
    <t>Мониторинг и оценка показателей раздела проведены в период с 20 мая по 17 октября 2019 года</t>
  </si>
  <si>
    <t>Группа A: очень высокий уровень открытости бюджетных данных</t>
  </si>
  <si>
    <t>Группа B: высокий уровень открытости бюджетных данных</t>
  </si>
  <si>
    <t>Группа C: средний уровень открытости бюджетных данных</t>
  </si>
  <si>
    <t>Группа D: низкий уровень открытости бюджетных данных</t>
  </si>
  <si>
    <t>Группа E: очень низкий уровень открытости бюджетных данных</t>
  </si>
  <si>
    <t>Максимальное количество баллов</t>
  </si>
  <si>
    <t>https://minfin.75.ru/byudzhet/konsolidirovannyy-kraevoy-byudzhet/proekty-zakonov-ob-ispolnenii-byudzheta/130568-proekt-zakona-zabaykal-skogo-kraya-ob-ispolnenii-byudzheta-zabaykal-skogo-kraya-za-2018-god</t>
  </si>
  <si>
    <t>http://minfin09.ru/%D0%BF%D1%80%D0%BE%D0%B5%D0%BA%D1%82-%D0%B7%D0%B0%D0%BA%D0%BE%D0%BD%D0%B0-%D0%BE%D0%B1-%D0%B8%D1%81%D0%BF/</t>
  </si>
  <si>
    <t>после установленного срока надлежащей практики: https://duma.mos.ru/ru/40/regulation_projects/corebofs002080000mm3mqae245hvjkg/dossier</t>
  </si>
  <si>
    <t>https://budget.mos.ru/zakon_isp</t>
  </si>
  <si>
    <t>да (изменения в бюджет не вносились)</t>
  </si>
  <si>
    <t>изменения не вносились</t>
  </si>
  <si>
    <t>https://duma.mos.ru/ru/40/regulation_projects/corebofs002080000mm3mqae245hvjkg</t>
  </si>
  <si>
    <t>Размещено 14.08.2019</t>
  </si>
  <si>
    <t>не размещено (создана ссылка, документ отсутствует)</t>
  </si>
  <si>
    <t>Представлены отчеты по консолидированному бюджету.</t>
  </si>
  <si>
    <t>Отсутствует первоначальный план.</t>
  </si>
  <si>
    <t>Нет данных о распределении большей части дотаций и иных МБТ.</t>
  </si>
  <si>
    <t>Ссылка создана, не открывается.</t>
  </si>
  <si>
    <t>http://bryanskoblfin.ru/Show/Category/11?page=2&amp;ItemId=5</t>
  </si>
  <si>
    <t>Учтено, с учетом избрания нового Главы Республики и формирования нового состава Правительства</t>
  </si>
  <si>
    <t>Размещено после принятия закона (12.07.2019, срок указан на сайте).</t>
  </si>
  <si>
    <t>Размещено после принятия закона (после 07.06.2019, закон принят 30.05.2019).</t>
  </si>
  <si>
    <t>нет (в установленные срок надлежащей практики)</t>
  </si>
  <si>
    <t>да (в части протокола)</t>
  </si>
  <si>
    <t>нет (частично, проект итогового документа отсутствует в открытом доступе)</t>
  </si>
  <si>
    <t>Оценен протокол. Итоговый документ сформирован, размещен в открытом доступе и направлен в законодательный орган после срока надлежащей практики (после рассмотрения законопроекта).</t>
  </si>
  <si>
    <t>Отсутствуют первоначальные плановые значения. Учтено два файла.</t>
  </si>
  <si>
    <t>да (с учетом наличия приложений)</t>
  </si>
  <si>
    <t>Наименование пояснительной записки некорректное (К1).</t>
  </si>
  <si>
    <t>https://minfin.bashkortostan.ru/activity/2863/?nav-documents=page-1</t>
  </si>
  <si>
    <t>Результаты оценки уровня открытости бюджетных данных субъектов Российской Федерации по разделу 4 "Годовой отчет об исполнении бюджета" за 2019 год</t>
  </si>
  <si>
    <r>
      <t xml:space="preserve">Результаты оценки уровня открытости бюджетных данных субъектов Российской Федерации по разделу 4 "Годовой отчет об исполнении бюджета" за 2019 год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</si>
  <si>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>размещается на время рассмотрения законопроекта: http://www.kurganoblduma.ru/about/activity/doc/proekty/</t>
  </si>
  <si>
    <t>размещается на время рассмотрения законопроекта: графический формат: http://zsso.ru/legislative/lawprojects/item/48722/</t>
  </si>
  <si>
    <t>См. "Отчеты об исполнении бюджета"</t>
  </si>
  <si>
    <t>Сведения размещены после срока надлежащей практики (после 24.05.2019).</t>
  </si>
  <si>
    <t>Сведения представлены по отдельным МБТ, нет первоначальных планов.</t>
  </si>
  <si>
    <t>находится в разделе "вопросы повестки": http://iltumen.ru/povestka/99/question/3067/files</t>
  </si>
  <si>
    <t xml:space="preserve">http://df.ivanovoobl.ru/regionalnye-finansy/zakon-ob-oblastnom-byudzhete/zakon-ob-ispolnenii-oblastnogo-byudzheta/ (Смотреть "Приложения");   http://df.ivanovoobl.ru/upload/docs/%D0%A0%D0%B5%D0%B7%D0%BE%D0%BB%D1%8E%D1%86%D0%B8%D1%8F.pdf;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</si>
</sst>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0.0"/>
    <numFmt numFmtId="167" formatCode="[$-419]d\ mmm;@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rgb="FFC00000"/>
      <name val="Calibri"/>
      <family val="2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Calibri"/>
      <family val="2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</font>
    <font>
      <u/>
      <sz val="9"/>
      <color theme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55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55"/>
      </top>
      <bottom style="thin">
        <color theme="0" tint="-0.34998626667073579"/>
      </bottom>
      <diagonal/>
    </border>
    <border>
      <left style="thin">
        <color indexed="55"/>
      </left>
      <right style="thin">
        <color theme="0" tint="-0.34998626667073579"/>
      </right>
      <top style="thin">
        <color indexed="55"/>
      </top>
      <bottom style="thin">
        <color theme="0" tint="-0.34998626667073579"/>
      </bottom>
      <diagonal/>
    </border>
    <border>
      <left style="thin">
        <color indexed="55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/>
      <bottom style="thin">
        <color theme="0" tint="-0.34998626667073579"/>
      </bottom>
      <diagonal/>
    </border>
    <border>
      <left style="thin">
        <color indexed="55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55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4">
    <xf numFmtId="0" fontId="0" fillId="0" borderId="0"/>
    <xf numFmtId="165" fontId="28" fillId="3" borderId="11">
      <alignment horizontal="right" vertical="top" shrinkToFit="1"/>
    </xf>
    <xf numFmtId="0" fontId="29" fillId="0" borderId="0" applyNumberFormat="0" applyFill="0" applyBorder="0" applyAlignment="0" applyProtection="0"/>
    <xf numFmtId="0" fontId="5" fillId="0" borderId="0"/>
    <xf numFmtId="0" fontId="13" fillId="0" borderId="0"/>
    <xf numFmtId="0" fontId="14" fillId="0" borderId="0"/>
    <xf numFmtId="0" fontId="12" fillId="0" borderId="0"/>
    <xf numFmtId="9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/>
    <xf numFmtId="4" fontId="7" fillId="0" borderId="0" xfId="0" applyNumberFormat="1" applyFont="1"/>
    <xf numFmtId="0" fontId="10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7" fillId="0" borderId="0" xfId="0" applyFont="1" applyFill="1"/>
    <xf numFmtId="0" fontId="2" fillId="0" borderId="0" xfId="0" applyFont="1"/>
    <xf numFmtId="0" fontId="7" fillId="0" borderId="0" xfId="0" applyFont="1"/>
    <xf numFmtId="4" fontId="30" fillId="0" borderId="0" xfId="0" applyNumberFormat="1" applyFont="1"/>
    <xf numFmtId="0" fontId="30" fillId="0" borderId="0" xfId="0" applyFont="1"/>
    <xf numFmtId="4" fontId="7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4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16" fillId="0" borderId="0" xfId="0" applyFont="1"/>
    <xf numFmtId="4" fontId="16" fillId="0" borderId="0" xfId="0" applyNumberFormat="1" applyFont="1"/>
    <xf numFmtId="0" fontId="32" fillId="0" borderId="0" xfId="0" applyFont="1" applyAlignment="1">
      <alignment horizontal="center"/>
    </xf>
    <xf numFmtId="4" fontId="32" fillId="0" borderId="0" xfId="0" applyNumberFormat="1" applyFont="1" applyAlignment="1">
      <alignment horizontal="center"/>
    </xf>
    <xf numFmtId="0" fontId="0" fillId="0" borderId="0" xfId="0"/>
    <xf numFmtId="0" fontId="0" fillId="0" borderId="0" xfId="0" applyFill="1"/>
    <xf numFmtId="0" fontId="17" fillId="0" borderId="0" xfId="0" applyFont="1" applyFill="1" applyBorder="1" applyAlignment="1">
      <alignment horizontal="center" vertical="center"/>
    </xf>
    <xf numFmtId="165" fontId="19" fillId="4" borderId="12" xfId="0" applyNumberFormat="1" applyFont="1" applyFill="1" applyBorder="1" applyAlignment="1">
      <alignment horizontal="left" vertical="center"/>
    </xf>
    <xf numFmtId="165" fontId="20" fillId="4" borderId="12" xfId="0" applyNumberFormat="1" applyFont="1" applyFill="1" applyBorder="1" applyAlignment="1">
      <alignment horizontal="center" vertical="center"/>
    </xf>
    <xf numFmtId="165" fontId="19" fillId="4" borderId="12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/>
    </xf>
    <xf numFmtId="166" fontId="19" fillId="4" borderId="12" xfId="0" applyNumberFormat="1" applyFont="1" applyFill="1" applyBorder="1" applyAlignment="1">
      <alignment horizontal="left" vertical="center"/>
    </xf>
    <xf numFmtId="0" fontId="20" fillId="0" borderId="0" xfId="0" applyFont="1"/>
    <xf numFmtId="2" fontId="20" fillId="0" borderId="12" xfId="0" applyNumberFormat="1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vertical="center"/>
    </xf>
    <xf numFmtId="0" fontId="20" fillId="0" borderId="12" xfId="2" applyFont="1" applyFill="1" applyBorder="1" applyAlignment="1">
      <alignment horizontal="center" vertical="center"/>
    </xf>
    <xf numFmtId="2" fontId="20" fillId="0" borderId="12" xfId="2" applyNumberFormat="1" applyFont="1" applyFill="1" applyBorder="1" applyAlignment="1">
      <alignment horizontal="center" vertical="center"/>
    </xf>
    <xf numFmtId="2" fontId="19" fillId="4" borderId="12" xfId="0" applyNumberFormat="1" applyFont="1" applyFill="1" applyBorder="1" applyAlignment="1">
      <alignment horizontal="center" vertical="center"/>
    </xf>
    <xf numFmtId="2" fontId="20" fillId="4" borderId="12" xfId="2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4" borderId="12" xfId="2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14" fontId="19" fillId="4" borderId="12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14" fontId="19" fillId="4" borderId="12" xfId="0" applyNumberFormat="1" applyFont="1" applyFill="1" applyBorder="1" applyAlignment="1">
      <alignment horizontal="left" vertical="center"/>
    </xf>
    <xf numFmtId="14" fontId="20" fillId="0" borderId="12" xfId="0" applyNumberFormat="1" applyFont="1" applyFill="1" applyBorder="1" applyAlignment="1">
      <alignment horizontal="left" vertical="center"/>
    </xf>
    <xf numFmtId="14" fontId="20" fillId="0" borderId="12" xfId="0" applyNumberFormat="1" applyFont="1" applyFill="1" applyBorder="1" applyAlignment="1">
      <alignment horizontal="center" vertical="center"/>
    </xf>
    <xf numFmtId="14" fontId="20" fillId="0" borderId="12" xfId="2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horizontal="center" vertical="center"/>
    </xf>
    <xf numFmtId="14" fontId="20" fillId="4" borderId="12" xfId="0" applyNumberFormat="1" applyFont="1" applyFill="1" applyBorder="1" applyAlignment="1">
      <alignment horizontal="left" vertical="center"/>
    </xf>
    <xf numFmtId="14" fontId="20" fillId="4" borderId="1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4" fontId="16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0" fillId="0" borderId="12" xfId="2" applyFont="1" applyFill="1" applyBorder="1" applyAlignment="1">
      <alignment horizontal="left" vertical="center"/>
    </xf>
    <xf numFmtId="4" fontId="19" fillId="4" borderId="12" xfId="0" applyNumberFormat="1" applyFont="1" applyFill="1" applyBorder="1" applyAlignment="1">
      <alignment horizontal="center" vertical="center"/>
    </xf>
    <xf numFmtId="2" fontId="20" fillId="0" borderId="12" xfId="2" applyNumberFormat="1" applyFont="1" applyFill="1" applyBorder="1" applyAlignment="1">
      <alignment horizontal="left" vertical="center"/>
    </xf>
    <xf numFmtId="165" fontId="20" fillId="4" borderId="12" xfId="0" applyNumberFormat="1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center" vertical="center" wrapText="1"/>
    </xf>
    <xf numFmtId="14" fontId="20" fillId="0" borderId="12" xfId="0" applyNumberFormat="1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2" borderId="12" xfId="0" applyFont="1" applyFill="1" applyBorder="1" applyAlignment="1">
      <alignment horizontal="center" vertical="top" wrapText="1"/>
    </xf>
    <xf numFmtId="0" fontId="21" fillId="2" borderId="12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166" fontId="23" fillId="2" borderId="12" xfId="0" applyNumberFormat="1" applyFont="1" applyFill="1" applyBorder="1" applyAlignment="1">
      <alignment horizontal="center" vertical="center" wrapText="1"/>
    </xf>
    <xf numFmtId="166" fontId="21" fillId="2" borderId="12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Border="1" applyAlignment="1">
      <alignment horizontal="center" vertical="center"/>
    </xf>
    <xf numFmtId="165" fontId="34" fillId="4" borderId="12" xfId="0" applyNumberFormat="1" applyFont="1" applyFill="1" applyBorder="1" applyAlignment="1">
      <alignment horizontal="left" vertical="center"/>
    </xf>
    <xf numFmtId="166" fontId="20" fillId="4" borderId="12" xfId="0" applyNumberFormat="1" applyFont="1" applyFill="1" applyBorder="1" applyAlignment="1">
      <alignment horizontal="left" vertical="center"/>
    </xf>
    <xf numFmtId="166" fontId="19" fillId="5" borderId="12" xfId="0" applyNumberFormat="1" applyFont="1" applyFill="1" applyBorder="1" applyAlignment="1">
      <alignment horizontal="center" vertical="center" wrapText="1"/>
    </xf>
    <xf numFmtId="166" fontId="19" fillId="2" borderId="12" xfId="0" applyNumberFormat="1" applyFont="1" applyFill="1" applyBorder="1" applyAlignment="1">
      <alignment horizontal="center" vertical="center" wrapText="1"/>
    </xf>
    <xf numFmtId="166" fontId="20" fillId="2" borderId="12" xfId="0" applyNumberFormat="1" applyFont="1" applyFill="1" applyBorder="1" applyAlignment="1">
      <alignment horizontal="center" vertical="center" wrapText="1"/>
    </xf>
    <xf numFmtId="166" fontId="4" fillId="0" borderId="12" xfId="3" applyNumberFormat="1" applyFont="1" applyFill="1" applyBorder="1" applyAlignment="1">
      <alignment horizontal="center" vertical="center"/>
    </xf>
    <xf numFmtId="166" fontId="19" fillId="4" borderId="12" xfId="0" applyNumberFormat="1" applyFont="1" applyFill="1" applyBorder="1" applyAlignment="1">
      <alignment horizontal="center" vertical="center" wrapText="1"/>
    </xf>
    <xf numFmtId="165" fontId="34" fillId="4" borderId="12" xfId="0" applyNumberFormat="1" applyFont="1" applyFill="1" applyBorder="1" applyAlignment="1">
      <alignment horizontal="center" vertical="center"/>
    </xf>
    <xf numFmtId="0" fontId="11" fillId="0" borderId="0" xfId="0" applyFont="1" applyFill="1"/>
    <xf numFmtId="14" fontId="19" fillId="0" borderId="12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165" fontId="19" fillId="0" borderId="12" xfId="0" applyNumberFormat="1" applyFont="1" applyFill="1" applyBorder="1" applyAlignment="1">
      <alignment horizontal="center" vertical="center"/>
    </xf>
    <xf numFmtId="167" fontId="35" fillId="0" borderId="0" xfId="0" applyNumberFormat="1" applyFont="1"/>
    <xf numFmtId="167" fontId="35" fillId="0" borderId="0" xfId="0" applyNumberFormat="1" applyFont="1" applyFill="1"/>
    <xf numFmtId="167" fontId="36" fillId="0" borderId="0" xfId="0" applyNumberFormat="1" applyFont="1"/>
    <xf numFmtId="167" fontId="37" fillId="0" borderId="0" xfId="0" applyNumberFormat="1" applyFont="1" applyAlignment="1">
      <alignment horizontal="center"/>
    </xf>
    <xf numFmtId="167" fontId="38" fillId="0" borderId="0" xfId="0" applyNumberFormat="1" applyFont="1"/>
    <xf numFmtId="166" fontId="20" fillId="0" borderId="12" xfId="0" applyNumberFormat="1" applyFont="1" applyFill="1" applyBorder="1" applyAlignment="1">
      <alignment horizontal="left" vertical="center"/>
    </xf>
    <xf numFmtId="0" fontId="35" fillId="0" borderId="0" xfId="0" applyFont="1"/>
    <xf numFmtId="0" fontId="33" fillId="0" borderId="1" xfId="0" applyFont="1" applyFill="1" applyBorder="1" applyAlignment="1">
      <alignment horizontal="center" vertical="center" wrapText="1"/>
    </xf>
    <xf numFmtId="166" fontId="7" fillId="0" borderId="0" xfId="0" applyNumberFormat="1" applyFont="1"/>
    <xf numFmtId="0" fontId="39" fillId="0" borderId="0" xfId="0" applyFont="1" applyFill="1"/>
    <xf numFmtId="0" fontId="39" fillId="0" borderId="0" xfId="0" applyFont="1"/>
    <xf numFmtId="0" fontId="19" fillId="0" borderId="0" xfId="0" applyFont="1" applyAlignment="1">
      <alignment vertical="center"/>
    </xf>
    <xf numFmtId="49" fontId="40" fillId="0" borderId="13" xfId="0" applyNumberFormat="1" applyFont="1" applyBorder="1" applyAlignment="1">
      <alignment horizontal="center" vertical="top" wrapText="1"/>
    </xf>
    <xf numFmtId="0" fontId="33" fillId="0" borderId="13" xfId="0" applyFont="1" applyBorder="1" applyAlignment="1">
      <alignment horizontal="left" vertical="center" wrapText="1" indent="1"/>
    </xf>
    <xf numFmtId="0" fontId="41" fillId="0" borderId="13" xfId="0" applyFont="1" applyBorder="1" applyAlignment="1">
      <alignment horizontal="left" vertical="center" wrapText="1" indent="1"/>
    </xf>
    <xf numFmtId="0" fontId="42" fillId="0" borderId="13" xfId="0" applyFont="1" applyBorder="1" applyAlignment="1">
      <alignment horizontal="center" vertical="center" wrapText="1"/>
    </xf>
    <xf numFmtId="49" fontId="42" fillId="0" borderId="13" xfId="0" applyNumberFormat="1" applyFont="1" applyBorder="1" applyAlignment="1">
      <alignment horizontal="center" vertical="top" wrapText="1"/>
    </xf>
    <xf numFmtId="49" fontId="34" fillId="0" borderId="13" xfId="0" applyNumberFormat="1" applyFont="1" applyBorder="1" applyAlignment="1">
      <alignment horizontal="center" vertical="top" wrapText="1"/>
    </xf>
    <xf numFmtId="0" fontId="34" fillId="0" borderId="13" xfId="0" applyFont="1" applyBorder="1" applyAlignment="1">
      <alignment horizontal="center" vertical="center" wrapText="1"/>
    </xf>
    <xf numFmtId="0" fontId="34" fillId="0" borderId="12" xfId="2" applyFont="1" applyFill="1" applyBorder="1" applyAlignment="1">
      <alignment horizontal="center" vertical="center"/>
    </xf>
    <xf numFmtId="0" fontId="0" fillId="0" borderId="0" xfId="0" applyFont="1" applyFill="1"/>
    <xf numFmtId="4" fontId="7" fillId="0" borderId="0" xfId="0" applyNumberFormat="1" applyFont="1" applyFill="1" applyAlignment="1">
      <alignment horizontal="center"/>
    </xf>
    <xf numFmtId="0" fontId="34" fillId="0" borderId="12" xfId="0" applyFont="1" applyFill="1" applyBorder="1" applyAlignment="1">
      <alignment vertical="center"/>
    </xf>
    <xf numFmtId="0" fontId="38" fillId="0" borderId="0" xfId="0" applyFont="1"/>
    <xf numFmtId="0" fontId="30" fillId="0" borderId="0" xfId="0" applyFont="1" applyFill="1"/>
    <xf numFmtId="0" fontId="34" fillId="0" borderId="12" xfId="0" applyFont="1" applyFill="1" applyBorder="1" applyAlignment="1">
      <alignment horizontal="center" vertical="center"/>
    </xf>
    <xf numFmtId="165" fontId="43" fillId="0" borderId="12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/>
    </xf>
    <xf numFmtId="0" fontId="34" fillId="0" borderId="0" xfId="0" applyFont="1" applyFill="1"/>
    <xf numFmtId="0" fontId="34" fillId="0" borderId="0" xfId="0" applyFont="1" applyAlignment="1">
      <alignment horizontal="center"/>
    </xf>
    <xf numFmtId="0" fontId="43" fillId="2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24" fillId="0" borderId="0" xfId="0" applyFont="1" applyAlignment="1">
      <alignment horizontal="center"/>
    </xf>
    <xf numFmtId="0" fontId="4" fillId="0" borderId="0" xfId="0" applyFont="1" applyFill="1"/>
    <xf numFmtId="0" fontId="25" fillId="0" borderId="0" xfId="0" applyFont="1" applyFill="1"/>
    <xf numFmtId="0" fontId="34" fillId="0" borderId="0" xfId="0" applyFont="1"/>
    <xf numFmtId="0" fontId="43" fillId="0" borderId="12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65" fontId="43" fillId="4" borderId="12" xfId="0" applyNumberFormat="1" applyFont="1" applyFill="1" applyBorder="1" applyAlignment="1">
      <alignment horizontal="left" vertical="center"/>
    </xf>
    <xf numFmtId="165" fontId="43" fillId="4" borderId="12" xfId="0" applyNumberFormat="1" applyFont="1" applyFill="1" applyBorder="1" applyAlignment="1">
      <alignment horizontal="center" vertical="center"/>
    </xf>
    <xf numFmtId="166" fontId="43" fillId="4" borderId="12" xfId="0" applyNumberFormat="1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0" fontId="33" fillId="0" borderId="14" xfId="0" applyFont="1" applyFill="1" applyBorder="1" applyAlignment="1">
      <alignment horizontal="center" vertical="center" wrapText="1"/>
    </xf>
    <xf numFmtId="165" fontId="43" fillId="4" borderId="14" xfId="0" applyNumberFormat="1" applyFont="1" applyFill="1" applyBorder="1" applyAlignment="1">
      <alignment horizontal="left" vertical="center"/>
    </xf>
    <xf numFmtId="165" fontId="34" fillId="4" borderId="14" xfId="0" applyNumberFormat="1" applyFont="1" applyFill="1" applyBorder="1" applyAlignment="1">
      <alignment horizontal="center" vertical="center"/>
    </xf>
    <xf numFmtId="165" fontId="43" fillId="4" borderId="14" xfId="0" applyNumberFormat="1" applyFont="1" applyFill="1" applyBorder="1" applyAlignment="1">
      <alignment horizontal="center" vertical="center"/>
    </xf>
    <xf numFmtId="166" fontId="43" fillId="4" borderId="14" xfId="0" applyNumberFormat="1" applyFont="1" applyFill="1" applyBorder="1" applyAlignment="1">
      <alignment horizontal="center" vertical="center"/>
    </xf>
    <xf numFmtId="165" fontId="43" fillId="4" borderId="15" xfId="0" applyNumberFormat="1" applyFont="1" applyFill="1" applyBorder="1" applyAlignment="1">
      <alignment horizontal="center" vertical="center"/>
    </xf>
    <xf numFmtId="14" fontId="34" fillId="0" borderId="12" xfId="0" applyNumberFormat="1" applyFont="1" applyFill="1" applyBorder="1" applyAlignment="1">
      <alignment horizontal="center" vertical="center"/>
    </xf>
    <xf numFmtId="14" fontId="34" fillId="0" borderId="12" xfId="0" applyNumberFormat="1" applyFont="1" applyFill="1" applyBorder="1" applyAlignment="1">
      <alignment horizontal="left" vertical="center"/>
    </xf>
    <xf numFmtId="0" fontId="44" fillId="0" borderId="0" xfId="0" applyFont="1"/>
    <xf numFmtId="0" fontId="25" fillId="0" borderId="0" xfId="0" applyFont="1"/>
    <xf numFmtId="0" fontId="4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4" fontId="4" fillId="0" borderId="0" xfId="0" applyNumberFormat="1" applyFont="1"/>
    <xf numFmtId="4" fontId="34" fillId="0" borderId="0" xfId="0" applyNumberFormat="1" applyFont="1"/>
    <xf numFmtId="4" fontId="34" fillId="0" borderId="0" xfId="0" applyNumberFormat="1" applyFont="1" applyAlignment="1">
      <alignment horizontal="center"/>
    </xf>
    <xf numFmtId="4" fontId="4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3" fillId="0" borderId="0" xfId="0" applyNumberFormat="1" applyFont="1"/>
    <xf numFmtId="0" fontId="43" fillId="5" borderId="12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2" fontId="34" fillId="0" borderId="12" xfId="0" applyNumberFormat="1" applyFont="1" applyFill="1" applyBorder="1" applyAlignment="1">
      <alignment horizontal="left" vertical="center"/>
    </xf>
    <xf numFmtId="0" fontId="43" fillId="0" borderId="0" xfId="0" applyFont="1"/>
    <xf numFmtId="4" fontId="43" fillId="0" borderId="0" xfId="0" applyNumberFormat="1" applyFont="1"/>
    <xf numFmtId="0" fontId="34" fillId="0" borderId="0" xfId="0" applyFont="1" applyAlignment="1"/>
    <xf numFmtId="0" fontId="33" fillId="0" borderId="4" xfId="0" applyFont="1" applyFill="1" applyBorder="1" applyAlignment="1">
      <alignment horizontal="center" vertical="center" wrapText="1"/>
    </xf>
    <xf numFmtId="166" fontId="34" fillId="0" borderId="12" xfId="0" applyNumberFormat="1" applyFont="1" applyFill="1" applyBorder="1" applyAlignment="1">
      <alignment horizontal="center" vertical="center"/>
    </xf>
    <xf numFmtId="4" fontId="34" fillId="0" borderId="0" xfId="0" applyNumberFormat="1" applyFont="1" applyAlignment="1"/>
    <xf numFmtId="0" fontId="43" fillId="0" borderId="0" xfId="0" applyFont="1" applyAlignment="1">
      <alignment horizontal="left"/>
    </xf>
    <xf numFmtId="4" fontId="43" fillId="0" borderId="0" xfId="0" applyNumberFormat="1" applyFont="1" applyAlignment="1">
      <alignment horizontal="left"/>
    </xf>
    <xf numFmtId="0" fontId="34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165" fontId="43" fillId="4" borderId="14" xfId="0" applyNumberFormat="1" applyFont="1" applyFill="1" applyBorder="1" applyAlignment="1">
      <alignment vertical="center"/>
    </xf>
    <xf numFmtId="0" fontId="34" fillId="0" borderId="0" xfId="0" applyFont="1" applyAlignment="1">
      <alignment horizontal="left"/>
    </xf>
    <xf numFmtId="4" fontId="34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/>
    <xf numFmtId="4" fontId="31" fillId="0" borderId="0" xfId="0" applyNumberFormat="1" applyFont="1"/>
    <xf numFmtId="4" fontId="31" fillId="0" borderId="0" xfId="0" applyNumberFormat="1" applyFont="1" applyAlignment="1">
      <alignment horizontal="left"/>
    </xf>
    <xf numFmtId="0" fontId="30" fillId="0" borderId="12" xfId="0" applyFont="1" applyBorder="1"/>
    <xf numFmtId="0" fontId="30" fillId="0" borderId="12" xfId="0" applyFont="1" applyFill="1" applyBorder="1"/>
    <xf numFmtId="0" fontId="30" fillId="0" borderId="0" xfId="0" applyFont="1" applyAlignment="1">
      <alignment horizontal="left"/>
    </xf>
    <xf numFmtId="4" fontId="30" fillId="0" borderId="0" xfId="0" applyNumberFormat="1" applyFont="1" applyAlignment="1">
      <alignment horizontal="left"/>
    </xf>
    <xf numFmtId="0" fontId="43" fillId="0" borderId="16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19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/>
    </xf>
    <xf numFmtId="14" fontId="20" fillId="4" borderId="12" xfId="0" applyNumberFormat="1" applyFont="1" applyFill="1" applyBorder="1" applyAlignment="1">
      <alignment vertical="center"/>
    </xf>
    <xf numFmtId="165" fontId="20" fillId="0" borderId="12" xfId="0" applyNumberFormat="1" applyFont="1" applyFill="1" applyBorder="1" applyAlignment="1">
      <alignment horizontal="center" vertical="center"/>
    </xf>
    <xf numFmtId="166" fontId="20" fillId="0" borderId="12" xfId="2" applyNumberFormat="1" applyFont="1" applyFill="1" applyBorder="1" applyAlignment="1">
      <alignment horizontal="left" vertical="center"/>
    </xf>
    <xf numFmtId="14" fontId="43" fillId="0" borderId="0" xfId="0" applyNumberFormat="1" applyFont="1" applyAlignment="1">
      <alignment horizontal="left"/>
    </xf>
    <xf numFmtId="14" fontId="43" fillId="0" borderId="0" xfId="0" applyNumberFormat="1" applyFont="1" applyAlignment="1">
      <alignment horizontal="center"/>
    </xf>
    <xf numFmtId="2" fontId="43" fillId="0" borderId="0" xfId="0" applyNumberFormat="1" applyFont="1" applyAlignment="1">
      <alignment horizontal="left"/>
    </xf>
    <xf numFmtId="14" fontId="46" fillId="0" borderId="0" xfId="2" applyNumberFormat="1" applyFont="1" applyAlignment="1">
      <alignment horizontal="center"/>
    </xf>
    <xf numFmtId="166" fontId="4" fillId="4" borderId="12" xfId="3" applyNumberFormat="1" applyFont="1" applyFill="1" applyBorder="1" applyAlignment="1">
      <alignment horizontal="center" vertical="center"/>
    </xf>
    <xf numFmtId="166" fontId="20" fillId="0" borderId="12" xfId="2" applyNumberFormat="1" applyFont="1" applyFill="1" applyBorder="1" applyAlignment="1">
      <alignment horizontal="center" vertical="center"/>
    </xf>
    <xf numFmtId="0" fontId="20" fillId="0" borderId="12" xfId="2" applyFont="1" applyFill="1" applyBorder="1" applyAlignment="1">
      <alignment vertical="center"/>
    </xf>
    <xf numFmtId="14" fontId="20" fillId="0" borderId="12" xfId="2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5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12" xfId="2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2" xfId="2" applyFont="1" applyBorder="1" applyAlignment="1">
      <alignment vertical="center"/>
    </xf>
    <xf numFmtId="14" fontId="19" fillId="4" borderId="12" xfId="0" applyNumberFormat="1" applyFont="1" applyFill="1" applyBorder="1" applyAlignment="1">
      <alignment vertical="center"/>
    </xf>
    <xf numFmtId="0" fontId="20" fillId="0" borderId="0" xfId="2" applyFont="1" applyAlignment="1">
      <alignment vertical="center"/>
    </xf>
    <xf numFmtId="0" fontId="20" fillId="0" borderId="0" xfId="2" applyFont="1"/>
    <xf numFmtId="2" fontId="20" fillId="0" borderId="12" xfId="0" applyNumberFormat="1" applyFont="1" applyFill="1" applyBorder="1" applyAlignment="1">
      <alignment vertical="center"/>
    </xf>
    <xf numFmtId="2" fontId="19" fillId="4" borderId="12" xfId="0" applyNumberFormat="1" applyFont="1" applyFill="1" applyBorder="1" applyAlignment="1">
      <alignment horizontal="left" vertical="center"/>
    </xf>
    <xf numFmtId="2" fontId="20" fillId="4" borderId="12" xfId="2" applyNumberFormat="1" applyFont="1" applyFill="1" applyBorder="1" applyAlignment="1">
      <alignment horizontal="left" vertical="center"/>
    </xf>
    <xf numFmtId="0" fontId="20" fillId="0" borderId="12" xfId="2" applyFont="1" applyBorder="1" applyAlignment="1">
      <alignment horizontal="center" vertical="center"/>
    </xf>
    <xf numFmtId="0" fontId="20" fillId="4" borderId="12" xfId="2" applyFont="1" applyFill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6" fontId="19" fillId="4" borderId="12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166" fontId="20" fillId="0" borderId="12" xfId="2" applyNumberFormat="1" applyFont="1" applyFill="1" applyBorder="1" applyAlignment="1">
      <alignment vertical="center"/>
    </xf>
    <xf numFmtId="165" fontId="19" fillId="4" borderId="17" xfId="0" applyNumberFormat="1" applyFont="1" applyFill="1" applyBorder="1" applyAlignment="1">
      <alignment horizontal="left" vertical="center"/>
    </xf>
    <xf numFmtId="165" fontId="20" fillId="4" borderId="17" xfId="0" applyNumberFormat="1" applyFont="1" applyFill="1" applyBorder="1" applyAlignment="1">
      <alignment horizontal="center" vertical="center"/>
    </xf>
    <xf numFmtId="165" fontId="19" fillId="4" borderId="17" xfId="0" applyNumberFormat="1" applyFont="1" applyFill="1" applyBorder="1" applyAlignment="1">
      <alignment horizontal="center" vertical="center"/>
    </xf>
    <xf numFmtId="166" fontId="19" fillId="4" borderId="17" xfId="0" applyNumberFormat="1" applyFont="1" applyFill="1" applyBorder="1" applyAlignment="1">
      <alignment horizontal="center" vertical="center"/>
    </xf>
    <xf numFmtId="165" fontId="20" fillId="4" borderId="12" xfId="0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center" vertical="center"/>
    </xf>
    <xf numFmtId="166" fontId="20" fillId="4" borderId="1" xfId="0" applyNumberFormat="1" applyFont="1" applyFill="1" applyBorder="1" applyAlignment="1">
      <alignment horizontal="left" vertical="center"/>
    </xf>
    <xf numFmtId="0" fontId="20" fillId="0" borderId="0" xfId="2" applyFont="1" applyFill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14" fontId="20" fillId="4" borderId="1" xfId="0" applyNumberFormat="1" applyFont="1" applyFill="1" applyBorder="1" applyAlignment="1">
      <alignment horizontal="center" vertical="center"/>
    </xf>
    <xf numFmtId="14" fontId="20" fillId="4" borderId="0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4" fontId="43" fillId="0" borderId="0" xfId="0" applyNumberFormat="1" applyFont="1" applyAlignment="1">
      <alignment horizontal="center" vertical="center"/>
    </xf>
    <xf numFmtId="14" fontId="43" fillId="0" borderId="0" xfId="0" applyNumberFormat="1" applyFont="1" applyAlignment="1">
      <alignment horizontal="left" vertical="center"/>
    </xf>
    <xf numFmtId="14" fontId="4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0" borderId="0" xfId="0" applyFont="1" applyFill="1"/>
    <xf numFmtId="0" fontId="19" fillId="0" borderId="0" xfId="0" applyFont="1" applyBorder="1" applyAlignment="1">
      <alignment horizontal="left" vertical="center"/>
    </xf>
    <xf numFmtId="0" fontId="34" fillId="0" borderId="0" xfId="0" applyFont="1" applyAlignment="1"/>
    <xf numFmtId="0" fontId="20" fillId="0" borderId="18" xfId="0" applyFont="1" applyBorder="1" applyAlignment="1">
      <alignment horizontal="left" vertical="center"/>
    </xf>
    <xf numFmtId="0" fontId="20" fillId="0" borderId="18" xfId="0" applyFont="1" applyBorder="1" applyAlignment="1"/>
    <xf numFmtId="0" fontId="34" fillId="0" borderId="19" xfId="0" applyFont="1" applyBorder="1" applyAlignment="1">
      <alignment horizontal="justify" vertical="center" wrapText="1"/>
    </xf>
    <xf numFmtId="0" fontId="34" fillId="0" borderId="20" xfId="0" applyFont="1" applyBorder="1" applyAlignment="1">
      <alignment horizontal="justify" vertical="center" wrapText="1"/>
    </xf>
    <xf numFmtId="0" fontId="43" fillId="0" borderId="21" xfId="0" applyFont="1" applyBorder="1" applyAlignment="1">
      <alignment vertical="center" wrapText="1"/>
    </xf>
    <xf numFmtId="0" fontId="42" fillId="0" borderId="19" xfId="0" applyFont="1" applyBorder="1" applyAlignment="1">
      <alignment horizontal="justify" vertical="center" wrapText="1"/>
    </xf>
    <xf numFmtId="0" fontId="43" fillId="0" borderId="21" xfId="0" applyFont="1" applyBorder="1" applyAlignment="1">
      <alignment horizontal="justify" vertical="center" wrapText="1"/>
    </xf>
    <xf numFmtId="0" fontId="40" fillId="0" borderId="21" xfId="0" applyFont="1" applyBorder="1" applyAlignment="1">
      <alignment horizontal="justify" vertical="center" wrapText="1"/>
    </xf>
    <xf numFmtId="0" fontId="20" fillId="0" borderId="0" xfId="0" applyFont="1" applyAlignment="1">
      <alignment horizontal="left" vertical="center"/>
    </xf>
    <xf numFmtId="165" fontId="19" fillId="4" borderId="12" xfId="0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0" xfId="2" applyFont="1" applyFill="1" applyAlignment="1">
      <alignment vertical="center"/>
    </xf>
    <xf numFmtId="0" fontId="20" fillId="0" borderId="0" xfId="2" applyFont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165" fontId="19" fillId="0" borderId="14" xfId="0" applyNumberFormat="1" applyFont="1" applyFill="1" applyBorder="1" applyAlignment="1">
      <alignment horizontal="center" vertical="center"/>
    </xf>
    <xf numFmtId="14" fontId="20" fillId="0" borderId="14" xfId="0" applyNumberFormat="1" applyFont="1" applyFill="1" applyBorder="1" applyAlignment="1">
      <alignment horizontal="center" vertical="center"/>
    </xf>
    <xf numFmtId="2" fontId="20" fillId="0" borderId="14" xfId="0" applyNumberFormat="1" applyFont="1" applyFill="1" applyBorder="1" applyAlignment="1">
      <alignment horizontal="left" vertical="center"/>
    </xf>
    <xf numFmtId="166" fontId="20" fillId="0" borderId="2" xfId="0" applyNumberFormat="1" applyFont="1" applyFill="1" applyBorder="1" applyAlignment="1">
      <alignment horizontal="center" vertical="center"/>
    </xf>
    <xf numFmtId="0" fontId="20" fillId="0" borderId="14" xfId="2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166" fontId="38" fillId="0" borderId="12" xfId="3" applyNumberFormat="1" applyFont="1" applyFill="1" applyBorder="1" applyAlignment="1">
      <alignment horizontal="center" vertical="center"/>
    </xf>
    <xf numFmtId="0" fontId="20" fillId="0" borderId="0" xfId="0" applyFont="1" applyFill="1"/>
    <xf numFmtId="166" fontId="20" fillId="0" borderId="1" xfId="0" applyNumberFormat="1" applyFont="1" applyFill="1" applyBorder="1" applyAlignment="1">
      <alignment horizontal="left" vertical="center"/>
    </xf>
    <xf numFmtId="0" fontId="49" fillId="0" borderId="0" xfId="0" applyFont="1" applyFill="1"/>
    <xf numFmtId="0" fontId="49" fillId="0" borderId="0" xfId="0" applyFont="1"/>
    <xf numFmtId="0" fontId="26" fillId="0" borderId="0" xfId="0" applyFont="1"/>
    <xf numFmtId="166" fontId="26" fillId="0" borderId="0" xfId="0" applyNumberFormat="1" applyFont="1"/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49" fontId="42" fillId="0" borderId="13" xfId="0" applyNumberFormat="1" applyFont="1" applyBorder="1" applyAlignment="1">
      <alignment horizontal="center" vertical="top" wrapText="1"/>
    </xf>
    <xf numFmtId="0" fontId="42" fillId="0" borderId="1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49" fontId="43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49" fontId="43" fillId="0" borderId="13" xfId="0" applyNumberFormat="1" applyFont="1" applyBorder="1" applyAlignment="1">
      <alignment horizontal="center" vertical="top" wrapText="1"/>
    </xf>
    <xf numFmtId="0" fontId="43" fillId="0" borderId="13" xfId="0" applyFont="1" applyBorder="1" applyAlignment="1">
      <alignment horizontal="center" vertical="center" wrapText="1"/>
    </xf>
    <xf numFmtId="49" fontId="42" fillId="0" borderId="13" xfId="0" applyNumberFormat="1" applyFont="1" applyBorder="1" applyAlignment="1">
      <alignment horizontal="center" vertical="center" wrapText="1"/>
    </xf>
    <xf numFmtId="49" fontId="34" fillId="0" borderId="13" xfId="0" applyNumberFormat="1" applyFont="1" applyBorder="1" applyAlignment="1">
      <alignment horizontal="center" vertical="top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43" fillId="0" borderId="12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7" xfId="0" applyFont="1" applyBorder="1" applyAlignment="1">
      <alignment horizontal="left" vertical="center"/>
    </xf>
    <xf numFmtId="0" fontId="34" fillId="0" borderId="7" xfId="0" applyFont="1" applyBorder="1" applyAlignment="1">
      <alignment vertical="center"/>
    </xf>
    <xf numFmtId="0" fontId="34" fillId="0" borderId="24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24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43" fillId="0" borderId="1" xfId="0" applyFont="1" applyBorder="1" applyAlignment="1">
      <alignment horizontal="center" vertical="center" wrapText="1"/>
    </xf>
    <xf numFmtId="0" fontId="34" fillId="2" borderId="26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2" borderId="3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34" fillId="0" borderId="31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43" fillId="2" borderId="10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4" fontId="19" fillId="5" borderId="12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47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19" fillId="0" borderId="12" xfId="0" applyFont="1" applyFill="1" applyBorder="1" applyAlignment="1">
      <alignment horizontal="center" vertical="center" wrapText="1"/>
    </xf>
  </cellXfs>
  <cellStyles count="14">
    <cellStyle name="xl35" xfId="1" xr:uid="{00000000-0005-0000-0000-000000000000}"/>
    <cellStyle name="Гиперссылка" xfId="2" builtinId="8"/>
    <cellStyle name="Обычный" xfId="0" builtinId="0"/>
    <cellStyle name="Обычный 2" xfId="3" xr:uid="{00000000-0005-0000-0000-000003000000}"/>
    <cellStyle name="Обычный 2 2" xfId="4" xr:uid="{00000000-0005-0000-0000-000004000000}"/>
    <cellStyle name="Обычный 2 3" xfId="5" xr:uid="{00000000-0005-0000-0000-000005000000}"/>
    <cellStyle name="Обычный 3" xfId="6" xr:uid="{00000000-0005-0000-0000-000006000000}"/>
    <cellStyle name="Процентный 2" xfId="7" xr:uid="{00000000-0005-0000-0000-000007000000}"/>
    <cellStyle name="Финансовый 2" xfId="8" xr:uid="{00000000-0005-0000-0000-000008000000}"/>
    <cellStyle name="Финансовый 2 2" xfId="9" xr:uid="{00000000-0005-0000-0000-000009000000}"/>
    <cellStyle name="Финансовый 3" xfId="10" xr:uid="{00000000-0005-0000-0000-00000A000000}"/>
    <cellStyle name="Финансовый 3 2" xfId="11" xr:uid="{00000000-0005-0000-0000-00000B000000}"/>
    <cellStyle name="Финансовый 4" xfId="12" xr:uid="{00000000-0005-0000-0000-00000C000000}"/>
    <cellStyle name="Финансовый 4 2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sana\&#1047;&#1072;&#1075;&#1088;&#1091;&#1079;&#1082;&#1080;\2018_&#1088;&#1072;&#1079;&#1076;&#1077;&#1083;%2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8-fps\users\Timofeeva\pr\Documents\01_&#1056;&#1077;&#1081;&#1090;&#1080;&#1085;&#1075;\2019\&#1052;&#1086;&#1085;&#1080;&#1090;&#1086;&#1088;&#1080;&#1085;&#1075;\&#1044;&#1083;&#1103;%20&#1087;&#1091;&#1073;&#1083;&#1080;&#1082;&#1072;&#1094;&#1080;&#1080;\2019_4_&#1054;&#1082;&#1089;&#1072;&#1085;&#1072;%2005.07.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8-fps\users\Users\ZDik\Downloads\&#1050;&#1086;&#1087;&#1080;&#1103;%202017_&#1088;&#1072;&#1079;&#1076;&#1077;&#1083;%204%20(&#1085;&#1100;&#1102;)%20&#1086;&#1088;&#1080;&#1075;&#1080;&#1085;&#107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8-fps\users\Users\timofeeva\Documents\01_&#1056;&#1077;&#1081;&#1090;&#1080;&#1085;&#1075;\2017\&#1052;&#1086;&#1085;&#1080;&#1090;&#1086;&#1088;&#1080;&#1085;&#1075;\&#1056;&#1072;&#1079;&#1076;&#1077;&#1083;%204\&#1050;&#1086;&#1087;&#1080;&#1103;%202017_&#1088;&#1072;&#1079;&#1076;&#1077;&#1083;%204%20(&#1085;&#1100;&#1102;)%20&#1086;&#1088;&#1080;&#1075;&#1080;&#1085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4)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/>
      <sheetData sheetId="1"/>
      <sheetData sheetId="2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 t="str">
            <v xml:space="preserve">Да, публичные слушания проведены в соответствии с федеральным законодательством и в составе материалов к проекту закона об исполнении бюджета за 2017 год содержится итоговый документ (протокол), который включает в себя все рекомендованные сведения </v>
          </cell>
        </row>
        <row r="5">
          <cell r="B5" t="str">
            <v>Да, публичные слушания проведены в соответствии с федеральным законодательством и в составе материалов к проекту закона об исполнении бюджета за 2017 год содержится итоговый документ (протокол), который включает в себя только часть рекомендованных сведени</v>
          </cell>
        </row>
        <row r="6">
          <cell r="B6" t="str">
            <v>Нет, публичные слушания не проведены или не отвечают требованиям федерального законодательства, либо итоговый документ (протокол), принятый по результатам публичных слушаний, в установленные сроки отсутствует в составе материалов к проекту закона об испол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Раздел 4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Раздел 4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dfei.adm-nao.ru/byudzhetnaya-otchetnost/" TargetMode="External"/><Relationship Id="rId13" Type="http://schemas.openxmlformats.org/officeDocument/2006/relationships/hyperlink" Target="https://dtf.avo.ru/proekty-zakonov-vladimirskoj-oblasti" TargetMode="External"/><Relationship Id="rId18" Type="http://schemas.openxmlformats.org/officeDocument/2006/relationships/hyperlink" Target="https://minfin.rk.gov.ru/ru/structure/775" TargetMode="External"/><Relationship Id="rId26" Type="http://schemas.openxmlformats.org/officeDocument/2006/relationships/hyperlink" Target="http://ob.fin.amurobl.ru/dokumenty/proekt_zakon/ispolnenie_obl/2018" TargetMode="External"/><Relationship Id="rId3" Type="http://schemas.openxmlformats.org/officeDocument/2006/relationships/hyperlink" Target="https://admtyumen.ru/ogv_ru/finance/finance/bugjet/more.htm?id=11630230@cmsArticle" TargetMode="External"/><Relationship Id="rId21" Type="http://schemas.openxmlformats.org/officeDocument/2006/relationships/hyperlink" Target="http://www.zsko.ru/documents/lawmaking/index.php?ID=27912" TargetMode="External"/><Relationship Id="rId7" Type="http://schemas.openxmlformats.org/officeDocument/2006/relationships/hyperlink" Target="https://minfin.gov-murman.ru/open-budget/regional_budget/law_of_budget_projects/project-19-20.php" TargetMode="External"/><Relationship Id="rId12" Type="http://schemas.openxmlformats.org/officeDocument/2006/relationships/hyperlink" Target="https://dvinaland.ru/budget/public_hearings/" TargetMode="External"/><Relationship Id="rId17" Type="http://schemas.openxmlformats.org/officeDocument/2006/relationships/hyperlink" Target="http://minfin.kalmregion.ru/deyatelnost/byudzhet-respubliki-kalmykiya/proekty-zakonov-o-respublikanskom-byudzhete/" TargetMode="External"/><Relationship Id="rId25" Type="http://schemas.openxmlformats.org/officeDocument/2006/relationships/hyperlink" Target="http://mf.omskportal.ru/ru/RegionalPublicAuthorities/executivelist/MF/otkrbudg/ispolnenie/2018/otcet-za-2018.html" TargetMode="External"/><Relationship Id="rId2" Type="http://schemas.openxmlformats.org/officeDocument/2006/relationships/hyperlink" Target="http://ifinmon.saratov.gov.ru/index.php/byudzhet-dlya-grazhdan/ispolnenie-byudzheta-saratovskoj-oblasti/proect-zakona-ob-ispolnenii-budgeta-za-2018-god" TargetMode="External"/><Relationship Id="rId16" Type="http://schemas.openxmlformats.org/officeDocument/2006/relationships/hyperlink" Target="https://minfin39.ru/documents/?PAGEN_1=2" TargetMode="External"/><Relationship Id="rId20" Type="http://schemas.openxmlformats.org/officeDocument/2006/relationships/hyperlink" Target="https://minfin.bashkortostan.ru/documents/projects/222091/" TargetMode="External"/><Relationship Id="rId29" Type="http://schemas.openxmlformats.org/officeDocument/2006/relationships/printerSettings" Target="../printerSettings/printerSettings10.bin"/><Relationship Id="rId1" Type="http://schemas.openxmlformats.org/officeDocument/2006/relationships/hyperlink" Target="https://budget.mosreg.ru/byudzhet-dlya-grazhdan/godovoj-otchet-ob-ispolnenii-byudzheta-moskovskoj-oblasti/" TargetMode="External"/><Relationship Id="rId6" Type="http://schemas.openxmlformats.org/officeDocument/2006/relationships/hyperlink" Target="http://ebudget.primorsky.ru/Show/Content/174?ParentItemId=349" TargetMode="External"/><Relationship Id="rId11" Type="http://schemas.openxmlformats.org/officeDocument/2006/relationships/hyperlink" Target="http://minfin.karelia.ru/materialy-i-dokumenty-k-proektu-zakona-respubliki-karelija-ob-ispolnenii-bjudzheta-respubliki-karelija-za-2018-god/" TargetMode="External"/><Relationship Id="rId24" Type="http://schemas.openxmlformats.org/officeDocument/2006/relationships/hyperlink" Target="http://openbudget.gfu.ru/ispolnenie-budgeta/law_project/" TargetMode="External"/><Relationship Id="rId5" Type="http://schemas.openxmlformats.org/officeDocument/2006/relationships/hyperlink" Target="http://budget.govrb.ru/ebudget/Show/Content/259?ParentItemId=233" TargetMode="External"/><Relationship Id="rId15" Type="http://schemas.openxmlformats.org/officeDocument/2006/relationships/hyperlink" Target="https://fin.tmbreg.ru/6347/6366/8519.html" TargetMode="External"/><Relationship Id="rId23" Type="http://schemas.openxmlformats.org/officeDocument/2006/relationships/hyperlink" Target="http://minfin.krskstate.ru/openbudget/othcet/2018" TargetMode="External"/><Relationship Id="rId28" Type="http://schemas.openxmlformats.org/officeDocument/2006/relationships/hyperlink" Target="http://minfin09.ru/%D0%BF%D1%80%D0%BE%D0%B5%D0%BA%D1%82-%D0%B7%D0%B0%D0%BA%D0%BE%D0%BD%D0%B0-%D0%BE%D0%B1-%D0%B8%D1%81%D0%BF/" TargetMode="External"/><Relationship Id="rId10" Type="http://schemas.openxmlformats.org/officeDocument/2006/relationships/hyperlink" Target="https://minfin.sakha.gov.ru/bjudzhet/ispolnenie/2018-god-ispolnenie/ispolnenie-budjeta-za-2018-god" TargetMode="External"/><Relationship Id="rId19" Type="http://schemas.openxmlformats.org/officeDocument/2006/relationships/hyperlink" Target="http://forcitizens.ru/ob/dokumenty/godovoj-otchet/2018-god" TargetMode="External"/><Relationship Id="rId4" Type="http://schemas.openxmlformats.org/officeDocument/2006/relationships/hyperlink" Target="https://minfin-altai.ru/deyatelnost/proekt-byudzheta-zakony-o-byudzhete-zakony-ob-ispolnenii-byudzheta/2018-2020/proekt-zakona-ob-ispolnenii-byudzheta.php" TargetMode="External"/><Relationship Id="rId9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14" Type="http://schemas.openxmlformats.org/officeDocument/2006/relationships/hyperlink" Target="http://www.gfu.vrn.ru/regulatory/ispolnenie-byudzheta/proekty-zakonov-voronezhskoy-oblasti-ob-ispolnenii-oblastnogo-byudzheta.php" TargetMode="External"/><Relationship Id="rId22" Type="http://schemas.openxmlformats.org/officeDocument/2006/relationships/hyperlink" Target="http://www.minfin74.ru/mBudget/execution/annual/" TargetMode="External"/><Relationship Id="rId27" Type="http://schemas.openxmlformats.org/officeDocument/2006/relationships/hyperlink" Target="https://minfinkubani.ru/budget_isp/detail.php?ID=11250&amp;IBLOCK_ID=69&amp;str_date=31.05.2019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fin-altai.ru/deyatelnost/proekt-byudzheta-zakony-o-byudzhete-zakony-ob-ispolnenii-byudzheta/2018-2020/proekt-zakona-ob-ispolnenii-byudzheta.php" TargetMode="External"/><Relationship Id="rId13" Type="http://schemas.openxmlformats.org/officeDocument/2006/relationships/hyperlink" Target="http://ebudget.primorsky.ru/Show/Content/174?ParentItemId=349" TargetMode="External"/><Relationship Id="rId18" Type="http://schemas.openxmlformats.org/officeDocument/2006/relationships/hyperlink" Target="http://beldepfin.ru/publications/dopolnitelnye-materialy-k-proektu-zakona-ob-ispoln/" TargetMode="External"/><Relationship Id="rId26" Type="http://schemas.openxmlformats.org/officeDocument/2006/relationships/hyperlink" Target="https://minfin39.ru/documents/?PAGEN_1=2" TargetMode="External"/><Relationship Id="rId39" Type="http://schemas.openxmlformats.org/officeDocument/2006/relationships/hyperlink" Target="http://minfin09.ru/%D0%BF%D1%80%D0%BE%D0%B5%D0%BA%D1%82-%D0%B7%D0%B0%D0%BA%D0%BE%D0%BD%D0%B0-%D0%BE%D0%B1-%D0%B8%D1%81%D0%BF/" TargetMode="External"/><Relationship Id="rId3" Type="http://schemas.openxmlformats.org/officeDocument/2006/relationships/hyperlink" Target="http://minfin.tatarstan.ru/rus/godovoy-otchet-ob-ispolnenii-byudzheta.htm" TargetMode="External"/><Relationship Id="rId21" Type="http://schemas.openxmlformats.org/officeDocument/2006/relationships/hyperlink" Target="https://fincom.gov.spb.ru/budget/implementation/execution_materials/1" TargetMode="External"/><Relationship Id="rId34" Type="http://schemas.openxmlformats.org/officeDocument/2006/relationships/hyperlink" Target="http://mfnso.nso.ru/page/495" TargetMode="External"/><Relationship Id="rId7" Type="http://schemas.openxmlformats.org/officeDocument/2006/relationships/hyperlink" Target="http://ifinmon.saratov.gov.ru/index.php/byudzhet-dlya-grazhdan/ispolnenie-byudzheta-saratovskoj-oblasti/proect-zakona-ob-ispolnenii-budgeta-za-2018-god" TargetMode="External"/><Relationship Id="rId12" Type="http://schemas.openxmlformats.org/officeDocument/2006/relationships/hyperlink" Target="https://minfin.sakha.gov.ru/2018-god-ispolnenie/ispolnenie-budjeta-za-2018-god" TargetMode="External"/><Relationship Id="rId17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25" Type="http://schemas.openxmlformats.org/officeDocument/2006/relationships/hyperlink" Target="http://minfin.rkomi.ru/minfin_rkomi/minfin_rbudj/budj_otch/" TargetMode="External"/><Relationship Id="rId33" Type="http://schemas.openxmlformats.org/officeDocument/2006/relationships/hyperlink" Target="http://openbudget.gfu.ru/ispolnenie-budgeta/law_project/" TargetMode="External"/><Relationship Id="rId38" Type="http://schemas.openxmlformats.org/officeDocument/2006/relationships/hyperlink" Target="https://budget.mos.ru/zakon_isp" TargetMode="External"/><Relationship Id="rId2" Type="http://schemas.openxmlformats.org/officeDocument/2006/relationships/hyperlink" Target="https://minfin.rk.gov.ru/ru/structure/775" TargetMode="External"/><Relationship Id="rId16" Type="http://schemas.openxmlformats.org/officeDocument/2006/relationships/hyperlink" Target="https://minfin.bashkortostan.ru/documents/projects/222091/" TargetMode="External"/><Relationship Id="rId20" Type="http://schemas.openxmlformats.org/officeDocument/2006/relationships/hyperlink" Target="http://minfin.karelia.ru/materialy-i-dokumenty-k-proektu-zakona-respubliki-karelija-ob-ispolnenii-bjudzheta-respubliki-karelija-za-2018-god/" TargetMode="External"/><Relationship Id="rId29" Type="http://schemas.openxmlformats.org/officeDocument/2006/relationships/hyperlink" Target="http://minfin-samara.ru/proekty-zakonov-ob-ispolnenii-oblastnogo-byudzheta/" TargetMode="External"/><Relationship Id="rId1" Type="http://schemas.openxmlformats.org/officeDocument/2006/relationships/hyperlink" Target="http://ufin48.ru/Show/Tag/%D0%98%D1%81%D0%BF%D0%BE%D0%BB%D0%BD%D0%B5%D0%BD%D0%B8%D0%B5%20%D0%B1%D1%8E%D0%B4%D0%B6%D0%B5%D1%82%D0%B0" TargetMode="External"/><Relationship Id="rId6" Type="http://schemas.openxmlformats.org/officeDocument/2006/relationships/hyperlink" Target="http://pravitelstvo.kbr.ru/oigv/minfin/npi/proekty_normativnyh_i_pravovyh_aktov.php?postid=25571" TargetMode="External"/><Relationship Id="rId11" Type="http://schemas.openxmlformats.org/officeDocument/2006/relationships/hyperlink" Target="http://budget.govrb.ru/ebudget/Show/Content/259?ParentItemId=233" TargetMode="External"/><Relationship Id="rId24" Type="http://schemas.openxmlformats.org/officeDocument/2006/relationships/hyperlink" Target="http://minfin-rzn.ru/portal/Menu/Page/114" TargetMode="External"/><Relationship Id="rId32" Type="http://schemas.openxmlformats.org/officeDocument/2006/relationships/hyperlink" Target="http://minfin.krskstate.ru/openbudget/othcet/2018" TargetMode="External"/><Relationship Id="rId37" Type="http://schemas.openxmlformats.org/officeDocument/2006/relationships/hyperlink" Target="https://minfin.75.ru/byudzhet/konsolidirovannyy-kraevoy-byudzhet/proekty-zakonov-ob-ispolnenii-byudzheta/130568-proekt-zakona-zabaykal-skogo-kraya-ob-ispolnenii-byudzheta-zabaykal-skogo-kraya-za-2018-god" TargetMode="External"/><Relationship Id="rId40" Type="http://schemas.openxmlformats.org/officeDocument/2006/relationships/printerSettings" Target="../printerSettings/printerSettings11.bin"/><Relationship Id="rId5" Type="http://schemas.openxmlformats.org/officeDocument/2006/relationships/hyperlink" Target="https://www.mfri.ru/index.php/open-budget/godovoj-otchet-ob-ispolnenii-byudzheta/2725-analiticheskie-dannye-ob-ispolnenii-respublikanskogo-byudzheta-za-2018-god" TargetMode="External"/><Relationship Id="rId15" Type="http://schemas.openxmlformats.org/officeDocument/2006/relationships/hyperlink" Target="https://minfin.gov-murman.ru/open-budget/regional_budget/law_of_budget_projects/project-19-20.php" TargetMode="External"/><Relationship Id="rId23" Type="http://schemas.openxmlformats.org/officeDocument/2006/relationships/hyperlink" Target="http://depfin.adm44.ru/info/law/proetjzko/" TargetMode="External"/><Relationship Id="rId28" Type="http://schemas.openxmlformats.org/officeDocument/2006/relationships/hyperlink" Target="http://www.minfin.kirov.ru/otkrytyy-byudzhet/dlya-spetsialistov/oblastnoy-byudzhet/ispolnenie-oblastnogo-byudzheta-2018/" TargetMode="External"/><Relationship Id="rId36" Type="http://schemas.openxmlformats.org/officeDocument/2006/relationships/hyperlink" Target="http://ob.fin.amurobl.ru/dokumenty/proekt_zakon/ispolnenie_obl/2018" TargetMode="External"/><Relationship Id="rId10" Type="http://schemas.openxmlformats.org/officeDocument/2006/relationships/hyperlink" Target="http://zsnso.ru/579/" TargetMode="External"/><Relationship Id="rId19" Type="http://schemas.openxmlformats.org/officeDocument/2006/relationships/hyperlink" Target="http://fin.tmbreg.ru/6347/6366/8519.html" TargetMode="External"/><Relationship Id="rId31" Type="http://schemas.openxmlformats.org/officeDocument/2006/relationships/hyperlink" Target="http://khural.org/info/finansy/238/" TargetMode="External"/><Relationship Id="rId4" Type="http://schemas.openxmlformats.org/officeDocument/2006/relationships/hyperlink" Target="https://budget.mosreg.ru/byudzhet-dlya-grazhdan/godovoj-otchet-ob-ispolnenii-byudzheta-moskovskoj-oblasti/" TargetMode="External"/><Relationship Id="rId9" Type="http://schemas.openxmlformats.org/officeDocument/2006/relationships/hyperlink" Target="http://fin22.ru/projects/p2019/" TargetMode="External"/><Relationship Id="rId14" Type="http://schemas.openxmlformats.org/officeDocument/2006/relationships/hyperlink" Target="https://minfin.ryazangov.ru/documents/draft_documents/2019/index.php" TargetMode="External"/><Relationship Id="rId22" Type="http://schemas.openxmlformats.org/officeDocument/2006/relationships/hyperlink" Target="https://dvinaland.ru/budget/public_hearings/" TargetMode="External"/><Relationship Id="rId27" Type="http://schemas.openxmlformats.org/officeDocument/2006/relationships/hyperlink" Target="http://forcitizens.ru/ob/dokumenty/godovoj-otchet/2018-god" TargetMode="External"/><Relationship Id="rId30" Type="http://schemas.openxmlformats.org/officeDocument/2006/relationships/hyperlink" Target="http://www.minfin74.ru/mBudget/execution/annual/" TargetMode="External"/><Relationship Id="rId35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zaksobr.kamchatka.ru/zaktvordeyat/proekty_zakonov_kamchatskogo_kraya1/ob_ispolnenii_kraevogo_byudzheta_za_2018_god/" TargetMode="External"/><Relationship Id="rId18" Type="http://schemas.openxmlformats.org/officeDocument/2006/relationships/hyperlink" Target="http://minfin.tatarstan.ru/rus/godovoy-otchet-ob-ispolnenii-byudzheta.htm" TargetMode="External"/><Relationship Id="rId26" Type="http://schemas.openxmlformats.org/officeDocument/2006/relationships/hyperlink" Target="https://dvinaland.ru/budget/public_hearings/" TargetMode="External"/><Relationship Id="rId39" Type="http://schemas.openxmlformats.org/officeDocument/2006/relationships/hyperlink" Target="http://www.zsko.ru/documents/lawmaking/index.php?ID=27912" TargetMode="External"/><Relationship Id="rId3" Type="http://schemas.openxmlformats.org/officeDocument/2006/relationships/hyperlink" Target="http://ufin48.ru/Show/Tag/%D0%98%D1%81%D0%BF%D0%BE%D0%BB%D0%BD%D0%B5%D0%BD%D0%B8%D0%B5%20%D0%B1%D1%8E%D0%B4%D0%B6%D0%B5%D1%82%D0%B0" TargetMode="External"/><Relationship Id="rId21" Type="http://schemas.openxmlformats.org/officeDocument/2006/relationships/hyperlink" Target="http://gfu.ru/budget/obl/section.php?IBLOCK_ID=125&amp;SECTION_ID=1180" TargetMode="External"/><Relationship Id="rId34" Type="http://schemas.openxmlformats.org/officeDocument/2006/relationships/hyperlink" Target="http://sobranie.pskov.ru/lawmaking/bills?title=%D0%B8%D1%81%D0%BF%D0%BE%D0%BB%D0%BD%D0%B5%D0%BD%D0%B8%D0%B8" TargetMode="External"/><Relationship Id="rId42" Type="http://schemas.openxmlformats.org/officeDocument/2006/relationships/hyperlink" Target="http://openbudget.gfu.ru/ispolnenie-budgeta/law_project/" TargetMode="External"/><Relationship Id="rId47" Type="http://schemas.openxmlformats.org/officeDocument/2006/relationships/hyperlink" Target="https://minfin.75.ru/byudzhet/konsolidirovannyy-kraevoy-byudzhet/proekty-zakonov-ob-ispolnenii-byudzheta/130568-proekt-zakona-zabaykal-skogo-kraya-ob-ispolnenii-byudzheta-zabaykal-skogo-kraya-za-2018-god" TargetMode="External"/><Relationship Id="rId50" Type="http://schemas.openxmlformats.org/officeDocument/2006/relationships/hyperlink" Target="http://minfin.krskstate.ru/openbudget/othcet/2018" TargetMode="External"/><Relationship Id="rId7" Type="http://schemas.openxmlformats.org/officeDocument/2006/relationships/hyperlink" Target="http://ifinmon.saratov.gov.ru/index.php/byudzhet-dlya-grazhdan/ispolnenie-byudzheta-saratovskoj-oblasti/proect-zakona-ob-ispolnenii-budgeta-za-2018-god" TargetMode="External"/><Relationship Id="rId12" Type="http://schemas.openxmlformats.org/officeDocument/2006/relationships/hyperlink" Target="https://minfin.sakha.gov.ru/2018-god-ispolnenie/ispolnenie-budjeta-za-2018-god" TargetMode="External"/><Relationship Id="rId17" Type="http://schemas.openxmlformats.org/officeDocument/2006/relationships/hyperlink" Target="http://www.minfin.donland.ru/isp_bg_2018" TargetMode="External"/><Relationship Id="rId25" Type="http://schemas.openxmlformats.org/officeDocument/2006/relationships/hyperlink" Target="http://minfin.karelia.ru/materialy-i-dokumenty-k-proektu-zakona-respubliki-karelija-ob-ispolnenii-bjudzheta-respubliki-karelija-za-2018-god/" TargetMode="External"/><Relationship Id="rId33" Type="http://schemas.openxmlformats.org/officeDocument/2006/relationships/hyperlink" Target="https://minfin39.ru/documents/?PAGEN_1=2" TargetMode="External"/><Relationship Id="rId38" Type="http://schemas.openxmlformats.org/officeDocument/2006/relationships/hyperlink" Target="http://www.gsmari.ru/itog/pnpa.html" TargetMode="External"/><Relationship Id="rId46" Type="http://schemas.openxmlformats.org/officeDocument/2006/relationships/hyperlink" Target="http://openbudget.sakhminfin.ru/Menu/Page/504" TargetMode="External"/><Relationship Id="rId2" Type="http://schemas.openxmlformats.org/officeDocument/2006/relationships/hyperlink" Target="https://admtyumen.ru/ogv_ru/finance/finance/bugjet/more.htm?id=11536146@cmsArticle" TargetMode="External"/><Relationship Id="rId16" Type="http://schemas.openxmlformats.org/officeDocument/2006/relationships/hyperlink" Target="https://minfin.gov-murman.ru/open-budget/regional_budget/law_of_budget_projects/project-19-20.php" TargetMode="External"/><Relationship Id="rId20" Type="http://schemas.openxmlformats.org/officeDocument/2006/relationships/hyperlink" Target="http://www.zspo.ru/legislative/bills/57542/" TargetMode="External"/><Relationship Id="rId29" Type="http://schemas.openxmlformats.org/officeDocument/2006/relationships/hyperlink" Target="http://minfin-rzn.ru/portal/Menu/Page/114" TargetMode="External"/><Relationship Id="rId41" Type="http://schemas.openxmlformats.org/officeDocument/2006/relationships/hyperlink" Target="http://www.minfin74.ru/mBudget/execution/annual/" TargetMode="External"/><Relationship Id="rId1" Type="http://schemas.openxmlformats.org/officeDocument/2006/relationships/hyperlink" Target="http://karelia-zs.ru/zakonodatelstvo_rk/proekty/214vi/" TargetMode="External"/><Relationship Id="rId6" Type="http://schemas.openxmlformats.org/officeDocument/2006/relationships/hyperlink" Target="https://www.mfri.ru/index.php/open-budget/godovoj-otchet-ob-ispolnenii-byudzheta/2725-analiticheskie-dannye-ob-ispolnenii-respublikanskogo-byudzheta-za-2018-god" TargetMode="External"/><Relationship Id="rId11" Type="http://schemas.openxmlformats.org/officeDocument/2006/relationships/hyperlink" Target="http://budget.govrb.ru/ebudget/Show/Content/259?ParentItemId=233" TargetMode="External"/><Relationship Id="rId24" Type="http://schemas.openxmlformats.org/officeDocument/2006/relationships/hyperlink" Target="http://depfin.adm44.ru/info/law/proetjzko/" TargetMode="External"/><Relationship Id="rId32" Type="http://schemas.openxmlformats.org/officeDocument/2006/relationships/hyperlink" Target="https://dfto.ru/dokumenty/2018" TargetMode="External"/><Relationship Id="rId37" Type="http://schemas.openxmlformats.org/officeDocument/2006/relationships/hyperlink" Target="http://mari-el.gov.ru/parlament/Pages/norm_proj.aspx" TargetMode="External"/><Relationship Id="rId40" Type="http://schemas.openxmlformats.org/officeDocument/2006/relationships/hyperlink" Target="http://minfin-samara.ru/proekty-zakonov-ob-ispolnenii-oblastnogo-byudzheta/" TargetMode="External"/><Relationship Id="rId45" Type="http://schemas.openxmlformats.org/officeDocument/2006/relationships/hyperlink" Target="http://ob.fin.amurobl.ru/dokumenty/proekt_zakon/ispolnenie_obl/2018" TargetMode="External"/><Relationship Id="rId5" Type="http://schemas.openxmlformats.org/officeDocument/2006/relationships/hyperlink" Target="https://minfin.rk.gov.ru/ru/structure/775" TargetMode="External"/><Relationship Id="rId15" Type="http://schemas.openxmlformats.org/officeDocument/2006/relationships/hyperlink" Target="https://minfin.ryazangov.ru/documents/draft_documents/2019/index.php" TargetMode="External"/><Relationship Id="rId23" Type="http://schemas.openxmlformats.org/officeDocument/2006/relationships/hyperlink" Target="http://bryanskoblfin.ru/Show/Content/2178?ParentItemId=5" TargetMode="External"/><Relationship Id="rId28" Type="http://schemas.openxmlformats.org/officeDocument/2006/relationships/hyperlink" Target="https://minfin.bashkortostan.ru/documents/projects/222091/" TargetMode="External"/><Relationship Id="rId36" Type="http://schemas.openxmlformats.org/officeDocument/2006/relationships/hyperlink" Target="http://ob.sev.gov.ru/dokumenty/godovoj-otchet-ob-ispolnenii-byudzheta" TargetMode="External"/><Relationship Id="rId49" Type="http://schemas.openxmlformats.org/officeDocument/2006/relationships/hyperlink" Target="http://minfin09.ru/%D0%BF%D1%80%D0%BE%D0%B5%D0%BA%D1%82-%D0%B7%D0%B0%D0%BA%D0%BE%D0%BD%D0%B0-%D0%BE%D0%B1-%D0%B8%D1%81%D0%BF/" TargetMode="External"/><Relationship Id="rId10" Type="http://schemas.openxmlformats.org/officeDocument/2006/relationships/hyperlink" Target="http://fin22.ru/projects/p2019/" TargetMode="External"/><Relationship Id="rId19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31" Type="http://schemas.openxmlformats.org/officeDocument/2006/relationships/hyperlink" Target="https://www.tulaoblduma.ru/laws_intranet/laws_controlcard.asp%3FHALF=1&amp;ID=157802.html" TargetMode="External"/><Relationship Id="rId44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4" Type="http://schemas.openxmlformats.org/officeDocument/2006/relationships/hyperlink" Target="http://minfin.rkomi.ru/minfin_rkomi/minfin_rbudj/budj_otch/" TargetMode="External"/><Relationship Id="rId9" Type="http://schemas.openxmlformats.org/officeDocument/2006/relationships/hyperlink" Target="https://minfin-altai.ru/deyatelnost/proekt-byudzheta-zakony-o-byudzhete-zakony-ob-ispolnenii-byudzheta/2018-2020/proekt-zakona-ob-ispolnenii-byudzheta.php" TargetMode="External"/><Relationship Id="rId14" Type="http://schemas.openxmlformats.org/officeDocument/2006/relationships/hyperlink" Target="http://ebudget.primorsky.ru/Show/Content/174?ParentItemId=349" TargetMode="External"/><Relationship Id="rId22" Type="http://schemas.openxmlformats.org/officeDocument/2006/relationships/hyperlink" Target="http://beldepfin.ru/publications/dopolnitelnye-materialy-k-proektu-zakona-ob-ispoln/" TargetMode="External"/><Relationship Id="rId27" Type="http://schemas.openxmlformats.org/officeDocument/2006/relationships/hyperlink" Target="https://fincom.gov.spb.ru/budget/implementation/execution_materials/1" TargetMode="External"/><Relationship Id="rId30" Type="http://schemas.openxmlformats.org/officeDocument/2006/relationships/hyperlink" Target="https://fin.tmbreg.ru/6347/6366/8519.html" TargetMode="External"/><Relationship Id="rId35" Type="http://schemas.openxmlformats.org/officeDocument/2006/relationships/hyperlink" Target="http://dfei.adm-nao.ru/byudzhetnaya-otchetnost/" TargetMode="External"/><Relationship Id="rId43" Type="http://schemas.openxmlformats.org/officeDocument/2006/relationships/hyperlink" Target="http://www.findep.org/zakoni-tomskoy-oblasti.html" TargetMode="External"/><Relationship Id="rId48" Type="http://schemas.openxmlformats.org/officeDocument/2006/relationships/hyperlink" Target="https://budget.mos.ru/zakon_isp" TargetMode="External"/><Relationship Id="rId8" Type="http://schemas.openxmlformats.org/officeDocument/2006/relationships/hyperlink" Target="http://ufo.ulntc.ru:8080/dokumenty/godovoj-otchet-ob-ispolnenii-byudzheta/2018-god" TargetMode="External"/><Relationship Id="rId5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minfin-altai.ru/deyatelnost/proekt-byudzheta-zakony-o-byudzhete-zakony-ob-ispolnenii-byudzheta/2018-2020/proekt-zakona-ob-ispolnenii-byudzheta.php" TargetMode="External"/><Relationship Id="rId13" Type="http://schemas.openxmlformats.org/officeDocument/2006/relationships/hyperlink" Target="http://adm.rkursk.ru/index.php?id=693&amp;mat_id=93207" TargetMode="External"/><Relationship Id="rId18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26" Type="http://schemas.openxmlformats.org/officeDocument/2006/relationships/hyperlink" Target="http://minfin-rzn.ru/portal/Menu/Page/114" TargetMode="External"/><Relationship Id="rId39" Type="http://schemas.openxmlformats.org/officeDocument/2006/relationships/hyperlink" Target="https://duma.mos.ru/ru/40/regulation_projects/corebofs002080000mm3mqae245hvjkg" TargetMode="External"/><Relationship Id="rId3" Type="http://schemas.openxmlformats.org/officeDocument/2006/relationships/hyperlink" Target="https://minfin.rk.gov.ru/ru/structure/775" TargetMode="External"/><Relationship Id="rId21" Type="http://schemas.openxmlformats.org/officeDocument/2006/relationships/hyperlink" Target="http://bryanskoblfin.ru/Show/Content/2178?ParentItemId=5" TargetMode="External"/><Relationship Id="rId34" Type="http://schemas.openxmlformats.org/officeDocument/2006/relationships/hyperlink" Target="http://minfin.krskstate.ru/openbudget/othcet/2018" TargetMode="External"/><Relationship Id="rId42" Type="http://schemas.openxmlformats.org/officeDocument/2006/relationships/printerSettings" Target="../printerSettings/printerSettings13.bin"/><Relationship Id="rId7" Type="http://schemas.openxmlformats.org/officeDocument/2006/relationships/hyperlink" Target="http://ufo.ulntc.ru:8080/dokumenty/godovoj-otchet-ob-ispolnenii-byudzheta/2018-god" TargetMode="External"/><Relationship Id="rId12" Type="http://schemas.openxmlformats.org/officeDocument/2006/relationships/hyperlink" Target="http://df.ivanovoobl.ru/regionalnye-finansy/zakon-ob-oblastnom-byudzhete/zakon-ob-ispolnenii-oblastnogo-byudzheta/" TargetMode="External"/><Relationship Id="rId17" Type="http://schemas.openxmlformats.org/officeDocument/2006/relationships/hyperlink" Target="http://minfin.tatarstan.ru/rus/godovoy-otchet-ob-ispolnenii-byudzheta.htm" TargetMode="External"/><Relationship Id="rId25" Type="http://schemas.openxmlformats.org/officeDocument/2006/relationships/hyperlink" Target="https://fincom.gov.spb.ru/budget/implementation/execution_materials/1" TargetMode="External"/><Relationship Id="rId33" Type="http://schemas.openxmlformats.org/officeDocument/2006/relationships/hyperlink" Target="http://minfin-samara.ru/proekty-zakonov-ob-ispolnenii-oblastnogo-byudzheta/" TargetMode="External"/><Relationship Id="rId38" Type="http://schemas.openxmlformats.org/officeDocument/2006/relationships/hyperlink" Target="https://minfin.75.ru/byudzhet/konsolidirovannyy-kraevoy-byudzhet/proekty-zakonov-ob-ispolnenii-byudzheta/130568-proekt-zakona-zabaykal-skogo-kraya-ob-ispolnenii-byudzheta-zabaykal-skogo-kraya-za-2018-god" TargetMode="External"/><Relationship Id="rId2" Type="http://schemas.openxmlformats.org/officeDocument/2006/relationships/hyperlink" Target="http://minfin.rkomi.ru/minfin_rkomi/minfin_rbudj/budj_otch/" TargetMode="External"/><Relationship Id="rId16" Type="http://schemas.openxmlformats.org/officeDocument/2006/relationships/hyperlink" Target="https://minfin.bashkortostan.ru/documents/projects/222091/" TargetMode="External"/><Relationship Id="rId20" Type="http://schemas.openxmlformats.org/officeDocument/2006/relationships/hyperlink" Target="http://beldepfin.ru/publications/dopolnitelnye-materialy-k-proektu-zakona-ob-ispoln/" TargetMode="External"/><Relationship Id="rId29" Type="http://schemas.openxmlformats.org/officeDocument/2006/relationships/hyperlink" Target="https://minfin39.ru/documents/?PAGEN_1=2" TargetMode="External"/><Relationship Id="rId41" Type="http://schemas.openxmlformats.org/officeDocument/2006/relationships/hyperlink" Target="http://minfin09.ru/%D0%BF%D1%80%D0%BE%D0%B5%D0%BA%D1%82-%D0%B7%D0%B0%D0%BA%D0%BE%D0%BD%D0%B0-%D0%BE%D0%B1-%D0%B8%D1%81%D0%BF/" TargetMode="External"/><Relationship Id="rId1" Type="http://schemas.openxmlformats.org/officeDocument/2006/relationships/hyperlink" Target="http://ufin48.ru/Show/Tag/%D0%98%D1%81%D0%BF%D0%BE%D0%BB%D0%BD%D0%B5%D0%BD%D0%B8%D0%B5%20%D0%B1%D1%8E%D0%B4%D0%B6%D0%B5%D1%82%D0%B0" TargetMode="External"/><Relationship Id="rId6" Type="http://schemas.openxmlformats.org/officeDocument/2006/relationships/hyperlink" Target="http://ifinmon.saratov.gov.ru/index.php/byudzhet-dlya-grazhdan/ispolnenie-byudzheta-saratovskoj-oblasti/proect-zakona-ob-ispolnenii-budgeta-za-2018-god" TargetMode="External"/><Relationship Id="rId11" Type="http://schemas.openxmlformats.org/officeDocument/2006/relationships/hyperlink" Target="http://ebudget.primorsky.ru/Show/Content/174?ParentItemId=349" TargetMode="External"/><Relationship Id="rId24" Type="http://schemas.openxmlformats.org/officeDocument/2006/relationships/hyperlink" Target="https://dvinaland.ru/budget/public_hearings/" TargetMode="External"/><Relationship Id="rId32" Type="http://schemas.openxmlformats.org/officeDocument/2006/relationships/hyperlink" Target="http://www.minfin.kirov.ru/otkrytyy-byudzhet/dlya-spetsialistov/oblastnoy-byudzhet/ispolnenie-oblastnogo-byudzheta-2018/" TargetMode="External"/><Relationship Id="rId37" Type="http://schemas.openxmlformats.org/officeDocument/2006/relationships/hyperlink" Target="http://ob.fin.amurobl.ru/dokumenty/proekt_zakon/ispolnenie_obl/2018" TargetMode="External"/><Relationship Id="rId40" Type="http://schemas.openxmlformats.org/officeDocument/2006/relationships/hyperlink" Target="https://budget.mos.ru/zakon_isp" TargetMode="External"/><Relationship Id="rId5" Type="http://schemas.openxmlformats.org/officeDocument/2006/relationships/hyperlink" Target="https://www.mfri.ru/index.php/open-budget/godovoj-otchet-ob-ispolnenii-byudzheta/2725-analiticheskie-dannye-ob-ispolnenii-respublikanskogo-byudzheta-za-2018-god" TargetMode="External"/><Relationship Id="rId15" Type="http://schemas.openxmlformats.org/officeDocument/2006/relationships/hyperlink" Target="https://minfin.gov-murman.ru/open-budget/regional_budget/law_of_budget_projects/project-19-20.php" TargetMode="External"/><Relationship Id="rId23" Type="http://schemas.openxmlformats.org/officeDocument/2006/relationships/hyperlink" Target="http://minfin.karelia.ru/materialy-i-dokumenty-k-proektu-zakona-respubliki-karelija-ob-ispolnenii-bjudzheta-respubliki-karelija-za-2018-god/" TargetMode="External"/><Relationship Id="rId28" Type="http://schemas.openxmlformats.org/officeDocument/2006/relationships/hyperlink" Target="https://df.gov35.ru/otkrytyy-byudzhet/ispolnenie-oblastnogo-byudzheta/analiticheskie-materialy/2018-god/index.php?ELEMENT_ID=10290" TargetMode="External"/><Relationship Id="rId36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10" Type="http://schemas.openxmlformats.org/officeDocument/2006/relationships/hyperlink" Target="http://budget.govrb.ru/ebudget/Show/Content/259?ParentItemId=233" TargetMode="External"/><Relationship Id="rId19" Type="http://schemas.openxmlformats.org/officeDocument/2006/relationships/hyperlink" Target="https://minfin.sakha.gov.ru/2018-god-ispolnenie/ispolnenie-budjeta-za-2018-god" TargetMode="External"/><Relationship Id="rId31" Type="http://schemas.openxmlformats.org/officeDocument/2006/relationships/hyperlink" Target="http://www.zsko.ru/documents/lawmaking/index.php?ID=27912" TargetMode="External"/><Relationship Id="rId4" Type="http://schemas.openxmlformats.org/officeDocument/2006/relationships/hyperlink" Target="https://budget.mosreg.ru/byudzhet-dlya-grazhdan/godovoj-otchet-ob-ispolnenii-byudzheta-moskovskoj-oblasti/" TargetMode="External"/><Relationship Id="rId9" Type="http://schemas.openxmlformats.org/officeDocument/2006/relationships/hyperlink" Target="http://fin22.ru/projects/p2019/" TargetMode="External"/><Relationship Id="rId14" Type="http://schemas.openxmlformats.org/officeDocument/2006/relationships/hyperlink" Target="https://minfin.ryazangov.ru/documents/draft_documents/2019/index.php" TargetMode="External"/><Relationship Id="rId22" Type="http://schemas.openxmlformats.org/officeDocument/2006/relationships/hyperlink" Target="http://depfin.adm44.ru/info/law/proetjzko/" TargetMode="External"/><Relationship Id="rId27" Type="http://schemas.openxmlformats.org/officeDocument/2006/relationships/hyperlink" Target="https://fin.tmbreg.ru/6347/6366/8519.html" TargetMode="External"/><Relationship Id="rId30" Type="http://schemas.openxmlformats.org/officeDocument/2006/relationships/hyperlink" Target="http://forcitizens.ru/ob/dokumenty/godovoj-otchet/2018-god" TargetMode="External"/><Relationship Id="rId35" Type="http://schemas.openxmlformats.org/officeDocument/2006/relationships/hyperlink" Target="http://openbudget.gfu.ru/ispolnenie-budgeta/law_project/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://fin.tmbreg.ru/6347/6366/8519.html" TargetMode="External"/><Relationship Id="rId18" Type="http://schemas.openxmlformats.org/officeDocument/2006/relationships/hyperlink" Target="http://minfin.rkomi.ru/minfin_rkomi/minfin_rbudj/budj_otch/" TargetMode="External"/><Relationship Id="rId26" Type="http://schemas.openxmlformats.org/officeDocument/2006/relationships/hyperlink" Target="http://eparlament.irzs.ru/%D0%9F%D1%80%D0%BE%D0%B5%D0%BA%D1%82%20%D0%B7%D0%B0%D0%BA%D0%BE%D0%BD%D0%B0/2165080" TargetMode="External"/><Relationship Id="rId39" Type="http://schemas.openxmlformats.org/officeDocument/2006/relationships/hyperlink" Target="http://minfin-samara.ru/proekty-zakonov-ob-ispolnenii-oblastnogo-byudzheta/" TargetMode="External"/><Relationship Id="rId21" Type="http://schemas.openxmlformats.org/officeDocument/2006/relationships/hyperlink" Target="https://minfin.rk.gov.ru/ru/structure/774" TargetMode="External"/><Relationship Id="rId34" Type="http://schemas.openxmlformats.org/officeDocument/2006/relationships/hyperlink" Target="https://www.mfri.ru/index.php/open-budget/godovoj-otchet-ob-ispolnenii-byudzheta/2722-proekt-zakona-respubliki-ingushetiya-ob-ispolnenii-respublikanskogo-byudzheta-za-2018-god" TargetMode="External"/><Relationship Id="rId42" Type="http://schemas.openxmlformats.org/officeDocument/2006/relationships/hyperlink" Target="http://openbudget.gfu.ru/ispolnenie-budgeta/law_project/" TargetMode="External"/><Relationship Id="rId47" Type="http://schemas.openxmlformats.org/officeDocument/2006/relationships/hyperlink" Target="http://ebudget.primorsky.ru/Show/Content/174?ParentItemId=349" TargetMode="External"/><Relationship Id="rId50" Type="http://schemas.openxmlformats.org/officeDocument/2006/relationships/hyperlink" Target="https://minfin.75.ru/byudzhet/konsolidirovannyy-kraevoy-byudzhet/proekty-zakonov-ob-ispolnenii-byudzheta/130568-proekt-zakona-zabaykal-skogo-kraya-ob-ispolnenii-byudzheta-zabaykal-skogo-kraya-za-2018-god" TargetMode="External"/><Relationship Id="rId55" Type="http://schemas.openxmlformats.org/officeDocument/2006/relationships/printerSettings" Target="../printerSettings/printerSettings14.bin"/><Relationship Id="rId7" Type="http://schemas.openxmlformats.org/officeDocument/2006/relationships/hyperlink" Target="http://ifinmon.saratov.gov.ru/index.php/byudzhet-dlya-grazhdan/ispolnenie-byudzheta-saratovskoj-oblasti/proect-zakona-ob-ispolnenii-budgeta-za-2018-god" TargetMode="External"/><Relationship Id="rId12" Type="http://schemas.openxmlformats.org/officeDocument/2006/relationships/hyperlink" Target="https://dtf.avo.ru/proekty-zakonov-vladimirskoj-oblasti" TargetMode="External"/><Relationship Id="rId17" Type="http://schemas.openxmlformats.org/officeDocument/2006/relationships/hyperlink" Target="https://orel-region.ru/index.php?head=20&amp;part=25&amp;in=10" TargetMode="External"/><Relationship Id="rId25" Type="http://schemas.openxmlformats.org/officeDocument/2006/relationships/hyperlink" Target="http://fin22.ru/projects/p2019/" TargetMode="External"/><Relationship Id="rId33" Type="http://schemas.openxmlformats.org/officeDocument/2006/relationships/hyperlink" Target="https://minfin.ryazangov.ru/documents/draft_documents/2019/index.php" TargetMode="External"/><Relationship Id="rId38" Type="http://schemas.openxmlformats.org/officeDocument/2006/relationships/hyperlink" Target="http://asozd.samgd.ru/bills/2874/" TargetMode="External"/><Relationship Id="rId46" Type="http://schemas.openxmlformats.org/officeDocument/2006/relationships/hyperlink" Target="http://www.zaksobr-chita.ru/zakonodatel-naya-deyatel-nost-/povestki-zasedanii/povestki-zasedanii-na-2019-god/sessiya-10-07-2019" TargetMode="External"/><Relationship Id="rId2" Type="http://schemas.openxmlformats.org/officeDocument/2006/relationships/hyperlink" Target="http://budget.govrb.ru/ebudget/Show/Content/259?ParentItemId=233" TargetMode="External"/><Relationship Id="rId16" Type="http://schemas.openxmlformats.org/officeDocument/2006/relationships/hyperlink" Target="https://fincom.gov.spb.ru/budget/implementation/execution_materials/1" TargetMode="External"/><Relationship Id="rId20" Type="http://schemas.openxmlformats.org/officeDocument/2006/relationships/hyperlink" Target="http://sobranie.pskov.ru/lawmaking/bills?title=%D0%B8%D1%81%D0%BF%D0%BE%D0%BB%D0%BD%D0%B5%D0%BD%D0%B8%D0%B8" TargetMode="External"/><Relationship Id="rId29" Type="http://schemas.openxmlformats.org/officeDocument/2006/relationships/hyperlink" Target="http://mfnso.nso.ru/page/495" TargetMode="External"/><Relationship Id="rId41" Type="http://schemas.openxmlformats.org/officeDocument/2006/relationships/hyperlink" Target="http://minfin.krskstate.ru/openbudget/othcet/2018" TargetMode="External"/><Relationship Id="rId54" Type="http://schemas.openxmlformats.org/officeDocument/2006/relationships/hyperlink" Target="https://minfin.bashkortostan.ru/activity/2863/?nav-documents=page-1" TargetMode="External"/><Relationship Id="rId1" Type="http://schemas.openxmlformats.org/officeDocument/2006/relationships/hyperlink" Target="https://minfin-altai.ru/deyatelnost/proekt-byudzheta-zakony-o-byudzhete-zakony-ob-ispolnenii-byudzheta/2018-2020/proekt-zakona-ob-ispolnenii-byudzheta.php" TargetMode="External"/><Relationship Id="rId6" Type="http://schemas.openxmlformats.org/officeDocument/2006/relationships/hyperlink" Target="http://www.zspo.ru/legislative/bills/57542/" TargetMode="External"/><Relationship Id="rId11" Type="http://schemas.openxmlformats.org/officeDocument/2006/relationships/hyperlink" Target="http://beldepfin.ru/dokumenty/vse-dokumenty/godovoj-otchet-ob-ispolnenii-byudzheta-za-2018-god/" TargetMode="External"/><Relationship Id="rId24" Type="http://schemas.openxmlformats.org/officeDocument/2006/relationships/hyperlink" Target="http://minfin.orb.ru/%D0%BE%D1%82%D1%87%D0%B5%D1%82%D1%8B-%D0%BE%D0%B1-%D0%B8%D1%81%D0%BF%D0%BE%D0%BB%D0%BD%D0%B5%D0%BD%D0%B8%D0%B8-%D0%B1%D1%8E%D0%B4%D0%B6%D0%B5%D1%82%D0%B0/" TargetMode="External"/><Relationship Id="rId32" Type="http://schemas.openxmlformats.org/officeDocument/2006/relationships/hyperlink" Target="http://www.oblsovet.ru/legislation/hearing/" TargetMode="External"/><Relationship Id="rId37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40" Type="http://schemas.openxmlformats.org/officeDocument/2006/relationships/hyperlink" Target="http://www.minfin74.ru/mBudget/execution/annual/" TargetMode="External"/><Relationship Id="rId45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53" Type="http://schemas.openxmlformats.org/officeDocument/2006/relationships/hyperlink" Target="https://www.kamgov.ru/minfin/otcety_ispolnenie/otcet-ob-ispolnenii-kraevogo-budzeta-za-2018-god" TargetMode="External"/><Relationship Id="rId5" Type="http://schemas.openxmlformats.org/officeDocument/2006/relationships/hyperlink" Target="https://minfin.gov-murman.ru/open-budget/regional_budget/law_of_budget_projects/project-19-20.php" TargetMode="External"/><Relationship Id="rId15" Type="http://schemas.openxmlformats.org/officeDocument/2006/relationships/hyperlink" Target="https://dvinaland.ru/budget/public_hearings/" TargetMode="External"/><Relationship Id="rId23" Type="http://schemas.openxmlformats.org/officeDocument/2006/relationships/hyperlink" Target="http://forcitizens.ru/ob/dokumenty/godovoj-otchet/2018-god" TargetMode="External"/><Relationship Id="rId28" Type="http://schemas.openxmlformats.org/officeDocument/2006/relationships/hyperlink" Target="https://minfinkubani.ru/budget_isp/detail.php?ID=11250&amp;IBLOCK_ID=69&amp;str_date=31.05.2019" TargetMode="External"/><Relationship Id="rId36" Type="http://schemas.openxmlformats.org/officeDocument/2006/relationships/hyperlink" Target="http://openbudsk.ru/godovoy-otchet-ob-ispolnenii-byudzheta/" TargetMode="External"/><Relationship Id="rId49" Type="http://schemas.openxmlformats.org/officeDocument/2006/relationships/hyperlink" Target="http://zseao.ru/2019/05/informatsiya-o-publichnyh-slushaniyah-po-proektu-godovogo-otcheta-ob-ispolnenii-oblastnogo-byudzheta-na-2018-god/" TargetMode="External"/><Relationship Id="rId10" Type="http://schemas.openxmlformats.org/officeDocument/2006/relationships/hyperlink" Target="http://chaogov.ru/otkrytyy-byudzhet/ispolnenie-byudzheta.php" TargetMode="External"/><Relationship Id="rId19" Type="http://schemas.openxmlformats.org/officeDocument/2006/relationships/hyperlink" Target="http://duma.novreg.ru/action/projects/" TargetMode="External"/><Relationship Id="rId31" Type="http://schemas.openxmlformats.org/officeDocument/2006/relationships/hyperlink" Target="http://ufin48.ru/Show/Tag/%D0%98%D1%81%D0%BF%D0%BE%D0%BB%D0%BD%D0%B5%D0%BD%D0%B8%D0%B5%20%D0%B1%D1%8E%D0%B4%D0%B6%D0%B5%D1%82%D0%B0" TargetMode="External"/><Relationship Id="rId44" Type="http://schemas.openxmlformats.org/officeDocument/2006/relationships/hyperlink" Target="https://duma.tomsk.ru/calendar/view/34_sobranie_zakonodatelnoj_dumy_tomskoj_oblasti" TargetMode="External"/><Relationship Id="rId52" Type="http://schemas.openxmlformats.org/officeDocument/2006/relationships/hyperlink" Target="http://bryanskoblfin.ru/Show/Category/11?page=2&amp;ItemId=5" TargetMode="External"/><Relationship Id="rId4" Type="http://schemas.openxmlformats.org/officeDocument/2006/relationships/hyperlink" Target="https://df.gov35.ru/otkrytyy-byudzhet/ispolnenie-oblastnogo-byudzheta/analiticheskie-materialy/2018-god/index.php?ELEMENT_ID=10282" TargetMode="External"/><Relationship Id="rId9" Type="http://schemas.openxmlformats.org/officeDocument/2006/relationships/hyperlink" Target="http://www.findep.org/zakoni-tomskoy-oblasti.html" TargetMode="External"/><Relationship Id="rId14" Type="http://schemas.openxmlformats.org/officeDocument/2006/relationships/hyperlink" Target="http://minfin.karelia.ru/zakljuchenie-kontrol-no-schetnoj-palaty-respubliki-karelija-na-godovoj-otchet-ob-ispolnenii-bjudzheta-respubliki-karelija-za-2018-god/" TargetMode="External"/><Relationship Id="rId22" Type="http://schemas.openxmlformats.org/officeDocument/2006/relationships/hyperlink" Target="http://www.minfin.donland.ru/isp_bg_2018" TargetMode="External"/><Relationship Id="rId27" Type="http://schemas.openxmlformats.org/officeDocument/2006/relationships/hyperlink" Target="http://monitoring.zspk.gov.ru/%D0%9F%D1%80%D0%BE%D0%B5%D0%BA%D1%82%20%D0%B7%D0%B0%D0%BA%D0%BE%D0%BD%D0%B0/2089939" TargetMode="External"/><Relationship Id="rId30" Type="http://schemas.openxmlformats.org/officeDocument/2006/relationships/hyperlink" Target="http://www.mfur.ru/budjet/ispolnenie/otchet_ispolnenie/2018-god.php" TargetMode="External"/><Relationship Id="rId35" Type="http://schemas.openxmlformats.org/officeDocument/2006/relationships/hyperlink" Target="http://pravitelstvo.kbr.ru/oigv/minfin/npi/proekty_normativnyh_i_pravovyh_aktov.php?postid=25571" TargetMode="External"/><Relationship Id="rId43" Type="http://schemas.openxmlformats.org/officeDocument/2006/relationships/hyperlink" Target="http://gfu.ru/budget/obl/section.php?IBLOCK_ID=125&amp;SECTION_ID=1180" TargetMode="External"/><Relationship Id="rId48" Type="http://schemas.openxmlformats.org/officeDocument/2006/relationships/hyperlink" Target="http://ob.fin.amurobl.ru/dokumenty/proekt_zakon/ispolnenie_obl/2018" TargetMode="External"/><Relationship Id="rId8" Type="http://schemas.openxmlformats.org/officeDocument/2006/relationships/hyperlink" Target="http://ufo.ulntc.ru:8080/dokumenty/godovoj-otchet-ob-ispolnenii-byudzheta/2018-god" TargetMode="External"/><Relationship Id="rId51" Type="http://schemas.openxmlformats.org/officeDocument/2006/relationships/hyperlink" Target="http://minfin09.ru/%D0%BF%D1%80%D0%BE%D0%B5%D0%BA%D1%82-%D0%B7%D0%B0%D0%BA%D0%BE%D0%BD%D0%B0-%D0%BE%D0%B1-%D0%B8%D1%81%D0%BF/" TargetMode="External"/><Relationship Id="rId3" Type="http://schemas.openxmlformats.org/officeDocument/2006/relationships/hyperlink" Target="http://df.ivanovoobl.ru/regionalnye-finansy/zakon-ob-oblastnom-byudzhete/zakon-ob-ispolnenii-oblastnogo-byudzheta/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astroblduma.ru/hm/kontent/PublSl2018" TargetMode="External"/><Relationship Id="rId117" Type="http://schemas.openxmlformats.org/officeDocument/2006/relationships/hyperlink" Target="http://www.zaksobr-chita.ru/zakonodatel-naya-deyatel-nost-/deputatskie-slushaniya/" TargetMode="External"/><Relationship Id="rId21" Type="http://schemas.openxmlformats.org/officeDocument/2006/relationships/hyperlink" Target="http://bryanskoblfin.ru/Show/Content/2169?ParentItemId=5" TargetMode="External"/><Relationship Id="rId42" Type="http://schemas.openxmlformats.org/officeDocument/2006/relationships/hyperlink" Target="https://dvinaland.ru/budget/public_hearings/;" TargetMode="External"/><Relationship Id="rId47" Type="http://schemas.openxmlformats.org/officeDocument/2006/relationships/hyperlink" Target="http://www.minfinchr.ru/otkrytyj-byudzhet" TargetMode="External"/><Relationship Id="rId63" Type="http://schemas.openxmlformats.org/officeDocument/2006/relationships/hyperlink" Target="https://parlament09.ru/press/news/v-parlamente-kchr-proydut-publichnye-slushaniya-po-ispolneniyu-byudzheta-respubliki-za-2018-god/" TargetMode="External"/><Relationship Id="rId68" Type="http://schemas.openxmlformats.org/officeDocument/2006/relationships/hyperlink" Target="http://www.gsrm.ru/public/2019/index1.php" TargetMode="External"/><Relationship Id="rId84" Type="http://schemas.openxmlformats.org/officeDocument/2006/relationships/hyperlink" Target="https://vs19.ru/press-centr/news/15482-v-khakasii-projdut-publichnye-slushaniya-po-byudzhetu-respubliki" TargetMode="External"/><Relationship Id="rId89" Type="http://schemas.openxmlformats.org/officeDocument/2006/relationships/hyperlink" Target="http://zsperm.ru/s1/parliamentary_calendar/weekly_plan/week.php?from=13.05.2019&amp;to=19.05.2019" TargetMode="External"/><Relationship Id="rId112" Type="http://schemas.openxmlformats.org/officeDocument/2006/relationships/hyperlink" Target="http://www.irzs.ru/events/news/detail.php?ID=27673" TargetMode="External"/><Relationship Id="rId133" Type="http://schemas.openxmlformats.org/officeDocument/2006/relationships/printerSettings" Target="../printerSettings/printerSettings15.bin"/><Relationship Id="rId16" Type="http://schemas.openxmlformats.org/officeDocument/2006/relationships/hyperlink" Target="http://www.pskov.ru/novosti/13.06.19/110977" TargetMode="External"/><Relationship Id="rId107" Type="http://schemas.openxmlformats.org/officeDocument/2006/relationships/hyperlink" Target="http://iis.minfin.49gov.ru/ebudget/Menu/Page/64" TargetMode="External"/><Relationship Id="rId11" Type="http://schemas.openxmlformats.org/officeDocument/2006/relationships/hyperlink" Target="http://www.gsmari.ru/title/pb2017.htm" TargetMode="External"/><Relationship Id="rId32" Type="http://schemas.openxmlformats.org/officeDocument/2006/relationships/hyperlink" Target="http://www.sdnao.ru/news/news_detail.php?ELEMENT_ID=29139&amp;sphrase_id=6072" TargetMode="External"/><Relationship Id="rId37" Type="http://schemas.openxmlformats.org/officeDocument/2006/relationships/hyperlink" Target="http://bryanskoblfin.ru/Show/Category/11?ItemId=5" TargetMode="External"/><Relationship Id="rId53" Type="http://schemas.openxmlformats.org/officeDocument/2006/relationships/hyperlink" Target="https://minfin.ryazangov.ru/documents/draft_documents/2019/index.php" TargetMode="External"/><Relationship Id="rId58" Type="http://schemas.openxmlformats.org/officeDocument/2006/relationships/hyperlink" Target="https://minfin.gov-murman.ru/open-budget/regional_budget/law_of_budget_projects/project-19-20.php" TargetMode="External"/><Relationship Id="rId74" Type="http://schemas.openxmlformats.org/officeDocument/2006/relationships/hyperlink" Target="https://admtyumen.ru/ogv_ru/finance/finance/bugjet/more.htm?id=11630230@cmsArticle" TargetMode="External"/><Relationship Id="rId79" Type="http://schemas.openxmlformats.org/officeDocument/2006/relationships/hyperlink" Target="http://minfin-samara.ru/materials-for-public-hearings/" TargetMode="External"/><Relationship Id="rId102" Type="http://schemas.openxmlformats.org/officeDocument/2006/relationships/hyperlink" Target="http://zseao.ru/category/publichnye-slushaniya/obyavleniya-o-publichnyh-slushaniyah/" TargetMode="External"/><Relationship Id="rId123" Type="http://schemas.openxmlformats.org/officeDocument/2006/relationships/hyperlink" Target="http://finance.lenobl.ru/news/18910/" TargetMode="External"/><Relationship Id="rId128" Type="http://schemas.openxmlformats.org/officeDocument/2006/relationships/hyperlink" Target="http://zsro.ru/press_center/news/1/20942/" TargetMode="External"/><Relationship Id="rId5" Type="http://schemas.openxmlformats.org/officeDocument/2006/relationships/hyperlink" Target="https://tambovoblduma.ru/zakonotvorcheskaya-deyatelnost/publichnye-slushaniya/2019-god/ob-ispolnenii-byudzheta-tambovskoy-oblasti-za-2018-god/" TargetMode="External"/><Relationship Id="rId90" Type="http://schemas.openxmlformats.org/officeDocument/2006/relationships/hyperlink" Target="http://www.minfin.kirov.ru/otkrytyy-byudzhet/dlya-spetsialistov/oblastnoy-byudzhet/ispolnenie-oblastnogo-byudzheta-2018/" TargetMode="External"/><Relationship Id="rId95" Type="http://schemas.openxmlformats.org/officeDocument/2006/relationships/hyperlink" Target="https://depfin.admhmao.ru/vse-novosti/2722936/" TargetMode="External"/><Relationship Id="rId14" Type="http://schemas.openxmlformats.org/officeDocument/2006/relationships/hyperlink" Target="http://www.kosoblduma.ru/press/article/Publichnye_sluschaniia_po_biudjhetu.html" TargetMode="External"/><Relationship Id="rId22" Type="http://schemas.openxmlformats.org/officeDocument/2006/relationships/hyperlink" Target="http://www.mosoblduma.ru/Press-centr/Anonsi_meroprijatij/283325" TargetMode="External"/><Relationship Id="rId27" Type="http://schemas.openxmlformats.org/officeDocument/2006/relationships/hyperlink" Target="http://www.dumask.ru/component/k2/item/21592.html" TargetMode="External"/><Relationship Id="rId30" Type="http://schemas.openxmlformats.org/officeDocument/2006/relationships/hyperlink" Target="http://minfin01-maykop.ru/Show/Content/1949?ParentItemId=173" TargetMode="External"/><Relationship Id="rId35" Type="http://schemas.openxmlformats.org/officeDocument/2006/relationships/hyperlink" Target="https://df.gov35.ru/content/news/5/10322/" TargetMode="External"/><Relationship Id="rId43" Type="http://schemas.openxmlformats.org/officeDocument/2006/relationships/hyperlink" Target="https://duma39.ru/info/anounces/46280/?sphrase_id=54310" TargetMode="External"/><Relationship Id="rId48" Type="http://schemas.openxmlformats.org/officeDocument/2006/relationships/hyperlink" Target="http://gsrb.ru/ru/lawmaking/budget-2019/" TargetMode="External"/><Relationship Id="rId56" Type="http://schemas.openxmlformats.org/officeDocument/2006/relationships/hyperlink" Target="http://minfin.karelia.ru/zakon-ob-ispolnenii-bjudzheta-za-2018-god/" TargetMode="External"/><Relationship Id="rId64" Type="http://schemas.openxmlformats.org/officeDocument/2006/relationships/hyperlink" Target="https://parlament09.ru/services/publ-slush.php" TargetMode="External"/><Relationship Id="rId69" Type="http://schemas.openxmlformats.org/officeDocument/2006/relationships/hyperlink" Target="http://www.udmgossovet.ru/ooz/isp_budzhet2018/obshslush.php" TargetMode="External"/><Relationship Id="rId77" Type="http://schemas.openxmlformats.org/officeDocument/2006/relationships/hyperlink" Target="https://www.kirovreg.ru/news/detail.php?ID=92929" TargetMode="External"/><Relationship Id="rId100" Type="http://schemas.openxmlformats.org/officeDocument/2006/relationships/hyperlink" Target="https://sakhalin.gov.ru/index.php?id=105&amp;no_cache=1&amp;tx_ttnews%5Btt_news%5D=12856" TargetMode="External"/><Relationship Id="rId105" Type="http://schemas.openxmlformats.org/officeDocument/2006/relationships/hyperlink" Target="https://www.sndko.ru/sobytiya-soveta/novosti/novosti-soveta/4084" TargetMode="External"/><Relationship Id="rId113" Type="http://schemas.openxmlformats.org/officeDocument/2006/relationships/hyperlink" Target="http://www.omsk-parlament.ru/default.asp?doit=news&amp;dt=2019.5.31" TargetMode="External"/><Relationship Id="rId118" Type="http://schemas.openxmlformats.org/officeDocument/2006/relationships/hyperlink" Target="http://www.zsamur.ru/section/list/9715" TargetMode="External"/><Relationship Id="rId126" Type="http://schemas.openxmlformats.org/officeDocument/2006/relationships/hyperlink" Target="https://minfin.rk.gov.ru/ru/structure/772" TargetMode="External"/><Relationship Id="rId8" Type="http://schemas.openxmlformats.org/officeDocument/2006/relationships/hyperlink" Target="http://www.minfinchr.ru/otkrytyj-byudzhet" TargetMode="External"/><Relationship Id="rId51" Type="http://schemas.openxmlformats.org/officeDocument/2006/relationships/hyperlink" Target="http://www.mosoblduma.ru/folder/262956" TargetMode="External"/><Relationship Id="rId72" Type="http://schemas.openxmlformats.org/officeDocument/2006/relationships/hyperlink" Target="http://sobranie.info/hearings.php" TargetMode="External"/><Relationship Id="rId80" Type="http://schemas.openxmlformats.org/officeDocument/2006/relationships/hyperlink" Target="http://saratov.gov.ru/gov/news/publichnye_slushaniya_po_proektu_zakona_ob_ispolnenii_oblastnogo_byudzheta_za_2018/?sphrase_id=441052" TargetMode="External"/><Relationship Id="rId85" Type="http://schemas.openxmlformats.org/officeDocument/2006/relationships/hyperlink" Target="https://zs74.ru/news/izveshchenie-5" TargetMode="External"/><Relationship Id="rId93" Type="http://schemas.openxmlformats.org/officeDocument/2006/relationships/hyperlink" Target="http://www.zsuo.ru/zakony/proekty/43-zakonotvorchestvo/zakony/proekty/14007-41882019.html" TargetMode="External"/><Relationship Id="rId98" Type="http://schemas.openxmlformats.org/officeDocument/2006/relationships/hyperlink" Target="http://iltumen.ru/content/v-il-tumene-zaslushayut-otchet-ob-ispolnenii-gosbyudzheta-yakutii-za-2018-god" TargetMode="External"/><Relationship Id="rId121" Type="http://schemas.openxmlformats.org/officeDocument/2006/relationships/hyperlink" Target="http://adm.rkursk.ru/index.php?id=693&amp;mat_id=93207" TargetMode="External"/><Relationship Id="rId3" Type="http://schemas.openxmlformats.org/officeDocument/2006/relationships/hyperlink" Target="http://admoblkaluga.ru/main/work/finances/budget/reports.php" TargetMode="External"/><Relationship Id="rId12" Type="http://schemas.openxmlformats.org/officeDocument/2006/relationships/hyperlink" Target="http://www.oblsovet.ru/legislation/hearing/" TargetMode="External"/><Relationship Id="rId17" Type="http://schemas.openxmlformats.org/officeDocument/2006/relationships/hyperlink" Target="https://minfin.rk.gov.ru/ru/event/show/228" TargetMode="External"/><Relationship Id="rId25" Type="http://schemas.openxmlformats.org/officeDocument/2006/relationships/hyperlink" Target="https://dvinaland.ru/budget/public_hearings/" TargetMode="External"/><Relationship Id="rId33" Type="http://schemas.openxmlformats.org/officeDocument/2006/relationships/hyperlink" Target="http://www.zsro.ru/press_center/news/93/20833/?sphrase_id=34110" TargetMode="External"/><Relationship Id="rId38" Type="http://schemas.openxmlformats.org/officeDocument/2006/relationships/hyperlink" Target="http://beldepfin.ru/publications/dopolnitelnye-materialy-k-proektu-zakona-ob-ispoln/" TargetMode="External"/><Relationship Id="rId46" Type="http://schemas.openxmlformats.org/officeDocument/2006/relationships/hyperlink" Target="http://www.assembly.spb.ru/rubric/955/Publichnye-slushaniya" TargetMode="External"/><Relationship Id="rId59" Type="http://schemas.openxmlformats.org/officeDocument/2006/relationships/hyperlink" Target="http://novkfo.ru/2018-godgodovye-otch-ty-ob-ispolnenii-oblastnogo-byudzheta.html" TargetMode="External"/><Relationship Id="rId67" Type="http://schemas.openxmlformats.org/officeDocument/2006/relationships/hyperlink" Target="http://gsrb.ru/ru/lawmaking/budget-2019/" TargetMode="External"/><Relationship Id="rId103" Type="http://schemas.openxmlformats.org/officeDocument/2006/relationships/hyperlink" Target="http://ebudget.primorsky.ru/Show/Content/170" TargetMode="External"/><Relationship Id="rId108" Type="http://schemas.openxmlformats.org/officeDocument/2006/relationships/hyperlink" Target="https://primorsky.ru/authorities/executive-agencies/departments/finance/public.php" TargetMode="External"/><Relationship Id="rId116" Type="http://schemas.openxmlformats.org/officeDocument/2006/relationships/hyperlink" Target="https://minfin.sakha.gov.ru/bjudzhet/ispolnenie/2018-god-ispolnenie/ispolnenie-budjeta-za-2018-god" TargetMode="External"/><Relationship Id="rId124" Type="http://schemas.openxmlformats.org/officeDocument/2006/relationships/hyperlink" Target="https://admkrai.krasnodar.ru/content/1137/show/484207/" TargetMode="External"/><Relationship Id="rId129" Type="http://schemas.openxmlformats.org/officeDocument/2006/relationships/hyperlink" Target="http://pravitelstvo.kbr.ru/oigv/minfin/npi/proekty_normativnyh_i_pravovyh_aktov.php?postid=25571" TargetMode="External"/><Relationship Id="rId20" Type="http://schemas.openxmlformats.org/officeDocument/2006/relationships/hyperlink" Target="http://df.ivanovoobl.ru/regionalnye-finansy/publichnye-slushaniya/informatsiya-o-provedenii-publichnykh-slushaniy/" TargetMode="External"/><Relationship Id="rId41" Type="http://schemas.openxmlformats.org/officeDocument/2006/relationships/hyperlink" Target="http://minfin.rkomi.ru/page/5652/" TargetMode="External"/><Relationship Id="rId54" Type="http://schemas.openxmlformats.org/officeDocument/2006/relationships/hyperlink" Target="https://www.tulaoblduma.ru/inf_materialy_tod/budjet/publ_slush.php" TargetMode="External"/><Relationship Id="rId62" Type="http://schemas.openxmlformats.org/officeDocument/2006/relationships/hyperlink" Target="http://parlament.kbr.ru/informatsiya/press-tsentr/index.php?ELEMENT_ID=17301" TargetMode="External"/><Relationship Id="rId70" Type="http://schemas.openxmlformats.org/officeDocument/2006/relationships/hyperlink" Target="http://www.udmgossovet.ru/ooz/isp_budzhet2018/obshslush.php" TargetMode="External"/><Relationship Id="rId75" Type="http://schemas.openxmlformats.org/officeDocument/2006/relationships/hyperlink" Target="http://www.zspo.ru/pressroom/calendar/46677/" TargetMode="External"/><Relationship Id="rId83" Type="http://schemas.openxmlformats.org/officeDocument/2006/relationships/hyperlink" Target="http://duma72.ru/ru/arena/new/news/1575/75714/?sphrase_id=6565075" TargetMode="External"/><Relationship Id="rId88" Type="http://schemas.openxmlformats.org/officeDocument/2006/relationships/hyperlink" Target="http://www.gs.cap.ru/SiteMap.aspx?id=2830322" TargetMode="External"/><Relationship Id="rId91" Type="http://schemas.openxmlformats.org/officeDocument/2006/relationships/hyperlink" Target="http://mf.nnov.ru:8025/news/325-27-maya-2019-goda" TargetMode="External"/><Relationship Id="rId96" Type="http://schemas.openxmlformats.org/officeDocument/2006/relationships/hyperlink" Target="http://www.elkurultay.ru/deyatelnost/obshchaya-publichnye-slushaniya/na-publichnykh-slushaniyakh" TargetMode="External"/><Relationship Id="rId111" Type="http://schemas.openxmlformats.org/officeDocument/2006/relationships/hyperlink" Target="https://minfin.khabkrai.ru/portal/Show/Content/2948?ParentItemId=462" TargetMode="External"/><Relationship Id="rId132" Type="http://schemas.openxmlformats.org/officeDocument/2006/relationships/hyperlink" Target="http://www.assembly.spb.ru/article/955/114842/Publichnye-slushaniya-po-proektu-zakona-Ob-ispolnenii-byudzheta-Sankt-Peterburga-za-2018-god" TargetMode="External"/><Relationship Id="rId1" Type="http://schemas.openxmlformats.org/officeDocument/2006/relationships/hyperlink" Target="http://www.gfu.vrn.ru/regulatory/ispolnenie-byudzheta/proekty-zakonov-voronezhskoy-oblasti-ob-ispolnenii-oblastnogo-byudzheta.php" TargetMode="External"/><Relationship Id="rId6" Type="http://schemas.openxmlformats.org/officeDocument/2006/relationships/hyperlink" Target="http://finance.lenobl.ru/news/19275/" TargetMode="External"/><Relationship Id="rId15" Type="http://schemas.openxmlformats.org/officeDocument/2006/relationships/hyperlink" Target="http://oreloblsovet.ru/events/naznachena-data-publichnyih-slushaniy-oblastnogo-soveta-po-godovomu-otchyotu-ob-ispolnenii-oblastnogo-byudjeta-za-2018-god.html" TargetMode="External"/><Relationship Id="rId23" Type="http://schemas.openxmlformats.org/officeDocument/2006/relationships/hyperlink" Target="https://tambovoblduma.ru/zakonotvorcheskaya-deyatelnost/publichnye-slushaniya/2019-god/ob-ispolnenii-byudzheta-tambovskoy-oblasti-za-2018-god/" TargetMode="External"/><Relationship Id="rId28" Type="http://schemas.openxmlformats.org/officeDocument/2006/relationships/hyperlink" Target="http://www.zskaluga.ru/news_legislature/wide/15215/18_ijunja_sostojatsja_publichnye_slushanija_po_proektu_zakona_ob_ispolnenii_oblastnogo_bjudzheta_za_2018_god.html" TargetMode="External"/><Relationship Id="rId36" Type="http://schemas.openxmlformats.org/officeDocument/2006/relationships/hyperlink" Target="https://www.volgograd.ru/pressslujba/anonsy/?ELEMENT_ID=234561" TargetMode="External"/><Relationship Id="rId49" Type="http://schemas.openxmlformats.org/officeDocument/2006/relationships/hyperlink" Target="http://www.gsrm.ru/public/2019/index1.php" TargetMode="External"/><Relationship Id="rId57" Type="http://schemas.openxmlformats.org/officeDocument/2006/relationships/hyperlink" Target="https://vologdazso.ru/actions/information-material/materials-public-sl/?ELEMENT_ID=163587" TargetMode="External"/><Relationship Id="rId106" Type="http://schemas.openxmlformats.org/officeDocument/2006/relationships/hyperlink" Target="http://openbudget.gfu.ru/ispolnenie-budgeta/law_project/" TargetMode="External"/><Relationship Id="rId114" Type="http://schemas.openxmlformats.org/officeDocument/2006/relationships/hyperlink" Target="http://mf.omskportal.ru/ru/RegionalPublicAuthorities/executivelist/MF/otkrbudg/ispolnenie/2018/otcet-za-2018.html" TargetMode="External"/><Relationship Id="rId119" Type="http://schemas.openxmlformats.org/officeDocument/2006/relationships/hyperlink" Target="http://zseao.ru/2019/06/zaslushan-otchet-ob-ispolnenii-oblastnogo-byudzheta-za-2018-god-2/" TargetMode="External"/><Relationship Id="rId127" Type="http://schemas.openxmlformats.org/officeDocument/2006/relationships/hyperlink" Target="https://minfinkubani.ru/budget_citizens/public/public_otchet.php" TargetMode="External"/><Relationship Id="rId10" Type="http://schemas.openxmlformats.org/officeDocument/2006/relationships/hyperlink" Target="http://ob.sev.gov.ru/dokumenty/godovoj-otchet-ob-ispolnenii-byudzheta" TargetMode="External"/><Relationship Id="rId31" Type="http://schemas.openxmlformats.org/officeDocument/2006/relationships/hyperlink" Target="https://opyo.yarregion.ru/news/social_chamber/o_provedenii_publichnykh_slushaniy_po_proektu_zakona_yaroslavskoy_oblasti_ob_ispolnenii_oblastnogo+111/" TargetMode="External"/><Relationship Id="rId44" Type="http://schemas.openxmlformats.org/officeDocument/2006/relationships/hyperlink" Target="https://duma-murman.ru/deyatelnost/zakonodatelnaya-deyatelnost/oblastnoy-byudzhet/index.php?sphrase_id=5275" TargetMode="External"/><Relationship Id="rId52" Type="http://schemas.openxmlformats.org/officeDocument/2006/relationships/hyperlink" Target="http://oreloblsovet.ru/events/tag/public-hearing" TargetMode="External"/><Relationship Id="rId60" Type="http://schemas.openxmlformats.org/officeDocument/2006/relationships/hyperlink" Target="http://www.sdnao.ru/news/news_detail.php?ELEMENT_ID=29139&amp;sphrase_id=6072http://dfei.adm-nao.ru/byudzhetnaya-otchetnost/" TargetMode="External"/><Relationship Id="rId65" Type="http://schemas.openxmlformats.org/officeDocument/2006/relationships/hyperlink" Target="http://www.parliament-osetia.ru/index.php/main/parhearings" TargetMode="External"/><Relationship Id="rId73" Type="http://schemas.openxmlformats.org/officeDocument/2006/relationships/hyperlink" Target="https://vs19.ru/publichnye-slushaniya" TargetMode="External"/><Relationship Id="rId78" Type="http://schemas.openxmlformats.org/officeDocument/2006/relationships/hyperlink" Target="http://www.zaksob.ru/activity/byudzhet-orenburgskoy-oblasti/publichnye-slushaniya/" TargetMode="External"/><Relationship Id="rId81" Type="http://schemas.openxmlformats.org/officeDocument/2006/relationships/hyperlink" Target="http://www.sobranie.info/hearings.php" TargetMode="External"/><Relationship Id="rId86" Type="http://schemas.openxmlformats.org/officeDocument/2006/relationships/hyperlink" Target="http://saratov.ifinmon.ru/index.php/byudzhet-dlya-grazhdan/ispolnenie-byudzheta-saratovskoj-oblasti/proect-zakona-ob-ispolnenii-budgeta-za-2018-god" TargetMode="External"/><Relationship Id="rId94" Type="http://schemas.openxmlformats.org/officeDocument/2006/relationships/hyperlink" Target="http://www.kurganoblduma.ru/about/activity/people_hearing/" TargetMode="External"/><Relationship Id="rId99" Type="http://schemas.openxmlformats.org/officeDocument/2006/relationships/hyperlink" Target="http://www.zsamur.ru/news/view/9717/8" TargetMode="External"/><Relationship Id="rId101" Type="http://schemas.openxmlformats.org/officeDocument/2006/relationships/hyperlink" Target="https://minfin.khabkrai.ru/portal/Show/Content/2911?ItemId=%D0%92%D1%81%D0%B5%20%D0%BD%D0%BE%D0%B2%D0%BE%D1%81%D1%82%D0%B8%20(&#1085;&#1072;%20&#1075;&#1083;&#1072;&#1074;&#1085;&#1086;&#1081;%20&#1089;&#1090;&#1088;&#1072;&#1085;&#1080;&#1094;&#1077;)" TargetMode="External"/><Relationship Id="rId122" Type="http://schemas.openxmlformats.org/officeDocument/2006/relationships/hyperlink" Target="https://minfin.49gov.ru/press/news/?id_4=44760" TargetMode="External"/><Relationship Id="rId130" Type="http://schemas.openxmlformats.org/officeDocument/2006/relationships/hyperlink" Target="https://www.kamgov.ru/minfin/otcety_ispolnenie/otcet-ob-ispolnenii-kraevogo-budzeta-za-2018-god" TargetMode="External"/><Relationship Id="rId4" Type="http://schemas.openxmlformats.org/officeDocument/2006/relationships/hyperlink" Target="http://www.yarregion.ru/depts/depfin/tmpPages/docs.aspx" TargetMode="External"/><Relationship Id="rId9" Type="http://schemas.openxmlformats.org/officeDocument/2006/relationships/hyperlink" Target="https://astroblduma.ru/hm/kontent/PublSl2018" TargetMode="External"/><Relationship Id="rId13" Type="http://schemas.openxmlformats.org/officeDocument/2006/relationships/hyperlink" Target="https://belregion.ru/press/news/index.php?ID=31395" TargetMode="External"/><Relationship Id="rId18" Type="http://schemas.openxmlformats.org/officeDocument/2006/relationships/hyperlink" Target="http://www.zsvo.ru/documents/34/%20(&#1087;&#1088;&#1086;&#1075;&#1088;&#1072;&#1084;&#1084;&#1072;%20&#1087;&#1091;&#1073;&#1083;.&#1089;&#1083;&#1091;&#1096;&#1072;&#1085;&#1080;&#1081;)" TargetMode="External"/><Relationship Id="rId39" Type="http://schemas.openxmlformats.org/officeDocument/2006/relationships/hyperlink" Target="http://kurskduma.ru/news/oth.php?1664" TargetMode="External"/><Relationship Id="rId109" Type="http://schemas.openxmlformats.org/officeDocument/2006/relationships/hyperlink" Target="http://openbudget.sakhminfin.ru/Menu/Page/504" TargetMode="External"/><Relationship Id="rId34" Type="http://schemas.openxmlformats.org/officeDocument/2006/relationships/hyperlink" Target="http://www.parliament-osetia.ru/index.php/main/search/art/10971" TargetMode="External"/><Relationship Id="rId50" Type="http://schemas.openxmlformats.org/officeDocument/2006/relationships/hyperlink" Target="http://www.kosoblduma.ru/analytics/reports/" TargetMode="External"/><Relationship Id="rId55" Type="http://schemas.openxmlformats.org/officeDocument/2006/relationships/hyperlink" Target="https://www.tulaoblduma.ru/inf_materialy_tod/budjet/publ_slush.php" TargetMode="External"/><Relationship Id="rId76" Type="http://schemas.openxmlformats.org/officeDocument/2006/relationships/hyperlink" Target="http://www.zsuo.ru/anonsy/13984-v-zakonodatelnom-sobranii-projdut-publichnye-slushaniya.html" TargetMode="External"/><Relationship Id="rId97" Type="http://schemas.openxmlformats.org/officeDocument/2006/relationships/hyperlink" Target="http://fin22.ru/projects/p2019/" TargetMode="External"/><Relationship Id="rId104" Type="http://schemas.openxmlformats.org/officeDocument/2006/relationships/hyperlink" Target="http://zsnso.ru/1854/" TargetMode="External"/><Relationship Id="rId120" Type="http://schemas.openxmlformats.org/officeDocument/2006/relationships/hyperlink" Target="https://dtf.avo.ru/proekty-zakonov-vladimirskoj-oblasti" TargetMode="External"/><Relationship Id="rId125" Type="http://schemas.openxmlformats.org/officeDocument/2006/relationships/hyperlink" Target="http://www.minfin01-maykop.ru/Show/Category/12?page=2&amp;ItemId=58" TargetMode="External"/><Relationship Id="rId7" Type="http://schemas.openxmlformats.org/officeDocument/2006/relationships/hyperlink" Target="http://bks.pskov.ru/ebudget/Show/Category/4?ItemId=262" TargetMode="External"/><Relationship Id="rId71" Type="http://schemas.openxmlformats.org/officeDocument/2006/relationships/hyperlink" Target="https://zs74.ru/publichnye-slushaniya" TargetMode="External"/><Relationship Id="rId92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2" Type="http://schemas.openxmlformats.org/officeDocument/2006/relationships/hyperlink" Target="http://df.ivanovoobl.ru/regionalnye-finansy/zakon-ob-oblastnom-byudzhete/zakon-ob-ispolnenii-oblastnogo-byudzheta/" TargetMode="External"/><Relationship Id="rId29" Type="http://schemas.openxmlformats.org/officeDocument/2006/relationships/hyperlink" Target="http://minfin.rkomi.ru/page/5652/" TargetMode="External"/><Relationship Id="rId24" Type="http://schemas.openxmlformats.org/officeDocument/2006/relationships/hyperlink" Target="https://www.tverfin.ru/novosti/novosti/?ELEMENT_ID=109805" TargetMode="External"/><Relationship Id="rId40" Type="http://schemas.openxmlformats.org/officeDocument/2006/relationships/hyperlink" Target="http://karelia-zs.ru/presssluzhba/novosti/publichnye_slushaniya_po_godovomu_otchetu_ob_ispolnenii_byudzheta_karelii_sostoyatsya_v_parlamente_v_iyune/" TargetMode="External"/><Relationship Id="rId45" Type="http://schemas.openxmlformats.org/officeDocument/2006/relationships/hyperlink" Target="https://www.novreg.ru/vlast/announcement.php?ELEMENT_ID=108600" TargetMode="External"/><Relationship Id="rId66" Type="http://schemas.openxmlformats.org/officeDocument/2006/relationships/hyperlink" Target="http://www.dumask.ru/law/zakonodatelnaya-deyatelnost/informatsiya-o-rezultatakh-publichnykh-slushanij/item/21749-protokol-1-publichnykh-slushanij-po-proektu-zakona-stavropolskogo-kraya-339-6-ob-ispolnenii-byudzheta-stavropolskogo-kraya-za-2018-god.html" TargetMode="External"/><Relationship Id="rId87" Type="http://schemas.openxmlformats.org/officeDocument/2006/relationships/hyperlink" Target="http://www.khural.org/press/news/4744/" TargetMode="External"/><Relationship Id="rId110" Type="http://schemas.openxmlformats.org/officeDocument/2006/relationships/hyperlink" Target="http://zsnso.ru/1854/" TargetMode="External"/><Relationship Id="rId115" Type="http://schemas.openxmlformats.org/officeDocument/2006/relationships/hyperlink" Target="http://www.hural-buryatia.ru/deaytelnost/parlament/publ_sl_isp2018" TargetMode="External"/><Relationship Id="rId131" Type="http://schemas.openxmlformats.org/officeDocument/2006/relationships/hyperlink" Target="https://minfin39.ru/budget/process/last/" TargetMode="External"/><Relationship Id="rId61" Type="http://schemas.openxmlformats.org/officeDocument/2006/relationships/hyperlink" Target="https://sevzakon.ru/view/pressa/allnews/2019/iyun1/informacionnoe_soobshhenie_o_provedenii_publichnyh_slushanij_po_proektu_zakona_goroda_sevastopolya_ob_ispolnenii_byudzheta_goroda_sevastopolya_za_2018_god/" TargetMode="External"/><Relationship Id="rId82" Type="http://schemas.openxmlformats.org/officeDocument/2006/relationships/hyperlink" Target="http://www.kurganoblduma.ru/about/activity/people_hearing/publichnye-slushaniya-po-proektu-zakona-kurganskoy-oblasti-ob-ispolnenii-oblastnogo-byudzhete-za-201.php?clear_cache=Y" TargetMode="External"/><Relationship Id="rId19" Type="http://schemas.openxmlformats.org/officeDocument/2006/relationships/hyperlink" Target="http://www.gfu.vrn.ru/regulatory/publichnye-slushaniya/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infinrm.ru/budget/otch-isp/2018-god/" TargetMode="External"/><Relationship Id="rId21" Type="http://schemas.openxmlformats.org/officeDocument/2006/relationships/hyperlink" Target="http://dfto.ru/index.php/razdel/ispolnenie-byudzheta/proekt-zakona-ob-ispolnenii-byudzheta" TargetMode="External"/><Relationship Id="rId34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Show/Category/4?ItemId=24" TargetMode="External"/><Relationship Id="rId42" Type="http://schemas.openxmlformats.org/officeDocument/2006/relationships/hyperlink" Target="http://www.minfinrd.ru/godovoy-otchet-ob-ispolnenii-byudzheta" TargetMode="External"/><Relationship Id="rId47" Type="http://schemas.openxmlformats.org/officeDocument/2006/relationships/hyperlink" Target="http://www.minfin.kirov.ru/otkrytyy-byudzhet/dlya-spetsialistov/oblastnoy-byudzhet/ispolnenie-oblastnogo-byudzheta-2018/" TargetMode="External"/><Relationship Id="rId50" Type="http://schemas.openxmlformats.org/officeDocument/2006/relationships/hyperlink" Target="https://depfin.admhmao.ru/otkrytyy-byudzhet/ispolnenie-byudzheta/zakony-ob-ispolnenii-byudzheta-avtonomnogo-okruga/2805953/zakon-khanty-mansiyskogo-avtonomnogo-okruga-yugry-ot-30-05-2019-goda-30-oz-ob-ispolnenii-byudzheta-kh" TargetMode="External"/><Relationship Id="rId55" Type="http://schemas.openxmlformats.org/officeDocument/2006/relationships/hyperlink" Target="http://admoblkaluga.ru/main/work/finances/budget/reports.php" TargetMode="External"/><Relationship Id="rId63" Type="http://schemas.openxmlformats.org/officeDocument/2006/relationships/hyperlink" Target="https://www.mos.ru/findep/function/" TargetMode="External"/><Relationship Id="rId68" Type="http://schemas.openxmlformats.org/officeDocument/2006/relationships/hyperlink" Target="http://openbudsk.ru/godovoy-otchet-ob-ispolnenii-byudzheta/" TargetMode="External"/><Relationship Id="rId76" Type="http://schemas.openxmlformats.org/officeDocument/2006/relationships/hyperlink" Target="https://r-19.ru/documents/6604/89212.html" TargetMode="External"/><Relationship Id="rId84" Type="http://schemas.openxmlformats.org/officeDocument/2006/relationships/hyperlink" Target="https://fincom.gov.spb.ru/budget/implementation/execution_materials/1" TargetMode="External"/><Relationship Id="rId89" Type="http://schemas.openxmlformats.org/officeDocument/2006/relationships/hyperlink" Target="http://openbudget.sakhminfin.ru/Menu/Page/504" TargetMode="External"/><Relationship Id="rId97" Type="http://schemas.openxmlformats.org/officeDocument/2006/relationships/hyperlink" Target="http://www.fin.amurobl.ru/" TargetMode="External"/><Relationship Id="rId7" Type="http://schemas.openxmlformats.org/officeDocument/2006/relationships/hyperlink" Target="http://minfin.alania.gov.ru/documents" TargetMode="External"/><Relationship Id="rId71" Type="http://schemas.openxmlformats.org/officeDocument/2006/relationships/hyperlink" Target="http://minfin.orb.ru/%D0%BE%D1%82%D1%87%D0%B5%D1%82%D1%8B-%D0%BE%D0%B1-%D0%B8%D1%81%D0%BF%D0%BE%D0%BB%D0%BD%D0%B5%D0%BD%D0%B8%D0%B8-%D0%B1%D1%8E%D0%B4%D0%B6%D0%B5%D1%82%D0%B0/" TargetMode="External"/><Relationship Id="rId92" Type="http://schemas.openxmlformats.org/officeDocument/2006/relationships/hyperlink" Target="http://adm.vintech.ru:8096/ebudget/Menu/Page/2" TargetMode="External"/><Relationship Id="rId2" Type="http://schemas.openxmlformats.org/officeDocument/2006/relationships/hyperlink" Target="http://minfin.gov-murman.ru/open-budget/regional_budget/law_of_budget/" TargetMode="External"/><Relationship Id="rId16" Type="http://schemas.openxmlformats.org/officeDocument/2006/relationships/hyperlink" Target="http://budget.mos.ru/zakon_isp" TargetMode="External"/><Relationship Id="rId29" Type="http://schemas.openxmlformats.org/officeDocument/2006/relationships/hyperlink" Target="http://www.finupr.kurganobl.ru/index.php?test=ispol" TargetMode="External"/><Relationship Id="rId11" Type="http://schemas.openxmlformats.org/officeDocument/2006/relationships/hyperlink" Target="http://df.ivanovoobl.ru/regionalnye-finansy/zakon-ob-oblastnom-byudzhete/zakon-ob-ispolnenii-oblastnogo-byudzheta/" TargetMode="External"/><Relationship Id="rId24" Type="http://schemas.openxmlformats.org/officeDocument/2006/relationships/hyperlink" Target="http://minfin.donland.ru:8088/" TargetMode="External"/><Relationship Id="rId32" Type="http://schemas.openxmlformats.org/officeDocument/2006/relationships/hyperlink" Target="http://www.findep.org/zakoni-tomskoy-oblasti.html" TargetMode="External"/><Relationship Id="rId37" Type="http://schemas.openxmlformats.org/officeDocument/2006/relationships/hyperlink" Target="https://minfin.ryazangov.ru/documents/documents_RO/zakony-ob-oblastnom-byudzhete-ryazanskoy-oblasti/index.php" TargetMode="External"/><Relationship Id="rId40" Type="http://schemas.openxmlformats.org/officeDocument/2006/relationships/hyperlink" Target="http://minfin.kalmregion.ru/deyatelnost/byudzhet-respubliki-kalmykiya/" TargetMode="External"/><Relationship Id="rId45" Type="http://schemas.openxmlformats.org/officeDocument/2006/relationships/hyperlink" Target="http://minfin.tatarstan.ru/rus/byudzhet-2018.htm" TargetMode="External"/><Relationship Id="rId53" Type="http://schemas.openxmlformats.org/officeDocument/2006/relationships/hyperlink" Target="http://bryanskoblfin.ru/Show/Category/11?ItemId=5" TargetMode="External"/><Relationship Id="rId58" Type="http://schemas.openxmlformats.org/officeDocument/2006/relationships/hyperlink" Target="https://minfin39.ru/documents/?PAGEN_1=2" TargetMode="External"/><Relationship Id="rId66" Type="http://schemas.openxmlformats.org/officeDocument/2006/relationships/hyperlink" Target="http://ob.sev.gov.ru/dokumenty/godovoj-otchet-ob-ispolnenii-byudzheta" TargetMode="External"/><Relationship Id="rId74" Type="http://schemas.openxmlformats.org/officeDocument/2006/relationships/hyperlink" Target="http://www.minfin74.ru/mBudget/execution/annual/" TargetMode="External"/><Relationship Id="rId79" Type="http://schemas.openxmlformats.org/officeDocument/2006/relationships/hyperlink" Target="http://egov-buryatia.ru/minfin/activities/documents/zakony/" TargetMode="External"/><Relationship Id="rId87" Type="http://schemas.openxmlformats.org/officeDocument/2006/relationships/hyperlink" Target="http://ifinmon.saratov.gov.ru/index.php/byudzhet-dlya-grazhdan/ispolnenie-byudzheta-saratovskoj-oblasti" TargetMode="External"/><Relationship Id="rId5" Type="http://schemas.openxmlformats.org/officeDocument/2006/relationships/hyperlink" Target="http://bks.pskov.ru/ebudget/Show/Category/4?ItemId=262" TargetMode="External"/><Relationship Id="rId61" Type="http://schemas.openxmlformats.org/officeDocument/2006/relationships/hyperlink" Target="http://adm.rkursk.ru/index.php?id=693&amp;mat_id=94453" TargetMode="External"/><Relationship Id="rId82" Type="http://schemas.openxmlformats.org/officeDocument/2006/relationships/hyperlink" Target="https://minfin.khabkrai.ru/portal/Show/Category/262?ItemId=1115" TargetMode="External"/><Relationship Id="rId90" Type="http://schemas.openxmlformats.org/officeDocument/2006/relationships/hyperlink" Target="http://finance.lenobl.ru/pravovaya-baza/oblastnoe-zakondatelstvo/oz_isp/oblastnoj-zakon-52-oz-ot-09072018-g-ob-ispolnenii-oblastnogo-byudzheta/" TargetMode="External"/><Relationship Id="rId95" Type="http://schemas.openxmlformats.org/officeDocument/2006/relationships/hyperlink" Target="https://minfin.tularegion.ru/documents/?SECTION=null&amp;YEAR=2019&amp;MONTH=null&amp;TYPE_FILE=null" TargetMode="External"/><Relationship Id="rId19" Type="http://schemas.openxmlformats.org/officeDocument/2006/relationships/hyperlink" Target="http://ufin48.ru/Show/Tag/%D0%98%D1%81%D0%BF%D0%BE%D0%BB%D0%BD%D0%B5%D0%BD%D0%B8%D0%B5%20%D0%B1%D1%8E%D0%B4%D0%B6%D0%B5%D1%82%D0%B0" TargetMode="External"/><Relationship Id="rId14" Type="http://schemas.openxmlformats.org/officeDocument/2006/relationships/hyperlink" Target="http://mfnso.nso.ru/page/495" TargetMode="External"/><Relationship Id="rId22" Type="http://schemas.openxmlformats.org/officeDocument/2006/relationships/hyperlink" Target="http://www.minfin01-maykop.ru/Show/Category/7?ItemId=55" TargetMode="External"/><Relationship Id="rId27" Type="http://schemas.openxmlformats.org/officeDocument/2006/relationships/hyperlink" Target="http://www.mfur.ru/budjet/ispolnenie/otchet_ispolnenie/2018-god.php" TargetMode="External"/><Relationship Id="rId30" Type="http://schemas.openxmlformats.org/officeDocument/2006/relationships/hyperlink" Target="http://www.minfintuva.ru/dokumenty/npa-zakon/" TargetMode="External"/><Relationship Id="rId35" Type="http://schemas.openxmlformats.org/officeDocument/2006/relationships/hyperlink" Target="http://primorsky.ru/authorities/executive-agencies/departments/finance/laws.php" TargetMode="External"/><Relationship Id="rId43" Type="http://schemas.openxmlformats.org/officeDocument/2006/relationships/hyperlink" Target="http://pravitelstvo.kbr.ru/oigv/minfin/npi/zakonodatelstva_i_podzakonnye_normativnye_akty.php" TargetMode="External"/><Relationship Id="rId48" Type="http://schemas.openxmlformats.org/officeDocument/2006/relationships/hyperlink" Target="http://mf.nnov.ru/index.php?option=com_k2&amp;view=item&amp;id=1522:byudzhet-dlya-grazhdan-ob-ispolnenii-oblastnogo-byudzheta-za-otchetnyj-finansovyj-god&amp;Itemid=554" TargetMode="External"/><Relationship Id="rId56" Type="http://schemas.openxmlformats.org/officeDocument/2006/relationships/hyperlink" Target="http://fin.tmbreg.ru/6347/6366/8519.html" TargetMode="External"/><Relationship Id="rId64" Type="http://schemas.openxmlformats.org/officeDocument/2006/relationships/hyperlink" Target="http://dfei.adm-nao.ru/byudzhetnaya-otchetnost/" TargetMode="External"/><Relationship Id="rId69" Type="http://schemas.openxmlformats.org/officeDocument/2006/relationships/hyperlink" Target="http://www.mfsk.ru/law/z_sk" TargetMode="External"/><Relationship Id="rId77" Type="http://schemas.openxmlformats.org/officeDocument/2006/relationships/hyperlink" Target="http://fin22.ru/regul/normal/?curPos=0" TargetMode="External"/><Relationship Id="rId100" Type="http://schemas.openxmlformats.org/officeDocument/2006/relationships/hyperlink" Target="https://www.mfri.ru/index.php/open-budget/godovoj-otchet-ob-ispolnenii-byudzheta" TargetMode="External"/><Relationship Id="rId8" Type="http://schemas.openxmlformats.org/officeDocument/2006/relationships/hyperlink" Target="http://&#1084;&#1080;&#1085;&#1092;&#1080;&#1085;.&#1079;&#1072;&#1073;&#1072;&#1081;&#1082;&#1072;&#1083;&#1100;&#1089;&#1082;&#1080;&#1081;&#1082;&#1088;&#1072;&#1081;.&#1088;&#1092;/byudjet/konsolidirovannyy-kraevoy-byudjet/zakony-ob-ispolnenii-byudjeta/" TargetMode="External"/><Relationship Id="rId51" Type="http://schemas.openxmlformats.org/officeDocument/2006/relationships/hyperlink" Target="http://mf.omskportal.ru/ru/RegionalPublicAuthorities/executivelist/MF/otkrbudg/ispolnenie/2018/otcet-za-2018.html" TargetMode="External"/><Relationship Id="rId72" Type="http://schemas.openxmlformats.org/officeDocument/2006/relationships/hyperlink" Target="http://finance.pnzreg.ru/docs/nsb/zpo/" TargetMode="External"/><Relationship Id="rId80" Type="http://schemas.openxmlformats.org/officeDocument/2006/relationships/hyperlink" Target="http://budget.govrb.ru/ebudget/Show/Category/15?ItemId=233" TargetMode="External"/><Relationship Id="rId85" Type="http://schemas.openxmlformats.org/officeDocument/2006/relationships/hyperlink" Target="https://dvinaland.ru/budget/reporting/" TargetMode="External"/><Relationship Id="rId93" Type="http://schemas.openxmlformats.org/officeDocument/2006/relationships/hyperlink" Target="http://depfin.adm44.ru/Budget/IspZakon/" TargetMode="External"/><Relationship Id="rId98" Type="http://schemas.openxmlformats.org/officeDocument/2006/relationships/hyperlink" Target="http://ob.fin.amurobl.ru/" TargetMode="External"/><Relationship Id="rId3" Type="http://schemas.openxmlformats.org/officeDocument/2006/relationships/hyperlink" Target="http://minfin.rkomi.ru/minfin_rkomi/minfin_rbudj/budj_otch/" TargetMode="External"/><Relationship Id="rId12" Type="http://schemas.openxmlformats.org/officeDocument/2006/relationships/hyperlink" Target="http://www.minfin.donland.ru/docs/s/4" TargetMode="External"/><Relationship Id="rId17" Type="http://schemas.openxmlformats.org/officeDocument/2006/relationships/hyperlink" Target="http://www.finsmol.ru/zbudget/a0oAgQRSSXRf" TargetMode="External"/><Relationship Id="rId25" Type="http://schemas.openxmlformats.org/officeDocument/2006/relationships/hyperlink" Target="http://forcitizens.ru/ob/dokumenty/godovoj-otchet/2018-god" TargetMode="External"/><Relationship Id="rId33" Type="http://schemas.openxmlformats.org/officeDocument/2006/relationships/hyperlink" Target="https://minfin.sakha.gov.ru/2018-god-ispolnenie/ispolnenie-budjeta-za-2018-god" TargetMode="External"/><Relationship Id="rId38" Type="http://schemas.openxmlformats.org/officeDocument/2006/relationships/hyperlink" Target="https://www.tverfin.ru/np-baza/regionalnye-normativnye-pravovye-akty/" TargetMode="External"/><Relationship Id="rId46" Type="http://schemas.openxmlformats.org/officeDocument/2006/relationships/hyperlink" Target="http://minfin.cap.ru/doc/laws/2019/06/04/laws-38" TargetMode="External"/><Relationship Id="rId59" Type="http://schemas.openxmlformats.org/officeDocument/2006/relationships/hyperlink" Target="http://mari-el.gov.ru/minfin/SitePages/ZakOispRespBudg.aspx" TargetMode="External"/><Relationship Id="rId67" Type="http://schemas.openxmlformats.org/officeDocument/2006/relationships/hyperlink" Target="http://open.minfinrd.ru/" TargetMode="External"/><Relationship Id="rId20" Type="http://schemas.openxmlformats.org/officeDocument/2006/relationships/hyperlink" Target="https://budget.mosreg.ru/byudzhet-dlya-grazhdan/godovoj-otchet-ob-ispolnenii-byudzheta-moskovskoj-oblasti/" TargetMode="External"/><Relationship Id="rId41" Type="http://schemas.openxmlformats.org/officeDocument/2006/relationships/hyperlink" Target="https://minfin.astrobl.ru/site-page/zakony-o-byudzhete-ao" TargetMode="External"/><Relationship Id="rId54" Type="http://schemas.openxmlformats.org/officeDocument/2006/relationships/hyperlink" Target="http://www.gfu.vrn.ru/regulatory/ispolnenie-byudzheta/zakony-voronezhskoy-oblasti-ob-ispolnenii-oblastnogo-byudzheta/" TargetMode="External"/><Relationship Id="rId62" Type="http://schemas.openxmlformats.org/officeDocument/2006/relationships/hyperlink" Target="http://www.yarregion.ru/depts/depfin/tmpPages/docs.aspx" TargetMode="External"/><Relationship Id="rId70" Type="http://schemas.openxmlformats.org/officeDocument/2006/relationships/hyperlink" Target="http://mfin.permkrai.ru/acts/laws_pk/2019/" TargetMode="External"/><Relationship Id="rId75" Type="http://schemas.openxmlformats.org/officeDocument/2006/relationships/hyperlink" Target="https://minfin-altai.ru/deyatelnost/proekt-byudzheta-zakony-o-byudzhete-zakony-ob-ispolnenii-byudzheta/2018-2020/zakon-ob-ispolnenii-byudzheta.php" TargetMode="External"/><Relationship Id="rId83" Type="http://schemas.openxmlformats.org/officeDocument/2006/relationships/hyperlink" Target="http://www.eao.ru/dokumenty/elektronnoe-ofitsialnoe-opublikovanie/zakony-eao/" TargetMode="External"/><Relationship Id="rId88" Type="http://schemas.openxmlformats.org/officeDocument/2006/relationships/hyperlink" Target="http://budget.minfin-samara.ru/dokumenty/godovoj-otchet-ob-ispolnenii-byudzheta/" TargetMode="External"/><Relationship Id="rId91" Type="http://schemas.openxmlformats.org/officeDocument/2006/relationships/hyperlink" Target="https://orel-region.ru/index.php?head=20&amp;part=25&amp;in=10" TargetMode="External"/><Relationship Id="rId96" Type="http://schemas.openxmlformats.org/officeDocument/2006/relationships/hyperlink" Target="http://minfin09.ru/category/2018-%d0%b3%d0%be%d0%b4/" TargetMode="External"/><Relationship Id="rId1" Type="http://schemas.openxmlformats.org/officeDocument/2006/relationships/hyperlink" Target="http://portal.tverfin.ru/Show/Category/37?ItemId=309" TargetMode="External"/><Relationship Id="rId6" Type="http://schemas.openxmlformats.org/officeDocument/2006/relationships/hyperlink" Target="http://volgafin.volgograd.ru/norms/acts/15905/" TargetMode="External"/><Relationship Id="rId15" Type="http://schemas.openxmlformats.org/officeDocument/2006/relationships/hyperlink" Target="http://minfin.krskstate.ru/openbudget/othcet/2018" TargetMode="External"/><Relationship Id="rId23" Type="http://schemas.openxmlformats.org/officeDocument/2006/relationships/hyperlink" Target="http://www.minfin34.ru/documents/" TargetMode="External"/><Relationship Id="rId28" Type="http://schemas.openxmlformats.org/officeDocument/2006/relationships/hyperlink" Target="http://ufo.ulntc.ru:8080/dokumenty/godovoj-otchet-ob-ispolnenii-byudzheta/2018-god" TargetMode="External"/><Relationship Id="rId36" Type="http://schemas.openxmlformats.org/officeDocument/2006/relationships/hyperlink" Target="http://chaogov.ru/otkrytyy-byudzhet/ispolnenie-byudzheta.php" TargetMode="External"/><Relationship Id="rId49" Type="http://schemas.openxmlformats.org/officeDocument/2006/relationships/hyperlink" Target="https://minfin.midural.ru/document/category/21" TargetMode="External"/><Relationship Id="rId57" Type="http://schemas.openxmlformats.org/officeDocument/2006/relationships/hyperlink" Target="http://minfin.karelia.ru/zakon-ob-ispolnenii-bjudzheta-za-2018-god/" TargetMode="External"/><Relationship Id="rId10" Type="http://schemas.openxmlformats.org/officeDocument/2006/relationships/hyperlink" Target="http://iis.minfin.49gov.ru/ebudget/Menu/Page/64" TargetMode="External"/><Relationship Id="rId31" Type="http://schemas.openxmlformats.org/officeDocument/2006/relationships/hyperlink" Target="http://gfu.ru/budget/obl/section.php?IBLOCK_ID=125&amp;SECTION_ID=1176" TargetMode="External"/><Relationship Id="rId44" Type="http://schemas.openxmlformats.org/officeDocument/2006/relationships/hyperlink" Target="https://minfin.bashkortostan.ru/documents/active/227199/" TargetMode="External"/><Relationship Id="rId52" Type="http://schemas.openxmlformats.org/officeDocument/2006/relationships/hyperlink" Target="https://www.kamgov.ru/minfin/budzet-2018" TargetMode="External"/><Relationship Id="rId60" Type="http://schemas.openxmlformats.org/officeDocument/2006/relationships/hyperlink" Target="http://www.yamalfin.ru/index.php?option=com_content&amp;view=article&amp;id=3185:2019-05-29-09-14-37&amp;catid=145:2017-11-01-12-24-40&amp;Itemid=118" TargetMode="External"/><Relationship Id="rId65" Type="http://schemas.openxmlformats.org/officeDocument/2006/relationships/hyperlink" Target="https://minfin.rk.gov.ru/ru/structure/773" TargetMode="External"/><Relationship Id="rId73" Type="http://schemas.openxmlformats.org/officeDocument/2006/relationships/hyperlink" Target="https://admtyumen.ru/ogv_ru/finance/finance/bugjet.htm" TargetMode="External"/><Relationship Id="rId78" Type="http://schemas.openxmlformats.org/officeDocument/2006/relationships/hyperlink" Target="https://www.ofukem.ru/budget/laws2018-2020/" TargetMode="External"/><Relationship Id="rId81" Type="http://schemas.openxmlformats.org/officeDocument/2006/relationships/hyperlink" Target="http://ebudget.primorsky.ru/Show/Category/11?ItemId=350" TargetMode="External"/><Relationship Id="rId86" Type="http://schemas.openxmlformats.org/officeDocument/2006/relationships/hyperlink" Target="https://minfinkubani.ru/budget_isp/budget_execution.php" TargetMode="External"/><Relationship Id="rId94" Type="http://schemas.openxmlformats.org/officeDocument/2006/relationships/hyperlink" Target="http://finance.pskov.ru/doc/documents" TargetMode="External"/><Relationship Id="rId99" Type="http://schemas.openxmlformats.org/officeDocument/2006/relationships/hyperlink" Target="http://beldepfin.ru/dokumenty/vse-dokumenty/godovoj-otchet-ob-ispolnenii-byudzheta-za-2018-god/" TargetMode="External"/><Relationship Id="rId101" Type="http://schemas.openxmlformats.org/officeDocument/2006/relationships/printerSettings" Target="../printerSettings/printerSettings16.bin"/><Relationship Id="rId4" Type="http://schemas.openxmlformats.org/officeDocument/2006/relationships/hyperlink" Target="http://df.gov35.ru/otkrytyy-byudzhet/ispolnenie-oblastnogo-byudzheta/normativnye-dokumenty-po-ispolneniyu-obl-byudzheta/" TargetMode="External"/><Relationship Id="rId9" Type="http://schemas.openxmlformats.org/officeDocument/2006/relationships/hyperlink" Target="https://minfin.49gov.ru/documents/index.php?doc_type=2" TargetMode="External"/><Relationship Id="rId13" Type="http://schemas.openxmlformats.org/officeDocument/2006/relationships/hyperlink" Target="http://minfin-samara.ru/law-of-execution-budget/" TargetMode="External"/><Relationship Id="rId18" Type="http://schemas.openxmlformats.org/officeDocument/2006/relationships/hyperlink" Target="https://dtf.avo.ru/zakony-vladimirskoj-oblasti" TargetMode="External"/><Relationship Id="rId39" Type="http://schemas.openxmlformats.org/officeDocument/2006/relationships/hyperlink" Target="http://novkfo.ru/2018-godgodovye-otch-ty-ob-ispolnenii-oblastnogo-byudzhet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parliament-osetia.ru/index.php/main/bills/art/608" TargetMode="External"/><Relationship Id="rId117" Type="http://schemas.openxmlformats.org/officeDocument/2006/relationships/hyperlink" Target="http://minfin09.ru/%D0%BF%D1%80%D0%BE%D0%B5%D0%BA%D1%82-%D0%B7%D0%B0%D0%BA%D0%BE%D0%BD%D0%B0-%D0%BE%D0%B1-%D0%B8%D1%81%D0%BF/" TargetMode="External"/><Relationship Id="rId21" Type="http://schemas.openxmlformats.org/officeDocument/2006/relationships/hyperlink" Target="https://www.mfri.ru/index.php/open-budget/godovoj-otchet-ob-ispolnenii-byudzheta" TargetMode="External"/><Relationship Id="rId42" Type="http://schemas.openxmlformats.org/officeDocument/2006/relationships/hyperlink" Target="http://portal.tverfin.ru/Menu/Page/308" TargetMode="External"/><Relationship Id="rId47" Type="http://schemas.openxmlformats.org/officeDocument/2006/relationships/hyperlink" Target="http://egov-buryatia.ru/minfin/activities/documents/proekty-zakonov-i-inykh-npa/" TargetMode="External"/><Relationship Id="rId63" Type="http://schemas.openxmlformats.org/officeDocument/2006/relationships/hyperlink" Target="http://nsrd.ru/dokumenty/proekti_normativno_pravovih_aktov/page/2" TargetMode="External"/><Relationship Id="rId68" Type="http://schemas.openxmlformats.org/officeDocument/2006/relationships/hyperlink" Target="http://pravitelstvo.kbr.ru/oigv/minfin/npi/proekty_normativnyh_i_pravovyh_aktov.php?postid=25571" TargetMode="External"/><Relationship Id="rId84" Type="http://schemas.openxmlformats.org/officeDocument/2006/relationships/hyperlink" Target="http://ifinmon.saratov.gov.ru/index.php/byudzhet-dlya-grazhdan/ispolnenie-byudzheta-saratovskoj-oblasti/proect-zakona-ob-ispolnenii-budgeta-za-2018-god" TargetMode="External"/><Relationship Id="rId89" Type="http://schemas.openxmlformats.org/officeDocument/2006/relationships/hyperlink" Target="https://minfin-altai.ru/deyatelnost/proekt-byudzheta-zakony-o-byudzhete-zakony-ob-ispolnenii-byudzheta/2018-2020/proekt-zakona-ob-ispolnenii-byudzheta.php" TargetMode="External"/><Relationship Id="rId112" Type="http://schemas.openxmlformats.org/officeDocument/2006/relationships/hyperlink" Target="http://minfin.kalmregion.ru/deyatelnost/byudzhet-respubliki-kalmykiya/proekty-zakonov-o-respublikanskom-byudzhete/" TargetMode="External"/><Relationship Id="rId133" Type="http://schemas.openxmlformats.org/officeDocument/2006/relationships/hyperlink" Target="http://www.zskaluga.ru/bills/wide/15198/ob_ispolnenii_oblastnogo_bjudzheta_za_2018_god.html" TargetMode="External"/><Relationship Id="rId138" Type="http://schemas.openxmlformats.org/officeDocument/2006/relationships/hyperlink" Target="https://fincom.gov.spb.ru/budget/implementation/execution_materials/1" TargetMode="External"/><Relationship Id="rId154" Type="http://schemas.openxmlformats.org/officeDocument/2006/relationships/hyperlink" Target="http://bryanskoblfin.ru/open/Menu/Page/93%20(&#1087;&#1077;&#1088;&#1077;&#1093;&#1086;&#1076;%20&#1085;&#1072;%20&#1089;&#1072;&#1081;&#1090;%20&#1092;&#1080;&#1085;&#1086;&#1088;&#1075;&#1072;&#1085;&#1072;)" TargetMode="External"/><Relationship Id="rId159" Type="http://schemas.openxmlformats.org/officeDocument/2006/relationships/hyperlink" Target="http://dfei.adm-nao.ru/byudzhetnaya-otchetnost/" TargetMode="External"/><Relationship Id="rId175" Type="http://schemas.openxmlformats.org/officeDocument/2006/relationships/hyperlink" Target="http://iis.minfin.49gov.ru/ebudget/Menu/Page/64" TargetMode="External"/><Relationship Id="rId170" Type="http://schemas.openxmlformats.org/officeDocument/2006/relationships/hyperlink" Target="http://www.findep.org/zakoni-tomskoy-oblasti.html" TargetMode="External"/><Relationship Id="rId16" Type="http://schemas.openxmlformats.org/officeDocument/2006/relationships/hyperlink" Target="http://bks.pskov.ru/ebudget/Show/Category/4?ItemId=262" TargetMode="External"/><Relationship Id="rId107" Type="http://schemas.openxmlformats.org/officeDocument/2006/relationships/hyperlink" Target="http://www.duma.yar.ru/service/projects/zp191556.html" TargetMode="External"/><Relationship Id="rId11" Type="http://schemas.openxmlformats.org/officeDocument/2006/relationships/hyperlink" Target="http://dfto.ru/index.php/razdel/ispolnenie-byudzheta/proekt-zakona-ob-ispolnenii-byudzheta" TargetMode="External"/><Relationship Id="rId32" Type="http://schemas.openxmlformats.org/officeDocument/2006/relationships/hyperlink" Target="http://zsnso.ru/579/" TargetMode="External"/><Relationship Id="rId37" Type="http://schemas.openxmlformats.org/officeDocument/2006/relationships/hyperlink" Target="http://openbudget.sakhminfin.ru/Menu/Page/504" TargetMode="External"/><Relationship Id="rId53" Type="http://schemas.openxmlformats.org/officeDocument/2006/relationships/hyperlink" Target="http://adm.vintech.ru:8096/ebudget/Menu/Page/44" TargetMode="External"/><Relationship Id="rId58" Type="http://schemas.openxmlformats.org/officeDocument/2006/relationships/hyperlink" Target="http://duma.novreg.ru/action/projects/" TargetMode="External"/><Relationship Id="rId74" Type="http://schemas.openxmlformats.org/officeDocument/2006/relationships/hyperlink" Target="http://budget.cap.ru/Show/Category/251?ItemId=766" TargetMode="External"/><Relationship Id="rId79" Type="http://schemas.openxmlformats.org/officeDocument/2006/relationships/hyperlink" Target="http://www.zaksob.ru/activity/zakonotvorcheskaya-deyatelnost/proekty-oblastnykh-zakonov-i-postanovleniy/" TargetMode="External"/><Relationship Id="rId102" Type="http://schemas.openxmlformats.org/officeDocument/2006/relationships/hyperlink" Target="http://www.zsvo.ru/documents/34/" TargetMode="External"/><Relationship Id="rId123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128" Type="http://schemas.openxmlformats.org/officeDocument/2006/relationships/hyperlink" Target="http://khural.org/info/finansy/238/" TargetMode="External"/><Relationship Id="rId144" Type="http://schemas.openxmlformats.org/officeDocument/2006/relationships/hyperlink" Target="https://astroblduma.ru/vm/zakonodat_deyat/ProjectZakonAO/10556" TargetMode="External"/><Relationship Id="rId149" Type="http://schemas.openxmlformats.org/officeDocument/2006/relationships/hyperlink" Target="http://www.gfu.vrn.ru/regulatory/ispolnenie-byudzheta/proekty-zakonov-voronezhskoy-oblasti-ob-ispolnenii-oblastnogo-byudzheta.php" TargetMode="External"/><Relationship Id="rId5" Type="http://schemas.openxmlformats.org/officeDocument/2006/relationships/hyperlink" Target="http://www.yarregion.ru/depts/depfin/tmpPages/docs.aspx" TargetMode="External"/><Relationship Id="rId90" Type="http://schemas.openxmlformats.org/officeDocument/2006/relationships/hyperlink" Target="http://www.minfintuva.ru/otkrytyj-byudzhet/" TargetMode="External"/><Relationship Id="rId95" Type="http://schemas.openxmlformats.org/officeDocument/2006/relationships/hyperlink" Target="https://openbudget.mfnso.ru/analitika/otchetnost-ob-ispolnenii-byudzheta/2018-god" TargetMode="External"/><Relationship Id="rId160" Type="http://schemas.openxmlformats.org/officeDocument/2006/relationships/hyperlink" Target="http://parlament.kbr.ru/zakonodatelnaya-deyatelnost/zakonoproekty-na-stadii-rassmotreniya/index.php?SECTION_ID=753" TargetMode="External"/><Relationship Id="rId165" Type="http://schemas.openxmlformats.org/officeDocument/2006/relationships/hyperlink" Target="http://www.minfin74.ru/mBudget/execution/annual/" TargetMode="External"/><Relationship Id="rId181" Type="http://schemas.openxmlformats.org/officeDocument/2006/relationships/printerSettings" Target="../printerSettings/printerSettings4.bin"/><Relationship Id="rId22" Type="http://schemas.openxmlformats.org/officeDocument/2006/relationships/hyperlink" Target="http://www.dumask.ru/law/zakonodatelnaya-deyatelnost/zakonoproekty-i-inye-pravovye-akty-nakhodyashchiesya-na-rassmotrenii.html" TargetMode="External"/><Relationship Id="rId27" Type="http://schemas.openxmlformats.org/officeDocument/2006/relationships/hyperlink" Target="http://ob.sev.gov.ru/dokumenty/godovoj-otchet-ob-ispolnenii-byudzheta" TargetMode="External"/><Relationship Id="rId43" Type="http://schemas.openxmlformats.org/officeDocument/2006/relationships/hyperlink" Target="http://www.finupr.kurganobl.ru/index.php?test=ispol" TargetMode="External"/><Relationship Id="rId48" Type="http://schemas.openxmlformats.org/officeDocument/2006/relationships/hyperlink" Target="http://admoblkaluga.ru/main/work/finances/budget/reports.php" TargetMode="External"/><Relationship Id="rId64" Type="http://schemas.openxmlformats.org/officeDocument/2006/relationships/hyperlink" Target="https://duma39.ru/activity/zakon/draft/search.php" TargetMode="External"/><Relationship Id="rId69" Type="http://schemas.openxmlformats.org/officeDocument/2006/relationships/hyperlink" Target="http://openbudsk.ru/godovoy-otchet-ob-ispolnenii-byudzheta/" TargetMode="External"/><Relationship Id="rId113" Type="http://schemas.openxmlformats.org/officeDocument/2006/relationships/hyperlink" Target="https://minfin.rk.gov.ru/ru/structure/773" TargetMode="External"/><Relationship Id="rId118" Type="http://schemas.openxmlformats.org/officeDocument/2006/relationships/hyperlink" Target="http://forcitizens.ru/ob/dokumenty/godovoj-otchet/2018-god" TargetMode="External"/><Relationship Id="rId134" Type="http://schemas.openxmlformats.org/officeDocument/2006/relationships/hyperlink" Target="https://tambovoblduma.ru/zakonoproekty/zakonoproekty-vnesennye-v-oblastnuyu-dumu/may-2019/" TargetMode="External"/><Relationship Id="rId139" Type="http://schemas.openxmlformats.org/officeDocument/2006/relationships/hyperlink" Target="https://parlament09.ru/antikorrup/expertiza/proekt-zakona-kchr-240-v-ob-ispolnenii-respublikanskogo-byudzheta-karachaevo-cherkesskoy-respubliki-/" TargetMode="External"/><Relationship Id="rId80" Type="http://schemas.openxmlformats.org/officeDocument/2006/relationships/hyperlink" Target="http://minfin.orb.ru/%D0%BE%D1%82%D1%87%D0%B5%D1%82%D1%8B-%D0%BE%D0%B1-%D0%B8%D1%81%D0%BF%D0%BE%D0%BB%D0%BD%D0%B5%D0%BD%D0%B8%D0%B8-%D0%B1%D1%8E%D0%B4%D0%B6%D0%B5%D1%82%D0%B0/" TargetMode="External"/><Relationship Id="rId85" Type="http://schemas.openxmlformats.org/officeDocument/2006/relationships/hyperlink" Target="http://mf.nnov.ru:8025/primi-uchastie/publichnye-slushaniya/publ-slushaniya-isp-2019-menu/doc-062019-d1" TargetMode="External"/><Relationship Id="rId150" Type="http://schemas.openxmlformats.org/officeDocument/2006/relationships/hyperlink" Target="http://novkfo.ru/2018-godgodovye-otch-ty-ob-ispolnenii-oblastnogo-byudzheta.html" TargetMode="External"/><Relationship Id="rId155" Type="http://schemas.openxmlformats.org/officeDocument/2006/relationships/hyperlink" Target="http://www.mosoblduma.ru/Zakoni/Zakonoprecti_Moskovskoj_oblasti/item/282940/" TargetMode="External"/><Relationship Id="rId171" Type="http://schemas.openxmlformats.org/officeDocument/2006/relationships/hyperlink" Target="https://minfin.sakha.gov.ru/bjudzhet/ispolnenie/2018-god-ispolnenie/ispolnenie-budjeta-za-2018-god" TargetMode="External"/><Relationship Id="rId176" Type="http://schemas.openxmlformats.org/officeDocument/2006/relationships/hyperlink" Target="http://doc.dumasakhalin.ru/document6048.html" TargetMode="External"/><Relationship Id="rId12" Type="http://schemas.openxmlformats.org/officeDocument/2006/relationships/hyperlink" Target="https://www.duma-murman.ru/deyatelnost/zakonodatelnaya-deyatelnost/proekty-zakonov-murmanskoy-oblasti/proekty-2018/" TargetMode="External"/><Relationship Id="rId17" Type="http://schemas.openxmlformats.org/officeDocument/2006/relationships/hyperlink" Target="https://minfin.astrobl.ru/site-page/proekt-zakona-ao-ob-ispolnenii-byudzheta" TargetMode="External"/><Relationship Id="rId33" Type="http://schemas.openxmlformats.org/officeDocument/2006/relationships/hyperlink" Target="http://www.omsk-parlament.ru/?sid=2940" TargetMode="External"/><Relationship Id="rId38" Type="http://schemas.openxmlformats.org/officeDocument/2006/relationships/hyperlink" Target="http://www.zsyanao.ru/legislative_activity/projects/" TargetMode="External"/><Relationship Id="rId59" Type="http://schemas.openxmlformats.org/officeDocument/2006/relationships/hyperlink" Target="http://www.sdnao.ru/documents/bills/detail.php?ID=29148" TargetMode="External"/><Relationship Id="rId103" Type="http://schemas.openxmlformats.org/officeDocument/2006/relationships/hyperlink" Target="http://www.belduma.ru/document/draft/draft_detail.php?fold=019&amp;fn=2219-19" TargetMode="External"/><Relationship Id="rId108" Type="http://schemas.openxmlformats.org/officeDocument/2006/relationships/hyperlink" Target="https://duma.mos.ru/ru/40/regulation_projects/corebofs002080000mm3mqae245hvjkg" TargetMode="External"/><Relationship Id="rId124" Type="http://schemas.openxmlformats.org/officeDocument/2006/relationships/hyperlink" Target="http://finance.pnzreg.ru/docs/np/" TargetMode="External"/><Relationship Id="rId129" Type="http://schemas.openxmlformats.org/officeDocument/2006/relationships/hyperlink" Target="http://mf.omskportal.ru/ru/RegionalPublicAuthorities/executivelist/MF/otkrbudg/ispolnenie/2018/otcet-za-2018.html" TargetMode="External"/><Relationship Id="rId54" Type="http://schemas.openxmlformats.org/officeDocument/2006/relationships/hyperlink" Target="https://www.tverfin.ru/np-baza/proekty-npa/" TargetMode="External"/><Relationship Id="rId70" Type="http://schemas.openxmlformats.org/officeDocument/2006/relationships/hyperlink" Target="https://minfin.bashkortostan.ru/activity/2863/?filter_d_section=16&amp;nav-documents=page-1" TargetMode="External"/><Relationship Id="rId75" Type="http://schemas.openxmlformats.org/officeDocument/2006/relationships/hyperlink" Target="http://mfin.permkrai.ru/execution/pr_z%7C_i/pr_zak_i/2019/" TargetMode="External"/><Relationship Id="rId91" Type="http://schemas.openxmlformats.org/officeDocument/2006/relationships/hyperlink" Target="https://vs19.ru/lawmaking/bills/bill/1338" TargetMode="External"/><Relationship Id="rId96" Type="http://schemas.openxmlformats.org/officeDocument/2006/relationships/hyperlink" Target="http://monitoring.iltumen.ru/%D0%9F%D1%80%D0%BE%D0%B5%D0%BA%D1%82%20%D0%B7%D0%B0%D0%BA%D0%BE%D0%BD%D0%B0%20%D0%A0%D0%B5%D1%81%D0%BF%D1%83%D0%B1%D0%BB%D0%B8%D0%BA%D0%B8%20%D0%A1%D0%B0%D1%85%D0%B0%20(%D0%AF%D0%BA%D1%83%D1%82%D0%B8%D1%8F)/2271051" TargetMode="External"/><Relationship Id="rId140" Type="http://schemas.openxmlformats.org/officeDocument/2006/relationships/hyperlink" Target="http://mari-el.gov.ru/parlament/Pages/norm_proj.aspx" TargetMode="External"/><Relationship Id="rId145" Type="http://schemas.openxmlformats.org/officeDocument/2006/relationships/hyperlink" Target="http://www.akzs.ru/sessions/132/" TargetMode="External"/><Relationship Id="rId161" Type="http://schemas.openxmlformats.org/officeDocument/2006/relationships/hyperlink" Target="http://www.mfsk.ru/law/proekty-zakonovsk" TargetMode="External"/><Relationship Id="rId166" Type="http://schemas.openxmlformats.org/officeDocument/2006/relationships/hyperlink" Target="https://www.dumahmao.ru/budget2018-2020/lawsprojects/" TargetMode="External"/><Relationship Id="rId1" Type="http://schemas.openxmlformats.org/officeDocument/2006/relationships/hyperlink" Target="https://minfin.midural.ru/document/category/21" TargetMode="External"/><Relationship Id="rId6" Type="http://schemas.openxmlformats.org/officeDocument/2006/relationships/hyperlink" Target="http://oreloblsovet.ru/blog/2017/06/26/15950/" TargetMode="External"/><Relationship Id="rId23" Type="http://schemas.openxmlformats.org/officeDocument/2006/relationships/hyperlink" Target="http://www.minfinrd.ru/deyatelnost/statistika-i-otchety/otchety-ob-ispolnenii-byudzheta/godovoy-otchet-ob-ispolnenii-byudzheta" TargetMode="External"/><Relationship Id="rId28" Type="http://schemas.openxmlformats.org/officeDocument/2006/relationships/hyperlink" Target="http://ufo.ulntc.ru/index.php?mgf=budget/open_budget&amp;slep=net" TargetMode="External"/><Relationship Id="rId49" Type="http://schemas.openxmlformats.org/officeDocument/2006/relationships/hyperlink" Target="http://adm.rkursk.ru/index.php?id=693&amp;mat_id=93207" TargetMode="External"/><Relationship Id="rId114" Type="http://schemas.openxmlformats.org/officeDocument/2006/relationships/hyperlink" Target="http://volgafin.volgograd.ru/norms/acts/15905/" TargetMode="External"/><Relationship Id="rId119" Type="http://schemas.openxmlformats.org/officeDocument/2006/relationships/hyperlink" Target="https://www.minfinrm.ru/budget/otch-isp/2018-god/" TargetMode="External"/><Relationship Id="rId44" Type="http://schemas.openxmlformats.org/officeDocument/2006/relationships/hyperlink" Target="http://www.kurganoblduma.ru/about/activity/doc/proekty/" TargetMode="External"/><Relationship Id="rId60" Type="http://schemas.openxmlformats.org/officeDocument/2006/relationships/hyperlink" Target="http://volgoduma.ru/zakonotvorchestvo/proekty-zakonov/komitet-po-byudzhetu-i-nalogam/26329-proekt-zakona--42-2019z-ot-16052019.html" TargetMode="External"/><Relationship Id="rId65" Type="http://schemas.openxmlformats.org/officeDocument/2006/relationships/hyperlink" Target="https://minfin.gov-murman.ru/open-budget/regional_budget/law_of_budget_projects/project-19-20.php" TargetMode="External"/><Relationship Id="rId81" Type="http://schemas.openxmlformats.org/officeDocument/2006/relationships/hyperlink" Target="https://srd.ru/index.php/component/docs/?view=pr_zak&amp;id=1240&amp;menu=508&amp;selmenu=512" TargetMode="External"/><Relationship Id="rId86" Type="http://schemas.openxmlformats.org/officeDocument/2006/relationships/hyperlink" Target="http://public.duma72.ru/Public/BillDossier/2849" TargetMode="External"/><Relationship Id="rId130" Type="http://schemas.openxmlformats.org/officeDocument/2006/relationships/hyperlink" Target="http://budget.govrb.ru/ebudget/Show/Content/259?ParentItemId=233" TargetMode="External"/><Relationship Id="rId135" Type="http://schemas.openxmlformats.org/officeDocument/2006/relationships/hyperlink" Target="http://fin.tmbreg.ru/6347/6366/8519.html" TargetMode="External"/><Relationship Id="rId151" Type="http://schemas.openxmlformats.org/officeDocument/2006/relationships/hyperlink" Target="http://www.udmgossovet.ru/ooz/isp_budzhet2018/obshslush.php" TargetMode="External"/><Relationship Id="rId156" Type="http://schemas.openxmlformats.org/officeDocument/2006/relationships/hyperlink" Target="http://minfin-rzn.ru/portal/Menu/Page/114" TargetMode="External"/><Relationship Id="rId177" Type="http://schemas.openxmlformats.org/officeDocument/2006/relationships/hyperlink" Target="http://www.eao.ru/dokumenty/obshchestvennoe-obsuzhdenie-proektov-npa/finansy-2604/?sphrase_id=44393" TargetMode="External"/><Relationship Id="rId4" Type="http://schemas.openxmlformats.org/officeDocument/2006/relationships/hyperlink" Target="http://kurskduma.ru/proekts/index.php" TargetMode="External"/><Relationship Id="rId9" Type="http://schemas.openxmlformats.org/officeDocument/2006/relationships/hyperlink" Target="http://www.finsmol.ru/pbudget/nJkD58Sj" TargetMode="External"/><Relationship Id="rId172" Type="http://schemas.openxmlformats.org/officeDocument/2006/relationships/hyperlink" Target="https://minfin.khabkrai.ru/portal/Menu/Page/667" TargetMode="External"/><Relationship Id="rId180" Type="http://schemas.openxmlformats.org/officeDocument/2006/relationships/hyperlink" Target="https://budget.mos.ru/zakon_isp" TargetMode="External"/><Relationship Id="rId13" Type="http://schemas.openxmlformats.org/officeDocument/2006/relationships/hyperlink" Target="http://sobranie.pskov.ru/lawmaking/bills?title=%D0%B8%D1%81%D0%BF%D0%BE%D0%BB%D0%BD%D0%B5%D0%BD%D0%B8%D0%B8" TargetMode="External"/><Relationship Id="rId18" Type="http://schemas.openxmlformats.org/officeDocument/2006/relationships/hyperlink" Target="http://&#1073;&#1102;&#1076;&#1078;&#1077;&#1090;&#1082;&#1091;&#1073;&#1072;&#1085;&#1080;.&#1088;&#1092;/o-byudzhete/dokumenty/ministerstvo-finansov-krasnodarskogo-kraya" TargetMode="External"/><Relationship Id="rId39" Type="http://schemas.openxmlformats.org/officeDocument/2006/relationships/hyperlink" Target="https://gshra.ru/zak-deyat/proekty/proekty_1189.html" TargetMode="External"/><Relationship Id="rId109" Type="http://schemas.openxmlformats.org/officeDocument/2006/relationships/hyperlink" Target="https://df.gov35.ru/otkrytyy-byudzhet/ispolnenie-oblastnogo-byudzheta/analiticheskie-materialy/2018-god/" TargetMode="External"/><Relationship Id="rId34" Type="http://schemas.openxmlformats.org/officeDocument/2006/relationships/hyperlink" Target="http://chaogov.ru/otkrytyy-byudzhet/ispolnenie-byudzheta.php" TargetMode="External"/><Relationship Id="rId50" Type="http://schemas.openxmlformats.org/officeDocument/2006/relationships/hyperlink" Target="http://duma32.ru/komitet-po-byudzhetu-nalogam-i-ekonomicheskoy-politike/" TargetMode="External"/><Relationship Id="rId55" Type="http://schemas.openxmlformats.org/officeDocument/2006/relationships/hyperlink" Target="http://gsrk1.rkomi.ru/Sessions/WebQuestionDetails.aspx?idPage=0&amp;idQuest=53645&amp;IdSessions=190&amp;typeQuest=0&amp;showQuests=false" TargetMode="External"/><Relationship Id="rId76" Type="http://schemas.openxmlformats.org/officeDocument/2006/relationships/hyperlink" Target="http://budget.permkrai.ru/" TargetMode="External"/><Relationship Id="rId97" Type="http://schemas.openxmlformats.org/officeDocument/2006/relationships/hyperlink" Target="http://www.zaksobr-chita.ru/documents/byudjet/2019" TargetMode="External"/><Relationship Id="rId104" Type="http://schemas.openxmlformats.org/officeDocument/2006/relationships/hyperlink" Target="http://depfin.adm44.ru/info/law/proetjzko/" TargetMode="External"/><Relationship Id="rId120" Type="http://schemas.openxmlformats.org/officeDocument/2006/relationships/hyperlink" Target="http://www.gsrm.ru/bills/3541/" TargetMode="External"/><Relationship Id="rId125" Type="http://schemas.openxmlformats.org/officeDocument/2006/relationships/hyperlink" Target="http://www.zsuo.ru/zakony/proekty/43-zakonotvorchestvo/zakony/proekty/14007-41882019.html" TargetMode="External"/><Relationship Id="rId141" Type="http://schemas.openxmlformats.org/officeDocument/2006/relationships/hyperlink" Target="http://www.mfur.ru/budjet/ispolnenie/otchet_ispolnenie/2018-god.php" TargetMode="External"/><Relationship Id="rId146" Type="http://schemas.openxmlformats.org/officeDocument/2006/relationships/hyperlink" Target="http://monitoring.zspk.gov.ru/%D0%9F%D1%80%D0%BE%D0%B5%D0%BA%D1%82%20%D0%B7%D0%B0%D0%BA%D0%BE%D0%BD%D0%B0/2089939" TargetMode="External"/><Relationship Id="rId167" Type="http://schemas.openxmlformats.org/officeDocument/2006/relationships/hyperlink" Target="http://fin22.ru/projects/p2019/" TargetMode="External"/><Relationship Id="rId7" Type="http://schemas.openxmlformats.org/officeDocument/2006/relationships/hyperlink" Target="http://dtf.avo.ru/proekty-zakonov-vladimirskoj-oblasti" TargetMode="External"/><Relationship Id="rId71" Type="http://schemas.openxmlformats.org/officeDocument/2006/relationships/hyperlink" Target="http://info.mfural.ru/ebudget/Menu/Page/1" TargetMode="External"/><Relationship Id="rId92" Type="http://schemas.openxmlformats.org/officeDocument/2006/relationships/hyperlink" Target="http://minfin.krskstate.ru/openbudget/othcet/2018" TargetMode="External"/><Relationship Id="rId162" Type="http://schemas.openxmlformats.org/officeDocument/2006/relationships/hyperlink" Target="http://www.gsmari.ru/itog/pnpa.html" TargetMode="External"/><Relationship Id="rId2" Type="http://schemas.openxmlformats.org/officeDocument/2006/relationships/hyperlink" Target="https://www.ivoblduma.ru/zakony/proekty-zakonov/" TargetMode="External"/><Relationship Id="rId29" Type="http://schemas.openxmlformats.org/officeDocument/2006/relationships/hyperlink" Target="http://r-19.ru/documents/zakonoproektnaya-deyatelnost/41797/" TargetMode="External"/><Relationship Id="rId24" Type="http://schemas.openxmlformats.org/officeDocument/2006/relationships/hyperlink" Target="http://www.mfrno-a.ru/proekti-npa.php" TargetMode="External"/><Relationship Id="rId40" Type="http://schemas.openxmlformats.org/officeDocument/2006/relationships/hyperlink" Target="http://budget.rk.ifinmon.ru/dokumenty/godovoj-otchet-ob-ispolnenii-byudzheta" TargetMode="External"/><Relationship Id="rId45" Type="http://schemas.openxmlformats.org/officeDocument/2006/relationships/hyperlink" Target="http://minfin39.ru/documents/?PAGEN_1=2" TargetMode="External"/><Relationship Id="rId66" Type="http://schemas.openxmlformats.org/officeDocument/2006/relationships/hyperlink" Target="http://finance.pskov.ru/ob-upravlenii/otchety-ob-ispolnenii-byudzheta-pskovskoy-oblasti/otchety-ob-ispolnenii-byudzheta" TargetMode="External"/><Relationship Id="rId87" Type="http://schemas.openxmlformats.org/officeDocument/2006/relationships/hyperlink" Target="https://admtyumen.ru/ogv_ru/finance/finance/bugjet/more.htm?id=11630230@cmsArticle" TargetMode="External"/><Relationship Id="rId110" Type="http://schemas.openxmlformats.org/officeDocument/2006/relationships/hyperlink" Target="http://www.lenoblzaks.ru/static/single/-rus-common-zakact-/loprojects" TargetMode="External"/><Relationship Id="rId115" Type="http://schemas.openxmlformats.org/officeDocument/2006/relationships/hyperlink" Target="http://www.minfin.donland.ru/isp_bg_2018" TargetMode="External"/><Relationship Id="rId131" Type="http://schemas.openxmlformats.org/officeDocument/2006/relationships/hyperlink" Target="http://www.duma.khv.ru/Monitoring5/%D0%9F%D1%80%D0%BE%D0%B5%D0%BA%D1%82%20%D0%B7%D0%B0%D0%BA%D0%BE%D0%BD%D0%B0/2137033" TargetMode="External"/><Relationship Id="rId136" Type="http://schemas.openxmlformats.org/officeDocument/2006/relationships/hyperlink" Target="http://minfin.karelia.ru/zakon-ob-ispolnenii-bjudzheta-za-2018-god/" TargetMode="External"/><Relationship Id="rId157" Type="http://schemas.openxmlformats.org/officeDocument/2006/relationships/hyperlink" Target="http://zsto.ru/index.php/739a50c4-47c1-81fa-060e-2232105925f8/5f51608f-f613-3c85-ce9f-e9a9410d8fa4/10497-sovet190604" TargetMode="External"/><Relationship Id="rId178" Type="http://schemas.openxmlformats.org/officeDocument/2006/relationships/hyperlink" Target="http://duma-chukotka.ru/index.php?option=com_content&amp;view=article&amp;id=1751:23-ss-ispolnenie-budget&amp;catid=47&amp;Itemid=154" TargetMode="External"/><Relationship Id="rId61" Type="http://schemas.openxmlformats.org/officeDocument/2006/relationships/hyperlink" Target="http://minfin.donland.ru:8088/" TargetMode="External"/><Relationship Id="rId82" Type="http://schemas.openxmlformats.org/officeDocument/2006/relationships/hyperlink" Target="http://ufo.ulntc.ru:8080/dokumenty/godovoj-otchet-ob-ispolnenii-byudzheta/2018-god" TargetMode="External"/><Relationship Id="rId152" Type="http://schemas.openxmlformats.org/officeDocument/2006/relationships/hyperlink" Target="http://minfin.tatarstan.ru/rus/godovoy-otchet-ob-ispolnenii-byudzheta.htm" TargetMode="External"/><Relationship Id="rId173" Type="http://schemas.openxmlformats.org/officeDocument/2006/relationships/hyperlink" Target="http://ob.fin.amurobl.ru/dokumenty/proekt_zakon/ispolnenie_obl/2018" TargetMode="External"/><Relationship Id="rId19" Type="http://schemas.openxmlformats.org/officeDocument/2006/relationships/hyperlink" Target="http://depfin.sev.gov.ru:49400/%d0%be%d1%82%d1%87%d1%91%d1%82%d1%8b-%d0%be%d0%b1-%d0%b8%d1%81%d0%bf%d0%be%d0%bb%d0%bd%d0%b5%d0%bd%d0%b8%d0%b8-%d0%b1%d1%8e%d0%b4%d0%b6%d0%b5%d1%82%d0%b0-%d0%b3-%d1%81%d0%b5%d0%b2%d0%b0%d1%81%d1%82/" TargetMode="External"/><Relationship Id="rId14" Type="http://schemas.openxmlformats.org/officeDocument/2006/relationships/hyperlink" Target="http://www.aosd.ru/?dir=budget&amp;act=budget" TargetMode="External"/><Relationship Id="rId30" Type="http://schemas.openxmlformats.org/officeDocument/2006/relationships/hyperlink" Target="http://www.sndko.ru/proekty_zakonov_ko/" TargetMode="External"/><Relationship Id="rId35" Type="http://schemas.openxmlformats.org/officeDocument/2006/relationships/hyperlink" Target="http://primorsky.ru/authorities/executive-agencies/departments/finance/public.php" TargetMode="External"/><Relationship Id="rId56" Type="http://schemas.openxmlformats.org/officeDocument/2006/relationships/hyperlink" Target="http://minfin.rkomi.ru/minfin_rkomi/minfin_rbudj/budj_otch/" TargetMode="External"/><Relationship Id="rId77" Type="http://schemas.openxmlformats.org/officeDocument/2006/relationships/hyperlink" Target="http://www.zsko.ru/documents/lawmaking/index.php?ID=27912" TargetMode="External"/><Relationship Id="rId100" Type="http://schemas.openxmlformats.org/officeDocument/2006/relationships/hyperlink" Target="https://www.kamgov.ru/minfin/otcety_ispolnenie/otcet-ob-ispolnenii-kraevogo-budzeta-za-2018-god" TargetMode="External"/><Relationship Id="rId105" Type="http://schemas.openxmlformats.org/officeDocument/2006/relationships/hyperlink" Target="http://www.kosoblduma.ru/laws/pzko/index.php?id=871" TargetMode="External"/><Relationship Id="rId126" Type="http://schemas.openxmlformats.org/officeDocument/2006/relationships/hyperlink" Target="http://zsso.ru/legislative/lawprojects/item/48722/" TargetMode="External"/><Relationship Id="rId147" Type="http://schemas.openxmlformats.org/officeDocument/2006/relationships/hyperlink" Target="http://www.zspo.ru/legislative/bills/57542/" TargetMode="External"/><Relationship Id="rId168" Type="http://schemas.openxmlformats.org/officeDocument/2006/relationships/hyperlink" Target="https://www.sobranie.info/projects.php" TargetMode="External"/><Relationship Id="rId8" Type="http://schemas.openxmlformats.org/officeDocument/2006/relationships/hyperlink" Target="http://orel-region.ru/index.php?head=20&amp;part=25&amp;in=10" TargetMode="External"/><Relationship Id="rId51" Type="http://schemas.openxmlformats.org/officeDocument/2006/relationships/hyperlink" Target="http://www.oblsovet.ru/legislation/" TargetMode="External"/><Relationship Id="rId72" Type="http://schemas.openxmlformats.org/officeDocument/2006/relationships/hyperlink" Target="http://budget.orb.ru/" TargetMode="External"/><Relationship Id="rId93" Type="http://schemas.openxmlformats.org/officeDocument/2006/relationships/hyperlink" Target="http://gfu.ru/budget/obl/section.php?IBLOCK_ID=125&amp;SECTION_ID=1180" TargetMode="External"/><Relationship Id="rId98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121" Type="http://schemas.openxmlformats.org/officeDocument/2006/relationships/hyperlink" Target="http://www.gs.cap.ru/SiteMap.aspx?id=2827292" TargetMode="External"/><Relationship Id="rId142" Type="http://schemas.openxmlformats.org/officeDocument/2006/relationships/hyperlink" Target="http://gsrb.ru/ru/materials/materialy-k-zasedaniyu-gs-k-rb/?SECTION_ID=1340" TargetMode="External"/><Relationship Id="rId163" Type="http://schemas.openxmlformats.org/officeDocument/2006/relationships/hyperlink" Target="http://minfin-samara.ru/proekty-zakonov-ob-ispolnenii-oblastnogo-byudzheta/" TargetMode="External"/><Relationship Id="rId3" Type="http://schemas.openxmlformats.org/officeDocument/2006/relationships/hyperlink" Target="http://df.ivanovoobl.ru/regionalnye-finansy/zakon-ob-oblastnom-byudzhete/zakon-ob-ispolnenii-oblastnogo-byudzheta/" TargetMode="External"/><Relationship Id="rId25" Type="http://schemas.openxmlformats.org/officeDocument/2006/relationships/hyperlink" Target="http://www.minfinchr.ru/otkrytyj-byudzhet" TargetMode="External"/><Relationship Id="rId46" Type="http://schemas.openxmlformats.org/officeDocument/2006/relationships/hyperlink" Target="http://hural-rb.ru/bankz/" TargetMode="External"/><Relationship Id="rId67" Type="http://schemas.openxmlformats.org/officeDocument/2006/relationships/hyperlink" Target="https://sevzakon.ru/view/laws/bank_zakonoproektov/" TargetMode="External"/><Relationship Id="rId116" Type="http://schemas.openxmlformats.org/officeDocument/2006/relationships/hyperlink" Target="https://minfinkubani.ru/budget_isp/detail.php?ID=11250&amp;IBLOCK_ID=69&amp;str_date=31.05.2019" TargetMode="External"/><Relationship Id="rId137" Type="http://schemas.openxmlformats.org/officeDocument/2006/relationships/hyperlink" Target="https://dvinaland.ru/budget/public_hearings/" TargetMode="External"/><Relationship Id="rId158" Type="http://schemas.openxmlformats.org/officeDocument/2006/relationships/hyperlink" Target="http://karelia-zs.ru/zakonodatelstvo_rk/proekty/349/" TargetMode="External"/><Relationship Id="rId20" Type="http://schemas.openxmlformats.org/officeDocument/2006/relationships/hyperlink" Target="http://www.parlamentri.ru/index.php/zakonodatelnaya-deyatelnost/zakonoproekty-vnesennye-v-parlament/4129-proekt-zakona-respubliki-ingushetiya-ob-ispolnenii-respublikanskogo-byudzheta-za-2017-god" TargetMode="External"/><Relationship Id="rId41" Type="http://schemas.openxmlformats.org/officeDocument/2006/relationships/hyperlink" Target="http://beldepfin.ru/dokumenty/vse-dokumenty/godovoj-otchet-ob-ispolnenii-byudzheta-za-2018-god/" TargetMode="External"/><Relationship Id="rId62" Type="http://schemas.openxmlformats.org/officeDocument/2006/relationships/hyperlink" Target="https://budget.mosreg.ru/byudzhet-dlya-grazhdan/godovoj-otchet-ob-ispolnenii-byudzheta-moskovskoj-oblasti/" TargetMode="External"/><Relationship Id="rId83" Type="http://schemas.openxmlformats.org/officeDocument/2006/relationships/hyperlink" Target="http://asozd.samgd.ru/bills/2874/" TargetMode="External"/><Relationship Id="rId88" Type="http://schemas.openxmlformats.org/officeDocument/2006/relationships/hyperlink" Target="https://depfin.admhmao.ru/otkrytyy-byudzhet/ispolnenie-byudzheta/proekty-zakonov-ob-ispolnenii-byudzheta-avtonomnogo-okruga/2720202/proekt-zakona-khanty-mansiyskogo-avtonomnogo-okruga-yugry-ob-ispolnenii-byudzheta-khanty-mansiyskogo" TargetMode="External"/><Relationship Id="rId111" Type="http://schemas.openxmlformats.org/officeDocument/2006/relationships/hyperlink" Target="http://www.minfin01-maykop.ru/Show/Category/12?page=1&amp;ItemId=58" TargetMode="External"/><Relationship Id="rId132" Type="http://schemas.openxmlformats.org/officeDocument/2006/relationships/hyperlink" Target="http://www.vrnoblduma.ru/dokumenty/proekty/pro.php?lid=1874" TargetMode="External"/><Relationship Id="rId153" Type="http://schemas.openxmlformats.org/officeDocument/2006/relationships/hyperlink" Target="http://bryanskoblfin.ru/Show/Category/11?ItemId=5" TargetMode="External"/><Relationship Id="rId174" Type="http://schemas.openxmlformats.org/officeDocument/2006/relationships/hyperlink" Target="https://www.magoblduma.ru/documents/one/index.php?id=28003" TargetMode="External"/><Relationship Id="rId179" Type="http://schemas.openxmlformats.org/officeDocument/2006/relationships/hyperlink" Target="https://minfin.75.ru/byudzhet/konsolidirovannyy-kraevoy-byudzhet/proekty-zakonov-ob-ispolnenii-byudzheta/130568-proekt-zakona-zabaykal-skogo-kraya-ob-ispolnenii-byudzheta-zabaykal-skogo-kraya-za-2018-god" TargetMode="External"/><Relationship Id="rId15" Type="http://schemas.openxmlformats.org/officeDocument/2006/relationships/hyperlink" Target="https://vologdazso.ru/actions/legislative_activity/draft-laws/search.php?name=%E8%F1%EF%EE%EB%ED%E5%ED%E8%E8&amp;number=&amp;vnosit=&amp;otvetstv=" TargetMode="External"/><Relationship Id="rId36" Type="http://schemas.openxmlformats.org/officeDocument/2006/relationships/hyperlink" Target="http://openbudget.gfu.ru/ispolnenie-budgeta/law_project/" TargetMode="External"/><Relationship Id="rId57" Type="http://schemas.openxmlformats.org/officeDocument/2006/relationships/hyperlink" Target="http://budget.lenreg.ru/documents/?page=0&amp;sortOrder=&amp;type=&amp;sortName=&amp;sortDate=" TargetMode="External"/><Relationship Id="rId106" Type="http://schemas.openxmlformats.org/officeDocument/2006/relationships/hyperlink" Target="https://minfin.ryazangov.ru/documents/draft_documents/2019/index.php" TargetMode="External"/><Relationship Id="rId127" Type="http://schemas.openxmlformats.org/officeDocument/2006/relationships/hyperlink" Target="http://www.yamalfin.ru/index.php?option=com_content&amp;view=article&amp;id=3149:-2018-&amp;catid=144:2017-11-01-12-24-25&amp;Itemid=118" TargetMode="External"/><Relationship Id="rId10" Type="http://schemas.openxmlformats.org/officeDocument/2006/relationships/hyperlink" Target="http://www.smoloblduma.ru/zpr/index.php?SECTION_ID=&amp;ELEMENT_ID=48121" TargetMode="External"/><Relationship Id="rId31" Type="http://schemas.openxmlformats.org/officeDocument/2006/relationships/hyperlink" Target="http://www.mfnso.nso.ru/page/495" TargetMode="External"/><Relationship Id="rId52" Type="http://schemas.openxmlformats.org/officeDocument/2006/relationships/hyperlink" Target="http://ufin48.ru/Show/Tag/%D0%98%D1%81%D0%BF%D0%BE%D0%BB%D0%BD%D0%B5%D0%BD%D0%B8%D0%B5%20%D0%B1%D1%8E%D0%B4%D0%B6%D0%B5%D1%82%D0%B0" TargetMode="External"/><Relationship Id="rId73" Type="http://schemas.openxmlformats.org/officeDocument/2006/relationships/hyperlink" Target="http://www.gossov.tatarstan.ru/activity/lawmaking/incoming" TargetMode="External"/><Relationship Id="rId78" Type="http://schemas.openxmlformats.org/officeDocument/2006/relationships/hyperlink" Target="http://www.minfin.kirov.ru/otkrytyy-byudzhet/dlya-spetsialistov/oblastnoy-byudzhet/ispolnenie-oblastnogo-byudzheta-2018/" TargetMode="External"/><Relationship Id="rId94" Type="http://schemas.openxmlformats.org/officeDocument/2006/relationships/hyperlink" Target="https://www.ofukem.ru/budget/projects2018-2020/" TargetMode="External"/><Relationship Id="rId99" Type="http://schemas.openxmlformats.org/officeDocument/2006/relationships/hyperlink" Target="http://www.zaksobr.kamchatka.ru/zaktvordeyat/proekty_zakonov_kamchatskogo_kraya1/ob_ispolnenii_kraevogo_byudzheta_za_2018_god/" TargetMode="External"/><Relationship Id="rId101" Type="http://schemas.openxmlformats.org/officeDocument/2006/relationships/hyperlink" Target="http://zseao.ru/2019/05/informatsiya-o-publichnyh-slushaniyah-po-proektu-godovogo-otcheta-ob-ispolnenii-oblastnogo-byudzheta-na-2018-god/" TargetMode="External"/><Relationship Id="rId122" Type="http://schemas.openxmlformats.org/officeDocument/2006/relationships/hyperlink" Target="http://minfin.cap.ru/doc/laws/2019/06/04/laws-38" TargetMode="External"/><Relationship Id="rId143" Type="http://schemas.openxmlformats.org/officeDocument/2006/relationships/hyperlink" Target="http://www.tulaoblduma.ru/laws_intranet/laws_stages.asp%3FID=157802.html" TargetMode="External"/><Relationship Id="rId148" Type="http://schemas.openxmlformats.org/officeDocument/2006/relationships/hyperlink" Target="http://ebudget.primorsky.ru/Show/Content/174?ParentItemId=349" TargetMode="External"/><Relationship Id="rId164" Type="http://schemas.openxmlformats.org/officeDocument/2006/relationships/hyperlink" Target="https://zs74.ru/dokumenty-podgotovlennye-na-45-zasedanie-zakonodatelnogo-sobraniya-chelyabinskoy-oblasti-26-aprelya" TargetMode="External"/><Relationship Id="rId169" Type="http://schemas.openxmlformats.org/officeDocument/2006/relationships/hyperlink" Target="http://eparlament.irzs.ru/%D0%9F%D1%80%D0%BE%D0%B5%D0%BA%D1%82%20%D0%B7%D0%B0%D0%BA%D0%BE%D0%BD%D0%B0/2165080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minfin.krskstate.ru/openbudget/othcet/2018" TargetMode="External"/><Relationship Id="rId18" Type="http://schemas.openxmlformats.org/officeDocument/2006/relationships/hyperlink" Target="https://minfin.bashkortostan.ru/documents/projects/222091/" TargetMode="External"/><Relationship Id="rId26" Type="http://schemas.openxmlformats.org/officeDocument/2006/relationships/hyperlink" Target="http://mari-el.gov.ru/minfin/Pages/record2018.aspx" TargetMode="External"/><Relationship Id="rId39" Type="http://schemas.openxmlformats.org/officeDocument/2006/relationships/hyperlink" Target="http://forcitizens.ru/ob/dokumenty/godovoj-otchet/2018-god" TargetMode="External"/><Relationship Id="rId3" Type="http://schemas.openxmlformats.org/officeDocument/2006/relationships/hyperlink" Target="http://kurskduma.ru/proekts/index.php" TargetMode="External"/><Relationship Id="rId21" Type="http://schemas.openxmlformats.org/officeDocument/2006/relationships/hyperlink" Target="http://www.gfu.vrn.ru/regulatory/ispolnenie-byudzheta/proekty-zakonov-voronezhskoy-oblasti-ob-ispolnenii-oblastnogo-byudzheta.php" TargetMode="External"/><Relationship Id="rId34" Type="http://schemas.openxmlformats.org/officeDocument/2006/relationships/hyperlink" Target="https://dvinaland.ru/budget/reporting/" TargetMode="External"/><Relationship Id="rId42" Type="http://schemas.openxmlformats.org/officeDocument/2006/relationships/hyperlink" Target="http://www.zsko.ru/documents/lawmaking/index.php?ID=27912" TargetMode="External"/><Relationship Id="rId47" Type="http://schemas.openxmlformats.org/officeDocument/2006/relationships/hyperlink" Target="https://minfin.khabkrai.ru/portal/Menu/Page/667" TargetMode="External"/><Relationship Id="rId50" Type="http://schemas.openxmlformats.org/officeDocument/2006/relationships/hyperlink" Target="https://minfin.75.ru/byudzhet/konsolidirovannyy-kraevoy-byudzhet/proekty-zakonov-ob-ispolnenii-byudzheta/130568-proekt-zakona-zabaykal-skogo-kraya-ob-ispolnenii-byudzheta-zabaykal-skogo-kraya-za-2018-god" TargetMode="External"/><Relationship Id="rId7" Type="http://schemas.openxmlformats.org/officeDocument/2006/relationships/hyperlink" Target="https://budget.mosreg.ru/byudzhet-dlya-grazhdan/godovoj-otchet-ob-ispolnenii-byudzheta-moskovskoj-oblasti/" TargetMode="External"/><Relationship Id="rId12" Type="http://schemas.openxmlformats.org/officeDocument/2006/relationships/hyperlink" Target="https://minfin-altai.ru/deyatelnost/proekt-byudzheta-zakony-o-byudzhete-zakony-ob-ispolnenii-byudzheta/2018-2020/proekt-zakona-ob-ispolnenii-byudzheta.php" TargetMode="External"/><Relationship Id="rId17" Type="http://schemas.openxmlformats.org/officeDocument/2006/relationships/hyperlink" Target="https://minfin.gov-murman.ru/open-budget/regional_budget/law_of_budget_projects/project-19-20.php" TargetMode="External"/><Relationship Id="rId25" Type="http://schemas.openxmlformats.org/officeDocument/2006/relationships/hyperlink" Target="http://www.gsmari.ru/itog/pnpa.html" TargetMode="External"/><Relationship Id="rId33" Type="http://schemas.openxmlformats.org/officeDocument/2006/relationships/hyperlink" Target="http://minfin.karelia.ru/materialy-i-dokumenty-k-proektu-zakona-respubliki-karelija-ob-ispolnenii-bjudzheta-respubliki-karelija-za-2018-god/" TargetMode="External"/><Relationship Id="rId38" Type="http://schemas.openxmlformats.org/officeDocument/2006/relationships/hyperlink" Target="http://www.minfin01-maykop.ru/Show/Category/12?page=1&amp;ItemId=58" TargetMode="External"/><Relationship Id="rId46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2" Type="http://schemas.openxmlformats.org/officeDocument/2006/relationships/hyperlink" Target="http://dtf.avo.ru/proekty-zakonov-vladimirskoj-oblasti" TargetMode="External"/><Relationship Id="rId16" Type="http://schemas.openxmlformats.org/officeDocument/2006/relationships/hyperlink" Target="https://minfin.ryazangov.ru/documents/draft_documents/2019/index.php" TargetMode="External"/><Relationship Id="rId20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29" Type="http://schemas.openxmlformats.org/officeDocument/2006/relationships/hyperlink" Target="http://www.mfur.ru/budjet/ispolnenie/materialy/byudzhetnaya-otchetnost-ob-ispolnenii-byudzheta-udmurtskoy-respubliki-za-2018-god.php" TargetMode="External"/><Relationship Id="rId41" Type="http://schemas.openxmlformats.org/officeDocument/2006/relationships/hyperlink" Target="http://zakon.zsperm.ru/?ELEMENT_ID=3630" TargetMode="External"/><Relationship Id="rId1" Type="http://schemas.openxmlformats.org/officeDocument/2006/relationships/hyperlink" Target="http://www.finupr.kurganobl.ru/index.php?test=ispol" TargetMode="External"/><Relationship Id="rId6" Type="http://schemas.openxmlformats.org/officeDocument/2006/relationships/hyperlink" Target="http://www.zsro.ru/lawmaking/project/?arrFilter_pf%5BNUMBER%5D=&amp;arrFilter_ff%5BPREVIEW_TEXT%5D=%D0%BE%D0%B1+%D0%B8%D1%81%D0%BF%D0%BE%D0%BB%D0%BD%D0%B5%D0%BD%D0%B8%D0%B8+%D0%B1%D1%8E%D0%B4%D0%B6%D0%B5%D1%82%D0%B0&amp;arrFilter_DATE_ACTIVE_FROM_1=&amp;arrFilter_DATE_ACTIVE_FROM_2=&amp;set_filter=Y" TargetMode="External"/><Relationship Id="rId11" Type="http://schemas.openxmlformats.org/officeDocument/2006/relationships/hyperlink" Target="https://depfin.admhmao.ru/otkrytyy-byudzhet/ispolnenie-byudzheta/proekty-zakonov-ob-ispolnenii-byudzheta-avtonomnogo-okruga/2720202/proekt-zakona-khanty-mansiyskogo-avtonomnogo-okruga-yugry-ob-ispolnenii-byudzheta-khanty-mansiyskogo" TargetMode="External"/><Relationship Id="rId24" Type="http://schemas.openxmlformats.org/officeDocument/2006/relationships/hyperlink" Target="https://fincom.gov.spb.ru/budget/implementation/execution_materials/1" TargetMode="External"/><Relationship Id="rId32" Type="http://schemas.openxmlformats.org/officeDocument/2006/relationships/hyperlink" Target="http://portal.tverfin.ru/Menu/Page/308" TargetMode="External"/><Relationship Id="rId37" Type="http://schemas.openxmlformats.org/officeDocument/2006/relationships/hyperlink" Target="http://dfei.adm-nao.ru/byudzhetnaya-otchetnost/otchety-ob-ispolnenii-byudzheta/" TargetMode="External"/><Relationship Id="rId40" Type="http://schemas.openxmlformats.org/officeDocument/2006/relationships/hyperlink" Target="http://www.gossov.tatarstan.ru/activity/lawmaking/incoming" TargetMode="External"/><Relationship Id="rId45" Type="http://schemas.openxmlformats.org/officeDocument/2006/relationships/hyperlink" Target="http://egov-buryatia.ru/minfin/activities/documents/proekty-zakonov-i-inykh-npa/" TargetMode="External"/><Relationship Id="rId53" Type="http://schemas.openxmlformats.org/officeDocument/2006/relationships/printerSettings" Target="../printerSettings/printerSettings5.bin"/><Relationship Id="rId5" Type="http://schemas.openxmlformats.org/officeDocument/2006/relationships/hyperlink" Target="http://www.sdnao.ru/documents/bills/detail.php?ID=29148" TargetMode="External"/><Relationship Id="rId15" Type="http://schemas.openxmlformats.org/officeDocument/2006/relationships/hyperlink" Target="http://ebudget.primorsky.ru/Show/Content/174?ParentItemId=349" TargetMode="External"/><Relationship Id="rId23" Type="http://schemas.openxmlformats.org/officeDocument/2006/relationships/hyperlink" Target="https://duma39.ru/activity/zakon/draft/search.php" TargetMode="External"/><Relationship Id="rId28" Type="http://schemas.openxmlformats.org/officeDocument/2006/relationships/hyperlink" Target="http://ufin48.ru/Show/Tag/%D0%98%D1%81%D0%BF%D0%BE%D0%BB%D0%BD%D0%B5%D0%BD%D0%B8%D0%B5%20%D0%B1%D1%8E%D0%B4%D0%B6%D0%B5%D1%82%D0%B0" TargetMode="External"/><Relationship Id="rId36" Type="http://schemas.openxmlformats.org/officeDocument/2006/relationships/hyperlink" Target="http://sobranie.pskov.ru/lawmaking/bills?title=%D0%B8%D1%81%D0%BF%D0%BE%D0%BB%D0%BD%D0%B5%D0%BD%D0%B8%D0%B8" TargetMode="External"/><Relationship Id="rId49" Type="http://schemas.openxmlformats.org/officeDocument/2006/relationships/hyperlink" Target="http://volgafin.volgograd.ru/norms/acts/15905/" TargetMode="External"/><Relationship Id="rId10" Type="http://schemas.openxmlformats.org/officeDocument/2006/relationships/hyperlink" Target="https://admtyumen.ru/ogv_ru/finance/finance/bugjet/more.htm?id=11630230@cmsArticle" TargetMode="External"/><Relationship Id="rId19" Type="http://schemas.openxmlformats.org/officeDocument/2006/relationships/hyperlink" Target="http://minfin.tatarstan.ru/rus/godovoy-otchet-ob-ispolnenii-byudzheta.htm?pub_id=1886985" TargetMode="External"/><Relationship Id="rId31" Type="http://schemas.openxmlformats.org/officeDocument/2006/relationships/hyperlink" Target="http://minfin-rzn.ru/portal/Menu/Page/114" TargetMode="External"/><Relationship Id="rId44" Type="http://schemas.openxmlformats.org/officeDocument/2006/relationships/hyperlink" Target="http://openbudget.gfu.ru/ispolnenie-budgeta/law_project/" TargetMode="External"/><Relationship Id="rId52" Type="http://schemas.openxmlformats.org/officeDocument/2006/relationships/hyperlink" Target="http://minfin09.ru/%D0%BF%D1%80%D0%BE%D0%B5%D0%BA%D1%82-%D0%B7%D0%B0%D0%BA%D0%BE%D0%BD%D0%B0-%D0%BE%D0%B1-%D0%B8%D1%81%D0%BF/" TargetMode="External"/><Relationship Id="rId4" Type="http://schemas.openxmlformats.org/officeDocument/2006/relationships/hyperlink" Target="http://minfin.rkomi.ru/minfin_rkomi/minfin_rbudj/budj_otch/" TargetMode="External"/><Relationship Id="rId9" Type="http://schemas.openxmlformats.org/officeDocument/2006/relationships/hyperlink" Target="http://parlament.kbr.ru/zakonodatelnaya-deyatelnost/zakonoproekty-na-stadii-rassmotreniya/index.php?SECTION_ID=750" TargetMode="External"/><Relationship Id="rId14" Type="http://schemas.openxmlformats.org/officeDocument/2006/relationships/hyperlink" Target="http://budget.govrb.ru/ebudget/Show/Content/259?ParentItemId=233" TargetMode="External"/><Relationship Id="rId22" Type="http://schemas.openxmlformats.org/officeDocument/2006/relationships/hyperlink" Target="http://fin.tmbreg.ru/6347/6366/8519.html" TargetMode="External"/><Relationship Id="rId27" Type="http://schemas.openxmlformats.org/officeDocument/2006/relationships/hyperlink" Target="http://www.findep.org/zakoni-tomskoy-oblasti.html" TargetMode="External"/><Relationship Id="rId30" Type="http://schemas.openxmlformats.org/officeDocument/2006/relationships/hyperlink" Target="http://beldepfin.ru/dokumenty/vse-dokumenty/godovoj-otchet-ob-ispolnenii-byudzheta-za-2018-god/" TargetMode="External"/><Relationship Id="rId35" Type="http://schemas.openxmlformats.org/officeDocument/2006/relationships/hyperlink" Target="https://minfin39.ru/documents/?PAGEN_1=2" TargetMode="External"/><Relationship Id="rId43" Type="http://schemas.openxmlformats.org/officeDocument/2006/relationships/hyperlink" Target="http://www.minfin74.ru/mBudget/execution/annual/" TargetMode="External"/><Relationship Id="rId48" Type="http://schemas.openxmlformats.org/officeDocument/2006/relationships/hyperlink" Target="http://www.finsmol.ru/bkeeping/nJkD58Sj" TargetMode="External"/><Relationship Id="rId8" Type="http://schemas.openxmlformats.org/officeDocument/2006/relationships/hyperlink" Target="https://www.mfri.ru/index.php/open-budget/godovoj-otchet-ob-ispolnenii-byudzheta/2726-dokumenty-i-materialy-k-zakonoproektu-ob-ispolnenii-respublikanskogo-byudzheta" TargetMode="External"/><Relationship Id="rId51" Type="http://schemas.openxmlformats.org/officeDocument/2006/relationships/hyperlink" Target="https://budget.mos.ru/zakon_isp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epfin.admhmao.ru/otkrytyy-byudzhet/ispolnenie-byudzheta/proekty-zakonov-ob-ispolnenii-byudzheta-avtonomnogo-okruga/2720202/proekt-zakona-khanty-mansiyskogo-avtonomnogo-okruga-yugry-ob-ispolnenii-byudzheta-khanty-mansiyskogo" TargetMode="External"/><Relationship Id="rId18" Type="http://schemas.openxmlformats.org/officeDocument/2006/relationships/hyperlink" Target="https://minfin.sakha.gov.ru/2018-god-ispolnenie/ispolnenie-budjeta-za-2018-god" TargetMode="External"/><Relationship Id="rId26" Type="http://schemas.openxmlformats.org/officeDocument/2006/relationships/hyperlink" Target="http://www.eao.ru/isp-vlast/finansovoe-upravlenie-pravitelstva/ispolnenie-byudzheta/" TargetMode="External"/><Relationship Id="rId39" Type="http://schemas.openxmlformats.org/officeDocument/2006/relationships/hyperlink" Target="http://minfin-rzn.ru/portal/Menu/Page/114" TargetMode="External"/><Relationship Id="rId21" Type="http://schemas.openxmlformats.org/officeDocument/2006/relationships/hyperlink" Target="https://minfin.gov-murman.ru/open-budget/regional_budget/law_of_budget_projects/project-19-20.php" TargetMode="External"/><Relationship Id="rId34" Type="http://schemas.openxmlformats.org/officeDocument/2006/relationships/hyperlink" Target="https://parlament09.ru/antikorrup/expertiza/proekt-zakona-kchr-240-v-ob-ispolnenii-respublikanskogo-byudzheta-karachaevo-cherkesskoy-respubliki-/" TargetMode="External"/><Relationship Id="rId42" Type="http://schemas.openxmlformats.org/officeDocument/2006/relationships/hyperlink" Target="http://minfin.karelia.ru/materialy-i-dokumenty-k-proektu-zakona-respubliki-karelija-ob-ispolnenii-bjudzheta-respubliki-karelija-za-2018-god/" TargetMode="External"/><Relationship Id="rId47" Type="http://schemas.openxmlformats.org/officeDocument/2006/relationships/hyperlink" Target="http://dfei.adm-nao.ru/byudzhetnaya-otchetnost/" TargetMode="External"/><Relationship Id="rId50" Type="http://schemas.openxmlformats.org/officeDocument/2006/relationships/hyperlink" Target="http://www.zsko.ru/documents/lawmaking/index.php?ID=27912" TargetMode="External"/><Relationship Id="rId55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7" Type="http://schemas.openxmlformats.org/officeDocument/2006/relationships/hyperlink" Target="http://nsrd.ru/dokumenty/proekti_normativno_pravovih_aktov/page/2" TargetMode="External"/><Relationship Id="rId12" Type="http://schemas.openxmlformats.org/officeDocument/2006/relationships/hyperlink" Target="https://admtyumen.ru/ogv_ru/finance/finance/bugjet/more.htm?id=11630230@cmsArticle" TargetMode="External"/><Relationship Id="rId17" Type="http://schemas.openxmlformats.org/officeDocument/2006/relationships/hyperlink" Target="http://budget.govrb.ru/ebudget/Show/Content/259?ParentItemId=233" TargetMode="External"/><Relationship Id="rId25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33" Type="http://schemas.openxmlformats.org/officeDocument/2006/relationships/hyperlink" Target="https://www.minfinrm.ru/budget/otch-isp/2018-god/" TargetMode="External"/><Relationship Id="rId38" Type="http://schemas.openxmlformats.org/officeDocument/2006/relationships/hyperlink" Target="http://oreloblsovet.ru/events/naznachena-data-publichnyih-slushaniy-oblastnogo-soveta-po-godovomu-otchyotu-ob-ispolnenii-oblastnogo-byudjeta-za-2018-god.html" TargetMode="External"/><Relationship Id="rId46" Type="http://schemas.openxmlformats.org/officeDocument/2006/relationships/hyperlink" Target="http://finance.pskov.ru/ob-upravlenii/otchety-ob-ispolnenii-byudzheta-pskovskoy-oblasti/otchety-ob-ispolnenii-byudzheta" TargetMode="External"/><Relationship Id="rId59" Type="http://schemas.openxmlformats.org/officeDocument/2006/relationships/hyperlink" Target="http://minfin09.ru/%D0%BF%D1%80%D0%BE%D0%B5%D0%BA%D1%82-%D0%B7%D0%B0%D0%BA%D0%BE%D0%BD%D0%B0-%D0%BE%D0%B1-%D0%B8%D1%81%D0%BF/" TargetMode="External"/><Relationship Id="rId2" Type="http://schemas.openxmlformats.org/officeDocument/2006/relationships/hyperlink" Target="http://kurskduma.ru/proekts/index.php" TargetMode="External"/><Relationship Id="rId16" Type="http://schemas.openxmlformats.org/officeDocument/2006/relationships/hyperlink" Target="http://gfu.ru/budget/obl/section.php?IBLOCK_ID=125&amp;SECTION_ID=1180" TargetMode="External"/><Relationship Id="rId20" Type="http://schemas.openxmlformats.org/officeDocument/2006/relationships/hyperlink" Target="https://minfin.ryazangov.ru/documents/draft_documents/2019/index.php" TargetMode="External"/><Relationship Id="rId29" Type="http://schemas.openxmlformats.org/officeDocument/2006/relationships/hyperlink" Target="http://depfin.adm44.ru/info/law/proetjzko/" TargetMode="External"/><Relationship Id="rId41" Type="http://schemas.openxmlformats.org/officeDocument/2006/relationships/hyperlink" Target="https://duma.mos.ru/ru/40/regulation_projects/corebofs002080000mm3mqae245hvjkg/dossier" TargetMode="External"/><Relationship Id="rId54" Type="http://schemas.openxmlformats.org/officeDocument/2006/relationships/hyperlink" Target="http://www.minfintuva.ru/deyatelnost/byudzhet/ispolneniya-byudzheta/godovye/" TargetMode="External"/><Relationship Id="rId1" Type="http://schemas.openxmlformats.org/officeDocument/2006/relationships/hyperlink" Target="http://dtf.avo.ru/proekty-zakonov-vladimirskoj-oblasti" TargetMode="External"/><Relationship Id="rId6" Type="http://schemas.openxmlformats.org/officeDocument/2006/relationships/hyperlink" Target="http://www.zsro.ru/lawmaking/project/?arrFilter_pf%5BNUMBER%5D=&amp;arrFilter_ff%5BPREVIEW_TEXT%5D=%D0%BE%D0%B1+%D0%B8%D1%81%D0%BF%D0%BE%D0%BB%D0%BD%D0%B5%D0%BD%D0%B8%D0%B8+%D0%B1%D1%8E%D0%B4%D0%B6%D0%B5%D1%82%D0%B0&amp;arrFilter_DATE_ACTIVE_FROM_1=&amp;arrFilter_DATE_ACTIVE_FROM_2=&amp;set_filter=Y" TargetMode="External"/><Relationship Id="rId11" Type="http://schemas.openxmlformats.org/officeDocument/2006/relationships/hyperlink" Target="http://asozd.samgd.ru/bills/2874/" TargetMode="External"/><Relationship Id="rId24" Type="http://schemas.openxmlformats.org/officeDocument/2006/relationships/hyperlink" Target="http://minfin.tatarstan.ru/rus/godovoy-otchet-ob-ispolnenii-byudzheta.htm?pub_id=1886985" TargetMode="External"/><Relationship Id="rId32" Type="http://schemas.openxmlformats.org/officeDocument/2006/relationships/hyperlink" Target="http://mari-el.gov.ru/minfin/Pages/record2018.aspx" TargetMode="External"/><Relationship Id="rId37" Type="http://schemas.openxmlformats.org/officeDocument/2006/relationships/hyperlink" Target="http://bryanskoblfin.ru/Show/Category?page=3&amp;ItemId=26" TargetMode="External"/><Relationship Id="rId40" Type="http://schemas.openxmlformats.org/officeDocument/2006/relationships/hyperlink" Target="https://www.tulaoblduma.ru/laws_intranet/laws_controlcard.asp%3FHALF=1&amp;ID=157802.html" TargetMode="External"/><Relationship Id="rId45" Type="http://schemas.openxmlformats.org/officeDocument/2006/relationships/hyperlink" Target="https://minfin39.ru/documents/?PAGEN_1=2" TargetMode="External"/><Relationship Id="rId53" Type="http://schemas.openxmlformats.org/officeDocument/2006/relationships/hyperlink" Target="http://openbudget.gfu.ru/ispolnenie-budgeta/law_project/" TargetMode="External"/><Relationship Id="rId58" Type="http://schemas.openxmlformats.org/officeDocument/2006/relationships/hyperlink" Target="https://budget.mos.ru/zakon_isp" TargetMode="External"/><Relationship Id="rId5" Type="http://schemas.openxmlformats.org/officeDocument/2006/relationships/hyperlink" Target="http://www.sdnao.ru/documents/bills/detail.php?ID=29148" TargetMode="External"/><Relationship Id="rId15" Type="http://schemas.openxmlformats.org/officeDocument/2006/relationships/hyperlink" Target="http://minfin.krskstate.ru/openbudget/othcet/2018" TargetMode="External"/><Relationship Id="rId23" Type="http://schemas.openxmlformats.org/officeDocument/2006/relationships/hyperlink" Target="https://minfin.bashkortostan.ru/documents/projects/222091/" TargetMode="External"/><Relationship Id="rId28" Type="http://schemas.openxmlformats.org/officeDocument/2006/relationships/hyperlink" Target="http://fin.tmbreg.ru/6347/6366/8519.html" TargetMode="External"/><Relationship Id="rId36" Type="http://schemas.openxmlformats.org/officeDocument/2006/relationships/hyperlink" Target="http://beldepfin.ru/dokumenty/vse-dokumenty/godovoj-otchet-ob-ispolnenii-byudzheta-za-2018-god/" TargetMode="External"/><Relationship Id="rId49" Type="http://schemas.openxmlformats.org/officeDocument/2006/relationships/hyperlink" Target="http://www.gsmari.ru/itog/pnpa.html" TargetMode="External"/><Relationship Id="rId57" Type="http://schemas.openxmlformats.org/officeDocument/2006/relationships/hyperlink" Target="https://minfin.75.ru/byudzhet/konsolidirovannyy-kraevoy-byudzhet/proekty-zakonov-ob-ispolnenii-byudzheta/130568-proekt-zakona-zabaykal-skogo-kraya-ob-ispolnenii-byudzheta-zabaykal-skogo-kraya-za-2018-god" TargetMode="External"/><Relationship Id="rId10" Type="http://schemas.openxmlformats.org/officeDocument/2006/relationships/hyperlink" Target="http://pravitelstvo.kbr.ru/oigv/minfin/npi/proekty_normativnyh_i_pravovyh_aktov.php?postid=25571" TargetMode="External"/><Relationship Id="rId19" Type="http://schemas.openxmlformats.org/officeDocument/2006/relationships/hyperlink" Target="http://ebudget.primorsky.ru/Show/Content/174?ParentItemId=349" TargetMode="External"/><Relationship Id="rId31" Type="http://schemas.openxmlformats.org/officeDocument/2006/relationships/hyperlink" Target="https://fincom.gov.spb.ru/budget/implementation/execution_materials/1" TargetMode="External"/><Relationship Id="rId44" Type="http://schemas.openxmlformats.org/officeDocument/2006/relationships/hyperlink" Target="https://duma39.ru/activity/zakon/draft/search.php" TargetMode="External"/><Relationship Id="rId52" Type="http://schemas.openxmlformats.org/officeDocument/2006/relationships/hyperlink" Target="http://www.minfin74.ru/mBudget/execution/annual/" TargetMode="External"/><Relationship Id="rId60" Type="http://schemas.openxmlformats.org/officeDocument/2006/relationships/printerSettings" Target="../printerSettings/printerSettings6.bin"/><Relationship Id="rId4" Type="http://schemas.openxmlformats.org/officeDocument/2006/relationships/hyperlink" Target="http://minfin.rkomi.ru/minfin_rkomi/minfin_rbudj/budj_otch/" TargetMode="External"/><Relationship Id="rId9" Type="http://schemas.openxmlformats.org/officeDocument/2006/relationships/hyperlink" Target="https://www.mfri.ru/index.php/open-budget/godovoj-otchet-ob-ispolnenii-byudzheta/2726-dokumenty-i-materialy-k-zakonoproektu-ob-ispolnenii-respublikanskogo-byudzheta" TargetMode="External"/><Relationship Id="rId14" Type="http://schemas.openxmlformats.org/officeDocument/2006/relationships/hyperlink" Target="https://minfin-altai.ru/deyatelnost/proekt-byudzheta-zakony-o-byudzhete-zakony-ob-ispolnenii-byudzheta/2018-2020/proekt-zakona-ob-ispolnenii-byudzheta.php" TargetMode="External"/><Relationship Id="rId22" Type="http://schemas.openxmlformats.org/officeDocument/2006/relationships/hyperlink" Target="http://openbudsk.ru/godovoy-otchet-ob-ispolnenii-byudzheta/" TargetMode="External"/><Relationship Id="rId27" Type="http://schemas.openxmlformats.org/officeDocument/2006/relationships/hyperlink" Target="http://www.gfu.vrn.ru/regulatory/ispolnenie-byudzheta/proekty-zakonov-voronezhskoy-oblasti-ob-ispolnenii-oblastnogo-byudzheta.php" TargetMode="External"/><Relationship Id="rId30" Type="http://schemas.openxmlformats.org/officeDocument/2006/relationships/hyperlink" Target="http://karelia-zs.ru/zakonodatelstvo_rk/proekty/349/" TargetMode="External"/><Relationship Id="rId35" Type="http://schemas.openxmlformats.org/officeDocument/2006/relationships/hyperlink" Target="http://www.mfur.ru/budjet/ispolnenie/materialy/byudzhetnaya-otchetnost-ob-ispolnenii-konsolidirovannogo-byudzheta-udmurtskoy-respubliki-za-2018-god.php" TargetMode="External"/><Relationship Id="rId43" Type="http://schemas.openxmlformats.org/officeDocument/2006/relationships/hyperlink" Target="https://dvinaland.ru/budget/reporting/" TargetMode="External"/><Relationship Id="rId48" Type="http://schemas.openxmlformats.org/officeDocument/2006/relationships/hyperlink" Target="http://forcitizens.ru/ob/dokumenty/godovoj-otchet/2018-god" TargetMode="External"/><Relationship Id="rId56" Type="http://schemas.openxmlformats.org/officeDocument/2006/relationships/hyperlink" Target="https://minfin.khabkrai.ru/portal/Menu/Page/667" TargetMode="External"/><Relationship Id="rId8" Type="http://schemas.openxmlformats.org/officeDocument/2006/relationships/hyperlink" Target="https://budget.mosreg.ru/byudzhet-dlya-grazhdan/godovoj-otchet-ob-ispolnenii-byudzheta-moskovskoj-oblasti/" TargetMode="External"/><Relationship Id="rId51" Type="http://schemas.openxmlformats.org/officeDocument/2006/relationships/hyperlink" Target="http://minfin-samara.ru/proekty-zakonov-ob-ispolnenii-oblastnogo-byudzheta/" TargetMode="External"/><Relationship Id="rId3" Type="http://schemas.openxmlformats.org/officeDocument/2006/relationships/hyperlink" Target="http://ufin48.ru/Show/Tag/%D0%98%D1%81%D0%BF%D0%BE%D0%BB%D0%BD%D0%B5%D0%BD%D0%B8%D0%B5%20%D0%B1%D1%8E%D0%B4%D0%B6%D0%B5%D1%82%D0%B0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pravitelstvo.kbr.ru/oigv/minfin/npi/proekty_normativnyh_i_pravovyh_aktov.php?postid=25571" TargetMode="External"/><Relationship Id="rId13" Type="http://schemas.openxmlformats.org/officeDocument/2006/relationships/hyperlink" Target="http://fin22.ru/projects/p2019/" TargetMode="External"/><Relationship Id="rId18" Type="http://schemas.openxmlformats.org/officeDocument/2006/relationships/hyperlink" Target="https://minfin.gov-murman.ru/open-budget/regional_budget/law_of_budget_projects/project-19-20.php" TargetMode="External"/><Relationship Id="rId26" Type="http://schemas.openxmlformats.org/officeDocument/2006/relationships/hyperlink" Target="http://minfin.karelia.ru/materialy-i-dokumenty-k-proektu-zakona-respubliki-karelija-ob-ispolnenii-bjudzheta-respubliki-karelija-za-2018-god/" TargetMode="External"/><Relationship Id="rId39" Type="http://schemas.openxmlformats.org/officeDocument/2006/relationships/hyperlink" Target="http://www.minfin74.ru/mBudget/execution/annual/" TargetMode="External"/><Relationship Id="rId3" Type="http://schemas.openxmlformats.org/officeDocument/2006/relationships/hyperlink" Target="http://ufin48.ru/Show/Tag/%D0%98%D1%81%D0%BF%D0%BE%D0%BB%D0%BD%D0%B5%D0%BD%D0%B8%D0%B5%20%D0%B1%D1%8E%D0%B4%D0%B6%D0%B5%D1%82%D0%B0" TargetMode="External"/><Relationship Id="rId21" Type="http://schemas.openxmlformats.org/officeDocument/2006/relationships/hyperlink" Target="https://minfin.bashkortostan.ru/documents/projects/222091/" TargetMode="External"/><Relationship Id="rId34" Type="http://schemas.openxmlformats.org/officeDocument/2006/relationships/hyperlink" Target="https://fin.tmbreg.ru/6347/6366/8519.html" TargetMode="External"/><Relationship Id="rId42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47" Type="http://schemas.openxmlformats.org/officeDocument/2006/relationships/printerSettings" Target="../printerSettings/printerSettings7.bin"/><Relationship Id="rId7" Type="http://schemas.openxmlformats.org/officeDocument/2006/relationships/hyperlink" Target="https://www.mfri.ru/index.php/open-budget/godovoj-otchet-ob-ispolnenii-byudzheta/2725-analiticheskie-dannye-ob-ispolnenii-respublikanskogo-byudzheta-za-2018-god" TargetMode="External"/><Relationship Id="rId12" Type="http://schemas.openxmlformats.org/officeDocument/2006/relationships/hyperlink" Target="https://minfin-altai.ru/deyatelnost/proekt-byudzheta-zakony-o-byudzhete-zakony-ob-ispolnenii-byudzheta/2018-2020/proekt-zakona-ob-ispolnenii-byudzheta.php" TargetMode="External"/><Relationship Id="rId17" Type="http://schemas.openxmlformats.org/officeDocument/2006/relationships/hyperlink" Target="https://minfin.ryazangov.ru/documents/draft_documents/2019/index.php" TargetMode="External"/><Relationship Id="rId25" Type="http://schemas.openxmlformats.org/officeDocument/2006/relationships/hyperlink" Target="http://www.yarregion.ru/depts/depfin/tmpPages/docs.aspx" TargetMode="External"/><Relationship Id="rId33" Type="http://schemas.openxmlformats.org/officeDocument/2006/relationships/hyperlink" Target="http://minfin-rzn.ru/portal/Menu/Page/114" TargetMode="External"/><Relationship Id="rId38" Type="http://schemas.openxmlformats.org/officeDocument/2006/relationships/hyperlink" Target="http://minfin-samara.ru/proekty-zakonov-ob-ispolnenii-oblastnogo-byudzheta/" TargetMode="External"/><Relationship Id="rId46" Type="http://schemas.openxmlformats.org/officeDocument/2006/relationships/hyperlink" Target="http://minfin09.ru/%D0%BF%D1%80%D0%BE%D0%B5%D0%BA%D1%82-%D0%B7%D0%B0%D0%BA%D0%BE%D0%BD%D0%B0-%D0%BE%D0%B1-%D0%B8%D1%81%D0%BF/" TargetMode="External"/><Relationship Id="rId2" Type="http://schemas.openxmlformats.org/officeDocument/2006/relationships/hyperlink" Target="http://dtf.avo.ru/proekty-zakonov-vladimirskoj-oblasti" TargetMode="External"/><Relationship Id="rId16" Type="http://schemas.openxmlformats.org/officeDocument/2006/relationships/hyperlink" Target="https://minfin.khabkrai.ru/portal/Show/Category/262?ItemId=1115" TargetMode="External"/><Relationship Id="rId20" Type="http://schemas.openxmlformats.org/officeDocument/2006/relationships/hyperlink" Target="http://ob.sev.gov.ru/dokumenty/godovoj-otchet-ob-ispolnenii-byudzheta" TargetMode="External"/><Relationship Id="rId29" Type="http://schemas.openxmlformats.org/officeDocument/2006/relationships/hyperlink" Target="http://www.mfur.ru/budjet/ispolnenie/materialy/2018-god.php" TargetMode="External"/><Relationship Id="rId41" Type="http://schemas.openxmlformats.org/officeDocument/2006/relationships/hyperlink" Target="http://openbudget.gfu.ru/ispolnenie-budgeta/law_project/" TargetMode="External"/><Relationship Id="rId1" Type="http://schemas.openxmlformats.org/officeDocument/2006/relationships/hyperlink" Target="http://dfei.adm-nao.ru/byudzhetnaya-otchetnost/" TargetMode="External"/><Relationship Id="rId6" Type="http://schemas.openxmlformats.org/officeDocument/2006/relationships/hyperlink" Target="https://budget.mosreg.ru/byudzhet-dlya-grazhdan/godovoj-otchet-ob-ispolnenii-byudzheta-moskovskoj-oblasti/" TargetMode="External"/><Relationship Id="rId11" Type="http://schemas.openxmlformats.org/officeDocument/2006/relationships/hyperlink" Target="https://depfin.admhmao.ru/otkrytyy-byudzhet/ispolnenie-byudzheta/proekty-zakonov-ob-ispolnenii-byudzheta-avtonomnogo-okruga/2720202/proekt-zakona-khanty-mansiyskogo-avtonomnogo-okruga-yugry-ob-ispolnenii-byudzheta-khanty-mansiyskogo" TargetMode="External"/><Relationship Id="rId24" Type="http://schemas.openxmlformats.org/officeDocument/2006/relationships/hyperlink" Target="http://www.gfu.vrn.ru/regulatory/ispolnenie-byudzheta/proekty-zakonov-voronezhskoy-oblasti-ob-ispolnenii-oblastnogo-byudzheta.php" TargetMode="External"/><Relationship Id="rId32" Type="http://schemas.openxmlformats.org/officeDocument/2006/relationships/hyperlink" Target="https://orel-region.ru/index.php?head=20&amp;part=25&amp;in=10" TargetMode="External"/><Relationship Id="rId37" Type="http://schemas.openxmlformats.org/officeDocument/2006/relationships/hyperlink" Target="http://www.zsko.ru/documents/lawmaking/index.php?ID=27912" TargetMode="External"/><Relationship Id="rId40" Type="http://schemas.openxmlformats.org/officeDocument/2006/relationships/hyperlink" Target="http://minfin.krskstate.ru/openbudget/othcet/2018" TargetMode="External"/><Relationship Id="rId45" Type="http://schemas.openxmlformats.org/officeDocument/2006/relationships/hyperlink" Target="https://budget.mos.ru/zakon_isp" TargetMode="External"/><Relationship Id="rId5" Type="http://schemas.openxmlformats.org/officeDocument/2006/relationships/hyperlink" Target="http://minfin.tatarstan.ru/rus/godovoy-otchet-ob-ispolnenii-byudzheta.htm" TargetMode="External"/><Relationship Id="rId15" Type="http://schemas.openxmlformats.org/officeDocument/2006/relationships/hyperlink" Target="http://ebudget.primorsky.ru/Show/Content/174?ParentItemId=349" TargetMode="External"/><Relationship Id="rId23" Type="http://schemas.openxmlformats.org/officeDocument/2006/relationships/hyperlink" Target="https://minfin.sakha.gov.ru/bjudzhet/ispolnenie/2018-god-ispolnenie/ispolnenie-budjeta-za-2018-god" TargetMode="External"/><Relationship Id="rId28" Type="http://schemas.openxmlformats.org/officeDocument/2006/relationships/hyperlink" Target="https://fincom.gov.spb.ru/budget/implementation/execution_materials/1" TargetMode="External"/><Relationship Id="rId36" Type="http://schemas.openxmlformats.org/officeDocument/2006/relationships/hyperlink" Target="http://forcitizens.ru/ob/dokumenty/godovoj-otchet/2018-god" TargetMode="External"/><Relationship Id="rId10" Type="http://schemas.openxmlformats.org/officeDocument/2006/relationships/hyperlink" Target="https://admtyumen.ru/ogv_ru/finance/finance/bugjet/more.htm?id=11630230@cmsArticle" TargetMode="External"/><Relationship Id="rId19" Type="http://schemas.openxmlformats.org/officeDocument/2006/relationships/hyperlink" Target="http://www.minfin.donland.ru/isp_bg_2018" TargetMode="External"/><Relationship Id="rId31" Type="http://schemas.openxmlformats.org/officeDocument/2006/relationships/hyperlink" Target="http://depfin.adm44.ru/info/law/proetjzko/" TargetMode="External"/><Relationship Id="rId44" Type="http://schemas.openxmlformats.org/officeDocument/2006/relationships/hyperlink" Target="https://minfin.75.ru/byudzhet/konsolidirovannyy-kraevoy-byudzhet/proekty-zakonov-ob-ispolnenii-byudzheta/130568-proekt-zakona-zabaykal-skogo-kraya-ob-ispolnenii-byudzheta-zabaykal-skogo-kraya-za-2018-god" TargetMode="External"/><Relationship Id="rId4" Type="http://schemas.openxmlformats.org/officeDocument/2006/relationships/hyperlink" Target="http://minfin.rkomi.ru/minfin_rkomi/minfin_rbudj/budj_otch/" TargetMode="External"/><Relationship Id="rId9" Type="http://schemas.openxmlformats.org/officeDocument/2006/relationships/hyperlink" Target="http://zakon.zsperm.ru/?ELEMENT_ID=3630" TargetMode="External"/><Relationship Id="rId14" Type="http://schemas.openxmlformats.org/officeDocument/2006/relationships/hyperlink" Target="http://budget.govrb.ru/ebudget/Show/Content/259?ParentItemId=233" TargetMode="External"/><Relationship Id="rId22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27" Type="http://schemas.openxmlformats.org/officeDocument/2006/relationships/hyperlink" Target="https://dvinaland.ru/budget/public_hearings/" TargetMode="External"/><Relationship Id="rId30" Type="http://schemas.openxmlformats.org/officeDocument/2006/relationships/hyperlink" Target="http://beldepfin.ru/publications/dopolnitelnye-materialy-k-proektu-zakona-ob-ispoln/" TargetMode="External"/><Relationship Id="rId35" Type="http://schemas.openxmlformats.org/officeDocument/2006/relationships/hyperlink" Target="https://minfin39.ru/documents/?PAGEN_1=2" TargetMode="External"/><Relationship Id="rId43" Type="http://schemas.openxmlformats.org/officeDocument/2006/relationships/hyperlink" Target="http://ob.fin.amurobl.ru/dokumenty/proekt_zakon/ispolnenie_obl/2018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infin-altai.ru/deyatelnost/proekt-byudzheta-zakony-o-byudzhete-zakony-ob-ispolnenii-byudzheta/2018-2020/proekt-zakona-ob-ispolnenii-byudzheta.php" TargetMode="External"/><Relationship Id="rId13" Type="http://schemas.openxmlformats.org/officeDocument/2006/relationships/hyperlink" Target="https://minfin.gov-murman.ru/open-budget/regional_budget/law_of_budget_projects/project-19-20.php" TargetMode="External"/><Relationship Id="rId18" Type="http://schemas.openxmlformats.org/officeDocument/2006/relationships/hyperlink" Target="https://dvinaland.ru/budget/public_hearings/" TargetMode="External"/><Relationship Id="rId26" Type="http://schemas.openxmlformats.org/officeDocument/2006/relationships/hyperlink" Target="http://minfin.rkomi.ru/minfin_rkomi/minfin_rbudj/budj_otch/" TargetMode="External"/><Relationship Id="rId3" Type="http://schemas.openxmlformats.org/officeDocument/2006/relationships/hyperlink" Target="https://budget.mosreg.ru/byudzhet-dlya-grazhdan/godovoj-otchet-ob-ispolnenii-byudzheta-moskovskoj-oblasti/" TargetMode="External"/><Relationship Id="rId21" Type="http://schemas.openxmlformats.org/officeDocument/2006/relationships/hyperlink" Target="http://bryanskoblfin.ru/Show/Content/2178?ParentItemId=5" TargetMode="External"/><Relationship Id="rId34" Type="http://schemas.openxmlformats.org/officeDocument/2006/relationships/hyperlink" Target="http://ob.fin.amurobl.ru/dokumenty/proekt_zakon/ispolnenie_obl/2018" TargetMode="External"/><Relationship Id="rId7" Type="http://schemas.openxmlformats.org/officeDocument/2006/relationships/hyperlink" Target="https://depfin.admhmao.ru/otkrytyy-byudzhet/ispolnenie-byudzheta/proekty-zakonov-ob-ispolnenii-byudzheta-avtonomnogo-okruga/2720202/proekt-zakona-khanty-mansiyskogo-avtonomnogo-okruga-yugry-ob-ispolnenii-byudzheta-khanty-mansiyskogo" TargetMode="External"/><Relationship Id="rId12" Type="http://schemas.openxmlformats.org/officeDocument/2006/relationships/hyperlink" Target="https://minfin.ryazangov.ru/documents/draft_documents/2019/index.php" TargetMode="External"/><Relationship Id="rId17" Type="http://schemas.openxmlformats.org/officeDocument/2006/relationships/hyperlink" Target="http://minfin.karelia.ru/materialy-i-dokumenty-k-proektu-zakona-respubliki-karelija-ob-ispolnenii-bjudzheta-respubliki-karelija-za-2018-god/" TargetMode="External"/><Relationship Id="rId25" Type="http://schemas.openxmlformats.org/officeDocument/2006/relationships/hyperlink" Target="https://fin.tmbreg.ru/6347/6366/8519.html" TargetMode="External"/><Relationship Id="rId33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2" Type="http://schemas.openxmlformats.org/officeDocument/2006/relationships/hyperlink" Target="http://dfei.adm-nao.ru/byudzhetnaya-otchetnost/" TargetMode="External"/><Relationship Id="rId16" Type="http://schemas.openxmlformats.org/officeDocument/2006/relationships/hyperlink" Target="https://minfin.sakha.gov.ru/bjudzhet/ispolnenie/2018-god-ispolnenie/ispolnenie-budjeta-za-2018-god" TargetMode="External"/><Relationship Id="rId20" Type="http://schemas.openxmlformats.org/officeDocument/2006/relationships/hyperlink" Target="http://minfin.tatarstan.ru/rus/godovoy-otchet-ob-ispolnenii-byudzheta.htm" TargetMode="External"/><Relationship Id="rId29" Type="http://schemas.openxmlformats.org/officeDocument/2006/relationships/hyperlink" Target="http://forcitizens.ru/ob/dokumenty/godovoj-otchet/2018-god" TargetMode="External"/><Relationship Id="rId1" Type="http://schemas.openxmlformats.org/officeDocument/2006/relationships/hyperlink" Target="http://ufin48.ru/Show/Tag/%D0%98%D1%81%D0%BF%D0%BE%D0%BB%D0%BD%D0%B5%D0%BD%D0%B8%D0%B5%20%D0%B1%D1%8E%D0%B4%D0%B6%D0%B5%D1%82%D0%B0" TargetMode="External"/><Relationship Id="rId6" Type="http://schemas.openxmlformats.org/officeDocument/2006/relationships/hyperlink" Target="https://admtyumen.ru/ogv_ru/finance/finance/bugjet/more.htm?id=11630230@cmsArticle" TargetMode="External"/><Relationship Id="rId11" Type="http://schemas.openxmlformats.org/officeDocument/2006/relationships/hyperlink" Target="http://ebudget.primorsky.ru/Show/Content/174?ParentItemId=349" TargetMode="External"/><Relationship Id="rId24" Type="http://schemas.openxmlformats.org/officeDocument/2006/relationships/hyperlink" Target="http://minfin-rzn.ru/portal/Menu/Page/114" TargetMode="External"/><Relationship Id="rId32" Type="http://schemas.openxmlformats.org/officeDocument/2006/relationships/hyperlink" Target="http://openbudget.gfu.ru/ispolnenie-budgeta/law_project/" TargetMode="External"/><Relationship Id="rId37" Type="http://schemas.openxmlformats.org/officeDocument/2006/relationships/printerSettings" Target="../printerSettings/printerSettings8.bin"/><Relationship Id="rId5" Type="http://schemas.openxmlformats.org/officeDocument/2006/relationships/hyperlink" Target="http://pravitelstvo.kbr.ru/oigv/minfin/npi/proekty_normativnyh_i_pravovyh_aktov.php?postid=25571" TargetMode="External"/><Relationship Id="rId15" Type="http://schemas.openxmlformats.org/officeDocument/2006/relationships/hyperlink" Target="http://mf.nnov.ru/index.php?option=com_k2&amp;view=item&amp;id=1514:otchety-ob-ispolnenii-oblastnogo-byudzheta-za-kvartal-polugodie-9-mesyatsev-i-god&amp;Itemid=554" TargetMode="External"/><Relationship Id="rId23" Type="http://schemas.openxmlformats.org/officeDocument/2006/relationships/hyperlink" Target="https://orel-region.ru/index.php?head=20&amp;part=25&amp;in=10" TargetMode="External"/><Relationship Id="rId28" Type="http://schemas.openxmlformats.org/officeDocument/2006/relationships/hyperlink" Target="http://www.minfin.donland.ru/isp_bg_2018" TargetMode="External"/><Relationship Id="rId36" Type="http://schemas.openxmlformats.org/officeDocument/2006/relationships/hyperlink" Target="http://minfin09.ru/%D0%BF%D1%80%D0%BE%D0%B5%D0%BA%D1%82-%D0%B7%D0%B0%D0%BA%D0%BE%D0%BD%D0%B0-%D0%BE%D0%B1-%D0%B8%D1%81%D0%BF/" TargetMode="External"/><Relationship Id="rId10" Type="http://schemas.openxmlformats.org/officeDocument/2006/relationships/hyperlink" Target="http://budget.govrb.ru/ebudget/Show/Content/259?ParentItemId=233" TargetMode="External"/><Relationship Id="rId19" Type="http://schemas.openxmlformats.org/officeDocument/2006/relationships/hyperlink" Target="https://fincom.gov.spb.ru/budget/implementation/execution_materials/1" TargetMode="External"/><Relationship Id="rId31" Type="http://schemas.openxmlformats.org/officeDocument/2006/relationships/hyperlink" Target="http://minfin.krskstate.ru/openbudget/othcet/2018" TargetMode="External"/><Relationship Id="rId4" Type="http://schemas.openxmlformats.org/officeDocument/2006/relationships/hyperlink" Target="https://www.mfri.ru/index.php/open-budget/godovoj-otchet-ob-ispolnenii-byudzheta/2725-analiticheskie-dannye-ob-ispolnenii-respublikanskogo-byudzheta-za-2018-god" TargetMode="External"/><Relationship Id="rId9" Type="http://schemas.openxmlformats.org/officeDocument/2006/relationships/hyperlink" Target="http://fin22.ru/projects/p2019/" TargetMode="External"/><Relationship Id="rId14" Type="http://schemas.openxmlformats.org/officeDocument/2006/relationships/hyperlink" Target="https://minfin.bashkortostan.ru/documents/projects/222091/" TargetMode="External"/><Relationship Id="rId22" Type="http://schemas.openxmlformats.org/officeDocument/2006/relationships/hyperlink" Target="http://depfin.adm44.ru/info/law/proetjzko/" TargetMode="External"/><Relationship Id="rId27" Type="http://schemas.openxmlformats.org/officeDocument/2006/relationships/hyperlink" Target="https://minfin39.ru/documents/?PAGEN_1=2" TargetMode="External"/><Relationship Id="rId30" Type="http://schemas.openxmlformats.org/officeDocument/2006/relationships/hyperlink" Target="http://minfin-samara.ru/proekty-zakonov-ob-ispolnenii-oblastnogo-byudzheta/" TargetMode="External"/><Relationship Id="rId35" Type="http://schemas.openxmlformats.org/officeDocument/2006/relationships/hyperlink" Target="https://minfin.75.ru/byudzhet/konsolidirovannyy-kraevoy-byudzhet/proekty-zakonov-ob-ispolnenii-byudzheta/130568-proekt-zakona-zabaykal-skogo-kraya-ob-ispolnenii-byudzheta-zabaykal-skogo-kraya-za-2018-god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dvinaland.ru/budget/public_hearings/" TargetMode="External"/><Relationship Id="rId13" Type="http://schemas.openxmlformats.org/officeDocument/2006/relationships/hyperlink" Target="http://zakon.zsperm.ru/?ELEMENT_ID=3630" TargetMode="External"/><Relationship Id="rId18" Type="http://schemas.openxmlformats.org/officeDocument/2006/relationships/hyperlink" Target="http://&#1086;&#1090;&#1082;&#1088;&#1099;&#1090;&#1099;&#1081;&#1073;&#1102;&#1076;&#1078;&#1077;&#1090;.&#1079;&#1072;&#1073;&#1072;&#1081;&#1082;&#1072;&#1083;&#1100;&#1089;&#1082;&#1080;&#1081;&#1082;&#1088;&#1072;&#1081;.&#1088;&#1092;/portal/Show/Category/5?ItemId=23" TargetMode="External"/><Relationship Id="rId3" Type="http://schemas.openxmlformats.org/officeDocument/2006/relationships/hyperlink" Target="https://fin.tmbreg.ru/6347/6366/8519.html" TargetMode="External"/><Relationship Id="rId21" Type="http://schemas.openxmlformats.org/officeDocument/2006/relationships/hyperlink" Target="https://minfin.75.ru/byudzhet/konsolidirovannyy-kraevoy-byudzhet/proekty-zakonov-ob-ispolnenii-byudzheta/130568-proekt-zakona-zabaykal-skogo-kraya-ob-ispolnenii-byudzheta-zabaykal-skogo-kraya-za-2018-god" TargetMode="External"/><Relationship Id="rId7" Type="http://schemas.openxmlformats.org/officeDocument/2006/relationships/hyperlink" Target="http://minfin.rkomi.ru/minfin_rkomi/minfin_rbudj/budj_otch/" TargetMode="External"/><Relationship Id="rId12" Type="http://schemas.openxmlformats.org/officeDocument/2006/relationships/hyperlink" Target="http://www.mfur.ru/budjet/ispolnenie/materialy/2018-god.php" TargetMode="External"/><Relationship Id="rId17" Type="http://schemas.openxmlformats.org/officeDocument/2006/relationships/hyperlink" Target="http://openbudget.gfu.ru/ispolnenie-budgeta/law_project/" TargetMode="External"/><Relationship Id="rId2" Type="http://schemas.openxmlformats.org/officeDocument/2006/relationships/hyperlink" Target="http://minfin-rzn.ru/portal/Menu/Page/114" TargetMode="External"/><Relationship Id="rId16" Type="http://schemas.openxmlformats.org/officeDocument/2006/relationships/hyperlink" Target="http://minfin.krskstate.ru/openbudget/othcet/2018" TargetMode="External"/><Relationship Id="rId20" Type="http://schemas.openxmlformats.org/officeDocument/2006/relationships/hyperlink" Target="https://budget.cap.ru/Show/Category/251?ItemId=766" TargetMode="External"/><Relationship Id="rId1" Type="http://schemas.openxmlformats.org/officeDocument/2006/relationships/hyperlink" Target="http://minfin.tatarstan.ru/rus/godovoy-otchet-ob-ispolnenii-byudzheta.htm" TargetMode="External"/><Relationship Id="rId6" Type="http://schemas.openxmlformats.org/officeDocument/2006/relationships/hyperlink" Target="http://ufin48.ru/Show/Tag/%D0%98%D1%81%D0%BF%D0%BE%D0%BB%D0%BD%D0%B5%D0%BD%D0%B8%D0%B5%20%D0%B1%D1%8E%D0%B4%D0%B6%D0%B5%D1%82%D0%B0" TargetMode="External"/><Relationship Id="rId11" Type="http://schemas.openxmlformats.org/officeDocument/2006/relationships/hyperlink" Target="http://forcitizens.ru/ob/dokumenty/godovoj-otchet/2018-god" TargetMode="External"/><Relationship Id="rId5" Type="http://schemas.openxmlformats.org/officeDocument/2006/relationships/hyperlink" Target="http://minfin.karelia.ru/materialy-i-dokumenty-k-proektu-zakona-respubliki-karelija-ob-ispolnenii-bjudzheta-respubliki-karelija-za-2018-god/" TargetMode="External"/><Relationship Id="rId15" Type="http://schemas.openxmlformats.org/officeDocument/2006/relationships/hyperlink" Target="http://www.minfin74.ru/mBudget/execution/annual/" TargetMode="External"/><Relationship Id="rId23" Type="http://schemas.openxmlformats.org/officeDocument/2006/relationships/printerSettings" Target="../printerSettings/printerSettings9.bin"/><Relationship Id="rId10" Type="http://schemas.openxmlformats.org/officeDocument/2006/relationships/hyperlink" Target="http://www.minfin.donland.ru/isp_bg_2018" TargetMode="External"/><Relationship Id="rId19" Type="http://schemas.openxmlformats.org/officeDocument/2006/relationships/hyperlink" Target="http://ob.fin.amurobl.ru/dokumenty/proekt_zakon/ispolnenie_obl/2018" TargetMode="External"/><Relationship Id="rId4" Type="http://schemas.openxmlformats.org/officeDocument/2006/relationships/hyperlink" Target="https://duma.mos.ru/ru/40/regulation_projects/corebofs002080000mm3mqae245hvjkg/dossier" TargetMode="External"/><Relationship Id="rId9" Type="http://schemas.openxmlformats.org/officeDocument/2006/relationships/hyperlink" Target="https://minfin39.ru/documents/?PAGEN_1=2" TargetMode="External"/><Relationship Id="rId14" Type="http://schemas.openxmlformats.org/officeDocument/2006/relationships/hyperlink" Target="http://minfin-samara.ru/proekty-zakonov-ob-ispolnenii-oblastnogo-byudzheta/" TargetMode="External"/><Relationship Id="rId22" Type="http://schemas.openxmlformats.org/officeDocument/2006/relationships/hyperlink" Target="https://budget.mos.ru/zakon_i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"/>
  <sheetViews>
    <sheetView tabSelected="1" zoomScaleNormal="100" zoomScaleSheetLayoutView="100" zoomScalePageLayoutView="70" workbookViewId="0">
      <pane ySplit="3" topLeftCell="A4" activePane="bottomLeft" state="frozen"/>
      <selection activeCell="P27" sqref="P27"/>
      <selection pane="bottomLeft" activeCell="A3" sqref="A3"/>
    </sheetView>
  </sheetViews>
  <sheetFormatPr defaultColWidth="9.1796875" defaultRowHeight="13" x14ac:dyDescent="0.3"/>
  <cols>
    <col min="1" max="1" width="35" style="10" customWidth="1"/>
    <col min="2" max="2" width="13.1796875" style="10" customWidth="1"/>
    <col min="3" max="3" width="8.81640625" style="10" customWidth="1"/>
    <col min="4" max="4" width="14.1796875" style="10" customWidth="1"/>
    <col min="5" max="5" width="13.453125" style="10" customWidth="1"/>
    <col min="6" max="6" width="14.1796875" style="10" customWidth="1"/>
    <col min="7" max="7" width="20.1796875" style="10" customWidth="1"/>
    <col min="8" max="8" width="21.7265625" style="10" customWidth="1"/>
    <col min="9" max="9" width="20.54296875" style="10" customWidth="1"/>
    <col min="10" max="10" width="21.1796875" style="10" customWidth="1"/>
    <col min="11" max="11" width="27.1796875" style="10" customWidth="1"/>
    <col min="12" max="12" width="26.453125" style="10" customWidth="1"/>
    <col min="13" max="13" width="14.7265625" style="10" customWidth="1"/>
    <col min="14" max="14" width="14.81640625" style="10" customWidth="1"/>
    <col min="15" max="15" width="21.54296875" style="10" customWidth="1"/>
    <col min="16" max="16" width="13.26953125" style="10" customWidth="1"/>
    <col min="17" max="16384" width="9.1796875" style="10"/>
  </cols>
  <sheetData>
    <row r="1" spans="1:16" ht="20.149999999999999" customHeight="1" x14ac:dyDescent="0.3">
      <c r="A1" s="274" t="s">
        <v>1123</v>
      </c>
      <c r="B1" s="274"/>
      <c r="C1" s="274"/>
      <c r="D1" s="274"/>
      <c r="E1" s="275"/>
      <c r="F1" s="275"/>
      <c r="G1" s="275"/>
      <c r="H1" s="275"/>
      <c r="I1" s="275"/>
      <c r="J1" s="275"/>
      <c r="K1" s="275"/>
      <c r="L1" s="275"/>
    </row>
    <row r="2" spans="1:16" ht="15" customHeight="1" x14ac:dyDescent="0.3">
      <c r="A2" s="246" t="s">
        <v>1091</v>
      </c>
      <c r="B2" s="1"/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85.25" customHeight="1" x14ac:dyDescent="0.3">
      <c r="A3" s="249" t="s">
        <v>90</v>
      </c>
      <c r="B3" s="45" t="s">
        <v>200</v>
      </c>
      <c r="C3" s="45" t="s">
        <v>201</v>
      </c>
      <c r="D3" s="67" t="str">
        <f>'4.1'!B3</f>
        <v>4.1. Размещен ли проект  в открытом доступе на сайте законодательного органа и (или) на сайте, предназначенном для размещения бюджетных данных?</v>
      </c>
      <c r="E3" s="67" t="str">
        <f>'4.2'!B3</f>
        <v>4.2. Содержится ли в составе материалов к проекту закона об исполнении бюджета за 2018 год бюджетная отчетность об исполнении бюджета субъекта РФ?</v>
      </c>
      <c r="F3" s="67" t="str">
        <f>'4.3'!B3</f>
        <v>4.3. Содержится ли в составе материалов к проекту закона об исполнении бюджета за 2018 год бюджетная отчетность об исполнении консолидированного бюджета субъекта РФ за отчетный финансовый год?</v>
      </c>
      <c r="G3" s="67" t="str">
        <f>'4.4'!B3</f>
        <v>4.4. Содержатся ли в составе материалов к проекту закона об исполнении бюджета за 2018 год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изменений?</v>
      </c>
      <c r="H3" s="67" t="str">
        <f>'4.5'!B3</f>
        <v>4.5. Содержатся ли в составе материалов к проекту закона об исполнении бюджета за 2018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изменений?</v>
      </c>
      <c r="I3" s="67" t="str">
        <f>'4.6'!B3</f>
        <v>4.6. Содержатся ли в составе материалов к проекту закона об исполнении бюджета за 2018 год сведения о фактически произведенных расходах на реализацию государственных программ в сравнении с первоначально утвержденными законом о бюджете значениями и с уточненными значениями с учетом внесенных изменений?</v>
      </c>
      <c r="J3" s="67" t="str">
        <f>'4.7'!B3</f>
        <v>4.7. Содержатся ли в составе материалов к проекту закона об исполнении бюджета за 2018 год сведения о выполнении государственными учреждениями субъекта РФ государственных заданий на оказание государственных услуг (выполнение работ), а также об объемах финансового обеспечения выполнения государственных заданий?</v>
      </c>
      <c r="K3" s="67" t="str">
        <f>'4.8'!B3</f>
        <v>4.8. Содержатся ли в составе материалов к проекту закона об исполнении бюджета за 2018 год сведения о фактических расходах на предоставление межбюджетных трансфертов из бюджета субъекта РФ бюджетам муниципальных образований, в том числе с детализацией по формам и целевому назначению межбюджетных трансфертов, в сравнении с первоначально утвержденными законом о бюджете значениями и с уточненными (с учетом внесенных изменений) значениями?</v>
      </c>
      <c r="L3" s="67" t="str">
        <f>'4.9'!B3</f>
        <v>4.9. Содержатся ли в составе материалов к проекту закона об исполнении бюджета за 2018 год сведения об объеме государственного внутреннего и внешнего (при наличии) долга с детализацией по видам обязательств на начало и на конец 2018 года, а также сведения о соблюдении в 2018 году ограничений по объему государственного долга, установленных законом о бюджете на 2018 год и на плановый период 2019 и 2020 годов?</v>
      </c>
      <c r="M3" s="67" t="str">
        <f>'4.10'!B3</f>
        <v>4.10. Содержатся ли в составе материалов к проекту закона об исполнении бюджета за 2018 год сведения о внесенных изменениях в закон о бюджете на 2018 год и на плановый период 2019 и 2020 годов?</v>
      </c>
      <c r="N3" s="67" t="str">
        <f>'4.11'!B3</f>
        <v>4.11. Содержится ли в составе материалов к проекту закона об исполнении бюджета за 2018 год заключение органа внешнего государственного финансового контроля на годовой отчет об исполнении бюджета субъекта РФ за 2018 год?</v>
      </c>
      <c r="O3" s="67" t="str">
        <f>'4.12'!B3</f>
        <v>4.12. Проведены ли в субъекте РФ в соответствии с федеральным законодательством публичные слушания по годовому отчету об исполнении бюджета за 2018 год и содержится ли в составе материалов к проекту закона об исполнении бюджета за 2018 год итоговый документ (протокол), принятый по результатам публичных слушаний?</v>
      </c>
      <c r="P3" s="67" t="str">
        <f>'4.13'!B3</f>
        <v>4.13. Размещен ли на сайте, предназначенном для размещения бюджетных данных, закон об исполнении бюджета за 2018 год?</v>
      </c>
    </row>
    <row r="4" spans="1:16" ht="15" customHeight="1" x14ac:dyDescent="0.3">
      <c r="A4" s="68" t="s">
        <v>92</v>
      </c>
      <c r="B4" s="69" t="s">
        <v>118</v>
      </c>
      <c r="C4" s="69" t="s">
        <v>93</v>
      </c>
      <c r="D4" s="46" t="s">
        <v>93</v>
      </c>
      <c r="E4" s="70" t="s">
        <v>93</v>
      </c>
      <c r="F4" s="70" t="s">
        <v>93</v>
      </c>
      <c r="G4" s="70" t="s">
        <v>93</v>
      </c>
      <c r="H4" s="70" t="s">
        <v>93</v>
      </c>
      <c r="I4" s="70" t="s">
        <v>93</v>
      </c>
      <c r="J4" s="70" t="s">
        <v>93</v>
      </c>
      <c r="K4" s="70" t="s">
        <v>93</v>
      </c>
      <c r="L4" s="70" t="s">
        <v>93</v>
      </c>
      <c r="M4" s="70" t="s">
        <v>93</v>
      </c>
      <c r="N4" s="70" t="s">
        <v>93</v>
      </c>
      <c r="O4" s="70" t="s">
        <v>93</v>
      </c>
      <c r="P4" s="70" t="s">
        <v>93</v>
      </c>
    </row>
    <row r="5" spans="1:16" ht="15.75" customHeight="1" x14ac:dyDescent="0.3">
      <c r="A5" s="68" t="s">
        <v>1097</v>
      </c>
      <c r="B5" s="69"/>
      <c r="C5" s="71">
        <f>SUM(D5:P5)</f>
        <v>26</v>
      </c>
      <c r="D5" s="72">
        <v>2</v>
      </c>
      <c r="E5" s="73">
        <v>2</v>
      </c>
      <c r="F5" s="73">
        <v>2</v>
      </c>
      <c r="G5" s="73">
        <v>2</v>
      </c>
      <c r="H5" s="73">
        <v>2</v>
      </c>
      <c r="I5" s="73">
        <v>2</v>
      </c>
      <c r="J5" s="73">
        <v>2</v>
      </c>
      <c r="K5" s="73">
        <v>2</v>
      </c>
      <c r="L5" s="73">
        <v>2</v>
      </c>
      <c r="M5" s="73">
        <v>2</v>
      </c>
      <c r="N5" s="73">
        <v>2</v>
      </c>
      <c r="O5" s="73">
        <v>2</v>
      </c>
      <c r="P5" s="73">
        <v>2</v>
      </c>
    </row>
    <row r="6" spans="1:16" ht="15.75" customHeight="1" x14ac:dyDescent="0.3">
      <c r="A6" s="250" t="s">
        <v>1092</v>
      </c>
      <c r="B6" s="69"/>
      <c r="C6" s="71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15" customHeight="1" x14ac:dyDescent="0.3">
      <c r="A7" s="36" t="s">
        <v>10</v>
      </c>
      <c r="B7" s="76">
        <f t="shared" ref="B7:B36" si="0">C7/$C$5*100</f>
        <v>100</v>
      </c>
      <c r="C7" s="77">
        <f t="shared" ref="C7:C36" si="1">SUM(D7:P7)</f>
        <v>26</v>
      </c>
      <c r="D7" s="78">
        <f>'4.1'!F16</f>
        <v>2</v>
      </c>
      <c r="E7" s="78">
        <f>'4.2'!F16</f>
        <v>2</v>
      </c>
      <c r="F7" s="78">
        <f>'4.3'!F16</f>
        <v>2</v>
      </c>
      <c r="G7" s="79">
        <f>'4.4'!F16</f>
        <v>2</v>
      </c>
      <c r="H7" s="79">
        <f>'4.5'!F16</f>
        <v>2</v>
      </c>
      <c r="I7" s="79">
        <f>'4.6'!F16</f>
        <v>2</v>
      </c>
      <c r="J7" s="79">
        <f>'4.7'!F16</f>
        <v>2</v>
      </c>
      <c r="K7" s="79">
        <f>'4.8'!F16</f>
        <v>2</v>
      </c>
      <c r="L7" s="79">
        <f>'4.9'!F16</f>
        <v>2</v>
      </c>
      <c r="M7" s="79">
        <f>'4.10'!F16</f>
        <v>2</v>
      </c>
      <c r="N7" s="79">
        <f>'4.11'!E16</f>
        <v>2</v>
      </c>
      <c r="O7" s="79">
        <f>'4.12'!E17</f>
        <v>2</v>
      </c>
      <c r="P7" s="79">
        <f>'4.13'!F16</f>
        <v>2</v>
      </c>
    </row>
    <row r="8" spans="1:16" ht="15" customHeight="1" x14ac:dyDescent="0.3">
      <c r="A8" s="36" t="s">
        <v>14</v>
      </c>
      <c r="B8" s="76">
        <f t="shared" si="0"/>
        <v>100</v>
      </c>
      <c r="C8" s="77">
        <f t="shared" si="1"/>
        <v>26</v>
      </c>
      <c r="D8" s="78">
        <f>'4.1'!F20</f>
        <v>2</v>
      </c>
      <c r="E8" s="78">
        <f>'4.2'!F20</f>
        <v>2</v>
      </c>
      <c r="F8" s="78">
        <f>'4.3'!F20</f>
        <v>2</v>
      </c>
      <c r="G8" s="79">
        <f>'4.4'!F20</f>
        <v>2</v>
      </c>
      <c r="H8" s="79">
        <f>'4.5'!F20</f>
        <v>2</v>
      </c>
      <c r="I8" s="79">
        <f>'4.6'!F20</f>
        <v>2</v>
      </c>
      <c r="J8" s="79">
        <f>'4.7'!F20</f>
        <v>2</v>
      </c>
      <c r="K8" s="79">
        <f>'4.8'!F20</f>
        <v>2</v>
      </c>
      <c r="L8" s="79">
        <f>'4.9'!F20</f>
        <v>2</v>
      </c>
      <c r="M8" s="79">
        <f>'4.10'!F20</f>
        <v>2</v>
      </c>
      <c r="N8" s="79">
        <f>'4.11'!E20</f>
        <v>2</v>
      </c>
      <c r="O8" s="79">
        <f>'4.12'!E21</f>
        <v>2</v>
      </c>
      <c r="P8" s="79">
        <f>'4.13'!F20</f>
        <v>2</v>
      </c>
    </row>
    <row r="9" spans="1:16" ht="15" customHeight="1" x14ac:dyDescent="0.3">
      <c r="A9" s="36" t="s">
        <v>32</v>
      </c>
      <c r="B9" s="76">
        <f t="shared" si="0"/>
        <v>100</v>
      </c>
      <c r="C9" s="77">
        <f t="shared" si="1"/>
        <v>26</v>
      </c>
      <c r="D9" s="78">
        <f>'4.1'!F38</f>
        <v>2</v>
      </c>
      <c r="E9" s="78">
        <f>'4.2'!F38</f>
        <v>2</v>
      </c>
      <c r="F9" s="78">
        <f>'4.3'!F38</f>
        <v>2</v>
      </c>
      <c r="G9" s="79">
        <f>'4.4'!F38</f>
        <v>2</v>
      </c>
      <c r="H9" s="79">
        <f>'4.5'!F38</f>
        <v>2</v>
      </c>
      <c r="I9" s="79">
        <f>'4.6'!F38</f>
        <v>2</v>
      </c>
      <c r="J9" s="79">
        <f>'4.7'!F38</f>
        <v>2</v>
      </c>
      <c r="K9" s="79">
        <f>'4.8'!F38</f>
        <v>2</v>
      </c>
      <c r="L9" s="79">
        <f>'4.9'!F38</f>
        <v>2</v>
      </c>
      <c r="M9" s="79">
        <f>'4.10'!F38</f>
        <v>2</v>
      </c>
      <c r="N9" s="79">
        <f>'4.11'!E38</f>
        <v>2</v>
      </c>
      <c r="O9" s="79">
        <f>'4.12'!E39</f>
        <v>2</v>
      </c>
      <c r="P9" s="79">
        <f>'4.13'!F38</f>
        <v>2</v>
      </c>
    </row>
    <row r="10" spans="1:16" ht="15" customHeight="1" x14ac:dyDescent="0.3">
      <c r="A10" s="36" t="s">
        <v>51</v>
      </c>
      <c r="B10" s="76">
        <f t="shared" si="0"/>
        <v>100</v>
      </c>
      <c r="C10" s="77">
        <f t="shared" si="1"/>
        <v>26</v>
      </c>
      <c r="D10" s="78">
        <f>'4.1'!F60</f>
        <v>2</v>
      </c>
      <c r="E10" s="78">
        <f>'4.2'!F60</f>
        <v>2</v>
      </c>
      <c r="F10" s="78">
        <f>'4.3'!F60</f>
        <v>2</v>
      </c>
      <c r="G10" s="79">
        <f>'4.4'!F60</f>
        <v>2</v>
      </c>
      <c r="H10" s="79">
        <f>'4.5'!F60</f>
        <v>2</v>
      </c>
      <c r="I10" s="79">
        <f>'4.6'!F60</f>
        <v>2</v>
      </c>
      <c r="J10" s="79">
        <f>'4.7'!F60</f>
        <v>2</v>
      </c>
      <c r="K10" s="79">
        <f>'4.8'!F60</f>
        <v>2</v>
      </c>
      <c r="L10" s="79">
        <f>'4.9'!F60</f>
        <v>2</v>
      </c>
      <c r="M10" s="79">
        <f>'4.10'!F60</f>
        <v>2</v>
      </c>
      <c r="N10" s="79">
        <f>'4.11'!E60</f>
        <v>2</v>
      </c>
      <c r="O10" s="79">
        <f>'4.12'!E61</f>
        <v>2</v>
      </c>
      <c r="P10" s="79">
        <f>'4.13'!F60</f>
        <v>2</v>
      </c>
    </row>
    <row r="11" spans="1:16" ht="15" customHeight="1" x14ac:dyDescent="0.3">
      <c r="A11" s="36" t="s">
        <v>54</v>
      </c>
      <c r="B11" s="76">
        <f t="shared" si="0"/>
        <v>100</v>
      </c>
      <c r="C11" s="77">
        <f t="shared" si="1"/>
        <v>26</v>
      </c>
      <c r="D11" s="78">
        <f>'4.1'!F63</f>
        <v>2</v>
      </c>
      <c r="E11" s="78">
        <f>'4.2'!F63</f>
        <v>2</v>
      </c>
      <c r="F11" s="78">
        <f>'4.3'!F63</f>
        <v>2</v>
      </c>
      <c r="G11" s="79">
        <f>'4.4'!F63</f>
        <v>2</v>
      </c>
      <c r="H11" s="79">
        <f>'4.5'!F63</f>
        <v>2</v>
      </c>
      <c r="I11" s="79">
        <f>'4.6'!F63</f>
        <v>2</v>
      </c>
      <c r="J11" s="79">
        <f>'4.7'!F63</f>
        <v>2</v>
      </c>
      <c r="K11" s="79">
        <f>'4.8'!F63</f>
        <v>2</v>
      </c>
      <c r="L11" s="79">
        <f>'4.9'!F63</f>
        <v>2</v>
      </c>
      <c r="M11" s="79">
        <f>'4.10'!F63</f>
        <v>2</v>
      </c>
      <c r="N11" s="79">
        <f>'4.11'!E63</f>
        <v>2</v>
      </c>
      <c r="O11" s="79">
        <f>'4.12'!E64</f>
        <v>2</v>
      </c>
      <c r="P11" s="79">
        <f>'4.13'!F63</f>
        <v>2</v>
      </c>
    </row>
    <row r="12" spans="1:16" ht="15" customHeight="1" x14ac:dyDescent="0.3">
      <c r="A12" s="36" t="s">
        <v>55</v>
      </c>
      <c r="B12" s="76">
        <f t="shared" si="0"/>
        <v>100</v>
      </c>
      <c r="C12" s="77">
        <f t="shared" si="1"/>
        <v>26</v>
      </c>
      <c r="D12" s="78">
        <f>'4.1'!F64</f>
        <v>2</v>
      </c>
      <c r="E12" s="78">
        <f>'4.2'!F64</f>
        <v>2</v>
      </c>
      <c r="F12" s="78">
        <f>'4.3'!F64</f>
        <v>2</v>
      </c>
      <c r="G12" s="79">
        <f>'4.4'!F64</f>
        <v>2</v>
      </c>
      <c r="H12" s="79">
        <f>'4.5'!F64</f>
        <v>2</v>
      </c>
      <c r="I12" s="79">
        <f>'4.6'!F64</f>
        <v>2</v>
      </c>
      <c r="J12" s="79">
        <f>'4.7'!F64</f>
        <v>2</v>
      </c>
      <c r="K12" s="79">
        <f>'4.8'!F64</f>
        <v>2</v>
      </c>
      <c r="L12" s="79">
        <f>'4.9'!F64</f>
        <v>2</v>
      </c>
      <c r="M12" s="79">
        <f>'4.10'!F64</f>
        <v>2</v>
      </c>
      <c r="N12" s="79">
        <f>'4.11'!E64</f>
        <v>2</v>
      </c>
      <c r="O12" s="79">
        <f>'4.12'!E65</f>
        <v>2</v>
      </c>
      <c r="P12" s="79">
        <f>'4.13'!F64</f>
        <v>2</v>
      </c>
    </row>
    <row r="13" spans="1:16" ht="15" customHeight="1" x14ac:dyDescent="0.3">
      <c r="A13" s="36" t="s">
        <v>58</v>
      </c>
      <c r="B13" s="76">
        <f t="shared" si="0"/>
        <v>100</v>
      </c>
      <c r="C13" s="77">
        <f t="shared" si="1"/>
        <v>26</v>
      </c>
      <c r="D13" s="78">
        <f>'4.1'!F67</f>
        <v>2</v>
      </c>
      <c r="E13" s="78">
        <f>'4.2'!F67</f>
        <v>2</v>
      </c>
      <c r="F13" s="78">
        <f>'4.3'!F67</f>
        <v>2</v>
      </c>
      <c r="G13" s="79">
        <f>'4.4'!F67</f>
        <v>2</v>
      </c>
      <c r="H13" s="79">
        <f>'4.5'!F67</f>
        <v>2</v>
      </c>
      <c r="I13" s="79">
        <f>'4.6'!F67</f>
        <v>2</v>
      </c>
      <c r="J13" s="79">
        <f>'4.7'!F67</f>
        <v>2</v>
      </c>
      <c r="K13" s="79">
        <f>'4.8'!F67</f>
        <v>2</v>
      </c>
      <c r="L13" s="79">
        <f>'4.9'!F67</f>
        <v>2</v>
      </c>
      <c r="M13" s="79">
        <f>'4.10'!F67</f>
        <v>2</v>
      </c>
      <c r="N13" s="79">
        <f>'4.11'!E67</f>
        <v>2</v>
      </c>
      <c r="O13" s="79">
        <f>'4.12'!E68</f>
        <v>2</v>
      </c>
      <c r="P13" s="79">
        <f>'4.13'!F67</f>
        <v>2</v>
      </c>
    </row>
    <row r="14" spans="1:16" ht="15" customHeight="1" x14ac:dyDescent="0.3">
      <c r="A14" s="36" t="s">
        <v>65</v>
      </c>
      <c r="B14" s="76">
        <f t="shared" si="0"/>
        <v>100</v>
      </c>
      <c r="C14" s="77">
        <f t="shared" si="1"/>
        <v>26</v>
      </c>
      <c r="D14" s="78">
        <f>'4.1'!F74</f>
        <v>2</v>
      </c>
      <c r="E14" s="78">
        <f>'4.2'!F74</f>
        <v>2</v>
      </c>
      <c r="F14" s="78">
        <f>'4.3'!F74</f>
        <v>2</v>
      </c>
      <c r="G14" s="79">
        <f>'4.4'!F74</f>
        <v>2</v>
      </c>
      <c r="H14" s="79">
        <f>'4.5'!F74</f>
        <v>2</v>
      </c>
      <c r="I14" s="79">
        <f>'4.6'!F74</f>
        <v>2</v>
      </c>
      <c r="J14" s="79">
        <f>'4.7'!F74</f>
        <v>2</v>
      </c>
      <c r="K14" s="79">
        <f>'4.8'!F74</f>
        <v>2</v>
      </c>
      <c r="L14" s="79">
        <f>'4.9'!F74</f>
        <v>2</v>
      </c>
      <c r="M14" s="79">
        <f>'4.10'!F74</f>
        <v>2</v>
      </c>
      <c r="N14" s="79">
        <f>'4.11'!E74</f>
        <v>2</v>
      </c>
      <c r="O14" s="79">
        <f>'4.12'!E75</f>
        <v>2</v>
      </c>
      <c r="P14" s="79">
        <f>'4.13'!F74</f>
        <v>2</v>
      </c>
    </row>
    <row r="15" spans="1:16" ht="15" customHeight="1" x14ac:dyDescent="0.3">
      <c r="A15" s="36" t="s">
        <v>238</v>
      </c>
      <c r="B15" s="76">
        <f t="shared" si="0"/>
        <v>100</v>
      </c>
      <c r="C15" s="77">
        <f t="shared" si="1"/>
        <v>26</v>
      </c>
      <c r="D15" s="78">
        <f>'4.1'!F96</f>
        <v>2</v>
      </c>
      <c r="E15" s="78">
        <f>'4.2'!F96</f>
        <v>2</v>
      </c>
      <c r="F15" s="78">
        <f>'4.3'!F96</f>
        <v>2</v>
      </c>
      <c r="G15" s="79">
        <f>'4.4'!F96</f>
        <v>2</v>
      </c>
      <c r="H15" s="79">
        <f>'4.5'!F96</f>
        <v>2</v>
      </c>
      <c r="I15" s="79">
        <f>'4.6'!F96</f>
        <v>2</v>
      </c>
      <c r="J15" s="79">
        <f>'4.7'!F96</f>
        <v>2</v>
      </c>
      <c r="K15" s="79">
        <f>'4.8'!F96</f>
        <v>2</v>
      </c>
      <c r="L15" s="79">
        <f>'4.9'!F96</f>
        <v>2</v>
      </c>
      <c r="M15" s="79">
        <f>'4.10'!F96</f>
        <v>2</v>
      </c>
      <c r="N15" s="79">
        <f>'4.11'!E96</f>
        <v>2</v>
      </c>
      <c r="O15" s="79">
        <f>'4.12'!E97</f>
        <v>2</v>
      </c>
      <c r="P15" s="79">
        <f>'4.13'!F96</f>
        <v>2</v>
      </c>
    </row>
    <row r="16" spans="1:16" ht="15" customHeight="1" x14ac:dyDescent="0.3">
      <c r="A16" s="36" t="s">
        <v>1</v>
      </c>
      <c r="B16" s="76">
        <f t="shared" si="0"/>
        <v>96.15384615384616</v>
      </c>
      <c r="C16" s="77">
        <f t="shared" si="1"/>
        <v>25</v>
      </c>
      <c r="D16" s="78">
        <f>'4.1'!F7</f>
        <v>2</v>
      </c>
      <c r="E16" s="78">
        <f>'4.2'!F7</f>
        <v>2</v>
      </c>
      <c r="F16" s="78">
        <f>'4.3'!F7</f>
        <v>2</v>
      </c>
      <c r="G16" s="79">
        <f>'4.4'!F7</f>
        <v>2</v>
      </c>
      <c r="H16" s="79">
        <f>'4.5'!F7</f>
        <v>2</v>
      </c>
      <c r="I16" s="79">
        <f>'4.6'!F7</f>
        <v>2</v>
      </c>
      <c r="J16" s="79">
        <f>'4.7'!F7</f>
        <v>2</v>
      </c>
      <c r="K16" s="79">
        <f>'4.8'!F7</f>
        <v>2</v>
      </c>
      <c r="L16" s="79">
        <f>'4.9'!F7</f>
        <v>2</v>
      </c>
      <c r="M16" s="79">
        <f>'4.10'!F7</f>
        <v>2</v>
      </c>
      <c r="N16" s="79">
        <f>'4.11'!E7</f>
        <v>2</v>
      </c>
      <c r="O16" s="79">
        <f>'4.12'!E8</f>
        <v>1</v>
      </c>
      <c r="P16" s="79">
        <f>'4.13'!F7</f>
        <v>2</v>
      </c>
    </row>
    <row r="17" spans="1:16" ht="15" customHeight="1" x14ac:dyDescent="0.3">
      <c r="A17" s="36" t="s">
        <v>8</v>
      </c>
      <c r="B17" s="76">
        <f t="shared" si="0"/>
        <v>96.15384615384616</v>
      </c>
      <c r="C17" s="77">
        <f t="shared" si="1"/>
        <v>25</v>
      </c>
      <c r="D17" s="78">
        <f>'4.1'!F14</f>
        <v>2</v>
      </c>
      <c r="E17" s="78">
        <f>'4.2'!F14</f>
        <v>2</v>
      </c>
      <c r="F17" s="78">
        <f>'4.3'!F14</f>
        <v>2</v>
      </c>
      <c r="G17" s="79">
        <f>'4.4'!F14</f>
        <v>2</v>
      </c>
      <c r="H17" s="79">
        <f>'4.5'!F14</f>
        <v>2</v>
      </c>
      <c r="I17" s="79">
        <f>'4.6'!F14</f>
        <v>2</v>
      </c>
      <c r="J17" s="79">
        <f>'4.7'!F14</f>
        <v>2</v>
      </c>
      <c r="K17" s="79">
        <f>'4.8'!F14</f>
        <v>2</v>
      </c>
      <c r="L17" s="79">
        <f>'4.9'!F14</f>
        <v>2</v>
      </c>
      <c r="M17" s="79">
        <f>'4.10'!F14</f>
        <v>2</v>
      </c>
      <c r="N17" s="79">
        <f>'4.11'!E14</f>
        <v>2</v>
      </c>
      <c r="O17" s="79">
        <f>'4.12'!E15</f>
        <v>1</v>
      </c>
      <c r="P17" s="79">
        <f>'4.13'!F14</f>
        <v>2</v>
      </c>
    </row>
    <row r="18" spans="1:16" ht="15" customHeight="1" x14ac:dyDescent="0.3">
      <c r="A18" s="36" t="s">
        <v>26</v>
      </c>
      <c r="B18" s="76">
        <f t="shared" si="0"/>
        <v>96.15384615384616</v>
      </c>
      <c r="C18" s="77">
        <f t="shared" si="1"/>
        <v>25</v>
      </c>
      <c r="D18" s="78">
        <f>'4.1'!F32</f>
        <v>2</v>
      </c>
      <c r="E18" s="78">
        <f>'4.2'!F32</f>
        <v>2</v>
      </c>
      <c r="F18" s="78">
        <f>'4.3'!F32</f>
        <v>2</v>
      </c>
      <c r="G18" s="79">
        <f>'4.4'!F32</f>
        <v>2</v>
      </c>
      <c r="H18" s="79">
        <f>'4.5'!F32</f>
        <v>2</v>
      </c>
      <c r="I18" s="79">
        <f>'4.6'!F32</f>
        <v>2</v>
      </c>
      <c r="J18" s="79">
        <f>'4.7'!F32</f>
        <v>2</v>
      </c>
      <c r="K18" s="79">
        <f>'4.8'!F32</f>
        <v>2</v>
      </c>
      <c r="L18" s="79">
        <f>'4.9'!F32</f>
        <v>2</v>
      </c>
      <c r="M18" s="79">
        <f>'4.10'!F32</f>
        <v>2</v>
      </c>
      <c r="N18" s="79">
        <f>'4.11'!E32</f>
        <v>2</v>
      </c>
      <c r="O18" s="79">
        <f>'4.12'!E33</f>
        <v>1</v>
      </c>
      <c r="P18" s="79">
        <f>'4.13'!F32</f>
        <v>2</v>
      </c>
    </row>
    <row r="19" spans="1:16" ht="15" customHeight="1" x14ac:dyDescent="0.3">
      <c r="A19" s="36" t="s">
        <v>27</v>
      </c>
      <c r="B19" s="76">
        <f t="shared" si="0"/>
        <v>96.15384615384616</v>
      </c>
      <c r="C19" s="77">
        <f t="shared" si="1"/>
        <v>25</v>
      </c>
      <c r="D19" s="78">
        <f>'4.1'!F33</f>
        <v>2</v>
      </c>
      <c r="E19" s="78">
        <f>'4.2'!F33</f>
        <v>2</v>
      </c>
      <c r="F19" s="78">
        <f>'4.3'!F33</f>
        <v>2</v>
      </c>
      <c r="G19" s="79">
        <f>'4.4'!F33</f>
        <v>2</v>
      </c>
      <c r="H19" s="79">
        <f>'4.5'!F33</f>
        <v>2</v>
      </c>
      <c r="I19" s="79">
        <f>'4.6'!F33</f>
        <v>2</v>
      </c>
      <c r="J19" s="79">
        <f>'4.7'!F33</f>
        <v>2</v>
      </c>
      <c r="K19" s="79">
        <f>'4.8'!F33</f>
        <v>2</v>
      </c>
      <c r="L19" s="79">
        <f>'4.9'!F33</f>
        <v>2</v>
      </c>
      <c r="M19" s="79">
        <f>'4.10'!F33</f>
        <v>2</v>
      </c>
      <c r="N19" s="79">
        <f>'4.11'!E33</f>
        <v>2</v>
      </c>
      <c r="O19" s="79">
        <f>'4.12'!E34</f>
        <v>1</v>
      </c>
      <c r="P19" s="79">
        <f>'4.13'!F33</f>
        <v>2</v>
      </c>
    </row>
    <row r="20" spans="1:16" ht="15" customHeight="1" x14ac:dyDescent="0.3">
      <c r="A20" s="36" t="s">
        <v>75</v>
      </c>
      <c r="B20" s="76">
        <f t="shared" si="0"/>
        <v>96.15384615384616</v>
      </c>
      <c r="C20" s="77">
        <f t="shared" si="1"/>
        <v>25</v>
      </c>
      <c r="D20" s="78">
        <f>'4.1'!F82</f>
        <v>2</v>
      </c>
      <c r="E20" s="78">
        <f>'4.2'!F82</f>
        <v>2</v>
      </c>
      <c r="F20" s="78">
        <f>'4.3'!F82</f>
        <v>2</v>
      </c>
      <c r="G20" s="79">
        <f>'4.4'!F82</f>
        <v>2</v>
      </c>
      <c r="H20" s="79">
        <f>'4.5'!F82</f>
        <v>2</v>
      </c>
      <c r="I20" s="79">
        <f>'4.6'!F82</f>
        <v>2</v>
      </c>
      <c r="J20" s="79">
        <f>'4.7'!F82</f>
        <v>2</v>
      </c>
      <c r="K20" s="79">
        <f>'4.8'!F82</f>
        <v>2</v>
      </c>
      <c r="L20" s="79">
        <f>'4.9'!F82</f>
        <v>2</v>
      </c>
      <c r="M20" s="79">
        <f>'4.10'!F82</f>
        <v>2</v>
      </c>
      <c r="N20" s="79">
        <f>'4.11'!E82</f>
        <v>2</v>
      </c>
      <c r="O20" s="79">
        <f>'4.12'!E83</f>
        <v>1</v>
      </c>
      <c r="P20" s="79">
        <f>'4.13'!F82</f>
        <v>2</v>
      </c>
    </row>
    <row r="21" spans="1:16" ht="15" customHeight="1" x14ac:dyDescent="0.3">
      <c r="A21" s="36" t="s">
        <v>16</v>
      </c>
      <c r="B21" s="76">
        <f t="shared" si="0"/>
        <v>92.307692307692307</v>
      </c>
      <c r="C21" s="77">
        <f t="shared" si="1"/>
        <v>24</v>
      </c>
      <c r="D21" s="78">
        <f>'4.1'!F22</f>
        <v>2</v>
      </c>
      <c r="E21" s="78">
        <f>'4.2'!F22</f>
        <v>2</v>
      </c>
      <c r="F21" s="78">
        <f>'4.3'!F22</f>
        <v>2</v>
      </c>
      <c r="G21" s="79">
        <f>'4.4'!F22</f>
        <v>2</v>
      </c>
      <c r="H21" s="79">
        <f>'4.5'!F22</f>
        <v>2</v>
      </c>
      <c r="I21" s="79">
        <f>'4.6'!F22</f>
        <v>2</v>
      </c>
      <c r="J21" s="79">
        <f>'4.7'!F22</f>
        <v>2</v>
      </c>
      <c r="K21" s="79">
        <f>'4.8'!F22</f>
        <v>2</v>
      </c>
      <c r="L21" s="79">
        <f>'4.9'!F22</f>
        <v>0</v>
      </c>
      <c r="M21" s="79">
        <f>'4.10'!F22</f>
        <v>2</v>
      </c>
      <c r="N21" s="79">
        <f>'4.11'!E22</f>
        <v>2</v>
      </c>
      <c r="O21" s="79">
        <f>'4.12'!E23</f>
        <v>2</v>
      </c>
      <c r="P21" s="79">
        <f>'4.13'!F22</f>
        <v>2</v>
      </c>
    </row>
    <row r="22" spans="1:16" ht="15" customHeight="1" x14ac:dyDescent="0.3">
      <c r="A22" s="36" t="s">
        <v>34</v>
      </c>
      <c r="B22" s="76">
        <f t="shared" si="0"/>
        <v>96.15384615384616</v>
      </c>
      <c r="C22" s="77">
        <f t="shared" si="1"/>
        <v>25</v>
      </c>
      <c r="D22" s="78">
        <f>'4.1'!F41</f>
        <v>2</v>
      </c>
      <c r="E22" s="78">
        <f>'4.2'!F41</f>
        <v>2</v>
      </c>
      <c r="F22" s="78">
        <f>'4.3'!F41</f>
        <v>2</v>
      </c>
      <c r="G22" s="79">
        <f>'4.4'!F41</f>
        <v>2</v>
      </c>
      <c r="H22" s="79">
        <f>'4.5'!F41</f>
        <v>2</v>
      </c>
      <c r="I22" s="79">
        <f>'4.6'!F41</f>
        <v>2</v>
      </c>
      <c r="J22" s="79">
        <f>'4.7'!F41</f>
        <v>2</v>
      </c>
      <c r="K22" s="79">
        <f>'4.8'!F41</f>
        <v>2</v>
      </c>
      <c r="L22" s="79">
        <f>'4.9'!F41</f>
        <v>2</v>
      </c>
      <c r="M22" s="79">
        <f>'4.10'!F41</f>
        <v>2</v>
      </c>
      <c r="N22" s="79">
        <f>'4.11'!E41</f>
        <v>2</v>
      </c>
      <c r="O22" s="79">
        <f>'4.12'!E42</f>
        <v>1</v>
      </c>
      <c r="P22" s="79">
        <f>'4.13'!F41</f>
        <v>2</v>
      </c>
    </row>
    <row r="23" spans="1:16" ht="15" customHeight="1" x14ac:dyDescent="0.3">
      <c r="A23" s="36" t="s">
        <v>74</v>
      </c>
      <c r="B23" s="76">
        <f t="shared" si="0"/>
        <v>92.307692307692307</v>
      </c>
      <c r="C23" s="77">
        <f t="shared" si="1"/>
        <v>24</v>
      </c>
      <c r="D23" s="78">
        <f>'4.1'!F81</f>
        <v>2</v>
      </c>
      <c r="E23" s="78">
        <f>'4.2'!F81</f>
        <v>2</v>
      </c>
      <c r="F23" s="78">
        <f>'4.3'!F81</f>
        <v>2</v>
      </c>
      <c r="G23" s="79">
        <f>'4.4'!F81</f>
        <v>2</v>
      </c>
      <c r="H23" s="79">
        <f>'4.5'!F81</f>
        <v>2</v>
      </c>
      <c r="I23" s="79">
        <f>'4.6'!F81</f>
        <v>2</v>
      </c>
      <c r="J23" s="79">
        <f>'4.7'!F81</f>
        <v>2</v>
      </c>
      <c r="K23" s="79">
        <f>'4.8'!F81</f>
        <v>2</v>
      </c>
      <c r="L23" s="79">
        <f>'4.9'!F81</f>
        <v>2</v>
      </c>
      <c r="M23" s="79">
        <f>'4.10'!F81</f>
        <v>2</v>
      </c>
      <c r="N23" s="79">
        <f>'4.11'!E81</f>
        <v>2</v>
      </c>
      <c r="O23" s="79">
        <f>'4.12'!E82</f>
        <v>0</v>
      </c>
      <c r="P23" s="79">
        <f>'4.13'!F81</f>
        <v>2</v>
      </c>
    </row>
    <row r="24" spans="1:16" ht="15" customHeight="1" x14ac:dyDescent="0.3">
      <c r="A24" s="36" t="s">
        <v>77</v>
      </c>
      <c r="B24" s="76">
        <f t="shared" si="0"/>
        <v>92.307692307692307</v>
      </c>
      <c r="C24" s="77">
        <f t="shared" si="1"/>
        <v>24</v>
      </c>
      <c r="D24" s="78">
        <f>'4.1'!F84</f>
        <v>2</v>
      </c>
      <c r="E24" s="78">
        <f>'4.2'!F84</f>
        <v>2</v>
      </c>
      <c r="F24" s="78">
        <f>'4.3'!F84</f>
        <v>2</v>
      </c>
      <c r="G24" s="79">
        <f>'4.4'!F84</f>
        <v>2</v>
      </c>
      <c r="H24" s="79">
        <f>'4.5'!F84</f>
        <v>2</v>
      </c>
      <c r="I24" s="79">
        <f>'4.6'!F84</f>
        <v>2</v>
      </c>
      <c r="J24" s="79">
        <f>'4.7'!F84</f>
        <v>2</v>
      </c>
      <c r="K24" s="79">
        <f>'4.8'!F84</f>
        <v>2</v>
      </c>
      <c r="L24" s="79">
        <f>'4.9'!F84</f>
        <v>2</v>
      </c>
      <c r="M24" s="79">
        <f>'4.10'!F84</f>
        <v>2</v>
      </c>
      <c r="N24" s="79">
        <f>'4.11'!E84</f>
        <v>2</v>
      </c>
      <c r="O24" s="79">
        <f>'4.12'!E85</f>
        <v>2</v>
      </c>
      <c r="P24" s="79">
        <f>'4.13'!F84</f>
        <v>0</v>
      </c>
    </row>
    <row r="25" spans="1:16" s="14" customFormat="1" ht="15" customHeight="1" x14ac:dyDescent="0.3">
      <c r="A25" s="36" t="s">
        <v>69</v>
      </c>
      <c r="B25" s="76">
        <f t="shared" si="0"/>
        <v>92.307692307692307</v>
      </c>
      <c r="C25" s="77">
        <f t="shared" si="1"/>
        <v>24</v>
      </c>
      <c r="D25" s="78">
        <f>'4.1'!F88</f>
        <v>2</v>
      </c>
      <c r="E25" s="78">
        <f>'4.2'!F88</f>
        <v>2</v>
      </c>
      <c r="F25" s="78">
        <f>'4.3'!F88</f>
        <v>2</v>
      </c>
      <c r="G25" s="79">
        <f>'4.4'!F88</f>
        <v>2</v>
      </c>
      <c r="H25" s="79">
        <f>'4.5'!F88</f>
        <v>2</v>
      </c>
      <c r="I25" s="79">
        <f>'4.6'!F88</f>
        <v>2</v>
      </c>
      <c r="J25" s="79">
        <f>'4.7'!F88</f>
        <v>0</v>
      </c>
      <c r="K25" s="79">
        <f>'4.8'!F88</f>
        <v>2</v>
      </c>
      <c r="L25" s="79">
        <f>'4.9'!F88</f>
        <v>2</v>
      </c>
      <c r="M25" s="79">
        <f>'4.10'!F88</f>
        <v>2</v>
      </c>
      <c r="N25" s="79">
        <f>'4.11'!E88</f>
        <v>2</v>
      </c>
      <c r="O25" s="79">
        <f>'4.12'!E89</f>
        <v>2</v>
      </c>
      <c r="P25" s="79">
        <f>'4.13'!F88</f>
        <v>2</v>
      </c>
    </row>
    <row r="26" spans="1:16" ht="15" customHeight="1" x14ac:dyDescent="0.3">
      <c r="A26" s="36" t="s">
        <v>4</v>
      </c>
      <c r="B26" s="76">
        <f t="shared" si="0"/>
        <v>88.461538461538453</v>
      </c>
      <c r="C26" s="77">
        <f t="shared" si="1"/>
        <v>23</v>
      </c>
      <c r="D26" s="78">
        <f>'4.1'!F10</f>
        <v>2</v>
      </c>
      <c r="E26" s="78">
        <f>'4.2'!F10</f>
        <v>2</v>
      </c>
      <c r="F26" s="78">
        <f>'4.3'!F10</f>
        <v>2</v>
      </c>
      <c r="G26" s="79">
        <f>'4.4'!F10</f>
        <v>2</v>
      </c>
      <c r="H26" s="79">
        <f>'4.5'!F10</f>
        <v>2</v>
      </c>
      <c r="I26" s="79">
        <f>'4.6'!F10</f>
        <v>2</v>
      </c>
      <c r="J26" s="79">
        <f>'4.7'!F10</f>
        <v>0</v>
      </c>
      <c r="K26" s="79">
        <f>'4.8'!F10</f>
        <v>2</v>
      </c>
      <c r="L26" s="79">
        <f>'4.9'!F10</f>
        <v>2</v>
      </c>
      <c r="M26" s="79">
        <f>'4.10'!F10</f>
        <v>2</v>
      </c>
      <c r="N26" s="79">
        <f>'4.11'!E10</f>
        <v>2</v>
      </c>
      <c r="O26" s="79">
        <f>'4.12'!E11</f>
        <v>1</v>
      </c>
      <c r="P26" s="79">
        <f>'4.13'!F10</f>
        <v>2</v>
      </c>
    </row>
    <row r="27" spans="1:16" ht="15" customHeight="1" x14ac:dyDescent="0.3">
      <c r="A27" s="36" t="s">
        <v>24</v>
      </c>
      <c r="B27" s="76">
        <f t="shared" si="0"/>
        <v>88.461538461538453</v>
      </c>
      <c r="C27" s="77">
        <f t="shared" si="1"/>
        <v>23</v>
      </c>
      <c r="D27" s="78">
        <f>'4.1'!F30</f>
        <v>2</v>
      </c>
      <c r="E27" s="78">
        <f>'4.2'!F30</f>
        <v>2</v>
      </c>
      <c r="F27" s="78">
        <f>'4.3'!F30</f>
        <v>2</v>
      </c>
      <c r="G27" s="79">
        <f>'4.4'!F30</f>
        <v>2</v>
      </c>
      <c r="H27" s="79">
        <f>'4.5'!F30</f>
        <v>2</v>
      </c>
      <c r="I27" s="79">
        <f>'4.6'!F30</f>
        <v>2</v>
      </c>
      <c r="J27" s="79">
        <f>'4.7'!F30</f>
        <v>2</v>
      </c>
      <c r="K27" s="79">
        <f>'4.8'!F30</f>
        <v>0</v>
      </c>
      <c r="L27" s="79">
        <f>'4.9'!F30</f>
        <v>2</v>
      </c>
      <c r="M27" s="79">
        <f>'4.10'!F30</f>
        <v>2</v>
      </c>
      <c r="N27" s="79">
        <f>'4.11'!E30</f>
        <v>2</v>
      </c>
      <c r="O27" s="79">
        <f>'4.12'!E31</f>
        <v>1</v>
      </c>
      <c r="P27" s="79">
        <f>'4.13'!F30</f>
        <v>2</v>
      </c>
    </row>
    <row r="28" spans="1:16" ht="15" customHeight="1" x14ac:dyDescent="0.3">
      <c r="A28" s="36" t="s">
        <v>30</v>
      </c>
      <c r="B28" s="76">
        <f t="shared" si="0"/>
        <v>88.461538461538453</v>
      </c>
      <c r="C28" s="77">
        <f t="shared" si="1"/>
        <v>23</v>
      </c>
      <c r="D28" s="78">
        <f>'4.1'!F36</f>
        <v>2</v>
      </c>
      <c r="E28" s="78">
        <f>'4.2'!F36</f>
        <v>1</v>
      </c>
      <c r="F28" s="78">
        <f>'4.3'!F36</f>
        <v>2</v>
      </c>
      <c r="G28" s="79">
        <f>'4.4'!F36</f>
        <v>2</v>
      </c>
      <c r="H28" s="79">
        <f>'4.5'!F36</f>
        <v>2</v>
      </c>
      <c r="I28" s="79">
        <f>'4.6'!F36</f>
        <v>2</v>
      </c>
      <c r="J28" s="79">
        <f>'4.7'!F36</f>
        <v>0</v>
      </c>
      <c r="K28" s="79">
        <f>'4.8'!F36</f>
        <v>2</v>
      </c>
      <c r="L28" s="79">
        <f>'4.9'!F36</f>
        <v>2</v>
      </c>
      <c r="M28" s="79">
        <f>'4.10'!F36</f>
        <v>2</v>
      </c>
      <c r="N28" s="79">
        <f>'4.11'!E36</f>
        <v>2</v>
      </c>
      <c r="O28" s="79">
        <f>'4.12'!E37</f>
        <v>2</v>
      </c>
      <c r="P28" s="79">
        <f>'4.13'!F36</f>
        <v>2</v>
      </c>
    </row>
    <row r="29" spans="1:16" ht="15" customHeight="1" x14ac:dyDescent="0.3">
      <c r="A29" s="36" t="s">
        <v>68</v>
      </c>
      <c r="B29" s="76">
        <f t="shared" si="0"/>
        <v>88.461538461538453</v>
      </c>
      <c r="C29" s="77">
        <f t="shared" si="1"/>
        <v>23</v>
      </c>
      <c r="D29" s="78">
        <f>'4.1'!F77</f>
        <v>2</v>
      </c>
      <c r="E29" s="78">
        <f>'4.2'!F77</f>
        <v>2</v>
      </c>
      <c r="F29" s="78">
        <f>'4.3'!F77</f>
        <v>2</v>
      </c>
      <c r="G29" s="79">
        <f>'4.4'!F77</f>
        <v>2</v>
      </c>
      <c r="H29" s="79">
        <f>'4.5'!F77</f>
        <v>2</v>
      </c>
      <c r="I29" s="79">
        <f>'4.6'!F77</f>
        <v>2</v>
      </c>
      <c r="J29" s="79">
        <f>'4.7'!F77</f>
        <v>2</v>
      </c>
      <c r="K29" s="79">
        <f>'4.8'!F77</f>
        <v>2</v>
      </c>
      <c r="L29" s="79">
        <f>'4.9'!F77</f>
        <v>2</v>
      </c>
      <c r="M29" s="79">
        <f>'4.10'!F77</f>
        <v>2</v>
      </c>
      <c r="N29" s="79">
        <f>'4.11'!E77</f>
        <v>2</v>
      </c>
      <c r="O29" s="79">
        <f>'4.12'!E78</f>
        <v>0</v>
      </c>
      <c r="P29" s="79">
        <f>'4.13'!F77</f>
        <v>1</v>
      </c>
    </row>
    <row r="30" spans="1:16" ht="15" customHeight="1" x14ac:dyDescent="0.3">
      <c r="A30" s="36" t="s">
        <v>78</v>
      </c>
      <c r="B30" s="76">
        <f t="shared" si="0"/>
        <v>88.461538461538453</v>
      </c>
      <c r="C30" s="77">
        <f t="shared" si="1"/>
        <v>23</v>
      </c>
      <c r="D30" s="78">
        <f>'4.1'!F85</f>
        <v>2</v>
      </c>
      <c r="E30" s="78">
        <f>'4.2'!F85</f>
        <v>2</v>
      </c>
      <c r="F30" s="78">
        <f>'4.3'!F85</f>
        <v>2</v>
      </c>
      <c r="G30" s="79">
        <f>'4.4'!F85</f>
        <v>2</v>
      </c>
      <c r="H30" s="79">
        <f>'4.5'!F85</f>
        <v>2</v>
      </c>
      <c r="I30" s="79">
        <f>'4.6'!F85</f>
        <v>2</v>
      </c>
      <c r="J30" s="79">
        <f>'4.7'!F85</f>
        <v>0</v>
      </c>
      <c r="K30" s="79">
        <f>'4.8'!F85</f>
        <v>2</v>
      </c>
      <c r="L30" s="79">
        <f>'4.9'!F85</f>
        <v>2</v>
      </c>
      <c r="M30" s="79">
        <f>'4.10'!F85</f>
        <v>2</v>
      </c>
      <c r="N30" s="79">
        <f>'4.11'!E85</f>
        <v>2</v>
      </c>
      <c r="O30" s="79">
        <f>'4.12'!E86</f>
        <v>1</v>
      </c>
      <c r="P30" s="79">
        <f>'4.13'!F85</f>
        <v>2</v>
      </c>
    </row>
    <row r="31" spans="1:16" ht="15" customHeight="1" x14ac:dyDescent="0.3">
      <c r="A31" s="36" t="s">
        <v>6</v>
      </c>
      <c r="B31" s="76">
        <f t="shared" si="0"/>
        <v>84.615384615384613</v>
      </c>
      <c r="C31" s="77">
        <f t="shared" si="1"/>
        <v>22</v>
      </c>
      <c r="D31" s="78">
        <f>'4.1'!F12</f>
        <v>2</v>
      </c>
      <c r="E31" s="78">
        <f>'4.2'!F12</f>
        <v>0</v>
      </c>
      <c r="F31" s="78">
        <f>'4.3'!F12</f>
        <v>2</v>
      </c>
      <c r="G31" s="79">
        <f>'4.4'!F12</f>
        <v>2</v>
      </c>
      <c r="H31" s="79">
        <f>'4.5'!F12</f>
        <v>2</v>
      </c>
      <c r="I31" s="79">
        <f>'4.6'!F12</f>
        <v>2</v>
      </c>
      <c r="J31" s="79">
        <f>'4.7'!F12</f>
        <v>2</v>
      </c>
      <c r="K31" s="79">
        <f>'4.8'!F12</f>
        <v>2</v>
      </c>
      <c r="L31" s="79">
        <f>'4.9'!F12</f>
        <v>2</v>
      </c>
      <c r="M31" s="79">
        <f>'4.10'!F12</f>
        <v>2</v>
      </c>
      <c r="N31" s="79">
        <f>'4.11'!E12</f>
        <v>2</v>
      </c>
      <c r="O31" s="79">
        <f>'4.12'!E13</f>
        <v>0</v>
      </c>
      <c r="P31" s="79">
        <f>'4.13'!F12</f>
        <v>2</v>
      </c>
    </row>
    <row r="32" spans="1:16" ht="15" customHeight="1" x14ac:dyDescent="0.3">
      <c r="A32" s="36" t="s">
        <v>44</v>
      </c>
      <c r="B32" s="76">
        <f t="shared" si="0"/>
        <v>84.615384615384613</v>
      </c>
      <c r="C32" s="77">
        <f t="shared" si="1"/>
        <v>22</v>
      </c>
      <c r="D32" s="78">
        <f>'4.1'!F53</f>
        <v>2</v>
      </c>
      <c r="E32" s="78">
        <f>'4.2'!F53</f>
        <v>2</v>
      </c>
      <c r="F32" s="78">
        <f>'4.3'!F53</f>
        <v>0</v>
      </c>
      <c r="G32" s="79">
        <f>'4.4'!F53</f>
        <v>2</v>
      </c>
      <c r="H32" s="79">
        <f>'4.5'!F53</f>
        <v>2</v>
      </c>
      <c r="I32" s="79">
        <f>'4.6'!F53</f>
        <v>2</v>
      </c>
      <c r="J32" s="79">
        <f>'4.7'!F53</f>
        <v>2</v>
      </c>
      <c r="K32" s="79">
        <f>'4.8'!F53</f>
        <v>2</v>
      </c>
      <c r="L32" s="79">
        <f>'4.9'!F53</f>
        <v>2</v>
      </c>
      <c r="M32" s="79">
        <f>'4.10'!F53</f>
        <v>2</v>
      </c>
      <c r="N32" s="79">
        <f>'4.11'!E53</f>
        <v>0</v>
      </c>
      <c r="O32" s="79">
        <f>'4.12'!E54</f>
        <v>2</v>
      </c>
      <c r="P32" s="79">
        <f>'4.13'!F53</f>
        <v>2</v>
      </c>
    </row>
    <row r="33" spans="1:16" ht="15" customHeight="1" x14ac:dyDescent="0.3">
      <c r="A33" s="36" t="s">
        <v>46</v>
      </c>
      <c r="B33" s="76">
        <f t="shared" si="0"/>
        <v>92.307692307692307</v>
      </c>
      <c r="C33" s="77">
        <f t="shared" si="1"/>
        <v>24</v>
      </c>
      <c r="D33" s="78">
        <f>'4.1'!F55</f>
        <v>2</v>
      </c>
      <c r="E33" s="78">
        <f>'4.2'!F55</f>
        <v>2</v>
      </c>
      <c r="F33" s="78">
        <f>'4.3'!F55</f>
        <v>2</v>
      </c>
      <c r="G33" s="79">
        <f>'4.4'!F55</f>
        <v>2</v>
      </c>
      <c r="H33" s="79">
        <f>'4.5'!F55</f>
        <v>2</v>
      </c>
      <c r="I33" s="79">
        <f>'4.6'!F55</f>
        <v>2</v>
      </c>
      <c r="J33" s="79">
        <f>'4.7'!F55</f>
        <v>0</v>
      </c>
      <c r="K33" s="79">
        <f>'4.8'!F55</f>
        <v>2</v>
      </c>
      <c r="L33" s="79">
        <f>'4.9'!F55</f>
        <v>2</v>
      </c>
      <c r="M33" s="79">
        <f>'4.10'!F55</f>
        <v>2</v>
      </c>
      <c r="N33" s="79">
        <f>'4.11'!E55</f>
        <v>2</v>
      </c>
      <c r="O33" s="79">
        <f>'4.12'!E56</f>
        <v>2</v>
      </c>
      <c r="P33" s="79">
        <f>'4.13'!F55</f>
        <v>2</v>
      </c>
    </row>
    <row r="34" spans="1:16" ht="15" customHeight="1" x14ac:dyDescent="0.3">
      <c r="A34" s="36" t="s">
        <v>63</v>
      </c>
      <c r="B34" s="76">
        <f t="shared" si="0"/>
        <v>84.615384615384613</v>
      </c>
      <c r="C34" s="77">
        <f t="shared" si="1"/>
        <v>22</v>
      </c>
      <c r="D34" s="78">
        <f>'4.1'!F72</f>
        <v>2</v>
      </c>
      <c r="E34" s="78">
        <f>'4.2'!F72</f>
        <v>2</v>
      </c>
      <c r="F34" s="78">
        <f>'4.3'!F72</f>
        <v>2</v>
      </c>
      <c r="G34" s="79">
        <f>'4.4'!F72</f>
        <v>2</v>
      </c>
      <c r="H34" s="79">
        <f>'4.5'!F72</f>
        <v>2</v>
      </c>
      <c r="I34" s="79">
        <f>'4.6'!F72</f>
        <v>2</v>
      </c>
      <c r="J34" s="79">
        <f>'4.7'!F72</f>
        <v>2</v>
      </c>
      <c r="K34" s="79">
        <f>'4.8'!F72</f>
        <v>0</v>
      </c>
      <c r="L34" s="79">
        <f>'4.9'!F72</f>
        <v>2</v>
      </c>
      <c r="M34" s="79">
        <f>'4.10'!F72</f>
        <v>2</v>
      </c>
      <c r="N34" s="79">
        <f>'4.11'!E72</f>
        <v>2</v>
      </c>
      <c r="O34" s="79">
        <f>'4.12'!E73</f>
        <v>0</v>
      </c>
      <c r="P34" s="79">
        <f>'4.13'!F72</f>
        <v>2</v>
      </c>
    </row>
    <row r="35" spans="1:16" ht="15" customHeight="1" x14ac:dyDescent="0.3">
      <c r="A35" s="36" t="s">
        <v>66</v>
      </c>
      <c r="B35" s="76">
        <f t="shared" si="0"/>
        <v>84.615384615384613</v>
      </c>
      <c r="C35" s="77">
        <f t="shared" si="1"/>
        <v>22</v>
      </c>
      <c r="D35" s="78">
        <f>'4.1'!F75</f>
        <v>2</v>
      </c>
      <c r="E35" s="78">
        <f>'4.2'!F75</f>
        <v>2</v>
      </c>
      <c r="F35" s="78">
        <f>'4.3'!F75</f>
        <v>2</v>
      </c>
      <c r="G35" s="79">
        <f>'4.4'!F75</f>
        <v>2</v>
      </c>
      <c r="H35" s="79">
        <f>'4.5'!F75</f>
        <v>2</v>
      </c>
      <c r="I35" s="79">
        <f>'4.6'!F75</f>
        <v>2</v>
      </c>
      <c r="J35" s="79">
        <f>'4.7'!F75</f>
        <v>2</v>
      </c>
      <c r="K35" s="79">
        <f>'4.8'!F75</f>
        <v>2</v>
      </c>
      <c r="L35" s="79">
        <f>'4.9'!F75</f>
        <v>0</v>
      </c>
      <c r="M35" s="79">
        <f>'4.10'!F75</f>
        <v>2</v>
      </c>
      <c r="N35" s="79">
        <f>'4.11'!E75</f>
        <v>2</v>
      </c>
      <c r="O35" s="79">
        <f>'4.12'!E76</f>
        <v>0</v>
      </c>
      <c r="P35" s="79">
        <f>'4.13'!F75</f>
        <v>2</v>
      </c>
    </row>
    <row r="36" spans="1:16" ht="15" customHeight="1" x14ac:dyDescent="0.3">
      <c r="A36" s="36" t="s">
        <v>25</v>
      </c>
      <c r="B36" s="76">
        <f t="shared" si="0"/>
        <v>80.769230769230774</v>
      </c>
      <c r="C36" s="77">
        <f t="shared" si="1"/>
        <v>21</v>
      </c>
      <c r="D36" s="78">
        <f>'4.1'!F31</f>
        <v>2</v>
      </c>
      <c r="E36" s="78">
        <f>'4.2'!F31</f>
        <v>2</v>
      </c>
      <c r="F36" s="78">
        <f>'4.3'!F31</f>
        <v>2</v>
      </c>
      <c r="G36" s="79">
        <f>'4.4'!F31</f>
        <v>2</v>
      </c>
      <c r="H36" s="79">
        <f>'4.5'!F31</f>
        <v>2</v>
      </c>
      <c r="I36" s="79">
        <f>'4.6'!F31</f>
        <v>2</v>
      </c>
      <c r="J36" s="79">
        <f>'4.7'!F31</f>
        <v>0</v>
      </c>
      <c r="K36" s="79">
        <f>'4.8'!F31</f>
        <v>0</v>
      </c>
      <c r="L36" s="79">
        <f>'4.9'!F31</f>
        <v>2</v>
      </c>
      <c r="M36" s="79">
        <f>'4.10'!F31</f>
        <v>2</v>
      </c>
      <c r="N36" s="79">
        <f>'4.11'!E31</f>
        <v>2</v>
      </c>
      <c r="O36" s="79">
        <f>'4.12'!E32</f>
        <v>1</v>
      </c>
      <c r="P36" s="79">
        <f>'4.13'!F31</f>
        <v>2</v>
      </c>
    </row>
    <row r="37" spans="1:16" ht="15" customHeight="1" x14ac:dyDescent="0.3">
      <c r="A37" s="251" t="s">
        <v>1093</v>
      </c>
      <c r="B37" s="76"/>
      <c r="C37" s="77"/>
      <c r="D37" s="78"/>
      <c r="E37" s="78"/>
      <c r="F37" s="78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1:16" s="14" customFormat="1" ht="15" customHeight="1" x14ac:dyDescent="0.3">
      <c r="A38" s="36" t="s">
        <v>12</v>
      </c>
      <c r="B38" s="76">
        <f t="shared" ref="B38:B62" si="2">C38/$C$5*100</f>
        <v>76.923076923076934</v>
      </c>
      <c r="C38" s="77">
        <f t="shared" ref="C38:C62" si="3">SUM(D38:P38)</f>
        <v>20</v>
      </c>
      <c r="D38" s="78">
        <f>'4.1'!F18</f>
        <v>2</v>
      </c>
      <c r="E38" s="78">
        <f>'4.2'!F18</f>
        <v>2</v>
      </c>
      <c r="F38" s="78">
        <f>'4.3'!F18</f>
        <v>2</v>
      </c>
      <c r="G38" s="79">
        <f>'4.4'!F18</f>
        <v>2</v>
      </c>
      <c r="H38" s="79">
        <f>'4.5'!F18</f>
        <v>2</v>
      </c>
      <c r="I38" s="79">
        <f>'4.6'!F18</f>
        <v>2</v>
      </c>
      <c r="J38" s="79">
        <f>'4.7'!F18</f>
        <v>0</v>
      </c>
      <c r="K38" s="79">
        <f>'4.8'!F18</f>
        <v>0</v>
      </c>
      <c r="L38" s="79">
        <f>'4.9'!F18</f>
        <v>2</v>
      </c>
      <c r="M38" s="79">
        <f>'4.10'!F18</f>
        <v>2</v>
      </c>
      <c r="N38" s="79">
        <f>'4.11'!E18</f>
        <v>2</v>
      </c>
      <c r="O38" s="79">
        <f>'4.12'!E19</f>
        <v>0</v>
      </c>
      <c r="P38" s="79">
        <f>'4.13'!F18</f>
        <v>2</v>
      </c>
    </row>
    <row r="39" spans="1:16" ht="15" customHeight="1" x14ac:dyDescent="0.3">
      <c r="A39" s="36" t="s">
        <v>23</v>
      </c>
      <c r="B39" s="76">
        <f t="shared" si="2"/>
        <v>76.923076923076934</v>
      </c>
      <c r="C39" s="77">
        <f t="shared" si="3"/>
        <v>20</v>
      </c>
      <c r="D39" s="78">
        <f>'4.1'!F29</f>
        <v>2</v>
      </c>
      <c r="E39" s="78">
        <f>'4.2'!F29</f>
        <v>0</v>
      </c>
      <c r="F39" s="78">
        <f>'4.3'!F29</f>
        <v>0</v>
      </c>
      <c r="G39" s="79">
        <f>'4.4'!F29</f>
        <v>2</v>
      </c>
      <c r="H39" s="79">
        <f>'4.5'!F29</f>
        <v>2</v>
      </c>
      <c r="I39" s="79">
        <f>'4.6'!F29</f>
        <v>2</v>
      </c>
      <c r="J39" s="79">
        <f>'4.7'!F29</f>
        <v>2</v>
      </c>
      <c r="K39" s="79">
        <f>'4.8'!F29</f>
        <v>2</v>
      </c>
      <c r="L39" s="79">
        <f>'4.9'!F29</f>
        <v>2</v>
      </c>
      <c r="M39" s="79">
        <f>'4.10'!F29</f>
        <v>2</v>
      </c>
      <c r="N39" s="79">
        <f>'4.11'!E29</f>
        <v>2</v>
      </c>
      <c r="O39" s="79">
        <f>'4.12'!E30</f>
        <v>0</v>
      </c>
      <c r="P39" s="79">
        <f>'4.13'!F29</f>
        <v>2</v>
      </c>
    </row>
    <row r="40" spans="1:16" ht="15" customHeight="1" x14ac:dyDescent="0.3">
      <c r="A40" s="36" t="s">
        <v>29</v>
      </c>
      <c r="B40" s="76">
        <f t="shared" si="2"/>
        <v>76.923076923076934</v>
      </c>
      <c r="C40" s="77">
        <f t="shared" si="3"/>
        <v>20</v>
      </c>
      <c r="D40" s="78">
        <f>'4.1'!F35</f>
        <v>2</v>
      </c>
      <c r="E40" s="78">
        <f>'4.2'!F35</f>
        <v>2</v>
      </c>
      <c r="F40" s="78">
        <f>'4.3'!F35</f>
        <v>2</v>
      </c>
      <c r="G40" s="79">
        <f>'4.4'!F35</f>
        <v>2</v>
      </c>
      <c r="H40" s="79">
        <f>'4.5'!F35</f>
        <v>2</v>
      </c>
      <c r="I40" s="79">
        <f>'4.6'!F35</f>
        <v>2</v>
      </c>
      <c r="J40" s="79">
        <f>'4.7'!F35</f>
        <v>0</v>
      </c>
      <c r="K40" s="79">
        <f>'4.8'!F35</f>
        <v>0</v>
      </c>
      <c r="L40" s="79">
        <f>'4.9'!F35</f>
        <v>2</v>
      </c>
      <c r="M40" s="79">
        <f>'4.10'!F35</f>
        <v>2</v>
      </c>
      <c r="N40" s="79">
        <f>'4.11'!E35</f>
        <v>2</v>
      </c>
      <c r="O40" s="79">
        <f>'4.12'!E36</f>
        <v>0</v>
      </c>
      <c r="P40" s="79">
        <f>'4.13'!F35</f>
        <v>2</v>
      </c>
    </row>
    <row r="41" spans="1:16" ht="15" customHeight="1" x14ac:dyDescent="0.3">
      <c r="A41" s="36" t="s">
        <v>40</v>
      </c>
      <c r="B41" s="76">
        <f t="shared" si="2"/>
        <v>76.923076923076934</v>
      </c>
      <c r="C41" s="77">
        <f t="shared" si="3"/>
        <v>20</v>
      </c>
      <c r="D41" s="78">
        <f>'4.1'!F48</f>
        <v>2</v>
      </c>
      <c r="E41" s="78">
        <f>'4.2'!F48</f>
        <v>2</v>
      </c>
      <c r="F41" s="78">
        <f>'4.3'!F48</f>
        <v>2</v>
      </c>
      <c r="G41" s="79">
        <f>'4.4'!F48</f>
        <v>2</v>
      </c>
      <c r="H41" s="79">
        <f>'4.5'!F48</f>
        <v>2</v>
      </c>
      <c r="I41" s="79">
        <f>'4.6'!F48</f>
        <v>2</v>
      </c>
      <c r="J41" s="79">
        <f>'4.7'!F48</f>
        <v>0</v>
      </c>
      <c r="K41" s="79">
        <f>'4.8'!F48</f>
        <v>0</v>
      </c>
      <c r="L41" s="79">
        <f>'4.9'!F48</f>
        <v>2</v>
      </c>
      <c r="M41" s="79">
        <f>'4.10'!F48</f>
        <v>2</v>
      </c>
      <c r="N41" s="79">
        <f>'4.11'!E48</f>
        <v>2</v>
      </c>
      <c r="O41" s="79">
        <f>'4.12'!E49</f>
        <v>0</v>
      </c>
      <c r="P41" s="79">
        <f>'4.13'!F48</f>
        <v>2</v>
      </c>
    </row>
    <row r="42" spans="1:16" ht="15" customHeight="1" x14ac:dyDescent="0.3">
      <c r="A42" s="36" t="s">
        <v>79</v>
      </c>
      <c r="B42" s="76">
        <f t="shared" si="2"/>
        <v>76.923076923076934</v>
      </c>
      <c r="C42" s="77">
        <f t="shared" si="3"/>
        <v>20</v>
      </c>
      <c r="D42" s="78">
        <f>'4.1'!F86</f>
        <v>2</v>
      </c>
      <c r="E42" s="78">
        <f>'4.2'!F86</f>
        <v>2</v>
      </c>
      <c r="F42" s="78">
        <f>'4.3'!F86</f>
        <v>2</v>
      </c>
      <c r="G42" s="79">
        <f>'4.4'!F86</f>
        <v>2</v>
      </c>
      <c r="H42" s="79">
        <f>'4.5'!F86</f>
        <v>2</v>
      </c>
      <c r="I42" s="79">
        <f>'4.6'!F86</f>
        <v>2</v>
      </c>
      <c r="J42" s="79">
        <f>'4.7'!F86</f>
        <v>2</v>
      </c>
      <c r="K42" s="79">
        <f>'4.8'!F86</f>
        <v>2</v>
      </c>
      <c r="L42" s="79">
        <f>'4.9'!F86</f>
        <v>0</v>
      </c>
      <c r="M42" s="79">
        <f>'4.10'!F86</f>
        <v>2</v>
      </c>
      <c r="N42" s="79">
        <f>'4.11'!E86</f>
        <v>2</v>
      </c>
      <c r="O42" s="79">
        <f>'4.12'!E87</f>
        <v>0</v>
      </c>
      <c r="P42" s="79">
        <f>'4.13'!F86</f>
        <v>0</v>
      </c>
    </row>
    <row r="43" spans="1:16" ht="15" customHeight="1" x14ac:dyDescent="0.3">
      <c r="A43" s="36" t="s">
        <v>73</v>
      </c>
      <c r="B43" s="76">
        <f t="shared" si="2"/>
        <v>76.923076923076934</v>
      </c>
      <c r="C43" s="77">
        <f t="shared" si="3"/>
        <v>20</v>
      </c>
      <c r="D43" s="78">
        <f>'4.1'!F90</f>
        <v>2</v>
      </c>
      <c r="E43" s="78">
        <f>'4.2'!F90</f>
        <v>2</v>
      </c>
      <c r="F43" s="78">
        <f>'4.3'!F90</f>
        <v>2</v>
      </c>
      <c r="G43" s="79">
        <f>'4.4'!F90</f>
        <v>2</v>
      </c>
      <c r="H43" s="79">
        <f>'4.5'!F90</f>
        <v>2</v>
      </c>
      <c r="I43" s="79">
        <f>'4.6'!F90</f>
        <v>2</v>
      </c>
      <c r="J43" s="79">
        <f>'4.7'!F90</f>
        <v>0</v>
      </c>
      <c r="K43" s="79">
        <f>'4.8'!F90</f>
        <v>2</v>
      </c>
      <c r="L43" s="79">
        <f>'4.9'!F90</f>
        <v>2</v>
      </c>
      <c r="M43" s="79">
        <f>'4.10'!F90</f>
        <v>2</v>
      </c>
      <c r="N43" s="79">
        <f>'4.11'!E90</f>
        <v>2</v>
      </c>
      <c r="O43" s="79">
        <f>'4.12'!E91</f>
        <v>0</v>
      </c>
      <c r="P43" s="79">
        <f>'4.13'!F90</f>
        <v>0</v>
      </c>
    </row>
    <row r="44" spans="1:16" ht="15" customHeight="1" x14ac:dyDescent="0.3">
      <c r="A44" s="36" t="s">
        <v>85</v>
      </c>
      <c r="B44" s="76">
        <f t="shared" si="2"/>
        <v>76.923076923076934</v>
      </c>
      <c r="C44" s="77">
        <f t="shared" si="3"/>
        <v>20</v>
      </c>
      <c r="D44" s="78">
        <f>'4.1'!F94</f>
        <v>2</v>
      </c>
      <c r="E44" s="78">
        <f>'4.2'!F94</f>
        <v>2</v>
      </c>
      <c r="F44" s="78">
        <f>'4.3'!F94</f>
        <v>2</v>
      </c>
      <c r="G44" s="79">
        <f>'4.4'!F94</f>
        <v>2</v>
      </c>
      <c r="H44" s="79">
        <f>'4.5'!F94</f>
        <v>2</v>
      </c>
      <c r="I44" s="79">
        <f>'4.6'!F94</f>
        <v>2</v>
      </c>
      <c r="J44" s="79">
        <f>'4.7'!F94</f>
        <v>2</v>
      </c>
      <c r="K44" s="79">
        <f>'4.8'!F94</f>
        <v>0</v>
      </c>
      <c r="L44" s="79">
        <f>'4.9'!F94</f>
        <v>2</v>
      </c>
      <c r="M44" s="79">
        <f>'4.10'!F94</f>
        <v>2</v>
      </c>
      <c r="N44" s="79">
        <f>'4.11'!E94</f>
        <v>2</v>
      </c>
      <c r="O44" s="79">
        <f>'4.12'!E95</f>
        <v>0</v>
      </c>
      <c r="P44" s="79">
        <f>'4.13'!F94</f>
        <v>0</v>
      </c>
    </row>
    <row r="45" spans="1:16" ht="15" customHeight="1" x14ac:dyDescent="0.3">
      <c r="A45" s="36" t="s">
        <v>3</v>
      </c>
      <c r="B45" s="76">
        <f t="shared" si="2"/>
        <v>80.769230769230774</v>
      </c>
      <c r="C45" s="77">
        <f t="shared" si="3"/>
        <v>21</v>
      </c>
      <c r="D45" s="78">
        <f>'4.1'!F9</f>
        <v>2</v>
      </c>
      <c r="E45" s="78">
        <f>'4.2'!F9</f>
        <v>2</v>
      </c>
      <c r="F45" s="78">
        <f>'4.3'!F9</f>
        <v>0</v>
      </c>
      <c r="G45" s="79">
        <f>'4.4'!F9</f>
        <v>2</v>
      </c>
      <c r="H45" s="79">
        <f>'4.5'!F9</f>
        <v>2</v>
      </c>
      <c r="I45" s="79">
        <f>'4.6'!F9</f>
        <v>2</v>
      </c>
      <c r="J45" s="79">
        <f>'4.7'!F9</f>
        <v>0</v>
      </c>
      <c r="K45" s="79">
        <f>'4.8'!F9</f>
        <v>2</v>
      </c>
      <c r="L45" s="79">
        <f>'4.9'!F9</f>
        <v>2</v>
      </c>
      <c r="M45" s="79">
        <f>'4.10'!F9</f>
        <v>2</v>
      </c>
      <c r="N45" s="79">
        <f>'4.11'!E9</f>
        <v>2</v>
      </c>
      <c r="O45" s="79">
        <f>'4.12'!E10</f>
        <v>1</v>
      </c>
      <c r="P45" s="79">
        <f>'4.13'!F9</f>
        <v>2</v>
      </c>
    </row>
    <row r="46" spans="1:16" ht="15" customHeight="1" x14ac:dyDescent="0.3">
      <c r="A46" s="36" t="s">
        <v>5</v>
      </c>
      <c r="B46" s="76">
        <f t="shared" si="2"/>
        <v>73.076923076923066</v>
      </c>
      <c r="C46" s="77">
        <f t="shared" si="3"/>
        <v>19</v>
      </c>
      <c r="D46" s="78">
        <f>'4.1'!F11</f>
        <v>2</v>
      </c>
      <c r="E46" s="78">
        <f>'4.2'!F11</f>
        <v>0</v>
      </c>
      <c r="F46" s="78">
        <f>'4.3'!F11</f>
        <v>2</v>
      </c>
      <c r="G46" s="79">
        <f>'4.4'!F11</f>
        <v>2</v>
      </c>
      <c r="H46" s="79">
        <f>'4.5'!F11</f>
        <v>2</v>
      </c>
      <c r="I46" s="79">
        <f>'4.6'!F11</f>
        <v>2</v>
      </c>
      <c r="J46" s="79">
        <f>'4.7'!F11</f>
        <v>2</v>
      </c>
      <c r="K46" s="79">
        <f>'4.8'!F11</f>
        <v>0</v>
      </c>
      <c r="L46" s="79">
        <f>'4.9'!F11</f>
        <v>2</v>
      </c>
      <c r="M46" s="79">
        <f>'4.10'!F11</f>
        <v>0</v>
      </c>
      <c r="N46" s="79">
        <f>'4.11'!E11</f>
        <v>2</v>
      </c>
      <c r="O46" s="79">
        <f>'4.12'!E12</f>
        <v>1</v>
      </c>
      <c r="P46" s="79">
        <f>'4.13'!F11</f>
        <v>2</v>
      </c>
    </row>
    <row r="47" spans="1:16" s="14" customFormat="1" ht="15" customHeight="1" x14ac:dyDescent="0.3">
      <c r="A47" s="36" t="s">
        <v>37</v>
      </c>
      <c r="B47" s="76">
        <f t="shared" si="2"/>
        <v>71.15384615384616</v>
      </c>
      <c r="C47" s="77">
        <f t="shared" si="3"/>
        <v>18.5</v>
      </c>
      <c r="D47" s="78">
        <f>'4.1'!F44</f>
        <v>2</v>
      </c>
      <c r="E47" s="78">
        <f>'4.2'!F44</f>
        <v>2</v>
      </c>
      <c r="F47" s="78">
        <f>'4.3'!F44</f>
        <v>2</v>
      </c>
      <c r="G47" s="79">
        <f>'4.4'!F44</f>
        <v>2</v>
      </c>
      <c r="H47" s="79">
        <f>'4.5'!F44</f>
        <v>1</v>
      </c>
      <c r="I47" s="79">
        <f>'4.6'!F44</f>
        <v>1</v>
      </c>
      <c r="J47" s="79">
        <f>'4.7'!F44</f>
        <v>0</v>
      </c>
      <c r="K47" s="79">
        <f>'4.8'!F44</f>
        <v>2</v>
      </c>
      <c r="L47" s="79">
        <f>'4.9'!F44</f>
        <v>2</v>
      </c>
      <c r="M47" s="79">
        <f>'4.10'!F44</f>
        <v>0</v>
      </c>
      <c r="N47" s="79">
        <f>'4.11'!E44</f>
        <v>2</v>
      </c>
      <c r="O47" s="79">
        <f>'4.12'!E45</f>
        <v>0.5</v>
      </c>
      <c r="P47" s="79">
        <f>'4.13'!F44</f>
        <v>2</v>
      </c>
    </row>
    <row r="48" spans="1:16" ht="15" customHeight="1" x14ac:dyDescent="0.3">
      <c r="A48" s="36" t="s">
        <v>33</v>
      </c>
      <c r="B48" s="76">
        <f t="shared" si="2"/>
        <v>69.230769230769226</v>
      </c>
      <c r="C48" s="77">
        <f t="shared" si="3"/>
        <v>18</v>
      </c>
      <c r="D48" s="78">
        <f>'4.1'!F39</f>
        <v>2</v>
      </c>
      <c r="E48" s="78">
        <f>'4.2'!F39</f>
        <v>2</v>
      </c>
      <c r="F48" s="78">
        <f>'4.3'!F39</f>
        <v>2</v>
      </c>
      <c r="G48" s="79">
        <f>'4.4'!F39</f>
        <v>2</v>
      </c>
      <c r="H48" s="79">
        <f>'4.5'!F39</f>
        <v>2</v>
      </c>
      <c r="I48" s="79">
        <f>'4.6'!F39</f>
        <v>2</v>
      </c>
      <c r="J48" s="79">
        <f>'4.7'!F39</f>
        <v>0</v>
      </c>
      <c r="K48" s="79">
        <f>'4.8'!F39</f>
        <v>0</v>
      </c>
      <c r="L48" s="79">
        <f>'4.9'!F39</f>
        <v>2</v>
      </c>
      <c r="M48" s="79">
        <f>'4.10'!F39</f>
        <v>2</v>
      </c>
      <c r="N48" s="79">
        <f>'4.11'!E39</f>
        <v>0</v>
      </c>
      <c r="O48" s="79">
        <f>'4.12'!E40</f>
        <v>0</v>
      </c>
      <c r="P48" s="79">
        <f>'4.13'!F39</f>
        <v>2</v>
      </c>
    </row>
    <row r="49" spans="1:16" ht="15" customHeight="1" x14ac:dyDescent="0.3">
      <c r="A49" s="36" t="s">
        <v>41</v>
      </c>
      <c r="B49" s="76">
        <f t="shared" si="2"/>
        <v>73.076923076923066</v>
      </c>
      <c r="C49" s="77">
        <f t="shared" si="3"/>
        <v>19</v>
      </c>
      <c r="D49" s="78">
        <f>'4.1'!F49</f>
        <v>2</v>
      </c>
      <c r="E49" s="78">
        <f>'4.2'!F49</f>
        <v>1</v>
      </c>
      <c r="F49" s="78">
        <f>'4.3'!F49</f>
        <v>0</v>
      </c>
      <c r="G49" s="79">
        <f>'4.4'!F49</f>
        <v>2</v>
      </c>
      <c r="H49" s="79">
        <f>'4.5'!F49</f>
        <v>2</v>
      </c>
      <c r="I49" s="79">
        <f>'4.6'!F49</f>
        <v>2</v>
      </c>
      <c r="J49" s="79">
        <f>'4.7'!F49</f>
        <v>2</v>
      </c>
      <c r="K49" s="79">
        <f>'4.8'!F49</f>
        <v>0</v>
      </c>
      <c r="L49" s="79">
        <f>'4.9'!F49</f>
        <v>2</v>
      </c>
      <c r="M49" s="79">
        <f>'4.10'!F49</f>
        <v>2</v>
      </c>
      <c r="N49" s="79">
        <f>'4.11'!E49</f>
        <v>2</v>
      </c>
      <c r="O49" s="79">
        <f>'4.12'!E50</f>
        <v>2</v>
      </c>
      <c r="P49" s="79">
        <f>'4.13'!F49</f>
        <v>0</v>
      </c>
    </row>
    <row r="50" spans="1:16" ht="15" customHeight="1" x14ac:dyDescent="0.3">
      <c r="A50" s="36" t="s">
        <v>59</v>
      </c>
      <c r="B50" s="76">
        <f t="shared" si="2"/>
        <v>69.230769230769226</v>
      </c>
      <c r="C50" s="77">
        <f t="shared" si="3"/>
        <v>18</v>
      </c>
      <c r="D50" s="78">
        <f>'4.1'!F68</f>
        <v>2</v>
      </c>
      <c r="E50" s="78">
        <f>'4.2'!F68</f>
        <v>0</v>
      </c>
      <c r="F50" s="78">
        <f>'4.3'!F68</f>
        <v>0</v>
      </c>
      <c r="G50" s="79">
        <f>'4.4'!F68</f>
        <v>2</v>
      </c>
      <c r="H50" s="79">
        <f>'4.5'!F68</f>
        <v>2</v>
      </c>
      <c r="I50" s="79">
        <f>'4.6'!F68</f>
        <v>2</v>
      </c>
      <c r="J50" s="79">
        <f>'4.7'!F68</f>
        <v>0</v>
      </c>
      <c r="K50" s="79">
        <f>'4.8'!F68</f>
        <v>2</v>
      </c>
      <c r="L50" s="79">
        <f>'4.9'!F68</f>
        <v>2</v>
      </c>
      <c r="M50" s="79">
        <f>'4.10'!F68</f>
        <v>2</v>
      </c>
      <c r="N50" s="79">
        <f>'4.11'!E68</f>
        <v>2</v>
      </c>
      <c r="O50" s="79">
        <f>'4.12'!E69</f>
        <v>0</v>
      </c>
      <c r="P50" s="79">
        <f>'4.13'!F68</f>
        <v>2</v>
      </c>
    </row>
    <row r="51" spans="1:16" ht="15" customHeight="1" x14ac:dyDescent="0.3">
      <c r="A51" s="36" t="s">
        <v>61</v>
      </c>
      <c r="B51" s="76">
        <f t="shared" si="2"/>
        <v>69.230769230769226</v>
      </c>
      <c r="C51" s="77">
        <f t="shared" si="3"/>
        <v>18</v>
      </c>
      <c r="D51" s="78">
        <f>'4.1'!F70</f>
        <v>2</v>
      </c>
      <c r="E51" s="78">
        <f>'4.2'!F70</f>
        <v>0</v>
      </c>
      <c r="F51" s="78">
        <f>'4.3'!F70</f>
        <v>0</v>
      </c>
      <c r="G51" s="79">
        <f>'4.4'!F70</f>
        <v>2</v>
      </c>
      <c r="H51" s="79">
        <f>'4.5'!F70</f>
        <v>2</v>
      </c>
      <c r="I51" s="79">
        <f>'4.6'!F70</f>
        <v>2</v>
      </c>
      <c r="J51" s="79">
        <f>'4.7'!F70</f>
        <v>0</v>
      </c>
      <c r="K51" s="79">
        <f>'4.8'!F70</f>
        <v>2</v>
      </c>
      <c r="L51" s="79">
        <f>'4.9'!F70</f>
        <v>2</v>
      </c>
      <c r="M51" s="79">
        <f>'4.10'!F70</f>
        <v>2</v>
      </c>
      <c r="N51" s="79">
        <f>'4.11'!E70</f>
        <v>2</v>
      </c>
      <c r="O51" s="79">
        <f>'4.12'!E71</f>
        <v>0</v>
      </c>
      <c r="P51" s="79">
        <f>'4.13'!F70</f>
        <v>2</v>
      </c>
    </row>
    <row r="52" spans="1:16" ht="15" customHeight="1" x14ac:dyDescent="0.3">
      <c r="A52" s="36" t="s">
        <v>72</v>
      </c>
      <c r="B52" s="76">
        <f t="shared" si="2"/>
        <v>69.230769230769226</v>
      </c>
      <c r="C52" s="77">
        <f t="shared" si="3"/>
        <v>18</v>
      </c>
      <c r="D52" s="78">
        <f>'4.1'!F80</f>
        <v>2</v>
      </c>
      <c r="E52" s="78">
        <f>'4.2'!F80</f>
        <v>0</v>
      </c>
      <c r="F52" s="78">
        <f>'4.3'!F80</f>
        <v>0</v>
      </c>
      <c r="G52" s="79">
        <f>'4.4'!F80</f>
        <v>2</v>
      </c>
      <c r="H52" s="79">
        <f>'4.5'!F80</f>
        <v>2</v>
      </c>
      <c r="I52" s="79">
        <f>'4.6'!F80</f>
        <v>2</v>
      </c>
      <c r="J52" s="79">
        <f>'4.7'!F80</f>
        <v>0</v>
      </c>
      <c r="K52" s="79">
        <f>'4.8'!F80</f>
        <v>0</v>
      </c>
      <c r="L52" s="79">
        <f>'4.9'!F80</f>
        <v>2</v>
      </c>
      <c r="M52" s="79">
        <f>'4.10'!F80</f>
        <v>2</v>
      </c>
      <c r="N52" s="79">
        <f>'4.11'!E80</f>
        <v>2</v>
      </c>
      <c r="O52" s="79">
        <f>'4.12'!E81</f>
        <v>2</v>
      </c>
      <c r="P52" s="79">
        <f>'4.13'!F80</f>
        <v>2</v>
      </c>
    </row>
    <row r="53" spans="1:16" ht="15" customHeight="1" x14ac:dyDescent="0.3">
      <c r="A53" s="36" t="s">
        <v>81</v>
      </c>
      <c r="B53" s="76">
        <f t="shared" si="2"/>
        <v>69.230769230769226</v>
      </c>
      <c r="C53" s="77">
        <f t="shared" si="3"/>
        <v>18</v>
      </c>
      <c r="D53" s="78">
        <f>'4.1'!F89</f>
        <v>2</v>
      </c>
      <c r="E53" s="78">
        <f>'4.2'!F89</f>
        <v>2</v>
      </c>
      <c r="F53" s="78">
        <f>'4.3'!F89</f>
        <v>2</v>
      </c>
      <c r="G53" s="79">
        <f>'4.4'!F89</f>
        <v>0</v>
      </c>
      <c r="H53" s="79">
        <f>'4.5'!F89</f>
        <v>2</v>
      </c>
      <c r="I53" s="79">
        <f>'4.6'!F89</f>
        <v>2</v>
      </c>
      <c r="J53" s="79">
        <f>'4.7'!F89</f>
        <v>0</v>
      </c>
      <c r="K53" s="79">
        <f>'4.8'!F89</f>
        <v>2</v>
      </c>
      <c r="L53" s="79">
        <f>'4.9'!F89</f>
        <v>2</v>
      </c>
      <c r="M53" s="79">
        <f>'4.10'!F89</f>
        <v>2</v>
      </c>
      <c r="N53" s="79">
        <f>'4.11'!E89</f>
        <v>2</v>
      </c>
      <c r="O53" s="79">
        <f>'4.12'!E90</f>
        <v>0</v>
      </c>
      <c r="P53" s="79">
        <f>'4.13'!F89</f>
        <v>0</v>
      </c>
    </row>
    <row r="54" spans="1:16" ht="15" customHeight="1" x14ac:dyDescent="0.3">
      <c r="A54" s="36" t="s">
        <v>2</v>
      </c>
      <c r="B54" s="76">
        <f t="shared" si="2"/>
        <v>65.384615384615387</v>
      </c>
      <c r="C54" s="77">
        <f t="shared" si="3"/>
        <v>17</v>
      </c>
      <c r="D54" s="78">
        <f>'4.1'!F8</f>
        <v>2</v>
      </c>
      <c r="E54" s="78">
        <f>'4.2'!F8</f>
        <v>0</v>
      </c>
      <c r="F54" s="78">
        <f>'4.3'!F8</f>
        <v>0</v>
      </c>
      <c r="G54" s="79">
        <f>'4.4'!F8</f>
        <v>2</v>
      </c>
      <c r="H54" s="79">
        <f>'4.5'!F8</f>
        <v>2</v>
      </c>
      <c r="I54" s="79">
        <f>'4.6'!F8</f>
        <v>2</v>
      </c>
      <c r="J54" s="79">
        <f>'4.7'!F8</f>
        <v>2</v>
      </c>
      <c r="K54" s="79">
        <f>'4.8'!F8</f>
        <v>2</v>
      </c>
      <c r="L54" s="79">
        <f>'4.9'!F8</f>
        <v>0</v>
      </c>
      <c r="M54" s="79">
        <f>'4.10'!F8</f>
        <v>2</v>
      </c>
      <c r="N54" s="79">
        <f>'4.11'!E8</f>
        <v>2</v>
      </c>
      <c r="O54" s="79">
        <f>'4.12'!E9</f>
        <v>0</v>
      </c>
      <c r="P54" s="79">
        <f>'4.13'!F8</f>
        <v>1</v>
      </c>
    </row>
    <row r="55" spans="1:16" s="14" customFormat="1" ht="15" customHeight="1" x14ac:dyDescent="0.3">
      <c r="A55" s="36" t="s">
        <v>9</v>
      </c>
      <c r="B55" s="76">
        <f t="shared" si="2"/>
        <v>65.384615384615387</v>
      </c>
      <c r="C55" s="77">
        <f t="shared" si="3"/>
        <v>17</v>
      </c>
      <c r="D55" s="78">
        <f>'4.1'!F15</f>
        <v>2</v>
      </c>
      <c r="E55" s="78">
        <f>'4.2'!F15</f>
        <v>2</v>
      </c>
      <c r="F55" s="78">
        <f>'4.3'!F15</f>
        <v>2</v>
      </c>
      <c r="G55" s="79">
        <f>'4.4'!F15</f>
        <v>2</v>
      </c>
      <c r="H55" s="79">
        <f>'4.5'!F15</f>
        <v>2</v>
      </c>
      <c r="I55" s="79">
        <f>'4.6'!F15</f>
        <v>0</v>
      </c>
      <c r="J55" s="79">
        <f>'4.7'!F15</f>
        <v>0</v>
      </c>
      <c r="K55" s="79">
        <f>'4.8'!F15</f>
        <v>0</v>
      </c>
      <c r="L55" s="79">
        <f>'4.9'!F15</f>
        <v>2</v>
      </c>
      <c r="M55" s="79">
        <f>'4.10'!F15</f>
        <v>0</v>
      </c>
      <c r="N55" s="79">
        <f>'4.11'!E15</f>
        <v>2</v>
      </c>
      <c r="O55" s="79">
        <f>'4.12'!E16</f>
        <v>1</v>
      </c>
      <c r="P55" s="79">
        <f>'4.13'!F15</f>
        <v>2</v>
      </c>
    </row>
    <row r="56" spans="1:16" ht="15" customHeight="1" x14ac:dyDescent="0.3">
      <c r="A56" s="36" t="s">
        <v>22</v>
      </c>
      <c r="B56" s="76">
        <f t="shared" si="2"/>
        <v>65.384615384615387</v>
      </c>
      <c r="C56" s="77">
        <f t="shared" si="3"/>
        <v>17</v>
      </c>
      <c r="D56" s="78">
        <f>'4.1'!F28</f>
        <v>2</v>
      </c>
      <c r="E56" s="78">
        <f>'4.2'!F28</f>
        <v>2</v>
      </c>
      <c r="F56" s="78">
        <f>'4.3'!F28</f>
        <v>2</v>
      </c>
      <c r="G56" s="79">
        <f>'4.4'!F28</f>
        <v>1</v>
      </c>
      <c r="H56" s="79">
        <f>'4.5'!F28</f>
        <v>1</v>
      </c>
      <c r="I56" s="79">
        <f>'4.6'!F28</f>
        <v>1</v>
      </c>
      <c r="J56" s="79">
        <f>'4.7'!F28</f>
        <v>1</v>
      </c>
      <c r="K56" s="79">
        <f>'4.8'!F28</f>
        <v>1</v>
      </c>
      <c r="L56" s="79">
        <f>'4.9'!F28</f>
        <v>1</v>
      </c>
      <c r="M56" s="79">
        <f>'4.10'!F28</f>
        <v>1</v>
      </c>
      <c r="N56" s="79">
        <f>'4.11'!E28</f>
        <v>1</v>
      </c>
      <c r="O56" s="79">
        <f>'4.12'!E29</f>
        <v>1</v>
      </c>
      <c r="P56" s="79">
        <f>'4.13'!F28</f>
        <v>2</v>
      </c>
    </row>
    <row r="57" spans="1:16" ht="15" customHeight="1" x14ac:dyDescent="0.3">
      <c r="A57" s="36" t="s">
        <v>105</v>
      </c>
      <c r="B57" s="76">
        <f t="shared" si="2"/>
        <v>65.384615384615387</v>
      </c>
      <c r="C57" s="77">
        <f t="shared" si="3"/>
        <v>17</v>
      </c>
      <c r="D57" s="78">
        <f>'4.1'!F45</f>
        <v>2</v>
      </c>
      <c r="E57" s="78">
        <f>'4.2'!F45</f>
        <v>2</v>
      </c>
      <c r="F57" s="78">
        <f>'4.3'!F45</f>
        <v>2</v>
      </c>
      <c r="G57" s="79">
        <f>'4.4'!F45</f>
        <v>0</v>
      </c>
      <c r="H57" s="79">
        <f>'4.5'!F45</f>
        <v>2</v>
      </c>
      <c r="I57" s="79">
        <f>'4.6'!F45</f>
        <v>0</v>
      </c>
      <c r="J57" s="79">
        <f>'4.7'!F45</f>
        <v>0</v>
      </c>
      <c r="K57" s="79">
        <f>'4.8'!F45</f>
        <v>2</v>
      </c>
      <c r="L57" s="79">
        <f>'4.9'!F45</f>
        <v>2</v>
      </c>
      <c r="M57" s="79">
        <f>'4.10'!F45</f>
        <v>0</v>
      </c>
      <c r="N57" s="79">
        <f>'4.11'!E45</f>
        <v>2</v>
      </c>
      <c r="O57" s="79">
        <f>'4.12'!E46</f>
        <v>2</v>
      </c>
      <c r="P57" s="79">
        <f>'4.13'!F45</f>
        <v>1</v>
      </c>
    </row>
    <row r="58" spans="1:16" ht="15" customHeight="1" x14ac:dyDescent="0.3">
      <c r="A58" s="36" t="s">
        <v>64</v>
      </c>
      <c r="B58" s="76">
        <f t="shared" si="2"/>
        <v>65.384615384615387</v>
      </c>
      <c r="C58" s="77">
        <f t="shared" si="3"/>
        <v>17</v>
      </c>
      <c r="D58" s="78">
        <f>'4.1'!F73</f>
        <v>2</v>
      </c>
      <c r="E58" s="78">
        <f>'4.2'!F73</f>
        <v>0</v>
      </c>
      <c r="F58" s="78">
        <f>'4.3'!F73</f>
        <v>2</v>
      </c>
      <c r="G58" s="79">
        <f>'4.4'!F73</f>
        <v>2</v>
      </c>
      <c r="H58" s="79">
        <f>'4.5'!F73</f>
        <v>0</v>
      </c>
      <c r="I58" s="79">
        <f>'4.6'!F73</f>
        <v>2</v>
      </c>
      <c r="J58" s="79">
        <f>'4.7'!F73</f>
        <v>0</v>
      </c>
      <c r="K58" s="79">
        <f>'4.8'!F73</f>
        <v>2</v>
      </c>
      <c r="L58" s="79">
        <f>'4.9'!F73</f>
        <v>2</v>
      </c>
      <c r="M58" s="79">
        <f>'4.10'!F73</f>
        <v>0</v>
      </c>
      <c r="N58" s="79">
        <f>'4.11'!E73</f>
        <v>2</v>
      </c>
      <c r="O58" s="79">
        <f>'4.12'!E74</f>
        <v>2</v>
      </c>
      <c r="P58" s="79">
        <f>'4.13'!F73</f>
        <v>1</v>
      </c>
    </row>
    <row r="59" spans="1:16" ht="15" customHeight="1" x14ac:dyDescent="0.3">
      <c r="A59" s="36" t="s">
        <v>104</v>
      </c>
      <c r="B59" s="76">
        <f t="shared" si="2"/>
        <v>61.53846153846154</v>
      </c>
      <c r="C59" s="77">
        <f t="shared" si="3"/>
        <v>16</v>
      </c>
      <c r="D59" s="78">
        <f>'4.1'!F40</f>
        <v>2</v>
      </c>
      <c r="E59" s="78">
        <f>'4.2'!F40</f>
        <v>2</v>
      </c>
      <c r="F59" s="78">
        <f>'4.3'!F40</f>
        <v>2</v>
      </c>
      <c r="G59" s="79">
        <f>'4.4'!F40</f>
        <v>0</v>
      </c>
      <c r="H59" s="79">
        <f>'4.5'!F40</f>
        <v>0</v>
      </c>
      <c r="I59" s="79">
        <f>'4.6'!F40</f>
        <v>0</v>
      </c>
      <c r="J59" s="79">
        <f>'4.7'!F40</f>
        <v>0</v>
      </c>
      <c r="K59" s="79">
        <f>'4.8'!F40</f>
        <v>2</v>
      </c>
      <c r="L59" s="79">
        <f>'4.9'!F40</f>
        <v>2</v>
      </c>
      <c r="M59" s="79">
        <f>'4.10'!F40</f>
        <v>0</v>
      </c>
      <c r="N59" s="79">
        <f>'4.11'!E40</f>
        <v>2</v>
      </c>
      <c r="O59" s="79">
        <f>'4.12'!E41</f>
        <v>2</v>
      </c>
      <c r="P59" s="79">
        <f>'4.13'!F40</f>
        <v>2</v>
      </c>
    </row>
    <row r="60" spans="1:16" ht="15" customHeight="1" x14ac:dyDescent="0.3">
      <c r="A60" s="36" t="s">
        <v>42</v>
      </c>
      <c r="B60" s="76">
        <f t="shared" si="2"/>
        <v>61.53846153846154</v>
      </c>
      <c r="C60" s="77">
        <f t="shared" si="3"/>
        <v>16</v>
      </c>
      <c r="D60" s="78">
        <f>'4.1'!F50</f>
        <v>2</v>
      </c>
      <c r="E60" s="78">
        <f>'4.2'!F50</f>
        <v>0</v>
      </c>
      <c r="F60" s="78">
        <f>'4.3'!F50</f>
        <v>2</v>
      </c>
      <c r="G60" s="79">
        <f>'4.4'!F50</f>
        <v>2</v>
      </c>
      <c r="H60" s="79">
        <f>'4.5'!F50</f>
        <v>2</v>
      </c>
      <c r="I60" s="79">
        <f>'4.6'!F50</f>
        <v>0</v>
      </c>
      <c r="J60" s="79">
        <f>'4.7'!F50</f>
        <v>0</v>
      </c>
      <c r="K60" s="79">
        <f>'4.8'!F50</f>
        <v>0</v>
      </c>
      <c r="L60" s="79">
        <f>'4.9'!F50</f>
        <v>2</v>
      </c>
      <c r="M60" s="79">
        <f>'4.10'!F50</f>
        <v>2</v>
      </c>
      <c r="N60" s="79">
        <f>'4.11'!E50</f>
        <v>2</v>
      </c>
      <c r="O60" s="79">
        <f>'4.12'!E51</f>
        <v>0</v>
      </c>
      <c r="P60" s="79">
        <f>'4.13'!F50</f>
        <v>2</v>
      </c>
    </row>
    <row r="61" spans="1:16" ht="15" customHeight="1" x14ac:dyDescent="0.3">
      <c r="A61" s="36" t="s">
        <v>76</v>
      </c>
      <c r="B61" s="76">
        <f t="shared" si="2"/>
        <v>61.53846153846154</v>
      </c>
      <c r="C61" s="77">
        <f t="shared" si="3"/>
        <v>16</v>
      </c>
      <c r="D61" s="78">
        <f>'4.1'!F83</f>
        <v>2</v>
      </c>
      <c r="E61" s="78">
        <f>'4.2'!F83</f>
        <v>2</v>
      </c>
      <c r="F61" s="78">
        <f>'4.3'!F83</f>
        <v>2</v>
      </c>
      <c r="G61" s="79">
        <f>'4.4'!F83</f>
        <v>2</v>
      </c>
      <c r="H61" s="79">
        <f>'4.5'!F83</f>
        <v>0</v>
      </c>
      <c r="I61" s="79">
        <f>'4.6'!F83</f>
        <v>2</v>
      </c>
      <c r="J61" s="79">
        <f>'4.7'!F83</f>
        <v>0</v>
      </c>
      <c r="K61" s="79">
        <f>'4.8'!F83</f>
        <v>0</v>
      </c>
      <c r="L61" s="79">
        <f>'4.9'!F83</f>
        <v>2</v>
      </c>
      <c r="M61" s="79">
        <f>'4.10'!F83</f>
        <v>2</v>
      </c>
      <c r="N61" s="79">
        <f>'4.11'!E83</f>
        <v>0</v>
      </c>
      <c r="O61" s="79">
        <f>'4.12'!E84</f>
        <v>0</v>
      </c>
      <c r="P61" s="79">
        <f>'4.13'!F83</f>
        <v>2</v>
      </c>
    </row>
    <row r="62" spans="1:16" ht="15" customHeight="1" x14ac:dyDescent="0.3">
      <c r="A62" s="36" t="s">
        <v>86</v>
      </c>
      <c r="B62" s="76">
        <f t="shared" si="2"/>
        <v>61.53846153846154</v>
      </c>
      <c r="C62" s="77">
        <f t="shared" si="3"/>
        <v>16</v>
      </c>
      <c r="D62" s="78">
        <f>'4.1'!F95</f>
        <v>2</v>
      </c>
      <c r="E62" s="78">
        <f>'4.2'!F95</f>
        <v>0</v>
      </c>
      <c r="F62" s="78">
        <f>'4.3'!F95</f>
        <v>2</v>
      </c>
      <c r="G62" s="79">
        <f>'4.4'!F95</f>
        <v>2</v>
      </c>
      <c r="H62" s="79">
        <f>'4.5'!F95</f>
        <v>0</v>
      </c>
      <c r="I62" s="79">
        <f>'4.6'!F95</f>
        <v>0</v>
      </c>
      <c r="J62" s="79">
        <f>'4.7'!F95</f>
        <v>0</v>
      </c>
      <c r="K62" s="79">
        <f>'4.8'!F95</f>
        <v>2</v>
      </c>
      <c r="L62" s="79">
        <f>'4.9'!F95</f>
        <v>2</v>
      </c>
      <c r="M62" s="79">
        <f>'4.10'!F95</f>
        <v>2</v>
      </c>
      <c r="N62" s="79">
        <f>'4.11'!E95</f>
        <v>0</v>
      </c>
      <c r="O62" s="79">
        <f>'4.12'!E96</f>
        <v>2</v>
      </c>
      <c r="P62" s="79">
        <f>'4.13'!F95</f>
        <v>2</v>
      </c>
    </row>
    <row r="63" spans="1:16" ht="15" customHeight="1" x14ac:dyDescent="0.3">
      <c r="A63" s="251" t="s">
        <v>1094</v>
      </c>
      <c r="B63" s="76"/>
      <c r="C63" s="77"/>
      <c r="D63" s="78"/>
      <c r="E63" s="78"/>
      <c r="F63" s="78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1:16" ht="15" customHeight="1" x14ac:dyDescent="0.3">
      <c r="A64" s="36" t="s">
        <v>21</v>
      </c>
      <c r="B64" s="76">
        <f t="shared" ref="B64:B73" si="4">C64/$C$5*100</f>
        <v>57.692307692307686</v>
      </c>
      <c r="C64" s="77">
        <f t="shared" ref="C64:C73" si="5">SUM(D64:P64)</f>
        <v>15</v>
      </c>
      <c r="D64" s="78">
        <f>'4.1'!F27</f>
        <v>2</v>
      </c>
      <c r="E64" s="78">
        <f>'4.2'!F27</f>
        <v>2</v>
      </c>
      <c r="F64" s="78">
        <f>'4.3'!F27</f>
        <v>2</v>
      </c>
      <c r="G64" s="79">
        <f>'4.4'!F27</f>
        <v>2</v>
      </c>
      <c r="H64" s="79">
        <f>'4.5'!F27</f>
        <v>0</v>
      </c>
      <c r="I64" s="79">
        <f>'4.6'!F27</f>
        <v>0</v>
      </c>
      <c r="J64" s="79">
        <f>'4.7'!F27</f>
        <v>0</v>
      </c>
      <c r="K64" s="79">
        <f>'4.8'!F27</f>
        <v>0</v>
      </c>
      <c r="L64" s="79">
        <f>'4.9'!F27</f>
        <v>2</v>
      </c>
      <c r="M64" s="79">
        <f>'4.10'!F27</f>
        <v>2</v>
      </c>
      <c r="N64" s="79">
        <f>'4.11'!E27</f>
        <v>2</v>
      </c>
      <c r="O64" s="79">
        <f>'4.12'!E28</f>
        <v>1</v>
      </c>
      <c r="P64" s="79">
        <f>'4.13'!F27</f>
        <v>0</v>
      </c>
    </row>
    <row r="65" spans="1:16" ht="15" customHeight="1" x14ac:dyDescent="0.3">
      <c r="A65" s="36" t="s">
        <v>50</v>
      </c>
      <c r="B65" s="76">
        <f t="shared" si="4"/>
        <v>57.692307692307686</v>
      </c>
      <c r="C65" s="77">
        <f t="shared" si="5"/>
        <v>15</v>
      </c>
      <c r="D65" s="78">
        <f>'4.1'!F59</f>
        <v>1</v>
      </c>
      <c r="E65" s="78">
        <f>'4.2'!F59</f>
        <v>0</v>
      </c>
      <c r="F65" s="78">
        <f>'4.3'!F59</f>
        <v>2</v>
      </c>
      <c r="G65" s="79">
        <f>'4.4'!F59</f>
        <v>0</v>
      </c>
      <c r="H65" s="79">
        <f>'4.5'!F59</f>
        <v>2</v>
      </c>
      <c r="I65" s="79">
        <f>'4.6'!F59</f>
        <v>0</v>
      </c>
      <c r="J65" s="79">
        <f>'4.7'!F59</f>
        <v>2</v>
      </c>
      <c r="K65" s="79">
        <f>'4.8'!F59</f>
        <v>0</v>
      </c>
      <c r="L65" s="79">
        <f>'4.9'!F59</f>
        <v>2</v>
      </c>
      <c r="M65" s="79">
        <f>'4.10'!F59</f>
        <v>2</v>
      </c>
      <c r="N65" s="79">
        <f>'4.11'!E59</f>
        <v>2</v>
      </c>
      <c r="O65" s="79">
        <f>'4.12'!E60</f>
        <v>1</v>
      </c>
      <c r="P65" s="79">
        <f>'4.13'!F59</f>
        <v>1</v>
      </c>
    </row>
    <row r="66" spans="1:16" ht="15" customHeight="1" x14ac:dyDescent="0.3">
      <c r="A66" s="36" t="s">
        <v>17</v>
      </c>
      <c r="B66" s="76">
        <f t="shared" si="4"/>
        <v>53.846153846153847</v>
      </c>
      <c r="C66" s="77">
        <f t="shared" si="5"/>
        <v>14</v>
      </c>
      <c r="D66" s="78">
        <f>'4.1'!F23</f>
        <v>2</v>
      </c>
      <c r="E66" s="78">
        <f>'4.2'!F23</f>
        <v>2</v>
      </c>
      <c r="F66" s="78">
        <f>'4.3'!F23</f>
        <v>2</v>
      </c>
      <c r="G66" s="79">
        <f>'4.4'!F23</f>
        <v>2</v>
      </c>
      <c r="H66" s="79">
        <f>'4.5'!F23</f>
        <v>0</v>
      </c>
      <c r="I66" s="79">
        <f>'4.6'!F23</f>
        <v>0</v>
      </c>
      <c r="J66" s="79">
        <f>'4.7'!F23</f>
        <v>0</v>
      </c>
      <c r="K66" s="79">
        <f>'4.8'!F23</f>
        <v>2</v>
      </c>
      <c r="L66" s="79">
        <f>'4.9'!F23</f>
        <v>2</v>
      </c>
      <c r="M66" s="79">
        <f>'4.10'!F23</f>
        <v>0</v>
      </c>
      <c r="N66" s="79">
        <f>'4.11'!E23</f>
        <v>0</v>
      </c>
      <c r="O66" s="79">
        <f>'4.12'!E24</f>
        <v>0</v>
      </c>
      <c r="P66" s="79">
        <f>'4.13'!F23</f>
        <v>2</v>
      </c>
    </row>
    <row r="67" spans="1:16" ht="15" customHeight="1" x14ac:dyDescent="0.3">
      <c r="A67" s="36" t="s">
        <v>83</v>
      </c>
      <c r="B67" s="76">
        <f t="shared" si="4"/>
        <v>53.846153846153847</v>
      </c>
      <c r="C67" s="77">
        <f t="shared" si="5"/>
        <v>14</v>
      </c>
      <c r="D67" s="78">
        <f>'4.1'!F92</f>
        <v>2</v>
      </c>
      <c r="E67" s="78">
        <f>'4.2'!F92</f>
        <v>0</v>
      </c>
      <c r="F67" s="78">
        <f>'4.3'!F92</f>
        <v>2</v>
      </c>
      <c r="G67" s="79">
        <f>'4.4'!F92</f>
        <v>0</v>
      </c>
      <c r="H67" s="79">
        <f>'4.5'!F92</f>
        <v>0</v>
      </c>
      <c r="I67" s="79">
        <f>'4.6'!F92</f>
        <v>0</v>
      </c>
      <c r="J67" s="79">
        <f>'4.7'!F92</f>
        <v>2</v>
      </c>
      <c r="K67" s="79">
        <f>'4.8'!F92</f>
        <v>0</v>
      </c>
      <c r="L67" s="79">
        <f>'4.9'!F92</f>
        <v>2</v>
      </c>
      <c r="M67" s="79">
        <f>'4.10'!F92</f>
        <v>2</v>
      </c>
      <c r="N67" s="79">
        <f>'4.11'!E92</f>
        <v>2</v>
      </c>
      <c r="O67" s="79">
        <f>'4.12'!E93</f>
        <v>0</v>
      </c>
      <c r="P67" s="79">
        <f>'4.13'!F92</f>
        <v>2</v>
      </c>
    </row>
    <row r="68" spans="1:16" ht="15" customHeight="1" x14ac:dyDescent="0.3">
      <c r="A68" s="36" t="s">
        <v>20</v>
      </c>
      <c r="B68" s="76">
        <f t="shared" si="4"/>
        <v>50</v>
      </c>
      <c r="C68" s="77">
        <f t="shared" si="5"/>
        <v>13</v>
      </c>
      <c r="D68" s="78">
        <f>'4.1'!F26</f>
        <v>2</v>
      </c>
      <c r="E68" s="78">
        <f>'4.2'!F26</f>
        <v>0</v>
      </c>
      <c r="F68" s="78">
        <f>'4.3'!F26</f>
        <v>2</v>
      </c>
      <c r="G68" s="79">
        <f>'4.4'!F26</f>
        <v>0</v>
      </c>
      <c r="H68" s="79">
        <f>'4.5'!F26</f>
        <v>0</v>
      </c>
      <c r="I68" s="79">
        <f>'4.6'!F26</f>
        <v>0</v>
      </c>
      <c r="J68" s="79">
        <f>'4.7'!F26</f>
        <v>0</v>
      </c>
      <c r="K68" s="79">
        <f>'4.8'!F26</f>
        <v>0</v>
      </c>
      <c r="L68" s="79">
        <f>'4.9'!F26</f>
        <v>2</v>
      </c>
      <c r="M68" s="79">
        <f>'4.10'!F26</f>
        <v>2</v>
      </c>
      <c r="N68" s="79">
        <f>'4.11'!E26</f>
        <v>2</v>
      </c>
      <c r="O68" s="79">
        <f>'4.12'!E27</f>
        <v>1</v>
      </c>
      <c r="P68" s="79">
        <f>'4.13'!F26</f>
        <v>2</v>
      </c>
    </row>
    <row r="69" spans="1:16" ht="15" customHeight="1" x14ac:dyDescent="0.3">
      <c r="A69" s="36" t="s">
        <v>43</v>
      </c>
      <c r="B69" s="76">
        <f t="shared" si="4"/>
        <v>50</v>
      </c>
      <c r="C69" s="77">
        <f t="shared" si="5"/>
        <v>13</v>
      </c>
      <c r="D69" s="78">
        <f>'4.1'!F52</f>
        <v>2</v>
      </c>
      <c r="E69" s="78">
        <f>'4.2'!F52</f>
        <v>0</v>
      </c>
      <c r="F69" s="78">
        <f>'4.3'!F52</f>
        <v>0</v>
      </c>
      <c r="G69" s="79">
        <f>'4.4'!F52</f>
        <v>2</v>
      </c>
      <c r="H69" s="79">
        <f>'4.5'!F52</f>
        <v>2</v>
      </c>
      <c r="I69" s="79">
        <f>'4.6'!F52</f>
        <v>0</v>
      </c>
      <c r="J69" s="79">
        <f>'4.7'!F52</f>
        <v>0</v>
      </c>
      <c r="K69" s="79">
        <f>'4.8'!F52</f>
        <v>0</v>
      </c>
      <c r="L69" s="79">
        <f>'4.9'!F52</f>
        <v>2</v>
      </c>
      <c r="M69" s="79">
        <f>'4.10'!F52</f>
        <v>2</v>
      </c>
      <c r="N69" s="79">
        <f>'4.11'!E52</f>
        <v>1</v>
      </c>
      <c r="O69" s="79">
        <f>'4.12'!E53</f>
        <v>0</v>
      </c>
      <c r="P69" s="79">
        <f>'4.13'!F52</f>
        <v>2</v>
      </c>
    </row>
    <row r="70" spans="1:16" ht="15" customHeight="1" x14ac:dyDescent="0.3">
      <c r="A70" s="36" t="s">
        <v>62</v>
      </c>
      <c r="B70" s="76">
        <f t="shared" si="4"/>
        <v>50</v>
      </c>
      <c r="C70" s="77">
        <f t="shared" si="5"/>
        <v>13</v>
      </c>
      <c r="D70" s="78">
        <f>'4.1'!F71</f>
        <v>2</v>
      </c>
      <c r="E70" s="78">
        <f>'4.2'!F71</f>
        <v>1</v>
      </c>
      <c r="F70" s="78">
        <f>'4.3'!F71</f>
        <v>2</v>
      </c>
      <c r="G70" s="79">
        <f>'4.4'!F71</f>
        <v>2</v>
      </c>
      <c r="H70" s="79">
        <f>'4.5'!F71</f>
        <v>0</v>
      </c>
      <c r="I70" s="79">
        <f>'4.6'!F71</f>
        <v>0</v>
      </c>
      <c r="J70" s="79">
        <f>'4.7'!F71</f>
        <v>0</v>
      </c>
      <c r="K70" s="79">
        <f>'4.8'!F71</f>
        <v>0</v>
      </c>
      <c r="L70" s="79">
        <f>'4.9'!F71</f>
        <v>0</v>
      </c>
      <c r="M70" s="79">
        <f>'4.10'!F71</f>
        <v>2</v>
      </c>
      <c r="N70" s="79">
        <f>'4.11'!E71</f>
        <v>2</v>
      </c>
      <c r="O70" s="79">
        <f>'4.12'!E72</f>
        <v>0</v>
      </c>
      <c r="P70" s="79">
        <f>'4.13'!F71</f>
        <v>2</v>
      </c>
    </row>
    <row r="71" spans="1:16" s="14" customFormat="1" ht="15" customHeight="1" x14ac:dyDescent="0.3">
      <c r="A71" s="36" t="s">
        <v>7</v>
      </c>
      <c r="B71" s="76">
        <f t="shared" si="4"/>
        <v>46.153846153846153</v>
      </c>
      <c r="C71" s="77">
        <f t="shared" si="5"/>
        <v>12</v>
      </c>
      <c r="D71" s="78">
        <f>'4.1'!F13</f>
        <v>2</v>
      </c>
      <c r="E71" s="78">
        <f>'4.2'!F13</f>
        <v>0</v>
      </c>
      <c r="F71" s="78">
        <f>'4.3'!F13</f>
        <v>2</v>
      </c>
      <c r="G71" s="79">
        <f>'4.4'!F13</f>
        <v>0</v>
      </c>
      <c r="H71" s="79">
        <f>'4.5'!F13</f>
        <v>2</v>
      </c>
      <c r="I71" s="79">
        <f>'4.6'!F13</f>
        <v>0</v>
      </c>
      <c r="J71" s="79">
        <f>'4.7'!F13</f>
        <v>0</v>
      </c>
      <c r="K71" s="79">
        <f>'4.8'!F13</f>
        <v>0</v>
      </c>
      <c r="L71" s="79">
        <f>'4.9'!F13</f>
        <v>2</v>
      </c>
      <c r="M71" s="79">
        <f>'4.10'!F13</f>
        <v>2</v>
      </c>
      <c r="N71" s="79">
        <f>'4.11'!E13</f>
        <v>0</v>
      </c>
      <c r="O71" s="79">
        <f>'4.12'!E14</f>
        <v>0</v>
      </c>
      <c r="P71" s="79">
        <f>'4.13'!F13</f>
        <v>2</v>
      </c>
    </row>
    <row r="72" spans="1:16" ht="15" customHeight="1" x14ac:dyDescent="0.3">
      <c r="A72" s="36" t="s">
        <v>53</v>
      </c>
      <c r="B72" s="76">
        <f t="shared" si="4"/>
        <v>46.153846153846153</v>
      </c>
      <c r="C72" s="77">
        <f t="shared" si="5"/>
        <v>12</v>
      </c>
      <c r="D72" s="78">
        <f>'4.1'!F62</f>
        <v>2</v>
      </c>
      <c r="E72" s="78">
        <f>'4.2'!F62</f>
        <v>0</v>
      </c>
      <c r="F72" s="78">
        <f>'4.3'!F62</f>
        <v>2</v>
      </c>
      <c r="G72" s="79">
        <f>'4.4'!F62</f>
        <v>2</v>
      </c>
      <c r="H72" s="79">
        <f>'4.5'!F62</f>
        <v>0</v>
      </c>
      <c r="I72" s="79">
        <f>'4.6'!F62</f>
        <v>0</v>
      </c>
      <c r="J72" s="79">
        <f>'4.7'!F62</f>
        <v>2</v>
      </c>
      <c r="K72" s="79">
        <f>'4.8'!F62</f>
        <v>0</v>
      </c>
      <c r="L72" s="79">
        <f>'4.9'!F62</f>
        <v>2</v>
      </c>
      <c r="M72" s="79">
        <f>'4.10'!F62</f>
        <v>0</v>
      </c>
      <c r="N72" s="79">
        <f>'4.11'!E62</f>
        <v>2</v>
      </c>
      <c r="O72" s="79">
        <f>'4.12'!E63</f>
        <v>0</v>
      </c>
      <c r="P72" s="79">
        <f>'4.13'!F62</f>
        <v>0</v>
      </c>
    </row>
    <row r="73" spans="1:16" ht="15" customHeight="1" x14ac:dyDescent="0.3">
      <c r="A73" s="36" t="s">
        <v>84</v>
      </c>
      <c r="B73" s="76">
        <f t="shared" si="4"/>
        <v>42.307692307692307</v>
      </c>
      <c r="C73" s="77">
        <f t="shared" si="5"/>
        <v>11</v>
      </c>
      <c r="D73" s="78">
        <f>'4.1'!F93</f>
        <v>2</v>
      </c>
      <c r="E73" s="78">
        <f>'4.2'!F93</f>
        <v>0</v>
      </c>
      <c r="F73" s="78">
        <f>'4.3'!F93</f>
        <v>0</v>
      </c>
      <c r="G73" s="79">
        <f>'4.4'!F93</f>
        <v>1</v>
      </c>
      <c r="H73" s="79">
        <f>'4.5'!F93</f>
        <v>0</v>
      </c>
      <c r="I73" s="79">
        <f>'4.6'!F93</f>
        <v>0</v>
      </c>
      <c r="J73" s="79">
        <f>'4.7'!F93</f>
        <v>0</v>
      </c>
      <c r="K73" s="79">
        <f>'4.8'!F93</f>
        <v>2</v>
      </c>
      <c r="L73" s="79">
        <f>'4.9'!F93</f>
        <v>2</v>
      </c>
      <c r="M73" s="79">
        <f>'4.10'!F93</f>
        <v>0</v>
      </c>
      <c r="N73" s="79">
        <f>'4.11'!E93</f>
        <v>2</v>
      </c>
      <c r="O73" s="79">
        <f>'4.12'!E94</f>
        <v>0</v>
      </c>
      <c r="P73" s="79">
        <f>'4.13'!F93</f>
        <v>2</v>
      </c>
    </row>
    <row r="74" spans="1:16" ht="15" customHeight="1" x14ac:dyDescent="0.3">
      <c r="A74" s="251" t="s">
        <v>1095</v>
      </c>
      <c r="B74" s="76"/>
      <c r="C74" s="77"/>
      <c r="D74" s="78"/>
      <c r="E74" s="78"/>
      <c r="F74" s="78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1:16" ht="15" customHeight="1" x14ac:dyDescent="0.3">
      <c r="A75" s="36" t="s">
        <v>18</v>
      </c>
      <c r="B75" s="76">
        <f>C75/$C$5*100</f>
        <v>38.461538461538467</v>
      </c>
      <c r="C75" s="77">
        <f>SUM(D75:P75)</f>
        <v>10</v>
      </c>
      <c r="D75" s="78">
        <f>'4.1'!F24</f>
        <v>2</v>
      </c>
      <c r="E75" s="78">
        <f>'4.2'!F24</f>
        <v>0</v>
      </c>
      <c r="F75" s="78">
        <f>'4.3'!F24</f>
        <v>0</v>
      </c>
      <c r="G75" s="79">
        <f>'4.4'!F24</f>
        <v>2</v>
      </c>
      <c r="H75" s="79">
        <f>'4.5'!F24</f>
        <v>0</v>
      </c>
      <c r="I75" s="79">
        <f>'4.6'!F24</f>
        <v>0</v>
      </c>
      <c r="J75" s="79">
        <f>'4.7'!F24</f>
        <v>0</v>
      </c>
      <c r="K75" s="79">
        <f>'4.8'!F24</f>
        <v>2</v>
      </c>
      <c r="L75" s="79">
        <f>'4.9'!F24</f>
        <v>2</v>
      </c>
      <c r="M75" s="79">
        <f>'4.10'!F24</f>
        <v>2</v>
      </c>
      <c r="N75" s="79">
        <f>'4.11'!E24</f>
        <v>0</v>
      </c>
      <c r="O75" s="79">
        <f>'4.12'!E25</f>
        <v>0</v>
      </c>
      <c r="P75" s="79">
        <f>'4.13'!F24</f>
        <v>0</v>
      </c>
    </row>
    <row r="76" spans="1:16" ht="15" customHeight="1" x14ac:dyDescent="0.3">
      <c r="A76" s="36" t="s">
        <v>49</v>
      </c>
      <c r="B76" s="76">
        <f>C76/$C$5*100</f>
        <v>38.461538461538467</v>
      </c>
      <c r="C76" s="77">
        <f>SUM(D76:P76)</f>
        <v>10</v>
      </c>
      <c r="D76" s="78">
        <f>'4.1'!F58</f>
        <v>2</v>
      </c>
      <c r="E76" s="78">
        <f>'4.2'!F58</f>
        <v>0</v>
      </c>
      <c r="F76" s="78">
        <f>'4.3'!F58</f>
        <v>0</v>
      </c>
      <c r="G76" s="79">
        <f>'4.4'!F58</f>
        <v>2</v>
      </c>
      <c r="H76" s="79">
        <f>'4.5'!F58</f>
        <v>0</v>
      </c>
      <c r="I76" s="79">
        <f>'4.6'!F58</f>
        <v>0</v>
      </c>
      <c r="J76" s="79">
        <f>'4.7'!F58</f>
        <v>0</v>
      </c>
      <c r="K76" s="79">
        <f>'4.8'!F58</f>
        <v>2</v>
      </c>
      <c r="L76" s="79">
        <f>'4.9'!F58</f>
        <v>2</v>
      </c>
      <c r="M76" s="79">
        <f>'4.10'!F58</f>
        <v>0</v>
      </c>
      <c r="N76" s="79">
        <f>'4.11'!E58</f>
        <v>0</v>
      </c>
      <c r="O76" s="79">
        <f>'4.12'!E59</f>
        <v>0</v>
      </c>
      <c r="P76" s="79">
        <f>'4.13'!F58</f>
        <v>2</v>
      </c>
    </row>
    <row r="77" spans="1:16" ht="15" customHeight="1" x14ac:dyDescent="0.3">
      <c r="A77" s="36" t="s">
        <v>35</v>
      </c>
      <c r="B77" s="76">
        <f>C77/$C$5*100</f>
        <v>34.615384615384613</v>
      </c>
      <c r="C77" s="77">
        <f>SUM(D77:P77)</f>
        <v>9</v>
      </c>
      <c r="D77" s="78">
        <f>'4.1'!F42</f>
        <v>2</v>
      </c>
      <c r="E77" s="78">
        <f>'4.2'!F42</f>
        <v>0</v>
      </c>
      <c r="F77" s="78">
        <f>'4.3'!F42</f>
        <v>0</v>
      </c>
      <c r="G77" s="79">
        <f>'4.4'!F42</f>
        <v>0</v>
      </c>
      <c r="H77" s="79">
        <f>'4.5'!F42</f>
        <v>2</v>
      </c>
      <c r="I77" s="79">
        <f>'4.6'!F42</f>
        <v>2</v>
      </c>
      <c r="J77" s="79">
        <f>'4.7'!F42</f>
        <v>0</v>
      </c>
      <c r="K77" s="79">
        <f>'4.8'!F42</f>
        <v>0</v>
      </c>
      <c r="L77" s="79">
        <f>'4.9'!F42</f>
        <v>0</v>
      </c>
      <c r="M77" s="79">
        <f>'4.10'!F42</f>
        <v>0</v>
      </c>
      <c r="N77" s="79">
        <f>'4.11'!E42</f>
        <v>0</v>
      </c>
      <c r="O77" s="79">
        <f>'4.12'!E43</f>
        <v>2</v>
      </c>
      <c r="P77" s="79">
        <f>'4.13'!F42</f>
        <v>1</v>
      </c>
    </row>
    <row r="78" spans="1:16" ht="15" customHeight="1" x14ac:dyDescent="0.3">
      <c r="A78" s="36" t="s">
        <v>36</v>
      </c>
      <c r="B78" s="76">
        <f>C78/$C$5*100</f>
        <v>23.076923076923077</v>
      </c>
      <c r="C78" s="77">
        <f>SUM(D78:P78)</f>
        <v>6</v>
      </c>
      <c r="D78" s="78">
        <f>'4.1'!F43</f>
        <v>2</v>
      </c>
      <c r="E78" s="78">
        <f>'4.2'!F43</f>
        <v>0</v>
      </c>
      <c r="F78" s="78">
        <f>'4.3'!F43</f>
        <v>2</v>
      </c>
      <c r="G78" s="79">
        <f>'4.4'!F43</f>
        <v>0</v>
      </c>
      <c r="H78" s="79">
        <f>'4.5'!F43</f>
        <v>0</v>
      </c>
      <c r="I78" s="79">
        <f>'4.6'!F43</f>
        <v>0</v>
      </c>
      <c r="J78" s="79">
        <f>'4.7'!F43</f>
        <v>0</v>
      </c>
      <c r="K78" s="79">
        <f>'4.8'!F43</f>
        <v>0</v>
      </c>
      <c r="L78" s="79">
        <f>'4.9'!F43</f>
        <v>2</v>
      </c>
      <c r="M78" s="79">
        <f>'4.10'!F43</f>
        <v>0</v>
      </c>
      <c r="N78" s="79">
        <f>'4.11'!E43</f>
        <v>0</v>
      </c>
      <c r="O78" s="79">
        <f>'4.12'!E44</f>
        <v>0</v>
      </c>
      <c r="P78" s="79">
        <f>'4.13'!F43</f>
        <v>0</v>
      </c>
    </row>
    <row r="79" spans="1:16" s="14" customFormat="1" ht="15" customHeight="1" x14ac:dyDescent="0.3">
      <c r="A79" s="36" t="s">
        <v>52</v>
      </c>
      <c r="B79" s="76">
        <f>C79/$C$5*100</f>
        <v>23.076923076923077</v>
      </c>
      <c r="C79" s="77">
        <f>SUM(D79:P79)</f>
        <v>6</v>
      </c>
      <c r="D79" s="78">
        <f>'4.1'!F61</f>
        <v>2</v>
      </c>
      <c r="E79" s="78">
        <f>'4.2'!F61</f>
        <v>0</v>
      </c>
      <c r="F79" s="78">
        <f>'4.3'!F61</f>
        <v>0</v>
      </c>
      <c r="G79" s="79">
        <f>'4.4'!F61</f>
        <v>0</v>
      </c>
      <c r="H79" s="79">
        <f>'4.5'!F61</f>
        <v>0</v>
      </c>
      <c r="I79" s="79">
        <f>'4.6'!F61</f>
        <v>0</v>
      </c>
      <c r="J79" s="79">
        <f>'4.7'!F61</f>
        <v>0</v>
      </c>
      <c r="K79" s="79">
        <f>'4.8'!F61</f>
        <v>0</v>
      </c>
      <c r="L79" s="79">
        <f>'4.9'!F61</f>
        <v>0</v>
      </c>
      <c r="M79" s="79">
        <f>'4.10'!F61</f>
        <v>0</v>
      </c>
      <c r="N79" s="79">
        <f>'4.11'!E61</f>
        <v>2</v>
      </c>
      <c r="O79" s="79">
        <f>'4.12'!E62</f>
        <v>0</v>
      </c>
      <c r="P79" s="79">
        <f>'4.13'!F61</f>
        <v>2</v>
      </c>
    </row>
    <row r="80" spans="1:16" s="14" customFormat="1" ht="15" customHeight="1" x14ac:dyDescent="0.3">
      <c r="A80" s="266" t="s">
        <v>1096</v>
      </c>
      <c r="B80" s="76"/>
      <c r="C80" s="77"/>
      <c r="D80" s="78"/>
      <c r="E80" s="78"/>
      <c r="F80" s="78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1:16" ht="15" customHeight="1" x14ac:dyDescent="0.3">
      <c r="A81" s="36" t="s">
        <v>48</v>
      </c>
      <c r="B81" s="76">
        <f t="shared" ref="B81:B95" si="6">C81/$C$5*100</f>
        <v>19.230769230769234</v>
      </c>
      <c r="C81" s="77">
        <f t="shared" ref="C81:C95" si="7">SUM(D81:P81)</f>
        <v>5</v>
      </c>
      <c r="D81" s="78">
        <f>'4.1'!F57</f>
        <v>2</v>
      </c>
      <c r="E81" s="78">
        <f>'4.2'!F57</f>
        <v>0</v>
      </c>
      <c r="F81" s="78">
        <f>'4.3'!F57</f>
        <v>0</v>
      </c>
      <c r="G81" s="79">
        <f>'4.4'!F57</f>
        <v>0</v>
      </c>
      <c r="H81" s="79">
        <f>'4.5'!F57</f>
        <v>0</v>
      </c>
      <c r="I81" s="79">
        <f>'4.6'!F57</f>
        <v>0</v>
      </c>
      <c r="J81" s="79">
        <f>'4.7'!F57</f>
        <v>0</v>
      </c>
      <c r="K81" s="79">
        <f>'4.8'!F57</f>
        <v>0</v>
      </c>
      <c r="L81" s="79">
        <f>'4.9'!F57</f>
        <v>0</v>
      </c>
      <c r="M81" s="79">
        <f>'4.10'!F57</f>
        <v>0</v>
      </c>
      <c r="N81" s="79">
        <f>'4.11'!E57</f>
        <v>0</v>
      </c>
      <c r="O81" s="79">
        <f>'4.12'!E58</f>
        <v>2</v>
      </c>
      <c r="P81" s="79">
        <f>'4.13'!F57</f>
        <v>1</v>
      </c>
    </row>
    <row r="82" spans="1:16" ht="15" customHeight="1" x14ac:dyDescent="0.3">
      <c r="A82" s="36" t="s">
        <v>56</v>
      </c>
      <c r="B82" s="76">
        <f t="shared" si="6"/>
        <v>17.307692307692307</v>
      </c>
      <c r="C82" s="77">
        <f t="shared" si="7"/>
        <v>4.5</v>
      </c>
      <c r="D82" s="78">
        <f>'4.1'!F65</f>
        <v>1</v>
      </c>
      <c r="E82" s="78">
        <f>'4.2'!F65</f>
        <v>1</v>
      </c>
      <c r="F82" s="78">
        <f>'4.3'!F65</f>
        <v>0</v>
      </c>
      <c r="G82" s="79">
        <f>'4.4'!F65</f>
        <v>0</v>
      </c>
      <c r="H82" s="79">
        <f>'4.5'!F65</f>
        <v>0</v>
      </c>
      <c r="I82" s="79">
        <f>'4.6'!F65</f>
        <v>0</v>
      </c>
      <c r="J82" s="79">
        <f>'4.7'!F65</f>
        <v>0</v>
      </c>
      <c r="K82" s="79">
        <f>'4.8'!F65</f>
        <v>0</v>
      </c>
      <c r="L82" s="79">
        <f>'4.9'!F65</f>
        <v>0.5</v>
      </c>
      <c r="M82" s="79">
        <f>'4.10'!F65</f>
        <v>0</v>
      </c>
      <c r="N82" s="79">
        <f>'4.11'!E65</f>
        <v>2</v>
      </c>
      <c r="O82" s="79">
        <f>'4.12'!E66</f>
        <v>0</v>
      </c>
      <c r="P82" s="79">
        <f>'4.13'!F65</f>
        <v>0</v>
      </c>
    </row>
    <row r="83" spans="1:16" ht="15" customHeight="1" x14ac:dyDescent="0.3">
      <c r="A83" s="36" t="s">
        <v>15</v>
      </c>
      <c r="B83" s="76">
        <f t="shared" si="6"/>
        <v>15.384615384615385</v>
      </c>
      <c r="C83" s="77">
        <f t="shared" si="7"/>
        <v>4</v>
      </c>
      <c r="D83" s="78">
        <f>'4.1'!F21</f>
        <v>2</v>
      </c>
      <c r="E83" s="78">
        <f>'4.2'!F21</f>
        <v>0</v>
      </c>
      <c r="F83" s="78">
        <f>'4.3'!F21</f>
        <v>0</v>
      </c>
      <c r="G83" s="79">
        <f>'4.4'!F21</f>
        <v>0</v>
      </c>
      <c r="H83" s="79">
        <f>'4.5'!F21</f>
        <v>0</v>
      </c>
      <c r="I83" s="79">
        <f>'4.6'!F21</f>
        <v>0</v>
      </c>
      <c r="J83" s="79">
        <f>'4.7'!F21</f>
        <v>0</v>
      </c>
      <c r="K83" s="79">
        <f>'4.8'!F21</f>
        <v>0</v>
      </c>
      <c r="L83" s="79">
        <f>'4.9'!F21</f>
        <v>0</v>
      </c>
      <c r="M83" s="79">
        <f>'4.10'!F21</f>
        <v>0</v>
      </c>
      <c r="N83" s="79">
        <f>'4.11'!E21</f>
        <v>0</v>
      </c>
      <c r="O83" s="79">
        <f>'4.12'!E22</f>
        <v>0</v>
      </c>
      <c r="P83" s="79">
        <f>'4.13'!F21</f>
        <v>2</v>
      </c>
    </row>
    <row r="84" spans="1:16" ht="15" customHeight="1" x14ac:dyDescent="0.3">
      <c r="A84" s="36" t="s">
        <v>28</v>
      </c>
      <c r="B84" s="76">
        <f t="shared" si="6"/>
        <v>15.384615384615385</v>
      </c>
      <c r="C84" s="77">
        <f t="shared" si="7"/>
        <v>4</v>
      </c>
      <c r="D84" s="78">
        <f>'4.1'!F34</f>
        <v>2</v>
      </c>
      <c r="E84" s="78">
        <f>'4.2'!F34</f>
        <v>0</v>
      </c>
      <c r="F84" s="78">
        <f>'4.3'!F34</f>
        <v>0</v>
      </c>
      <c r="G84" s="79">
        <f>'4.4'!F34</f>
        <v>0</v>
      </c>
      <c r="H84" s="79">
        <f>'4.5'!F34</f>
        <v>0</v>
      </c>
      <c r="I84" s="79">
        <f>'4.6'!F34</f>
        <v>0</v>
      </c>
      <c r="J84" s="79">
        <f>'4.7'!F34</f>
        <v>0</v>
      </c>
      <c r="K84" s="79">
        <f>'4.8'!F34</f>
        <v>0</v>
      </c>
      <c r="L84" s="79">
        <f>'4.9'!F34</f>
        <v>0</v>
      </c>
      <c r="M84" s="79">
        <f>'4.10'!F34</f>
        <v>0</v>
      </c>
      <c r="N84" s="79">
        <f>'4.11'!E34</f>
        <v>2</v>
      </c>
      <c r="O84" s="79">
        <f>'4.12'!E35</f>
        <v>0</v>
      </c>
      <c r="P84" s="79">
        <f>'4.13'!F34</f>
        <v>0</v>
      </c>
    </row>
    <row r="85" spans="1:16" ht="15" customHeight="1" x14ac:dyDescent="0.3">
      <c r="A85" s="36" t="s">
        <v>57</v>
      </c>
      <c r="B85" s="76">
        <f t="shared" si="6"/>
        <v>15.384615384615385</v>
      </c>
      <c r="C85" s="77">
        <f t="shared" si="7"/>
        <v>4</v>
      </c>
      <c r="D85" s="78">
        <f>'4.1'!F66</f>
        <v>2</v>
      </c>
      <c r="E85" s="78">
        <f>'4.2'!F66</f>
        <v>0</v>
      </c>
      <c r="F85" s="78">
        <f>'4.3'!F66</f>
        <v>0</v>
      </c>
      <c r="G85" s="79">
        <f>'4.4'!F66</f>
        <v>0</v>
      </c>
      <c r="H85" s="79">
        <f>'4.5'!F66</f>
        <v>0</v>
      </c>
      <c r="I85" s="79">
        <f>'4.6'!F66</f>
        <v>0</v>
      </c>
      <c r="J85" s="79">
        <f>'4.7'!F66</f>
        <v>0</v>
      </c>
      <c r="K85" s="79">
        <f>'4.8'!F66</f>
        <v>0</v>
      </c>
      <c r="L85" s="79">
        <f>'4.9'!F66</f>
        <v>0</v>
      </c>
      <c r="M85" s="79">
        <f>'4.10'!F66</f>
        <v>0</v>
      </c>
      <c r="N85" s="79">
        <f>'4.11'!E66</f>
        <v>2</v>
      </c>
      <c r="O85" s="79">
        <f>'4.12'!E67</f>
        <v>0</v>
      </c>
      <c r="P85" s="79">
        <f>'4.13'!F66</f>
        <v>0</v>
      </c>
    </row>
    <row r="86" spans="1:16" ht="15" customHeight="1" x14ac:dyDescent="0.3">
      <c r="A86" s="36" t="s">
        <v>82</v>
      </c>
      <c r="B86" s="76">
        <f t="shared" si="6"/>
        <v>15.384615384615385</v>
      </c>
      <c r="C86" s="77">
        <f t="shared" si="7"/>
        <v>4</v>
      </c>
      <c r="D86" s="78">
        <f>'4.1'!F91</f>
        <v>2</v>
      </c>
      <c r="E86" s="78">
        <f>'4.2'!F91</f>
        <v>0</v>
      </c>
      <c r="F86" s="78">
        <f>'4.3'!F91</f>
        <v>0</v>
      </c>
      <c r="G86" s="79">
        <f>'4.4'!F91</f>
        <v>0</v>
      </c>
      <c r="H86" s="79">
        <f>'4.5'!F91</f>
        <v>0</v>
      </c>
      <c r="I86" s="79">
        <f>'4.6'!F91</f>
        <v>0</v>
      </c>
      <c r="J86" s="79">
        <f>'4.7'!F91</f>
        <v>0</v>
      </c>
      <c r="K86" s="79">
        <f>'4.8'!F91</f>
        <v>0</v>
      </c>
      <c r="L86" s="79">
        <f>'4.9'!F91</f>
        <v>0</v>
      </c>
      <c r="M86" s="79">
        <f>'4.10'!F91</f>
        <v>0</v>
      </c>
      <c r="N86" s="79">
        <f>'4.11'!E91</f>
        <v>0</v>
      </c>
      <c r="O86" s="79">
        <f>'4.12'!E92</f>
        <v>0</v>
      </c>
      <c r="P86" s="79">
        <f>'4.13'!F91</f>
        <v>2</v>
      </c>
    </row>
    <row r="87" spans="1:16" ht="15" customHeight="1" x14ac:dyDescent="0.3">
      <c r="A87" s="36" t="s">
        <v>88</v>
      </c>
      <c r="B87" s="76">
        <f t="shared" si="6"/>
        <v>15.384615384615385</v>
      </c>
      <c r="C87" s="77">
        <f t="shared" si="7"/>
        <v>4</v>
      </c>
      <c r="D87" s="78">
        <f>'4.1'!F97</f>
        <v>1</v>
      </c>
      <c r="E87" s="78">
        <f>'4.2'!F97</f>
        <v>0</v>
      </c>
      <c r="F87" s="78">
        <f>'4.3'!F97</f>
        <v>0</v>
      </c>
      <c r="G87" s="79">
        <f>'4.4'!F97</f>
        <v>0</v>
      </c>
      <c r="H87" s="79">
        <f>'4.5'!F97</f>
        <v>0</v>
      </c>
      <c r="I87" s="79">
        <f>'4.6'!F97</f>
        <v>0</v>
      </c>
      <c r="J87" s="79">
        <f>'4.7'!F97</f>
        <v>0</v>
      </c>
      <c r="K87" s="79">
        <f>'4.8'!F97</f>
        <v>0</v>
      </c>
      <c r="L87" s="79">
        <f>'4.9'!F97</f>
        <v>0</v>
      </c>
      <c r="M87" s="79">
        <f>'4.10'!F97</f>
        <v>0</v>
      </c>
      <c r="N87" s="79">
        <f>'4.11'!E97</f>
        <v>2</v>
      </c>
      <c r="O87" s="79">
        <f>'4.12'!E98</f>
        <v>0</v>
      </c>
      <c r="P87" s="79">
        <f>'4.13'!F97</f>
        <v>1</v>
      </c>
    </row>
    <row r="88" spans="1:16" ht="15" customHeight="1" x14ac:dyDescent="0.3">
      <c r="A88" s="36" t="s">
        <v>11</v>
      </c>
      <c r="B88" s="76">
        <f t="shared" si="6"/>
        <v>11.538461538461538</v>
      </c>
      <c r="C88" s="77">
        <f t="shared" si="7"/>
        <v>3</v>
      </c>
      <c r="D88" s="78">
        <f>'4.1'!F17</f>
        <v>1</v>
      </c>
      <c r="E88" s="78">
        <f>'4.2'!F17</f>
        <v>0</v>
      </c>
      <c r="F88" s="78">
        <f>'4.3'!F17</f>
        <v>0</v>
      </c>
      <c r="G88" s="79">
        <f>'4.4'!F17</f>
        <v>0</v>
      </c>
      <c r="H88" s="79">
        <f>'4.5'!F17</f>
        <v>0</v>
      </c>
      <c r="I88" s="79">
        <f>'4.6'!F17</f>
        <v>0</v>
      </c>
      <c r="J88" s="79">
        <f>'4.7'!F17</f>
        <v>0</v>
      </c>
      <c r="K88" s="79">
        <f>'4.8'!F17</f>
        <v>0</v>
      </c>
      <c r="L88" s="79">
        <f>'4.9'!F17</f>
        <v>0</v>
      </c>
      <c r="M88" s="79">
        <f>'4.10'!F17</f>
        <v>0</v>
      </c>
      <c r="N88" s="79">
        <f>'4.11'!E17</f>
        <v>2</v>
      </c>
      <c r="O88" s="79">
        <f>'4.12'!E18</f>
        <v>0</v>
      </c>
      <c r="P88" s="79">
        <f>'4.13'!F17</f>
        <v>0</v>
      </c>
    </row>
    <row r="89" spans="1:16" ht="15" customHeight="1" x14ac:dyDescent="0.3">
      <c r="A89" s="36" t="s">
        <v>71</v>
      </c>
      <c r="B89" s="76">
        <f t="shared" si="6"/>
        <v>11.538461538461538</v>
      </c>
      <c r="C89" s="77">
        <f t="shared" si="7"/>
        <v>3</v>
      </c>
      <c r="D89" s="78">
        <f>'4.1'!F79</f>
        <v>1</v>
      </c>
      <c r="E89" s="78">
        <f>'4.2'!F79</f>
        <v>0</v>
      </c>
      <c r="F89" s="78">
        <f>'4.3'!F79</f>
        <v>0</v>
      </c>
      <c r="G89" s="79">
        <f>'4.4'!F79</f>
        <v>0</v>
      </c>
      <c r="H89" s="79">
        <f>'4.5'!F79</f>
        <v>0</v>
      </c>
      <c r="I89" s="79">
        <f>'4.6'!F79</f>
        <v>0</v>
      </c>
      <c r="J89" s="79">
        <f>'4.7'!F79</f>
        <v>0</v>
      </c>
      <c r="K89" s="79">
        <f>'4.8'!F79</f>
        <v>0</v>
      </c>
      <c r="L89" s="79">
        <f>'4.9'!F79</f>
        <v>0</v>
      </c>
      <c r="M89" s="79">
        <f>'4.10'!F79</f>
        <v>0</v>
      </c>
      <c r="N89" s="79">
        <f>'4.11'!E79</f>
        <v>0</v>
      </c>
      <c r="O89" s="79">
        <f>'4.12'!E80</f>
        <v>1</v>
      </c>
      <c r="P89" s="79">
        <f>'4.13'!F79</f>
        <v>1</v>
      </c>
    </row>
    <row r="90" spans="1:16" ht="15" customHeight="1" x14ac:dyDescent="0.3">
      <c r="A90" s="36" t="s">
        <v>13</v>
      </c>
      <c r="B90" s="76">
        <f t="shared" si="6"/>
        <v>7.6923076923076925</v>
      </c>
      <c r="C90" s="77">
        <f t="shared" si="7"/>
        <v>2</v>
      </c>
      <c r="D90" s="78">
        <f>'4.1'!F19</f>
        <v>1</v>
      </c>
      <c r="E90" s="78">
        <f>'4.2'!F19</f>
        <v>1</v>
      </c>
      <c r="F90" s="78">
        <f>'4.3'!F19</f>
        <v>0</v>
      </c>
      <c r="G90" s="79">
        <f>'4.4'!F19</f>
        <v>0</v>
      </c>
      <c r="H90" s="79">
        <f>'4.5'!F19</f>
        <v>0</v>
      </c>
      <c r="I90" s="79">
        <f>'4.6'!F19</f>
        <v>0</v>
      </c>
      <c r="J90" s="79">
        <f>'4.7'!F19</f>
        <v>0</v>
      </c>
      <c r="K90" s="79">
        <f>'4.8'!F19</f>
        <v>0</v>
      </c>
      <c r="L90" s="79">
        <f>'4.9'!F19</f>
        <v>0</v>
      </c>
      <c r="M90" s="79">
        <f>'4.10'!F19</f>
        <v>0</v>
      </c>
      <c r="N90" s="79">
        <f>'4.11'!E19</f>
        <v>0</v>
      </c>
      <c r="O90" s="79">
        <f>'4.12'!E20</f>
        <v>0</v>
      </c>
      <c r="P90" s="79">
        <f>'4.13'!F19</f>
        <v>0</v>
      </c>
    </row>
    <row r="91" spans="1:16" s="8" customFormat="1" ht="15" customHeight="1" x14ac:dyDescent="0.3">
      <c r="A91" s="36" t="s">
        <v>39</v>
      </c>
      <c r="B91" s="76">
        <f t="shared" si="6"/>
        <v>7.6923076923076925</v>
      </c>
      <c r="C91" s="77">
        <f t="shared" si="7"/>
        <v>2</v>
      </c>
      <c r="D91" s="78">
        <f>'4.1'!F47</f>
        <v>2</v>
      </c>
      <c r="E91" s="78">
        <f>'4.2'!F47</f>
        <v>0</v>
      </c>
      <c r="F91" s="78">
        <f>'4.3'!F47</f>
        <v>0</v>
      </c>
      <c r="G91" s="79">
        <f>'4.4'!F47</f>
        <v>0</v>
      </c>
      <c r="H91" s="79">
        <f>'4.5'!F47</f>
        <v>0</v>
      </c>
      <c r="I91" s="79">
        <f>'4.6'!F47</f>
        <v>0</v>
      </c>
      <c r="J91" s="79">
        <f>'4.7'!F47</f>
        <v>0</v>
      </c>
      <c r="K91" s="79">
        <f>'4.8'!F47</f>
        <v>0</v>
      </c>
      <c r="L91" s="79">
        <f>'4.9'!F47</f>
        <v>0</v>
      </c>
      <c r="M91" s="79">
        <f>'4.10'!F47</f>
        <v>0</v>
      </c>
      <c r="N91" s="79">
        <f>'4.11'!E47</f>
        <v>0</v>
      </c>
      <c r="O91" s="79">
        <f>'4.12'!E48</f>
        <v>0</v>
      </c>
      <c r="P91" s="79">
        <f>'4.13'!F47</f>
        <v>0</v>
      </c>
    </row>
    <row r="92" spans="1:16" s="8" customFormat="1" ht="15" customHeight="1" x14ac:dyDescent="0.3">
      <c r="A92" s="36" t="s">
        <v>94</v>
      </c>
      <c r="B92" s="76">
        <f t="shared" si="6"/>
        <v>7.6923076923076925</v>
      </c>
      <c r="C92" s="77">
        <f t="shared" si="7"/>
        <v>2</v>
      </c>
      <c r="D92" s="78">
        <f>'4.1'!F51</f>
        <v>2</v>
      </c>
      <c r="E92" s="78">
        <f>'4.2'!F51</f>
        <v>0</v>
      </c>
      <c r="F92" s="78">
        <f>'4.3'!F51</f>
        <v>0</v>
      </c>
      <c r="G92" s="79">
        <f>'4.4'!F51</f>
        <v>0</v>
      </c>
      <c r="H92" s="79">
        <f>'4.5'!F51</f>
        <v>0</v>
      </c>
      <c r="I92" s="79">
        <f>'4.6'!F51</f>
        <v>0</v>
      </c>
      <c r="J92" s="79">
        <f>'4.7'!F51</f>
        <v>0</v>
      </c>
      <c r="K92" s="79">
        <f>'4.8'!F51</f>
        <v>0</v>
      </c>
      <c r="L92" s="79">
        <f>'4.9'!F51</f>
        <v>0</v>
      </c>
      <c r="M92" s="79">
        <f>'4.10'!F51</f>
        <v>0</v>
      </c>
      <c r="N92" s="79">
        <f>'4.11'!E51</f>
        <v>0</v>
      </c>
      <c r="O92" s="79">
        <f>'4.12'!E52</f>
        <v>0</v>
      </c>
      <c r="P92" s="79">
        <f>'4.13'!F51</f>
        <v>0</v>
      </c>
    </row>
    <row r="93" spans="1:16" ht="15" customHeight="1" x14ac:dyDescent="0.3">
      <c r="A93" s="36" t="s">
        <v>47</v>
      </c>
      <c r="B93" s="76">
        <f t="shared" si="6"/>
        <v>7.6923076923076925</v>
      </c>
      <c r="C93" s="77">
        <f t="shared" si="7"/>
        <v>2</v>
      </c>
      <c r="D93" s="78">
        <f>'4.1'!F56</f>
        <v>2</v>
      </c>
      <c r="E93" s="78">
        <f>'4.2'!F56</f>
        <v>0</v>
      </c>
      <c r="F93" s="78">
        <f>'4.3'!F56</f>
        <v>0</v>
      </c>
      <c r="G93" s="79">
        <f>'4.4'!F56</f>
        <v>0</v>
      </c>
      <c r="H93" s="79">
        <f>'4.5'!F56</f>
        <v>0</v>
      </c>
      <c r="I93" s="79">
        <f>'4.6'!F56</f>
        <v>0</v>
      </c>
      <c r="J93" s="79">
        <f>'4.7'!F56</f>
        <v>0</v>
      </c>
      <c r="K93" s="79">
        <f>'4.8'!F56</f>
        <v>0</v>
      </c>
      <c r="L93" s="79">
        <f>'4.9'!F56</f>
        <v>0</v>
      </c>
      <c r="M93" s="79">
        <f>'4.10'!F56</f>
        <v>0</v>
      </c>
      <c r="N93" s="79">
        <f>'4.11'!E56</f>
        <v>0</v>
      </c>
      <c r="O93" s="79">
        <f>'4.12'!E57</f>
        <v>0</v>
      </c>
      <c r="P93" s="79">
        <f>'4.13'!F56</f>
        <v>0</v>
      </c>
    </row>
    <row r="94" spans="1:16" ht="15" customHeight="1" x14ac:dyDescent="0.3">
      <c r="A94" s="36" t="s">
        <v>70</v>
      </c>
      <c r="B94" s="76">
        <f t="shared" si="6"/>
        <v>7.6923076923076925</v>
      </c>
      <c r="C94" s="77">
        <f t="shared" si="7"/>
        <v>2</v>
      </c>
      <c r="D94" s="78">
        <f>'4.1'!F78</f>
        <v>2</v>
      </c>
      <c r="E94" s="78">
        <f>'4.2'!F78</f>
        <v>0</v>
      </c>
      <c r="F94" s="78">
        <f>'4.3'!F78</f>
        <v>0</v>
      </c>
      <c r="G94" s="79">
        <f>'4.4'!F78</f>
        <v>0</v>
      </c>
      <c r="H94" s="79">
        <f>'4.5'!F78</f>
        <v>0</v>
      </c>
      <c r="I94" s="79">
        <f>'4.6'!F78</f>
        <v>0</v>
      </c>
      <c r="J94" s="79">
        <f>'4.7'!F78</f>
        <v>0</v>
      </c>
      <c r="K94" s="79">
        <f>'4.8'!F78</f>
        <v>0</v>
      </c>
      <c r="L94" s="79">
        <f>'4.9'!F78</f>
        <v>0</v>
      </c>
      <c r="M94" s="79">
        <f>'4.10'!F78</f>
        <v>0</v>
      </c>
      <c r="N94" s="79">
        <f>'4.11'!E78</f>
        <v>0</v>
      </c>
      <c r="O94" s="79">
        <f>'4.12'!E79</f>
        <v>0</v>
      </c>
      <c r="P94" s="79">
        <f>'4.13'!F78</f>
        <v>0</v>
      </c>
    </row>
    <row r="95" spans="1:16" ht="15" customHeight="1" x14ac:dyDescent="0.3">
      <c r="A95" s="36" t="s">
        <v>89</v>
      </c>
      <c r="B95" s="76">
        <f t="shared" si="6"/>
        <v>7.6923076923076925</v>
      </c>
      <c r="C95" s="77">
        <f t="shared" si="7"/>
        <v>2</v>
      </c>
      <c r="D95" s="78">
        <f>'4.1'!F98</f>
        <v>1</v>
      </c>
      <c r="E95" s="78">
        <f>'4.2'!F98</f>
        <v>0</v>
      </c>
      <c r="F95" s="78">
        <f>'4.3'!F98</f>
        <v>0</v>
      </c>
      <c r="G95" s="79">
        <f>'4.4'!F98</f>
        <v>0</v>
      </c>
      <c r="H95" s="79">
        <f>'4.5'!F98</f>
        <v>0</v>
      </c>
      <c r="I95" s="79">
        <f>'4.6'!F98</f>
        <v>0</v>
      </c>
      <c r="J95" s="79">
        <f>'4.7'!F98</f>
        <v>0</v>
      </c>
      <c r="K95" s="79">
        <f>'4.8'!F98</f>
        <v>0</v>
      </c>
      <c r="L95" s="79">
        <f>'4.9'!F98</f>
        <v>0</v>
      </c>
      <c r="M95" s="79">
        <f>'4.10'!F98</f>
        <v>0</v>
      </c>
      <c r="N95" s="79">
        <f>'4.11'!E98</f>
        <v>0</v>
      </c>
      <c r="O95" s="79">
        <f>'4.12'!E99</f>
        <v>0</v>
      </c>
      <c r="P95" s="79">
        <f>'4.13'!F98</f>
        <v>1</v>
      </c>
    </row>
    <row r="96" spans="1:16" x14ac:dyDescent="0.3">
      <c r="C96" s="94"/>
    </row>
    <row r="97" spans="3:3" x14ac:dyDescent="0.3">
      <c r="C97" s="94"/>
    </row>
    <row r="98" spans="3:3" x14ac:dyDescent="0.3">
      <c r="C98" s="94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66" fitToWidth="0" fitToHeight="3" orientation="landscape" r:id="rId1"/>
  <headerFooter>
    <oddFooter>&amp;A&amp;RСтраница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S136"/>
  <sheetViews>
    <sheetView zoomScaleNormal="100" zoomScaleSheetLayoutView="100" workbookViewId="0">
      <pane xSplit="1" ySplit="6" topLeftCell="K7" activePane="bottomRight" state="frozen"/>
      <selection activeCell="P27" sqref="P27"/>
      <selection pane="topRight" activeCell="P27" sqref="P27"/>
      <selection pane="bottomLeft" activeCell="P27" sqref="P27"/>
      <selection pane="bottomRight" activeCell="A7" sqref="A7"/>
    </sheetView>
  </sheetViews>
  <sheetFormatPr defaultColWidth="9.1796875" defaultRowHeight="11.5" x14ac:dyDescent="0.25"/>
  <cols>
    <col min="1" max="1" width="31.7265625" style="122" customWidth="1"/>
    <col min="2" max="2" width="41.54296875" style="115" customWidth="1"/>
    <col min="3" max="3" width="5.7265625" style="115" customWidth="1"/>
    <col min="4" max="5" width="4.7265625" style="115" customWidth="1"/>
    <col min="6" max="6" width="5.7265625" style="142" customWidth="1"/>
    <col min="7" max="7" width="11.1796875" style="115" customWidth="1"/>
    <col min="8" max="8" width="11.81640625" style="115" customWidth="1"/>
    <col min="9" max="9" width="13.7265625" style="115" customWidth="1"/>
    <col min="10" max="10" width="18.453125" style="115" customWidth="1"/>
    <col min="11" max="11" width="18.7265625" style="115" customWidth="1"/>
    <col min="12" max="13" width="10.7265625" style="115" customWidth="1"/>
    <col min="14" max="14" width="11.7265625" style="115" customWidth="1"/>
    <col min="15" max="15" width="15" style="122" customWidth="1"/>
    <col min="16" max="17" width="15.7265625" style="154" customWidth="1"/>
    <col min="18" max="18" width="16.453125" style="154" customWidth="1"/>
    <col min="19" max="16384" width="9.1796875" style="122"/>
  </cols>
  <sheetData>
    <row r="1" spans="1:18" ht="20.149999999999999" customHeight="1" x14ac:dyDescent="0.25">
      <c r="A1" s="296" t="s">
        <v>253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</row>
    <row r="2" spans="1:18" ht="15" customHeight="1" x14ac:dyDescent="0.25">
      <c r="A2" s="298" t="s">
        <v>943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18" ht="89.25" customHeight="1" x14ac:dyDescent="0.25">
      <c r="A3" s="334" t="s">
        <v>90</v>
      </c>
      <c r="B3" s="176" t="s">
        <v>253</v>
      </c>
      <c r="C3" s="304" t="s">
        <v>164</v>
      </c>
      <c r="D3" s="333"/>
      <c r="E3" s="333"/>
      <c r="F3" s="333"/>
      <c r="G3" s="333" t="s">
        <v>189</v>
      </c>
      <c r="H3" s="333" t="s">
        <v>222</v>
      </c>
      <c r="I3" s="333" t="s">
        <v>402</v>
      </c>
      <c r="J3" s="333" t="s">
        <v>185</v>
      </c>
      <c r="K3" s="333"/>
      <c r="L3" s="325" t="s">
        <v>312</v>
      </c>
      <c r="M3" s="326"/>
      <c r="N3" s="311" t="s">
        <v>226</v>
      </c>
      <c r="O3" s="333" t="s">
        <v>111</v>
      </c>
      <c r="P3" s="285" t="s">
        <v>120</v>
      </c>
      <c r="Q3" s="285"/>
      <c r="R3" s="285"/>
    </row>
    <row r="4" spans="1:18" s="125" customFormat="1" ht="42" customHeight="1" x14ac:dyDescent="0.25">
      <c r="A4" s="335"/>
      <c r="B4" s="124" t="str">
        <f>'Методика (Раздел 4)'!B44</f>
        <v xml:space="preserve">Да, содержатся </v>
      </c>
      <c r="C4" s="285" t="s">
        <v>103</v>
      </c>
      <c r="D4" s="307" t="s">
        <v>217</v>
      </c>
      <c r="E4" s="307" t="s">
        <v>218</v>
      </c>
      <c r="F4" s="291" t="s">
        <v>102</v>
      </c>
      <c r="G4" s="285"/>
      <c r="H4" s="308"/>
      <c r="I4" s="308"/>
      <c r="J4" s="285" t="s">
        <v>316</v>
      </c>
      <c r="K4" s="285" t="s">
        <v>223</v>
      </c>
      <c r="L4" s="293" t="s">
        <v>313</v>
      </c>
      <c r="M4" s="293" t="s">
        <v>310</v>
      </c>
      <c r="N4" s="312"/>
      <c r="O4" s="285"/>
      <c r="P4" s="285" t="s">
        <v>112</v>
      </c>
      <c r="Q4" s="285" t="s">
        <v>221</v>
      </c>
      <c r="R4" s="285" t="s">
        <v>113</v>
      </c>
    </row>
    <row r="5" spans="1:18" s="125" customFormat="1" ht="42.75" customHeight="1" x14ac:dyDescent="0.25">
      <c r="A5" s="335"/>
      <c r="B5" s="124" t="str">
        <f>'Методика (Раздел 4)'!B45</f>
        <v>Нет, в установленные сроки не содержатся или не отвечают требованиям</v>
      </c>
      <c r="C5" s="285"/>
      <c r="D5" s="308"/>
      <c r="E5" s="308"/>
      <c r="F5" s="291"/>
      <c r="G5" s="285"/>
      <c r="H5" s="308"/>
      <c r="I5" s="308"/>
      <c r="J5" s="285"/>
      <c r="K5" s="285"/>
      <c r="L5" s="295"/>
      <c r="M5" s="295"/>
      <c r="N5" s="312"/>
      <c r="O5" s="285"/>
      <c r="P5" s="285"/>
      <c r="Q5" s="285"/>
      <c r="R5" s="285"/>
    </row>
    <row r="6" spans="1:18" s="114" customFormat="1" ht="15" customHeight="1" x14ac:dyDescent="0.25">
      <c r="A6" s="213" t="s">
        <v>0</v>
      </c>
      <c r="B6" s="214"/>
      <c r="C6" s="214"/>
      <c r="D6" s="214"/>
      <c r="E6" s="214"/>
      <c r="F6" s="215"/>
      <c r="G6" s="214"/>
      <c r="H6" s="215"/>
      <c r="I6" s="215"/>
      <c r="J6" s="215"/>
      <c r="K6" s="215"/>
      <c r="L6" s="215"/>
      <c r="M6" s="215"/>
      <c r="N6" s="215"/>
      <c r="O6" s="215"/>
      <c r="P6" s="216"/>
      <c r="Q6" s="216"/>
      <c r="R6" s="216"/>
    </row>
    <row r="7" spans="1:18" ht="15" customHeight="1" x14ac:dyDescent="0.25">
      <c r="A7" s="195" t="s">
        <v>1</v>
      </c>
      <c r="B7" s="36" t="s">
        <v>145</v>
      </c>
      <c r="C7" s="41">
        <f t="shared" ref="C7:C24" si="0">IF(B7=$B$4,2,0)</f>
        <v>2</v>
      </c>
      <c r="D7" s="41"/>
      <c r="E7" s="41"/>
      <c r="F7" s="85">
        <f t="shared" ref="F7:F24" si="1">C7*IF(D7&gt;0,D7,1)*IF(E7&gt;0,E7,1)</f>
        <v>2</v>
      </c>
      <c r="G7" s="41" t="s">
        <v>322</v>
      </c>
      <c r="H7" s="41" t="s">
        <v>322</v>
      </c>
      <c r="I7" s="41" t="s">
        <v>322</v>
      </c>
      <c r="J7" s="41" t="s">
        <v>322</v>
      </c>
      <c r="K7" s="41" t="s">
        <v>322</v>
      </c>
      <c r="L7" s="49">
        <v>43616</v>
      </c>
      <c r="M7" s="41" t="s">
        <v>322</v>
      </c>
      <c r="N7" s="41" t="s">
        <v>322</v>
      </c>
      <c r="O7" s="35"/>
      <c r="P7" s="31" t="s">
        <v>368</v>
      </c>
      <c r="Q7" s="184" t="s">
        <v>556</v>
      </c>
      <c r="R7" s="37" t="s">
        <v>323</v>
      </c>
    </row>
    <row r="8" spans="1:18" ht="15" customHeight="1" x14ac:dyDescent="0.25">
      <c r="A8" s="195" t="s">
        <v>2</v>
      </c>
      <c r="B8" s="36" t="s">
        <v>145</v>
      </c>
      <c r="C8" s="41">
        <f t="shared" si="0"/>
        <v>2</v>
      </c>
      <c r="D8" s="41"/>
      <c r="E8" s="41"/>
      <c r="F8" s="85">
        <f t="shared" si="1"/>
        <v>2</v>
      </c>
      <c r="G8" s="41" t="s">
        <v>322</v>
      </c>
      <c r="H8" s="41" t="s">
        <v>322</v>
      </c>
      <c r="I8" s="41" t="s">
        <v>322</v>
      </c>
      <c r="J8" s="41" t="s">
        <v>322</v>
      </c>
      <c r="K8" s="41" t="s">
        <v>322</v>
      </c>
      <c r="L8" s="49">
        <v>43617</v>
      </c>
      <c r="M8" s="41" t="s">
        <v>322</v>
      </c>
      <c r="N8" s="41" t="s">
        <v>322</v>
      </c>
      <c r="O8" s="35"/>
      <c r="P8" s="31" t="s">
        <v>368</v>
      </c>
      <c r="Q8" s="184" t="s">
        <v>557</v>
      </c>
      <c r="R8" s="59" t="s">
        <v>702</v>
      </c>
    </row>
    <row r="9" spans="1:18" ht="15" customHeight="1" x14ac:dyDescent="0.25">
      <c r="A9" s="195" t="s">
        <v>3</v>
      </c>
      <c r="B9" s="36" t="s">
        <v>141</v>
      </c>
      <c r="C9" s="41">
        <f t="shared" si="0"/>
        <v>0</v>
      </c>
      <c r="D9" s="41"/>
      <c r="E9" s="41"/>
      <c r="F9" s="85">
        <f t="shared" si="1"/>
        <v>0</v>
      </c>
      <c r="G9" s="35" t="s">
        <v>895</v>
      </c>
      <c r="H9" s="41"/>
      <c r="I9" s="41"/>
      <c r="J9" s="41"/>
      <c r="K9" s="35"/>
      <c r="L9" s="49"/>
      <c r="M9" s="49"/>
      <c r="N9" s="41"/>
      <c r="O9" s="35" t="s">
        <v>703</v>
      </c>
      <c r="P9" s="31" t="s">
        <v>368</v>
      </c>
      <c r="Q9" s="201" t="s">
        <v>513</v>
      </c>
      <c r="R9" s="37" t="s">
        <v>323</v>
      </c>
    </row>
    <row r="10" spans="1:18" ht="15" customHeight="1" x14ac:dyDescent="0.25">
      <c r="A10" s="195" t="s">
        <v>4</v>
      </c>
      <c r="B10" s="36" t="s">
        <v>141</v>
      </c>
      <c r="C10" s="41">
        <f t="shared" si="0"/>
        <v>0</v>
      </c>
      <c r="D10" s="41"/>
      <c r="E10" s="41"/>
      <c r="F10" s="85">
        <f t="shared" si="1"/>
        <v>0</v>
      </c>
      <c r="G10" s="35" t="s">
        <v>707</v>
      </c>
      <c r="H10" s="35" t="s">
        <v>708</v>
      </c>
      <c r="I10" s="41" t="s">
        <v>322</v>
      </c>
      <c r="J10" s="41" t="s">
        <v>322</v>
      </c>
      <c r="K10" s="41" t="s">
        <v>321</v>
      </c>
      <c r="L10" s="49">
        <v>43602</v>
      </c>
      <c r="M10" s="49" t="s">
        <v>322</v>
      </c>
      <c r="N10" s="49" t="s">
        <v>322</v>
      </c>
      <c r="O10" s="35" t="s">
        <v>709</v>
      </c>
      <c r="P10" s="31" t="s">
        <v>368</v>
      </c>
      <c r="Q10" s="184" t="s">
        <v>388</v>
      </c>
      <c r="R10" s="37" t="s">
        <v>323</v>
      </c>
    </row>
    <row r="11" spans="1:18" ht="15" customHeight="1" x14ac:dyDescent="0.25">
      <c r="A11" s="195" t="s">
        <v>5</v>
      </c>
      <c r="B11" s="36" t="s">
        <v>145</v>
      </c>
      <c r="C11" s="41">
        <f t="shared" si="0"/>
        <v>2</v>
      </c>
      <c r="D11" s="41"/>
      <c r="E11" s="41"/>
      <c r="F11" s="85">
        <f t="shared" si="1"/>
        <v>2</v>
      </c>
      <c r="G11" s="41" t="s">
        <v>322</v>
      </c>
      <c r="H11" s="41" t="s">
        <v>322</v>
      </c>
      <c r="I11" s="41" t="s">
        <v>322</v>
      </c>
      <c r="J11" s="41" t="s">
        <v>322</v>
      </c>
      <c r="K11" s="41" t="s">
        <v>322</v>
      </c>
      <c r="L11" s="49">
        <v>43609</v>
      </c>
      <c r="M11" s="49" t="s">
        <v>322</v>
      </c>
      <c r="N11" s="41" t="s">
        <v>322</v>
      </c>
      <c r="O11" s="34"/>
      <c r="P11" s="31" t="s">
        <v>368</v>
      </c>
      <c r="Q11" s="91" t="s">
        <v>326</v>
      </c>
      <c r="R11" s="37" t="s">
        <v>323</v>
      </c>
    </row>
    <row r="12" spans="1:18" ht="15" customHeight="1" x14ac:dyDescent="0.25">
      <c r="A12" s="195" t="s">
        <v>6</v>
      </c>
      <c r="B12" s="36" t="s">
        <v>145</v>
      </c>
      <c r="C12" s="41">
        <f t="shared" si="0"/>
        <v>2</v>
      </c>
      <c r="D12" s="41"/>
      <c r="E12" s="41"/>
      <c r="F12" s="85">
        <f t="shared" si="1"/>
        <v>2</v>
      </c>
      <c r="G12" s="41" t="s">
        <v>322</v>
      </c>
      <c r="H12" s="41" t="s">
        <v>322</v>
      </c>
      <c r="I12" s="41" t="s">
        <v>322</v>
      </c>
      <c r="J12" s="41" t="s">
        <v>322</v>
      </c>
      <c r="K12" s="41" t="s">
        <v>322</v>
      </c>
      <c r="L12" s="49">
        <v>43619</v>
      </c>
      <c r="M12" s="49" t="s">
        <v>322</v>
      </c>
      <c r="N12" s="41" t="s">
        <v>322</v>
      </c>
      <c r="O12" s="35"/>
      <c r="P12" s="31" t="s">
        <v>368</v>
      </c>
      <c r="Q12" s="184" t="s">
        <v>389</v>
      </c>
      <c r="R12" s="37" t="s">
        <v>323</v>
      </c>
    </row>
    <row r="13" spans="1:18" ht="15" customHeight="1" x14ac:dyDescent="0.25">
      <c r="A13" s="195" t="s">
        <v>7</v>
      </c>
      <c r="B13" s="36" t="s">
        <v>141</v>
      </c>
      <c r="C13" s="41">
        <f t="shared" si="0"/>
        <v>0</v>
      </c>
      <c r="D13" s="41"/>
      <c r="E13" s="41"/>
      <c r="F13" s="85">
        <f t="shared" si="1"/>
        <v>0</v>
      </c>
      <c r="G13" s="41" t="s">
        <v>321</v>
      </c>
      <c r="H13" s="41"/>
      <c r="I13" s="41"/>
      <c r="J13" s="41"/>
      <c r="K13" s="41"/>
      <c r="L13" s="41"/>
      <c r="M13" s="41"/>
      <c r="N13" s="41"/>
      <c r="O13" s="35"/>
      <c r="P13" s="31" t="s">
        <v>368</v>
      </c>
      <c r="Q13" s="31" t="s">
        <v>368</v>
      </c>
      <c r="R13" s="61" t="s">
        <v>718</v>
      </c>
    </row>
    <row r="14" spans="1:18" ht="15" customHeight="1" x14ac:dyDescent="0.25">
      <c r="A14" s="195" t="s">
        <v>8</v>
      </c>
      <c r="B14" s="36" t="s">
        <v>145</v>
      </c>
      <c r="C14" s="41">
        <f t="shared" si="0"/>
        <v>2</v>
      </c>
      <c r="D14" s="41"/>
      <c r="E14" s="41"/>
      <c r="F14" s="85">
        <f t="shared" si="1"/>
        <v>2</v>
      </c>
      <c r="G14" s="41" t="s">
        <v>322</v>
      </c>
      <c r="H14" s="41" t="s">
        <v>322</v>
      </c>
      <c r="I14" s="41" t="s">
        <v>322</v>
      </c>
      <c r="J14" s="41" t="s">
        <v>322</v>
      </c>
      <c r="K14" s="41" t="s">
        <v>322</v>
      </c>
      <c r="L14" s="49">
        <v>43600</v>
      </c>
      <c r="M14" s="49" t="s">
        <v>322</v>
      </c>
      <c r="N14" s="41" t="s">
        <v>322</v>
      </c>
      <c r="O14" s="35"/>
      <c r="P14" s="31" t="s">
        <v>368</v>
      </c>
      <c r="Q14" s="184" t="s">
        <v>390</v>
      </c>
      <c r="R14" s="37" t="s">
        <v>323</v>
      </c>
    </row>
    <row r="15" spans="1:18" ht="15" customHeight="1" x14ac:dyDescent="0.25">
      <c r="A15" s="195" t="s">
        <v>9</v>
      </c>
      <c r="B15" s="36" t="s">
        <v>141</v>
      </c>
      <c r="C15" s="41">
        <f t="shared" si="0"/>
        <v>0</v>
      </c>
      <c r="D15" s="41"/>
      <c r="E15" s="41"/>
      <c r="F15" s="85">
        <f t="shared" si="1"/>
        <v>0</v>
      </c>
      <c r="G15" s="41" t="s">
        <v>321</v>
      </c>
      <c r="H15" s="41"/>
      <c r="I15" s="35"/>
      <c r="J15" s="41"/>
      <c r="K15" s="41"/>
      <c r="L15" s="49"/>
      <c r="M15" s="49"/>
      <c r="N15" s="41"/>
      <c r="O15" s="35"/>
      <c r="P15" s="31" t="s">
        <v>368</v>
      </c>
      <c r="Q15" s="31" t="s">
        <v>368</v>
      </c>
      <c r="R15" s="37" t="s">
        <v>323</v>
      </c>
    </row>
    <row r="16" spans="1:18" ht="15" customHeight="1" x14ac:dyDescent="0.25">
      <c r="A16" s="195" t="s">
        <v>10</v>
      </c>
      <c r="B16" s="36" t="s">
        <v>145</v>
      </c>
      <c r="C16" s="41">
        <f t="shared" si="0"/>
        <v>2</v>
      </c>
      <c r="D16" s="41"/>
      <c r="E16" s="41"/>
      <c r="F16" s="85">
        <f t="shared" si="1"/>
        <v>2</v>
      </c>
      <c r="G16" s="41" t="s">
        <v>322</v>
      </c>
      <c r="H16" s="41" t="s">
        <v>322</v>
      </c>
      <c r="I16" s="41" t="s">
        <v>322</v>
      </c>
      <c r="J16" s="41" t="s">
        <v>322</v>
      </c>
      <c r="K16" s="41" t="s">
        <v>322</v>
      </c>
      <c r="L16" s="49" t="s">
        <v>320</v>
      </c>
      <c r="M16" s="49" t="s">
        <v>320</v>
      </c>
      <c r="N16" s="41" t="s">
        <v>322</v>
      </c>
      <c r="O16" s="35"/>
      <c r="P16" s="31" t="s">
        <v>368</v>
      </c>
      <c r="Q16" s="31" t="s">
        <v>368</v>
      </c>
      <c r="R16" s="184" t="s">
        <v>331</v>
      </c>
    </row>
    <row r="17" spans="1:18" ht="15" customHeight="1" x14ac:dyDescent="0.25">
      <c r="A17" s="195" t="s">
        <v>11</v>
      </c>
      <c r="B17" s="36" t="s">
        <v>141</v>
      </c>
      <c r="C17" s="41">
        <f t="shared" si="0"/>
        <v>0</v>
      </c>
      <c r="D17" s="41"/>
      <c r="E17" s="41"/>
      <c r="F17" s="85">
        <f t="shared" si="1"/>
        <v>0</v>
      </c>
      <c r="G17" s="49" t="s">
        <v>321</v>
      </c>
      <c r="H17" s="49"/>
      <c r="I17" s="41"/>
      <c r="J17" s="41"/>
      <c r="K17" s="41"/>
      <c r="L17" s="41"/>
      <c r="M17" s="41"/>
      <c r="N17" s="49"/>
      <c r="O17" s="35"/>
      <c r="P17" s="31" t="s">
        <v>368</v>
      </c>
      <c r="Q17" s="31" t="s">
        <v>368</v>
      </c>
      <c r="R17" s="181" t="s">
        <v>368</v>
      </c>
    </row>
    <row r="18" spans="1:18" ht="15" customHeight="1" x14ac:dyDescent="0.25">
      <c r="A18" s="195" t="s">
        <v>12</v>
      </c>
      <c r="B18" s="36" t="s">
        <v>141</v>
      </c>
      <c r="C18" s="41">
        <f t="shared" si="0"/>
        <v>0</v>
      </c>
      <c r="D18" s="41"/>
      <c r="E18" s="41"/>
      <c r="F18" s="85">
        <f t="shared" si="1"/>
        <v>0</v>
      </c>
      <c r="G18" s="41" t="s">
        <v>321</v>
      </c>
      <c r="H18" s="41"/>
      <c r="I18" s="41"/>
      <c r="J18" s="41"/>
      <c r="K18" s="41"/>
      <c r="L18" s="49"/>
      <c r="M18" s="49"/>
      <c r="N18" s="41"/>
      <c r="O18" s="35"/>
      <c r="P18" s="31" t="s">
        <v>368</v>
      </c>
      <c r="Q18" s="31" t="s">
        <v>368</v>
      </c>
      <c r="R18" s="31" t="s">
        <v>368</v>
      </c>
    </row>
    <row r="19" spans="1:18" ht="15" customHeight="1" x14ac:dyDescent="0.25">
      <c r="A19" s="195" t="s">
        <v>13</v>
      </c>
      <c r="B19" s="36" t="s">
        <v>141</v>
      </c>
      <c r="C19" s="41">
        <f t="shared" si="0"/>
        <v>0</v>
      </c>
      <c r="D19" s="41"/>
      <c r="E19" s="41"/>
      <c r="F19" s="85">
        <f t="shared" si="1"/>
        <v>0</v>
      </c>
      <c r="G19" s="49" t="s">
        <v>321</v>
      </c>
      <c r="H19" s="49"/>
      <c r="I19" s="41"/>
      <c r="J19" s="41"/>
      <c r="K19" s="41"/>
      <c r="L19" s="41"/>
      <c r="M19" s="41"/>
      <c r="N19" s="49"/>
      <c r="O19" s="35"/>
      <c r="P19" s="31" t="s">
        <v>368</v>
      </c>
      <c r="Q19" s="31" t="s">
        <v>368</v>
      </c>
      <c r="R19" s="37" t="s">
        <v>323</v>
      </c>
    </row>
    <row r="20" spans="1:18" ht="15" customHeight="1" x14ac:dyDescent="0.25">
      <c r="A20" s="195" t="s">
        <v>14</v>
      </c>
      <c r="B20" s="36" t="s">
        <v>145</v>
      </c>
      <c r="C20" s="41">
        <f t="shared" si="0"/>
        <v>2</v>
      </c>
      <c r="D20" s="41"/>
      <c r="E20" s="41"/>
      <c r="F20" s="85">
        <f t="shared" si="1"/>
        <v>2</v>
      </c>
      <c r="G20" s="49" t="s">
        <v>322</v>
      </c>
      <c r="H20" s="49" t="s">
        <v>322</v>
      </c>
      <c r="I20" s="41" t="s">
        <v>322</v>
      </c>
      <c r="J20" s="41" t="s">
        <v>322</v>
      </c>
      <c r="K20" s="41" t="s">
        <v>322</v>
      </c>
      <c r="L20" s="41" t="s">
        <v>320</v>
      </c>
      <c r="M20" s="41" t="s">
        <v>320</v>
      </c>
      <c r="N20" s="49" t="s">
        <v>322</v>
      </c>
      <c r="O20" s="35"/>
      <c r="P20" s="31" t="s">
        <v>368</v>
      </c>
      <c r="Q20" s="201" t="s">
        <v>731</v>
      </c>
      <c r="R20" s="37" t="s">
        <v>323</v>
      </c>
    </row>
    <row r="21" spans="1:18" ht="15" customHeight="1" x14ac:dyDescent="0.25">
      <c r="A21" s="195" t="s">
        <v>15</v>
      </c>
      <c r="B21" s="36" t="s">
        <v>141</v>
      </c>
      <c r="C21" s="41">
        <f t="shared" si="0"/>
        <v>0</v>
      </c>
      <c r="D21" s="41"/>
      <c r="E21" s="41"/>
      <c r="F21" s="85">
        <f t="shared" si="1"/>
        <v>0</v>
      </c>
      <c r="G21" s="49" t="s">
        <v>321</v>
      </c>
      <c r="H21" s="49"/>
      <c r="I21" s="41"/>
      <c r="J21" s="41"/>
      <c r="K21" s="41"/>
      <c r="L21" s="41"/>
      <c r="M21" s="41"/>
      <c r="N21" s="49"/>
      <c r="O21" s="35"/>
      <c r="P21" s="31" t="s">
        <v>368</v>
      </c>
      <c r="Q21" s="31" t="s">
        <v>368</v>
      </c>
      <c r="R21" s="181" t="s">
        <v>368</v>
      </c>
    </row>
    <row r="22" spans="1:18" ht="15" customHeight="1" x14ac:dyDescent="0.25">
      <c r="A22" s="195" t="s">
        <v>16</v>
      </c>
      <c r="B22" s="36" t="s">
        <v>145</v>
      </c>
      <c r="C22" s="41">
        <f t="shared" si="0"/>
        <v>2</v>
      </c>
      <c r="D22" s="41"/>
      <c r="E22" s="41"/>
      <c r="F22" s="85">
        <f t="shared" si="1"/>
        <v>2</v>
      </c>
      <c r="G22" s="49" t="s">
        <v>322</v>
      </c>
      <c r="H22" s="49" t="s">
        <v>322</v>
      </c>
      <c r="I22" s="49" t="s">
        <v>322</v>
      </c>
      <c r="J22" s="49" t="s">
        <v>322</v>
      </c>
      <c r="K22" s="49" t="s">
        <v>322</v>
      </c>
      <c r="L22" s="49">
        <v>43614</v>
      </c>
      <c r="M22" s="49" t="s">
        <v>322</v>
      </c>
      <c r="N22" s="49" t="s">
        <v>322</v>
      </c>
      <c r="O22" s="196"/>
      <c r="P22" s="31" t="s">
        <v>368</v>
      </c>
      <c r="Q22" s="31" t="s">
        <v>368</v>
      </c>
      <c r="R22" s="91" t="s">
        <v>337</v>
      </c>
    </row>
    <row r="23" spans="1:18" ht="15" customHeight="1" x14ac:dyDescent="0.25">
      <c r="A23" s="195" t="s">
        <v>17</v>
      </c>
      <c r="B23" s="36" t="s">
        <v>141</v>
      </c>
      <c r="C23" s="41">
        <f t="shared" si="0"/>
        <v>0</v>
      </c>
      <c r="D23" s="41"/>
      <c r="E23" s="41"/>
      <c r="F23" s="85">
        <f t="shared" si="1"/>
        <v>0</v>
      </c>
      <c r="G23" s="41" t="s">
        <v>321</v>
      </c>
      <c r="H23" s="41"/>
      <c r="I23" s="41"/>
      <c r="J23" s="41"/>
      <c r="K23" s="41"/>
      <c r="L23" s="41"/>
      <c r="M23" s="41"/>
      <c r="N23" s="41"/>
      <c r="O23" s="35"/>
      <c r="P23" s="31" t="s">
        <v>368</v>
      </c>
      <c r="Q23" s="31" t="s">
        <v>368</v>
      </c>
      <c r="R23" s="31" t="s">
        <v>368</v>
      </c>
    </row>
    <row r="24" spans="1:18" ht="15" customHeight="1" x14ac:dyDescent="0.25">
      <c r="A24" s="195" t="s">
        <v>18</v>
      </c>
      <c r="B24" s="36" t="s">
        <v>141</v>
      </c>
      <c r="C24" s="41">
        <f t="shared" si="0"/>
        <v>0</v>
      </c>
      <c r="D24" s="41"/>
      <c r="E24" s="41"/>
      <c r="F24" s="85">
        <f t="shared" si="1"/>
        <v>0</v>
      </c>
      <c r="G24" s="41" t="s">
        <v>321</v>
      </c>
      <c r="H24" s="41"/>
      <c r="I24" s="41"/>
      <c r="J24" s="41"/>
      <c r="K24" s="41"/>
      <c r="L24" s="41"/>
      <c r="M24" s="41"/>
      <c r="N24" s="41"/>
      <c r="O24" s="35"/>
      <c r="P24" s="31" t="s">
        <v>368</v>
      </c>
      <c r="Q24" s="31" t="s">
        <v>368</v>
      </c>
      <c r="R24" s="31" t="s">
        <v>368</v>
      </c>
    </row>
    <row r="25" spans="1:18" s="114" customFormat="1" ht="15" customHeight="1" x14ac:dyDescent="0.25">
      <c r="A25" s="28" t="s">
        <v>19</v>
      </c>
      <c r="B25" s="217"/>
      <c r="C25" s="218"/>
      <c r="D25" s="29"/>
      <c r="E25" s="29"/>
      <c r="F25" s="219"/>
      <c r="G25" s="29"/>
      <c r="H25" s="30"/>
      <c r="I25" s="30"/>
      <c r="J25" s="30"/>
      <c r="K25" s="30"/>
      <c r="L25" s="30"/>
      <c r="M25" s="30"/>
      <c r="N25" s="30"/>
      <c r="O25" s="30"/>
      <c r="P25" s="210"/>
      <c r="Q25" s="210"/>
      <c r="R25" s="39"/>
    </row>
    <row r="26" spans="1:18" ht="15" customHeight="1" x14ac:dyDescent="0.25">
      <c r="A26" s="195" t="s">
        <v>20</v>
      </c>
      <c r="B26" s="36" t="s">
        <v>141</v>
      </c>
      <c r="C26" s="41">
        <f t="shared" ref="C26:C36" si="2">IF(B26=$B$4,2,0)</f>
        <v>0</v>
      </c>
      <c r="D26" s="41"/>
      <c r="E26" s="41"/>
      <c r="F26" s="85">
        <f t="shared" ref="F26:F36" si="3">C26*IF(D26&gt;0,D26,1)*IF(E26&gt;0,E26,1)</f>
        <v>0</v>
      </c>
      <c r="G26" s="41" t="s">
        <v>596</v>
      </c>
      <c r="H26" s="41" t="s">
        <v>322</v>
      </c>
      <c r="I26" s="41" t="s">
        <v>322</v>
      </c>
      <c r="J26" s="41" t="s">
        <v>596</v>
      </c>
      <c r="K26" s="41" t="s">
        <v>596</v>
      </c>
      <c r="L26" s="41" t="s">
        <v>320</v>
      </c>
      <c r="M26" s="41" t="s">
        <v>320</v>
      </c>
      <c r="N26" s="41" t="s">
        <v>322</v>
      </c>
      <c r="O26" s="35" t="s">
        <v>962</v>
      </c>
      <c r="P26" s="31" t="s">
        <v>368</v>
      </c>
      <c r="Q26" s="201" t="s">
        <v>562</v>
      </c>
      <c r="R26" s="181" t="s">
        <v>368</v>
      </c>
    </row>
    <row r="27" spans="1:18" ht="15" customHeight="1" x14ac:dyDescent="0.25">
      <c r="A27" s="195" t="s">
        <v>21</v>
      </c>
      <c r="B27" s="36" t="s">
        <v>141</v>
      </c>
      <c r="C27" s="41">
        <f t="shared" si="2"/>
        <v>0</v>
      </c>
      <c r="D27" s="41"/>
      <c r="E27" s="41"/>
      <c r="F27" s="85">
        <f t="shared" si="3"/>
        <v>0</v>
      </c>
      <c r="G27" s="35" t="s">
        <v>895</v>
      </c>
      <c r="H27" s="41"/>
      <c r="I27" s="35"/>
      <c r="J27" s="35"/>
      <c r="K27" s="35"/>
      <c r="L27" s="41"/>
      <c r="M27" s="41"/>
      <c r="N27" s="41"/>
      <c r="O27" s="35" t="s">
        <v>1128</v>
      </c>
      <c r="P27" s="31" t="s">
        <v>368</v>
      </c>
      <c r="Q27" s="31" t="s">
        <v>368</v>
      </c>
      <c r="R27" s="37" t="s">
        <v>323</v>
      </c>
    </row>
    <row r="28" spans="1:18" ht="15" customHeight="1" x14ac:dyDescent="0.25">
      <c r="A28" s="195" t="s">
        <v>22</v>
      </c>
      <c r="B28" s="36" t="s">
        <v>145</v>
      </c>
      <c r="C28" s="41">
        <f t="shared" si="2"/>
        <v>2</v>
      </c>
      <c r="D28" s="41">
        <v>0.5</v>
      </c>
      <c r="E28" s="41"/>
      <c r="F28" s="85">
        <f t="shared" si="3"/>
        <v>1</v>
      </c>
      <c r="G28" s="41" t="s">
        <v>322</v>
      </c>
      <c r="H28" s="41" t="s">
        <v>322</v>
      </c>
      <c r="I28" s="41" t="s">
        <v>322</v>
      </c>
      <c r="J28" s="41" t="s">
        <v>322</v>
      </c>
      <c r="K28" s="41" t="s">
        <v>322</v>
      </c>
      <c r="L28" s="49">
        <v>43616</v>
      </c>
      <c r="M28" s="41" t="s">
        <v>322</v>
      </c>
      <c r="N28" s="41" t="s">
        <v>322</v>
      </c>
      <c r="O28" s="35" t="s">
        <v>751</v>
      </c>
      <c r="P28" s="31" t="s">
        <v>368</v>
      </c>
      <c r="Q28" s="184" t="s">
        <v>564</v>
      </c>
      <c r="R28" s="37" t="s">
        <v>323</v>
      </c>
    </row>
    <row r="29" spans="1:18" ht="15" customHeight="1" x14ac:dyDescent="0.25">
      <c r="A29" s="195" t="s">
        <v>23</v>
      </c>
      <c r="B29" s="36" t="s">
        <v>145</v>
      </c>
      <c r="C29" s="41">
        <f t="shared" si="2"/>
        <v>2</v>
      </c>
      <c r="D29" s="41"/>
      <c r="E29" s="41"/>
      <c r="F29" s="85">
        <f t="shared" si="3"/>
        <v>2</v>
      </c>
      <c r="G29" s="41" t="s">
        <v>322</v>
      </c>
      <c r="H29" s="41" t="s">
        <v>322</v>
      </c>
      <c r="I29" s="41" t="s">
        <v>322</v>
      </c>
      <c r="J29" s="41" t="s">
        <v>322</v>
      </c>
      <c r="K29" s="41" t="s">
        <v>322</v>
      </c>
      <c r="L29" s="49">
        <v>43620</v>
      </c>
      <c r="M29" s="49" t="s">
        <v>322</v>
      </c>
      <c r="N29" s="41" t="s">
        <v>322</v>
      </c>
      <c r="O29" s="35"/>
      <c r="P29" s="31" t="s">
        <v>368</v>
      </c>
      <c r="Q29" s="91" t="s">
        <v>525</v>
      </c>
      <c r="R29" s="37" t="s">
        <v>323</v>
      </c>
    </row>
    <row r="30" spans="1:18" ht="15" customHeight="1" x14ac:dyDescent="0.25">
      <c r="A30" s="195" t="s">
        <v>24</v>
      </c>
      <c r="B30" s="36" t="s">
        <v>145</v>
      </c>
      <c r="C30" s="41">
        <f t="shared" si="2"/>
        <v>2</v>
      </c>
      <c r="D30" s="41"/>
      <c r="E30" s="41"/>
      <c r="F30" s="85">
        <f t="shared" si="3"/>
        <v>2</v>
      </c>
      <c r="G30" s="41" t="s">
        <v>322</v>
      </c>
      <c r="H30" s="41" t="s">
        <v>322</v>
      </c>
      <c r="I30" s="41" t="s">
        <v>322</v>
      </c>
      <c r="J30" s="41" t="s">
        <v>322</v>
      </c>
      <c r="K30" s="41" t="s">
        <v>322</v>
      </c>
      <c r="L30" s="49">
        <v>43616</v>
      </c>
      <c r="M30" s="41" t="s">
        <v>322</v>
      </c>
      <c r="N30" s="41" t="s">
        <v>322</v>
      </c>
      <c r="O30" s="35"/>
      <c r="P30" s="31" t="s">
        <v>368</v>
      </c>
      <c r="Q30" s="201" t="s">
        <v>426</v>
      </c>
      <c r="R30" s="37" t="s">
        <v>323</v>
      </c>
    </row>
    <row r="31" spans="1:18" ht="15" customHeight="1" x14ac:dyDescent="0.25">
      <c r="A31" s="195" t="s">
        <v>25</v>
      </c>
      <c r="B31" s="36" t="s">
        <v>141</v>
      </c>
      <c r="C31" s="41">
        <f t="shared" si="2"/>
        <v>0</v>
      </c>
      <c r="D31" s="41"/>
      <c r="E31" s="41"/>
      <c r="F31" s="85">
        <f t="shared" si="3"/>
        <v>0</v>
      </c>
      <c r="G31" s="35" t="s">
        <v>707</v>
      </c>
      <c r="H31" s="41" t="s">
        <v>596</v>
      </c>
      <c r="I31" s="41" t="s">
        <v>322</v>
      </c>
      <c r="J31" s="41" t="s">
        <v>596</v>
      </c>
      <c r="K31" s="41" t="s">
        <v>321</v>
      </c>
      <c r="L31" s="49">
        <v>43616</v>
      </c>
      <c r="M31" s="49" t="s">
        <v>322</v>
      </c>
      <c r="N31" s="41" t="s">
        <v>322</v>
      </c>
      <c r="O31" s="35"/>
      <c r="P31" s="31" t="s">
        <v>368</v>
      </c>
      <c r="Q31" s="31" t="s">
        <v>368</v>
      </c>
      <c r="R31" s="61" t="s">
        <v>391</v>
      </c>
    </row>
    <row r="32" spans="1:18" ht="15" customHeight="1" x14ac:dyDescent="0.25">
      <c r="A32" s="195" t="s">
        <v>26</v>
      </c>
      <c r="B32" s="36" t="s">
        <v>145</v>
      </c>
      <c r="C32" s="41">
        <f t="shared" si="2"/>
        <v>2</v>
      </c>
      <c r="D32" s="41"/>
      <c r="E32" s="41"/>
      <c r="F32" s="85">
        <f t="shared" si="3"/>
        <v>2</v>
      </c>
      <c r="G32" s="41" t="s">
        <v>322</v>
      </c>
      <c r="H32" s="41" t="s">
        <v>322</v>
      </c>
      <c r="I32" s="41" t="s">
        <v>322</v>
      </c>
      <c r="J32" s="41" t="s">
        <v>322</v>
      </c>
      <c r="K32" s="41" t="s">
        <v>322</v>
      </c>
      <c r="L32" s="41" t="s">
        <v>320</v>
      </c>
      <c r="M32" s="41" t="s">
        <v>320</v>
      </c>
      <c r="N32" s="41" t="s">
        <v>322</v>
      </c>
      <c r="O32" s="35"/>
      <c r="P32" s="31" t="s">
        <v>368</v>
      </c>
      <c r="Q32" s="201" t="s">
        <v>427</v>
      </c>
      <c r="R32" s="31" t="s">
        <v>368</v>
      </c>
    </row>
    <row r="33" spans="1:18" ht="15" customHeight="1" x14ac:dyDescent="0.25">
      <c r="A33" s="195" t="s">
        <v>27</v>
      </c>
      <c r="B33" s="36" t="s">
        <v>145</v>
      </c>
      <c r="C33" s="41">
        <f t="shared" si="2"/>
        <v>2</v>
      </c>
      <c r="D33" s="41"/>
      <c r="E33" s="41"/>
      <c r="F33" s="85">
        <f t="shared" si="3"/>
        <v>2</v>
      </c>
      <c r="G33" s="41" t="s">
        <v>322</v>
      </c>
      <c r="H33" s="41" t="s">
        <v>322</v>
      </c>
      <c r="I33" s="41" t="s">
        <v>322</v>
      </c>
      <c r="J33" s="41" t="s">
        <v>322</v>
      </c>
      <c r="K33" s="41" t="s">
        <v>322</v>
      </c>
      <c r="L33" s="49" t="s">
        <v>320</v>
      </c>
      <c r="M33" s="49" t="s">
        <v>320</v>
      </c>
      <c r="N33" s="41" t="s">
        <v>322</v>
      </c>
      <c r="O33" s="35"/>
      <c r="P33" s="31" t="s">
        <v>368</v>
      </c>
      <c r="Q33" s="255" t="s">
        <v>528</v>
      </c>
      <c r="R33" s="31" t="s">
        <v>368</v>
      </c>
    </row>
    <row r="34" spans="1:18" ht="15" customHeight="1" x14ac:dyDescent="0.25">
      <c r="A34" s="195" t="s">
        <v>28</v>
      </c>
      <c r="B34" s="36" t="s">
        <v>141</v>
      </c>
      <c r="C34" s="41">
        <f t="shared" si="2"/>
        <v>0</v>
      </c>
      <c r="D34" s="41"/>
      <c r="E34" s="41"/>
      <c r="F34" s="85">
        <f t="shared" si="3"/>
        <v>0</v>
      </c>
      <c r="G34" s="41" t="s">
        <v>321</v>
      </c>
      <c r="H34" s="41"/>
      <c r="I34" s="41"/>
      <c r="J34" s="41"/>
      <c r="K34" s="41"/>
      <c r="L34" s="41"/>
      <c r="M34" s="41"/>
      <c r="N34" s="41"/>
      <c r="O34" s="35"/>
      <c r="P34" s="31" t="s">
        <v>368</v>
      </c>
      <c r="Q34" s="31" t="s">
        <v>368</v>
      </c>
      <c r="R34" s="31" t="s">
        <v>368</v>
      </c>
    </row>
    <row r="35" spans="1:18" ht="15" customHeight="1" x14ac:dyDescent="0.25">
      <c r="A35" s="195" t="s">
        <v>29</v>
      </c>
      <c r="B35" s="36" t="s">
        <v>141</v>
      </c>
      <c r="C35" s="41">
        <f t="shared" si="2"/>
        <v>0</v>
      </c>
      <c r="D35" s="41"/>
      <c r="E35" s="41"/>
      <c r="F35" s="85">
        <f t="shared" si="3"/>
        <v>0</v>
      </c>
      <c r="G35" s="41" t="s">
        <v>321</v>
      </c>
      <c r="H35" s="41"/>
      <c r="I35" s="41"/>
      <c r="J35" s="41"/>
      <c r="K35" s="41"/>
      <c r="L35" s="41"/>
      <c r="M35" s="41"/>
      <c r="N35" s="41"/>
      <c r="O35" s="35"/>
      <c r="P35" s="31" t="s">
        <v>368</v>
      </c>
      <c r="Q35" s="31" t="s">
        <v>368</v>
      </c>
      <c r="R35" s="37" t="s">
        <v>323</v>
      </c>
    </row>
    <row r="36" spans="1:18" ht="15" customHeight="1" x14ac:dyDescent="0.25">
      <c r="A36" s="195" t="s">
        <v>30</v>
      </c>
      <c r="B36" s="36" t="s">
        <v>141</v>
      </c>
      <c r="C36" s="41">
        <f t="shared" si="2"/>
        <v>0</v>
      </c>
      <c r="D36" s="41"/>
      <c r="E36" s="41"/>
      <c r="F36" s="85">
        <f t="shared" si="3"/>
        <v>0</v>
      </c>
      <c r="G36" s="35" t="s">
        <v>707</v>
      </c>
      <c r="H36" s="41" t="s">
        <v>322</v>
      </c>
      <c r="I36" s="41" t="s">
        <v>322</v>
      </c>
      <c r="J36" s="41" t="s">
        <v>322</v>
      </c>
      <c r="K36" s="41" t="s">
        <v>321</v>
      </c>
      <c r="L36" s="49" t="s">
        <v>320</v>
      </c>
      <c r="M36" s="49" t="s">
        <v>320</v>
      </c>
      <c r="N36" s="41" t="s">
        <v>322</v>
      </c>
      <c r="O36" s="35" t="s">
        <v>773</v>
      </c>
      <c r="P36" s="31" t="s">
        <v>368</v>
      </c>
      <c r="Q36" s="184" t="s">
        <v>345</v>
      </c>
      <c r="R36" s="37" t="s">
        <v>323</v>
      </c>
    </row>
    <row r="37" spans="1:18" s="114" customFormat="1" ht="15" customHeight="1" x14ac:dyDescent="0.25">
      <c r="A37" s="28" t="s">
        <v>31</v>
      </c>
      <c r="B37" s="217"/>
      <c r="C37" s="218"/>
      <c r="D37" s="29"/>
      <c r="E37" s="29"/>
      <c r="F37" s="21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210"/>
      <c r="R37" s="39"/>
    </row>
    <row r="38" spans="1:18" ht="15" customHeight="1" x14ac:dyDescent="0.25">
      <c r="A38" s="195" t="s">
        <v>32</v>
      </c>
      <c r="B38" s="36" t="s">
        <v>145</v>
      </c>
      <c r="C38" s="41">
        <f t="shared" ref="C38:C45" si="4">IF(B38=$B$4,2,0)</f>
        <v>2</v>
      </c>
      <c r="D38" s="41"/>
      <c r="E38" s="41"/>
      <c r="F38" s="85">
        <f t="shared" ref="F38:F45" si="5">C38*IF(D38&gt;0,D38,1)*IF(E38&gt;0,E38,1)</f>
        <v>2</v>
      </c>
      <c r="G38" s="41" t="s">
        <v>322</v>
      </c>
      <c r="H38" s="41" t="s">
        <v>322</v>
      </c>
      <c r="I38" s="41" t="s">
        <v>322</v>
      </c>
      <c r="J38" s="41" t="s">
        <v>322</v>
      </c>
      <c r="K38" s="41" t="s">
        <v>322</v>
      </c>
      <c r="L38" s="49">
        <v>43593</v>
      </c>
      <c r="M38" s="49" t="s">
        <v>322</v>
      </c>
      <c r="N38" s="41" t="s">
        <v>322</v>
      </c>
      <c r="O38" s="35"/>
      <c r="P38" s="31" t="s">
        <v>368</v>
      </c>
      <c r="Q38" s="184" t="s">
        <v>346</v>
      </c>
      <c r="R38" s="37" t="s">
        <v>323</v>
      </c>
    </row>
    <row r="39" spans="1:18" ht="15" customHeight="1" x14ac:dyDescent="0.25">
      <c r="A39" s="195" t="s">
        <v>33</v>
      </c>
      <c r="B39" s="36" t="s">
        <v>141</v>
      </c>
      <c r="C39" s="41">
        <f t="shared" si="4"/>
        <v>0</v>
      </c>
      <c r="D39" s="41"/>
      <c r="E39" s="41"/>
      <c r="F39" s="85">
        <f t="shared" si="5"/>
        <v>0</v>
      </c>
      <c r="G39" s="35" t="s">
        <v>707</v>
      </c>
      <c r="H39" s="41" t="s">
        <v>322</v>
      </c>
      <c r="I39" s="41" t="s">
        <v>322</v>
      </c>
      <c r="J39" s="41" t="s">
        <v>596</v>
      </c>
      <c r="K39" s="41" t="s">
        <v>321</v>
      </c>
      <c r="L39" s="49">
        <v>43600</v>
      </c>
      <c r="M39" s="49" t="s">
        <v>322</v>
      </c>
      <c r="N39" s="41" t="s">
        <v>322</v>
      </c>
      <c r="O39" s="35" t="s">
        <v>963</v>
      </c>
      <c r="P39" s="31" t="s">
        <v>368</v>
      </c>
      <c r="Q39" s="184" t="s">
        <v>347</v>
      </c>
      <c r="R39" s="37" t="s">
        <v>323</v>
      </c>
    </row>
    <row r="40" spans="1:18" ht="15" customHeight="1" x14ac:dyDescent="0.25">
      <c r="A40" s="195" t="s">
        <v>104</v>
      </c>
      <c r="B40" s="36" t="s">
        <v>141</v>
      </c>
      <c r="C40" s="41">
        <f t="shared" si="4"/>
        <v>0</v>
      </c>
      <c r="D40" s="41"/>
      <c r="E40" s="41"/>
      <c r="F40" s="85">
        <f t="shared" si="5"/>
        <v>0</v>
      </c>
      <c r="G40" s="35" t="s">
        <v>895</v>
      </c>
      <c r="H40" s="41"/>
      <c r="I40" s="41"/>
      <c r="J40" s="41"/>
      <c r="K40" s="41"/>
      <c r="L40" s="41"/>
      <c r="M40" s="41"/>
      <c r="N40" s="41"/>
      <c r="O40" s="34" t="s">
        <v>964</v>
      </c>
      <c r="P40" s="31" t="s">
        <v>368</v>
      </c>
      <c r="Q40" s="201" t="s">
        <v>400</v>
      </c>
      <c r="R40" s="181" t="s">
        <v>368</v>
      </c>
    </row>
    <row r="41" spans="1:18" ht="15" customHeight="1" x14ac:dyDescent="0.25">
      <c r="A41" s="195" t="s">
        <v>34</v>
      </c>
      <c r="B41" s="36" t="s">
        <v>145</v>
      </c>
      <c r="C41" s="41">
        <f t="shared" si="4"/>
        <v>2</v>
      </c>
      <c r="D41" s="41"/>
      <c r="E41" s="41"/>
      <c r="F41" s="85">
        <f t="shared" si="5"/>
        <v>2</v>
      </c>
      <c r="G41" s="41" t="s">
        <v>322</v>
      </c>
      <c r="H41" s="41" t="s">
        <v>322</v>
      </c>
      <c r="I41" s="41" t="s">
        <v>322</v>
      </c>
      <c r="J41" s="41" t="s">
        <v>322</v>
      </c>
      <c r="K41" s="41" t="s">
        <v>322</v>
      </c>
      <c r="L41" s="49">
        <v>43616</v>
      </c>
      <c r="M41" s="49" t="s">
        <v>322</v>
      </c>
      <c r="N41" s="49" t="s">
        <v>322</v>
      </c>
      <c r="O41" s="35"/>
      <c r="P41" s="31" t="s">
        <v>368</v>
      </c>
      <c r="Q41" s="184" t="s">
        <v>532</v>
      </c>
      <c r="R41" s="31" t="s">
        <v>368</v>
      </c>
    </row>
    <row r="42" spans="1:18" ht="15" customHeight="1" x14ac:dyDescent="0.25">
      <c r="A42" s="195" t="s">
        <v>35</v>
      </c>
      <c r="B42" s="36" t="s">
        <v>141</v>
      </c>
      <c r="C42" s="41">
        <f t="shared" si="4"/>
        <v>0</v>
      </c>
      <c r="D42" s="41"/>
      <c r="E42" s="41"/>
      <c r="F42" s="85">
        <f t="shared" si="5"/>
        <v>0</v>
      </c>
      <c r="G42" s="41" t="s">
        <v>321</v>
      </c>
      <c r="H42" s="41"/>
      <c r="I42" s="41"/>
      <c r="J42" s="41"/>
      <c r="K42" s="35"/>
      <c r="L42" s="35"/>
      <c r="M42" s="35"/>
      <c r="N42" s="41"/>
      <c r="O42" s="35"/>
      <c r="P42" s="31" t="s">
        <v>368</v>
      </c>
      <c r="Q42" s="31" t="s">
        <v>368</v>
      </c>
      <c r="R42" s="37" t="s">
        <v>323</v>
      </c>
    </row>
    <row r="43" spans="1:18" ht="15" customHeight="1" x14ac:dyDescent="0.25">
      <c r="A43" s="195" t="s">
        <v>36</v>
      </c>
      <c r="B43" s="36" t="s">
        <v>141</v>
      </c>
      <c r="C43" s="41">
        <f t="shared" si="4"/>
        <v>0</v>
      </c>
      <c r="D43" s="41"/>
      <c r="E43" s="41"/>
      <c r="F43" s="85">
        <f t="shared" si="5"/>
        <v>0</v>
      </c>
      <c r="G43" s="41" t="s">
        <v>321</v>
      </c>
      <c r="H43" s="41"/>
      <c r="I43" s="41"/>
      <c r="J43" s="41"/>
      <c r="K43" s="35"/>
      <c r="L43" s="41"/>
      <c r="M43" s="41"/>
      <c r="N43" s="41"/>
      <c r="O43" s="35"/>
      <c r="P43" s="31" t="s">
        <v>368</v>
      </c>
      <c r="Q43" s="31" t="s">
        <v>368</v>
      </c>
      <c r="R43" s="37" t="s">
        <v>323</v>
      </c>
    </row>
    <row r="44" spans="1:18" ht="15" customHeight="1" x14ac:dyDescent="0.25">
      <c r="A44" s="195" t="s">
        <v>37</v>
      </c>
      <c r="B44" s="36" t="s">
        <v>141</v>
      </c>
      <c r="C44" s="41">
        <f t="shared" si="4"/>
        <v>0</v>
      </c>
      <c r="D44" s="41"/>
      <c r="E44" s="41"/>
      <c r="F44" s="85">
        <f t="shared" si="5"/>
        <v>0</v>
      </c>
      <c r="G44" s="35" t="s">
        <v>707</v>
      </c>
      <c r="H44" s="41" t="s">
        <v>322</v>
      </c>
      <c r="I44" s="41" t="s">
        <v>596</v>
      </c>
      <c r="J44" s="35" t="s">
        <v>797</v>
      </c>
      <c r="K44" s="41" t="s">
        <v>596</v>
      </c>
      <c r="L44" s="49" t="s">
        <v>320</v>
      </c>
      <c r="M44" s="49" t="s">
        <v>320</v>
      </c>
      <c r="N44" s="41" t="s">
        <v>322</v>
      </c>
      <c r="O44" s="35" t="s">
        <v>809</v>
      </c>
      <c r="P44" s="31" t="s">
        <v>368</v>
      </c>
      <c r="Q44" s="91" t="s">
        <v>357</v>
      </c>
      <c r="R44" s="31" t="s">
        <v>368</v>
      </c>
    </row>
    <row r="45" spans="1:18" ht="15" customHeight="1" x14ac:dyDescent="0.25">
      <c r="A45" s="195" t="s">
        <v>105</v>
      </c>
      <c r="B45" s="36" t="s">
        <v>141</v>
      </c>
      <c r="C45" s="41">
        <f t="shared" si="4"/>
        <v>0</v>
      </c>
      <c r="D45" s="41"/>
      <c r="E45" s="41"/>
      <c r="F45" s="85">
        <f t="shared" si="5"/>
        <v>0</v>
      </c>
      <c r="G45" s="35" t="s">
        <v>707</v>
      </c>
      <c r="H45" s="41" t="s">
        <v>322</v>
      </c>
      <c r="I45" s="41" t="s">
        <v>322</v>
      </c>
      <c r="J45" s="41" t="s">
        <v>596</v>
      </c>
      <c r="K45" s="41" t="s">
        <v>596</v>
      </c>
      <c r="L45" s="49">
        <v>43622</v>
      </c>
      <c r="M45" s="49" t="s">
        <v>322</v>
      </c>
      <c r="N45" s="49" t="s">
        <v>322</v>
      </c>
      <c r="O45" s="35" t="s">
        <v>802</v>
      </c>
      <c r="P45" s="31" t="s">
        <v>368</v>
      </c>
      <c r="Q45" s="31" t="s">
        <v>368</v>
      </c>
      <c r="R45" s="61" t="s">
        <v>359</v>
      </c>
    </row>
    <row r="46" spans="1:18" s="114" customFormat="1" ht="15" customHeight="1" x14ac:dyDescent="0.25">
      <c r="A46" s="28" t="s">
        <v>38</v>
      </c>
      <c r="B46" s="217"/>
      <c r="C46" s="218"/>
      <c r="D46" s="29"/>
      <c r="E46" s="29"/>
      <c r="F46" s="219"/>
      <c r="G46" s="29"/>
      <c r="H46" s="30"/>
      <c r="I46" s="30"/>
      <c r="J46" s="30"/>
      <c r="K46" s="30"/>
      <c r="L46" s="30"/>
      <c r="M46" s="30"/>
      <c r="N46" s="30"/>
      <c r="O46" s="30"/>
      <c r="P46" s="210"/>
      <c r="Q46" s="210"/>
      <c r="R46" s="40"/>
    </row>
    <row r="47" spans="1:18" ht="15" customHeight="1" x14ac:dyDescent="0.25">
      <c r="A47" s="195" t="s">
        <v>39</v>
      </c>
      <c r="B47" s="36" t="s">
        <v>141</v>
      </c>
      <c r="C47" s="41">
        <f t="shared" ref="C47:C53" si="6">IF(B47=$B$4,2,0)</f>
        <v>0</v>
      </c>
      <c r="D47" s="41"/>
      <c r="E47" s="41"/>
      <c r="F47" s="85">
        <f t="shared" ref="F47:F53" si="7">C47*IF(D47&gt;0,D47,1)*IF(E47&gt;0,E47,1)</f>
        <v>0</v>
      </c>
      <c r="G47" s="41" t="s">
        <v>321</v>
      </c>
      <c r="H47" s="41"/>
      <c r="I47" s="41"/>
      <c r="J47" s="41"/>
      <c r="K47" s="41"/>
      <c r="L47" s="41"/>
      <c r="M47" s="41"/>
      <c r="N47" s="41"/>
      <c r="O47" s="35"/>
      <c r="P47" s="31" t="s">
        <v>368</v>
      </c>
      <c r="Q47" s="31" t="s">
        <v>368</v>
      </c>
      <c r="R47" s="181" t="s">
        <v>368</v>
      </c>
    </row>
    <row r="48" spans="1:18" ht="15" customHeight="1" x14ac:dyDescent="0.25">
      <c r="A48" s="195" t="s">
        <v>40</v>
      </c>
      <c r="B48" s="36" t="s">
        <v>141</v>
      </c>
      <c r="C48" s="41">
        <f t="shared" si="6"/>
        <v>0</v>
      </c>
      <c r="D48" s="41"/>
      <c r="E48" s="41"/>
      <c r="F48" s="85">
        <f t="shared" si="7"/>
        <v>0</v>
      </c>
      <c r="G48" s="41" t="s">
        <v>321</v>
      </c>
      <c r="H48" s="41"/>
      <c r="I48" s="41"/>
      <c r="J48" s="41"/>
      <c r="K48" s="41"/>
      <c r="L48" s="41"/>
      <c r="M48" s="41"/>
      <c r="N48" s="41"/>
      <c r="O48" s="35"/>
      <c r="P48" s="31" t="s">
        <v>368</v>
      </c>
      <c r="Q48" s="31" t="s">
        <v>368</v>
      </c>
      <c r="R48" s="37" t="s">
        <v>323</v>
      </c>
    </row>
    <row r="49" spans="1:18" ht="15" customHeight="1" x14ac:dyDescent="0.25">
      <c r="A49" s="195" t="s">
        <v>41</v>
      </c>
      <c r="B49" s="36" t="s">
        <v>145</v>
      </c>
      <c r="C49" s="41">
        <f t="shared" si="6"/>
        <v>2</v>
      </c>
      <c r="D49" s="41"/>
      <c r="E49" s="41"/>
      <c r="F49" s="85">
        <f>C49*IF(D49&gt;0,D49,1)*IF(E49&gt;0,E49,1)</f>
        <v>2</v>
      </c>
      <c r="G49" s="41" t="s">
        <v>322</v>
      </c>
      <c r="H49" s="41" t="s">
        <v>322</v>
      </c>
      <c r="I49" s="41" t="s">
        <v>322</v>
      </c>
      <c r="J49" s="41" t="s">
        <v>322</v>
      </c>
      <c r="K49" s="41" t="s">
        <v>322</v>
      </c>
      <c r="L49" s="49">
        <v>43567</v>
      </c>
      <c r="M49" s="49" t="s">
        <v>322</v>
      </c>
      <c r="N49" s="41" t="s">
        <v>322</v>
      </c>
      <c r="O49" s="35"/>
      <c r="P49" s="31" t="s">
        <v>368</v>
      </c>
      <c r="Q49" s="184" t="s">
        <v>437</v>
      </c>
      <c r="R49" s="37" t="s">
        <v>323</v>
      </c>
    </row>
    <row r="50" spans="1:18" ht="15" customHeight="1" x14ac:dyDescent="0.25">
      <c r="A50" s="195" t="s">
        <v>42</v>
      </c>
      <c r="B50" s="36" t="s">
        <v>141</v>
      </c>
      <c r="C50" s="41">
        <f t="shared" si="6"/>
        <v>0</v>
      </c>
      <c r="D50" s="41"/>
      <c r="E50" s="41"/>
      <c r="F50" s="85">
        <f t="shared" si="7"/>
        <v>0</v>
      </c>
      <c r="G50" s="35" t="s">
        <v>707</v>
      </c>
      <c r="H50" s="41" t="s">
        <v>322</v>
      </c>
      <c r="I50" s="41" t="s">
        <v>322</v>
      </c>
      <c r="J50" s="41" t="s">
        <v>596</v>
      </c>
      <c r="K50" s="41" t="s">
        <v>596</v>
      </c>
      <c r="L50" s="41" t="s">
        <v>320</v>
      </c>
      <c r="M50" s="41" t="s">
        <v>320</v>
      </c>
      <c r="N50" s="41" t="s">
        <v>322</v>
      </c>
      <c r="O50" s="35" t="s">
        <v>1108</v>
      </c>
      <c r="P50" s="31" t="s">
        <v>368</v>
      </c>
      <c r="Q50" s="201" t="s">
        <v>1099</v>
      </c>
      <c r="R50" s="37" t="s">
        <v>323</v>
      </c>
    </row>
    <row r="51" spans="1:18" ht="15" customHeight="1" x14ac:dyDescent="0.25">
      <c r="A51" s="195" t="s">
        <v>94</v>
      </c>
      <c r="B51" s="36" t="s">
        <v>141</v>
      </c>
      <c r="C51" s="41">
        <f t="shared" si="6"/>
        <v>0</v>
      </c>
      <c r="D51" s="41"/>
      <c r="E51" s="41"/>
      <c r="F51" s="85">
        <f t="shared" si="7"/>
        <v>0</v>
      </c>
      <c r="G51" s="41" t="s">
        <v>321</v>
      </c>
      <c r="H51" s="41"/>
      <c r="I51" s="41"/>
      <c r="J51" s="41"/>
      <c r="K51" s="41"/>
      <c r="L51" s="41"/>
      <c r="M51" s="41"/>
      <c r="N51" s="41"/>
      <c r="O51" s="35"/>
      <c r="P51" s="31" t="s">
        <v>368</v>
      </c>
      <c r="Q51" s="31" t="s">
        <v>368</v>
      </c>
      <c r="R51" s="37" t="s">
        <v>323</v>
      </c>
    </row>
    <row r="52" spans="1:18" s="114" customFormat="1" ht="15" customHeight="1" x14ac:dyDescent="0.25">
      <c r="A52" s="195" t="s">
        <v>43</v>
      </c>
      <c r="B52" s="36" t="s">
        <v>141</v>
      </c>
      <c r="C52" s="41">
        <f t="shared" si="6"/>
        <v>0</v>
      </c>
      <c r="D52" s="41"/>
      <c r="E52" s="41"/>
      <c r="F52" s="85">
        <f t="shared" si="7"/>
        <v>0</v>
      </c>
      <c r="G52" s="35" t="s">
        <v>707</v>
      </c>
      <c r="H52" s="41" t="s">
        <v>322</v>
      </c>
      <c r="I52" s="41" t="s">
        <v>322</v>
      </c>
      <c r="J52" s="41" t="s">
        <v>596</v>
      </c>
      <c r="K52" s="41" t="s">
        <v>596</v>
      </c>
      <c r="L52" s="41" t="s">
        <v>320</v>
      </c>
      <c r="M52" s="49" t="s">
        <v>320</v>
      </c>
      <c r="N52" s="41" t="s">
        <v>322</v>
      </c>
      <c r="O52" s="35" t="s">
        <v>821</v>
      </c>
      <c r="P52" s="31" t="s">
        <v>368</v>
      </c>
      <c r="Q52" s="91" t="s">
        <v>363</v>
      </c>
      <c r="R52" s="201" t="s">
        <v>438</v>
      </c>
    </row>
    <row r="53" spans="1:18" ht="15" customHeight="1" x14ac:dyDescent="0.25">
      <c r="A53" s="195" t="s">
        <v>44</v>
      </c>
      <c r="B53" s="36" t="s">
        <v>145</v>
      </c>
      <c r="C53" s="41">
        <f t="shared" si="6"/>
        <v>2</v>
      </c>
      <c r="D53" s="41"/>
      <c r="E53" s="41"/>
      <c r="F53" s="85">
        <f t="shared" si="7"/>
        <v>2</v>
      </c>
      <c r="G53" s="41" t="s">
        <v>322</v>
      </c>
      <c r="H53" s="41" t="s">
        <v>322</v>
      </c>
      <c r="I53" s="41" t="s">
        <v>322</v>
      </c>
      <c r="J53" s="41" t="s">
        <v>322</v>
      </c>
      <c r="K53" s="41" t="s">
        <v>322</v>
      </c>
      <c r="L53" s="41" t="s">
        <v>320</v>
      </c>
      <c r="M53" s="49" t="s">
        <v>320</v>
      </c>
      <c r="N53" s="41" t="s">
        <v>322</v>
      </c>
      <c r="O53" s="35" t="s">
        <v>829</v>
      </c>
      <c r="P53" s="31" t="s">
        <v>368</v>
      </c>
      <c r="Q53" s="31" t="s">
        <v>368</v>
      </c>
      <c r="R53" s="61" t="s">
        <v>439</v>
      </c>
    </row>
    <row r="54" spans="1:18" s="114" customFormat="1" ht="15" customHeight="1" x14ac:dyDescent="0.25">
      <c r="A54" s="28" t="s">
        <v>45</v>
      </c>
      <c r="B54" s="217"/>
      <c r="C54" s="218"/>
      <c r="D54" s="29"/>
      <c r="E54" s="29"/>
      <c r="F54" s="219"/>
      <c r="G54" s="29"/>
      <c r="H54" s="30"/>
      <c r="I54" s="30"/>
      <c r="J54" s="30"/>
      <c r="K54" s="30"/>
      <c r="L54" s="30"/>
      <c r="M54" s="30"/>
      <c r="N54" s="30"/>
      <c r="O54" s="30"/>
      <c r="P54" s="210"/>
      <c r="Q54" s="210"/>
      <c r="R54" s="40"/>
    </row>
    <row r="55" spans="1:18" ht="15" customHeight="1" x14ac:dyDescent="0.25">
      <c r="A55" s="195" t="s">
        <v>46</v>
      </c>
      <c r="B55" s="36" t="s">
        <v>141</v>
      </c>
      <c r="C55" s="41">
        <f t="shared" ref="C55:C68" si="8">IF(B55=$B$4,2,0)</f>
        <v>0</v>
      </c>
      <c r="D55" s="41"/>
      <c r="E55" s="41"/>
      <c r="F55" s="85">
        <f t="shared" ref="F55:F68" si="9">C55*IF(D55&gt;0,D55,1)*IF(E55&gt;0,E55,1)</f>
        <v>0</v>
      </c>
      <c r="G55" s="35" t="s">
        <v>707</v>
      </c>
      <c r="H55" s="41"/>
      <c r="I55" s="41"/>
      <c r="J55" s="41"/>
      <c r="K55" s="41"/>
      <c r="L55" s="41"/>
      <c r="M55" s="41"/>
      <c r="N55" s="41"/>
      <c r="O55" s="35" t="s">
        <v>832</v>
      </c>
      <c r="P55" s="31" t="s">
        <v>368</v>
      </c>
      <c r="Q55" s="201" t="s">
        <v>535</v>
      </c>
      <c r="R55" s="37" t="s">
        <v>323</v>
      </c>
    </row>
    <row r="56" spans="1:18" ht="15" customHeight="1" x14ac:dyDescent="0.25">
      <c r="A56" s="195" t="s">
        <v>47</v>
      </c>
      <c r="B56" s="36" t="s">
        <v>141</v>
      </c>
      <c r="C56" s="41">
        <f t="shared" si="8"/>
        <v>0</v>
      </c>
      <c r="D56" s="41"/>
      <c r="E56" s="41"/>
      <c r="F56" s="85">
        <f t="shared" si="9"/>
        <v>0</v>
      </c>
      <c r="G56" s="41" t="s">
        <v>321</v>
      </c>
      <c r="H56" s="41"/>
      <c r="I56" s="41"/>
      <c r="J56" s="41"/>
      <c r="K56" s="41"/>
      <c r="L56" s="41"/>
      <c r="M56" s="41"/>
      <c r="N56" s="41"/>
      <c r="O56" s="35"/>
      <c r="P56" s="31" t="s">
        <v>368</v>
      </c>
      <c r="Q56" s="31" t="s">
        <v>368</v>
      </c>
      <c r="R56" s="37" t="s">
        <v>323</v>
      </c>
    </row>
    <row r="57" spans="1:18" ht="15" customHeight="1" x14ac:dyDescent="0.25">
      <c r="A57" s="195" t="s">
        <v>48</v>
      </c>
      <c r="B57" s="36" t="s">
        <v>141</v>
      </c>
      <c r="C57" s="41">
        <f t="shared" si="8"/>
        <v>0</v>
      </c>
      <c r="D57" s="41"/>
      <c r="E57" s="41"/>
      <c r="F57" s="85">
        <f t="shared" si="9"/>
        <v>0</v>
      </c>
      <c r="G57" s="41" t="s">
        <v>321</v>
      </c>
      <c r="H57" s="41"/>
      <c r="I57" s="41"/>
      <c r="J57" s="41"/>
      <c r="K57" s="41"/>
      <c r="L57" s="41"/>
      <c r="M57" s="41"/>
      <c r="N57" s="41"/>
      <c r="O57" s="35"/>
      <c r="P57" s="31" t="s">
        <v>368</v>
      </c>
      <c r="Q57" s="31" t="s">
        <v>368</v>
      </c>
      <c r="R57" s="37" t="s">
        <v>323</v>
      </c>
    </row>
    <row r="58" spans="1:18" ht="15" customHeight="1" x14ac:dyDescent="0.25">
      <c r="A58" s="195" t="s">
        <v>49</v>
      </c>
      <c r="B58" s="36" t="s">
        <v>141</v>
      </c>
      <c r="C58" s="41">
        <f t="shared" si="8"/>
        <v>0</v>
      </c>
      <c r="D58" s="41"/>
      <c r="E58" s="41"/>
      <c r="F58" s="85">
        <f t="shared" si="9"/>
        <v>0</v>
      </c>
      <c r="G58" s="41" t="s">
        <v>321</v>
      </c>
      <c r="H58" s="41"/>
      <c r="I58" s="41"/>
      <c r="J58" s="41"/>
      <c r="K58" s="41"/>
      <c r="L58" s="41"/>
      <c r="M58" s="41"/>
      <c r="N58" s="41"/>
      <c r="O58" s="35"/>
      <c r="P58" s="31" t="s">
        <v>368</v>
      </c>
      <c r="Q58" s="31" t="s">
        <v>368</v>
      </c>
      <c r="R58" s="37" t="s">
        <v>323</v>
      </c>
    </row>
    <row r="59" spans="1:18" ht="15" customHeight="1" x14ac:dyDescent="0.25">
      <c r="A59" s="195" t="s">
        <v>50</v>
      </c>
      <c r="B59" s="36" t="s">
        <v>145</v>
      </c>
      <c r="C59" s="41">
        <f t="shared" si="8"/>
        <v>2</v>
      </c>
      <c r="D59" s="41"/>
      <c r="E59" s="41"/>
      <c r="F59" s="85">
        <f t="shared" si="9"/>
        <v>2</v>
      </c>
      <c r="G59" s="41" t="s">
        <v>322</v>
      </c>
      <c r="H59" s="41" t="s">
        <v>322</v>
      </c>
      <c r="I59" s="41" t="s">
        <v>322</v>
      </c>
      <c r="J59" s="41" t="s">
        <v>322</v>
      </c>
      <c r="K59" s="41" t="s">
        <v>322</v>
      </c>
      <c r="L59" s="41" t="s">
        <v>320</v>
      </c>
      <c r="M59" s="49" t="s">
        <v>320</v>
      </c>
      <c r="N59" s="41" t="s">
        <v>322</v>
      </c>
      <c r="O59" s="35"/>
      <c r="P59" s="31" t="s">
        <v>368</v>
      </c>
      <c r="Q59" s="91" t="s">
        <v>445</v>
      </c>
      <c r="R59" s="37" t="s">
        <v>323</v>
      </c>
    </row>
    <row r="60" spans="1:18" ht="15" customHeight="1" x14ac:dyDescent="0.25">
      <c r="A60" s="195" t="s">
        <v>51</v>
      </c>
      <c r="B60" s="36" t="s">
        <v>145</v>
      </c>
      <c r="C60" s="41">
        <f t="shared" si="8"/>
        <v>2</v>
      </c>
      <c r="D60" s="41"/>
      <c r="E60" s="41"/>
      <c r="F60" s="85">
        <f t="shared" si="9"/>
        <v>2</v>
      </c>
      <c r="G60" s="41" t="s">
        <v>322</v>
      </c>
      <c r="H60" s="41" t="s">
        <v>322</v>
      </c>
      <c r="I60" s="41" t="s">
        <v>322</v>
      </c>
      <c r="J60" s="41" t="s">
        <v>322</v>
      </c>
      <c r="K60" s="41" t="s">
        <v>322</v>
      </c>
      <c r="L60" s="49">
        <v>43558</v>
      </c>
      <c r="M60" s="41" t="s">
        <v>322</v>
      </c>
      <c r="N60" s="41" t="s">
        <v>322</v>
      </c>
      <c r="O60" s="35"/>
      <c r="P60" s="31" t="s">
        <v>368</v>
      </c>
      <c r="Q60" s="31" t="s">
        <v>368</v>
      </c>
      <c r="R60" s="59" t="s">
        <v>448</v>
      </c>
    </row>
    <row r="61" spans="1:18" ht="15" customHeight="1" x14ac:dyDescent="0.25">
      <c r="A61" s="195" t="s">
        <v>52</v>
      </c>
      <c r="B61" s="36" t="s">
        <v>141</v>
      </c>
      <c r="C61" s="41">
        <f t="shared" si="8"/>
        <v>0</v>
      </c>
      <c r="D61" s="41"/>
      <c r="E61" s="41"/>
      <c r="F61" s="85">
        <f t="shared" si="9"/>
        <v>0</v>
      </c>
      <c r="G61" s="41" t="s">
        <v>321</v>
      </c>
      <c r="H61" s="41"/>
      <c r="I61" s="41"/>
      <c r="J61" s="41"/>
      <c r="K61" s="41"/>
      <c r="L61" s="41"/>
      <c r="M61" s="41"/>
      <c r="N61" s="41"/>
      <c r="O61" s="35"/>
      <c r="P61" s="31" t="s">
        <v>368</v>
      </c>
      <c r="Q61" s="31" t="s">
        <v>368</v>
      </c>
      <c r="R61" s="31" t="s">
        <v>368</v>
      </c>
    </row>
    <row r="62" spans="1:18" ht="15" customHeight="1" x14ac:dyDescent="0.25">
      <c r="A62" s="195" t="s">
        <v>53</v>
      </c>
      <c r="B62" s="36" t="s">
        <v>145</v>
      </c>
      <c r="C62" s="41">
        <f t="shared" si="8"/>
        <v>2</v>
      </c>
      <c r="D62" s="41"/>
      <c r="E62" s="41"/>
      <c r="F62" s="85">
        <f t="shared" si="9"/>
        <v>2</v>
      </c>
      <c r="G62" s="41" t="s">
        <v>322</v>
      </c>
      <c r="H62" s="41" t="s">
        <v>322</v>
      </c>
      <c r="I62" s="41" t="s">
        <v>322</v>
      </c>
      <c r="J62" s="41" t="s">
        <v>322</v>
      </c>
      <c r="K62" s="41" t="s">
        <v>322</v>
      </c>
      <c r="L62" s="41" t="s">
        <v>320</v>
      </c>
      <c r="M62" s="49" t="s">
        <v>320</v>
      </c>
      <c r="N62" s="41" t="s">
        <v>322</v>
      </c>
      <c r="O62" s="48"/>
      <c r="P62" s="184" t="s">
        <v>847</v>
      </c>
      <c r="Q62" s="184" t="s">
        <v>451</v>
      </c>
      <c r="R62" s="37" t="s">
        <v>323</v>
      </c>
    </row>
    <row r="63" spans="1:18" ht="15" customHeight="1" x14ac:dyDescent="0.25">
      <c r="A63" s="195" t="s">
        <v>54</v>
      </c>
      <c r="B63" s="36" t="s">
        <v>145</v>
      </c>
      <c r="C63" s="41">
        <f t="shared" si="8"/>
        <v>2</v>
      </c>
      <c r="D63" s="41"/>
      <c r="E63" s="41"/>
      <c r="F63" s="85">
        <f t="shared" si="9"/>
        <v>2</v>
      </c>
      <c r="G63" s="41" t="s">
        <v>322</v>
      </c>
      <c r="H63" s="41" t="s">
        <v>322</v>
      </c>
      <c r="I63" s="41" t="s">
        <v>322</v>
      </c>
      <c r="J63" s="41" t="s">
        <v>322</v>
      </c>
      <c r="K63" s="41" t="s">
        <v>322</v>
      </c>
      <c r="L63" s="41" t="s">
        <v>320</v>
      </c>
      <c r="M63" s="49" t="s">
        <v>320</v>
      </c>
      <c r="N63" s="41" t="s">
        <v>322</v>
      </c>
      <c r="O63" s="35"/>
      <c r="P63" s="190" t="s">
        <v>368</v>
      </c>
      <c r="Q63" s="201" t="s">
        <v>540</v>
      </c>
      <c r="R63" s="38" t="s">
        <v>368</v>
      </c>
    </row>
    <row r="64" spans="1:18" ht="15" customHeight="1" x14ac:dyDescent="0.25">
      <c r="A64" s="195" t="s">
        <v>55</v>
      </c>
      <c r="B64" s="36" t="s">
        <v>145</v>
      </c>
      <c r="C64" s="41">
        <f t="shared" si="8"/>
        <v>2</v>
      </c>
      <c r="D64" s="41"/>
      <c r="E64" s="41"/>
      <c r="F64" s="85">
        <f t="shared" si="9"/>
        <v>2</v>
      </c>
      <c r="G64" s="41" t="s">
        <v>322</v>
      </c>
      <c r="H64" s="41" t="s">
        <v>322</v>
      </c>
      <c r="I64" s="41" t="s">
        <v>322</v>
      </c>
      <c r="J64" s="41" t="s">
        <v>322</v>
      </c>
      <c r="K64" s="41" t="s">
        <v>322</v>
      </c>
      <c r="L64" s="49">
        <v>43598</v>
      </c>
      <c r="M64" s="49" t="s">
        <v>322</v>
      </c>
      <c r="N64" s="41" t="s">
        <v>322</v>
      </c>
      <c r="O64" s="35"/>
      <c r="P64" s="31" t="s">
        <v>368</v>
      </c>
      <c r="Q64" s="91" t="s">
        <v>370</v>
      </c>
      <c r="R64" s="31" t="s">
        <v>368</v>
      </c>
    </row>
    <row r="65" spans="1:19" ht="15" customHeight="1" x14ac:dyDescent="0.25">
      <c r="A65" s="195" t="s">
        <v>56</v>
      </c>
      <c r="B65" s="36" t="s">
        <v>141</v>
      </c>
      <c r="C65" s="41">
        <f t="shared" si="8"/>
        <v>0</v>
      </c>
      <c r="D65" s="41"/>
      <c r="E65" s="41"/>
      <c r="F65" s="85">
        <f t="shared" si="9"/>
        <v>0</v>
      </c>
      <c r="G65" s="41" t="s">
        <v>321</v>
      </c>
      <c r="H65" s="41"/>
      <c r="I65" s="41"/>
      <c r="J65" s="41"/>
      <c r="K65" s="41"/>
      <c r="L65" s="41"/>
      <c r="M65" s="41"/>
      <c r="N65" s="41"/>
      <c r="O65" s="35"/>
      <c r="P65" s="31" t="s">
        <v>368</v>
      </c>
      <c r="Q65" s="31" t="s">
        <v>368</v>
      </c>
      <c r="R65" s="37" t="s">
        <v>323</v>
      </c>
    </row>
    <row r="66" spans="1:19" ht="15" customHeight="1" x14ac:dyDescent="0.25">
      <c r="A66" s="195" t="s">
        <v>57</v>
      </c>
      <c r="B66" s="36" t="s">
        <v>141</v>
      </c>
      <c r="C66" s="41">
        <f t="shared" si="8"/>
        <v>0</v>
      </c>
      <c r="D66" s="41"/>
      <c r="E66" s="41"/>
      <c r="F66" s="85">
        <f t="shared" si="9"/>
        <v>0</v>
      </c>
      <c r="G66" s="41" t="s">
        <v>321</v>
      </c>
      <c r="H66" s="41"/>
      <c r="I66" s="41"/>
      <c r="J66" s="41"/>
      <c r="K66" s="41"/>
      <c r="L66" s="41"/>
      <c r="M66" s="41"/>
      <c r="N66" s="41"/>
      <c r="O66" s="35"/>
      <c r="P66" s="31" t="s">
        <v>368</v>
      </c>
      <c r="Q66" s="31" t="s">
        <v>368</v>
      </c>
      <c r="R66" s="31" t="s">
        <v>368</v>
      </c>
    </row>
    <row r="67" spans="1:19" ht="15" customHeight="1" x14ac:dyDescent="0.25">
      <c r="A67" s="195" t="s">
        <v>58</v>
      </c>
      <c r="B67" s="36" t="s">
        <v>145</v>
      </c>
      <c r="C67" s="41">
        <f t="shared" si="8"/>
        <v>2</v>
      </c>
      <c r="D67" s="41"/>
      <c r="E67" s="41"/>
      <c r="F67" s="85">
        <f t="shared" si="9"/>
        <v>2</v>
      </c>
      <c r="G67" s="41" t="s">
        <v>322</v>
      </c>
      <c r="H67" s="41" t="s">
        <v>322</v>
      </c>
      <c r="I67" s="41" t="s">
        <v>322</v>
      </c>
      <c r="J67" s="41" t="s">
        <v>322</v>
      </c>
      <c r="K67" s="41" t="s">
        <v>322</v>
      </c>
      <c r="L67" s="41" t="s">
        <v>320</v>
      </c>
      <c r="M67" s="49" t="s">
        <v>320</v>
      </c>
      <c r="N67" s="41" t="s">
        <v>322</v>
      </c>
      <c r="O67" s="35"/>
      <c r="P67" s="31" t="s">
        <v>368</v>
      </c>
      <c r="Q67" s="31" t="s">
        <v>368</v>
      </c>
      <c r="R67" s="61" t="s">
        <v>458</v>
      </c>
    </row>
    <row r="68" spans="1:19" ht="15" customHeight="1" x14ac:dyDescent="0.25">
      <c r="A68" s="195" t="s">
        <v>59</v>
      </c>
      <c r="B68" s="36" t="s">
        <v>141</v>
      </c>
      <c r="C68" s="41">
        <f t="shared" si="8"/>
        <v>0</v>
      </c>
      <c r="D68" s="41"/>
      <c r="E68" s="41"/>
      <c r="F68" s="85">
        <f t="shared" si="9"/>
        <v>0</v>
      </c>
      <c r="G68" s="35" t="s">
        <v>707</v>
      </c>
      <c r="H68" s="41" t="s">
        <v>322</v>
      </c>
      <c r="I68" s="41" t="s">
        <v>322</v>
      </c>
      <c r="J68" s="41" t="s">
        <v>321</v>
      </c>
      <c r="K68" s="41" t="s">
        <v>321</v>
      </c>
      <c r="L68" s="41" t="s">
        <v>320</v>
      </c>
      <c r="M68" s="49" t="s">
        <v>320</v>
      </c>
      <c r="N68" s="41" t="s">
        <v>322</v>
      </c>
      <c r="O68" s="35" t="s">
        <v>821</v>
      </c>
      <c r="P68" s="31" t="s">
        <v>368</v>
      </c>
      <c r="Q68" s="31" t="s">
        <v>368</v>
      </c>
      <c r="R68" s="35" t="s">
        <v>452</v>
      </c>
    </row>
    <row r="69" spans="1:19" s="114" customFormat="1" ht="15" customHeight="1" x14ac:dyDescent="0.25">
      <c r="A69" s="28" t="s">
        <v>60</v>
      </c>
      <c r="B69" s="217"/>
      <c r="C69" s="218"/>
      <c r="D69" s="29"/>
      <c r="E69" s="29"/>
      <c r="F69" s="219"/>
      <c r="G69" s="29"/>
      <c r="H69" s="30"/>
      <c r="I69" s="30"/>
      <c r="J69" s="30"/>
      <c r="K69" s="30"/>
      <c r="L69" s="30"/>
      <c r="M69" s="30"/>
      <c r="N69" s="30"/>
      <c r="O69" s="30"/>
      <c r="P69" s="210"/>
      <c r="Q69" s="210"/>
      <c r="R69" s="42"/>
    </row>
    <row r="70" spans="1:19" ht="15" customHeight="1" x14ac:dyDescent="0.25">
      <c r="A70" s="195" t="s">
        <v>61</v>
      </c>
      <c r="B70" s="36" t="s">
        <v>141</v>
      </c>
      <c r="C70" s="41">
        <f t="shared" ref="C70:C75" si="10">IF(B70=$B$4,2,0)</f>
        <v>0</v>
      </c>
      <c r="D70" s="41"/>
      <c r="E70" s="41"/>
      <c r="F70" s="85">
        <f t="shared" ref="F70:F75" si="11">C70*IF(D70&gt;0,D70,1)*IF(E70&gt;0,E70,1)</f>
        <v>0</v>
      </c>
      <c r="G70" s="41" t="s">
        <v>321</v>
      </c>
      <c r="H70" s="41"/>
      <c r="I70" s="41"/>
      <c r="J70" s="41"/>
      <c r="K70" s="41"/>
      <c r="L70" s="41"/>
      <c r="M70" s="41"/>
      <c r="N70" s="41"/>
      <c r="O70" s="35"/>
      <c r="P70" s="31" t="s">
        <v>368</v>
      </c>
      <c r="Q70" s="31" t="s">
        <v>368</v>
      </c>
      <c r="R70" s="37" t="s">
        <v>323</v>
      </c>
    </row>
    <row r="71" spans="1:19" ht="15" customHeight="1" x14ac:dyDescent="0.25">
      <c r="A71" s="195" t="s">
        <v>62</v>
      </c>
      <c r="B71" s="36" t="s">
        <v>141</v>
      </c>
      <c r="C71" s="41">
        <f t="shared" si="10"/>
        <v>0</v>
      </c>
      <c r="D71" s="41"/>
      <c r="E71" s="41"/>
      <c r="F71" s="85">
        <f t="shared" si="11"/>
        <v>0</v>
      </c>
      <c r="G71" s="41" t="s">
        <v>321</v>
      </c>
      <c r="H71" s="41"/>
      <c r="I71" s="41"/>
      <c r="J71" s="41"/>
      <c r="K71" s="41"/>
      <c r="L71" s="41"/>
      <c r="M71" s="41"/>
      <c r="N71" s="41"/>
      <c r="O71" s="35"/>
      <c r="P71" s="31" t="s">
        <v>368</v>
      </c>
      <c r="Q71" s="31" t="s">
        <v>368</v>
      </c>
      <c r="R71" s="31" t="s">
        <v>368</v>
      </c>
    </row>
    <row r="72" spans="1:19" ht="15" customHeight="1" x14ac:dyDescent="0.25">
      <c r="A72" s="195" t="s">
        <v>63</v>
      </c>
      <c r="B72" s="36" t="s">
        <v>145</v>
      </c>
      <c r="C72" s="41">
        <f t="shared" si="10"/>
        <v>2</v>
      </c>
      <c r="D72" s="41"/>
      <c r="E72" s="41"/>
      <c r="F72" s="85">
        <f t="shared" si="11"/>
        <v>2</v>
      </c>
      <c r="G72" s="41" t="s">
        <v>322</v>
      </c>
      <c r="H72" s="41" t="s">
        <v>322</v>
      </c>
      <c r="I72" s="41" t="s">
        <v>322</v>
      </c>
      <c r="J72" s="41" t="s">
        <v>322</v>
      </c>
      <c r="K72" s="41" t="s">
        <v>322</v>
      </c>
      <c r="L72" s="41" t="s">
        <v>320</v>
      </c>
      <c r="M72" s="49" t="s">
        <v>320</v>
      </c>
      <c r="N72" s="41" t="s">
        <v>322</v>
      </c>
      <c r="O72" s="35"/>
      <c r="P72" s="31" t="s">
        <v>368</v>
      </c>
      <c r="Q72" s="256" t="s">
        <v>461</v>
      </c>
      <c r="R72" s="37" t="s">
        <v>323</v>
      </c>
    </row>
    <row r="73" spans="1:19" ht="15" customHeight="1" x14ac:dyDescent="0.25">
      <c r="A73" s="195" t="s">
        <v>64</v>
      </c>
      <c r="B73" s="36" t="s">
        <v>141</v>
      </c>
      <c r="C73" s="41">
        <f t="shared" si="10"/>
        <v>0</v>
      </c>
      <c r="D73" s="41"/>
      <c r="E73" s="41"/>
      <c r="F73" s="85">
        <f t="shared" si="11"/>
        <v>0</v>
      </c>
      <c r="G73" s="35" t="s">
        <v>707</v>
      </c>
      <c r="H73" s="41" t="s">
        <v>596</v>
      </c>
      <c r="I73" s="41" t="s">
        <v>322</v>
      </c>
      <c r="J73" s="41" t="s">
        <v>322</v>
      </c>
      <c r="K73" s="41" t="s">
        <v>322</v>
      </c>
      <c r="L73" s="41" t="s">
        <v>320</v>
      </c>
      <c r="M73" s="49" t="s">
        <v>320</v>
      </c>
      <c r="N73" s="41" t="s">
        <v>322</v>
      </c>
      <c r="O73" s="35" t="s">
        <v>880</v>
      </c>
      <c r="P73" s="31" t="s">
        <v>368</v>
      </c>
      <c r="Q73" s="201" t="s">
        <v>879</v>
      </c>
      <c r="R73" s="37" t="s">
        <v>368</v>
      </c>
    </row>
    <row r="74" spans="1:19" ht="15" customHeight="1" x14ac:dyDescent="0.25">
      <c r="A74" s="195" t="s">
        <v>65</v>
      </c>
      <c r="B74" s="36" t="s">
        <v>145</v>
      </c>
      <c r="C74" s="41">
        <f t="shared" si="10"/>
        <v>2</v>
      </c>
      <c r="D74" s="41"/>
      <c r="E74" s="41"/>
      <c r="F74" s="85">
        <f t="shared" si="11"/>
        <v>2</v>
      </c>
      <c r="G74" s="41" t="s">
        <v>322</v>
      </c>
      <c r="H74" s="41" t="s">
        <v>322</v>
      </c>
      <c r="I74" s="41" t="s">
        <v>322</v>
      </c>
      <c r="J74" s="41" t="s">
        <v>322</v>
      </c>
      <c r="K74" s="41" t="s">
        <v>322</v>
      </c>
      <c r="L74" s="41" t="s">
        <v>320</v>
      </c>
      <c r="M74" s="49" t="s">
        <v>320</v>
      </c>
      <c r="N74" s="41" t="s">
        <v>322</v>
      </c>
      <c r="O74" s="35"/>
      <c r="P74" s="31" t="s">
        <v>368</v>
      </c>
      <c r="Q74" s="184" t="s">
        <v>462</v>
      </c>
      <c r="R74" s="37" t="s">
        <v>323</v>
      </c>
    </row>
    <row r="75" spans="1:19" ht="15" customHeight="1" x14ac:dyDescent="0.25">
      <c r="A75" s="195" t="s">
        <v>66</v>
      </c>
      <c r="B75" s="36" t="s">
        <v>145</v>
      </c>
      <c r="C75" s="41">
        <f t="shared" si="10"/>
        <v>2</v>
      </c>
      <c r="D75" s="41"/>
      <c r="E75" s="41"/>
      <c r="F75" s="85">
        <f t="shared" si="11"/>
        <v>2</v>
      </c>
      <c r="G75" s="41" t="s">
        <v>322</v>
      </c>
      <c r="H75" s="41" t="s">
        <v>322</v>
      </c>
      <c r="I75" s="41" t="s">
        <v>322</v>
      </c>
      <c r="J75" s="41" t="s">
        <v>322</v>
      </c>
      <c r="K75" s="41" t="s">
        <v>322</v>
      </c>
      <c r="L75" s="41" t="s">
        <v>320</v>
      </c>
      <c r="M75" s="49" t="s">
        <v>320</v>
      </c>
      <c r="N75" s="41" t="s">
        <v>322</v>
      </c>
      <c r="O75" s="34"/>
      <c r="P75" s="31" t="s">
        <v>368</v>
      </c>
      <c r="Q75" s="184" t="s">
        <v>464</v>
      </c>
      <c r="R75" s="31" t="s">
        <v>368</v>
      </c>
      <c r="S75" s="154"/>
    </row>
    <row r="76" spans="1:19" s="114" customFormat="1" ht="15" customHeight="1" x14ac:dyDescent="0.25">
      <c r="A76" s="28" t="s">
        <v>67</v>
      </c>
      <c r="B76" s="217"/>
      <c r="C76" s="218"/>
      <c r="D76" s="29"/>
      <c r="E76" s="29"/>
      <c r="F76" s="219"/>
      <c r="G76" s="29"/>
      <c r="H76" s="30"/>
      <c r="I76" s="30"/>
      <c r="J76" s="30"/>
      <c r="K76" s="30"/>
      <c r="L76" s="30"/>
      <c r="M76" s="30"/>
      <c r="N76" s="30"/>
      <c r="O76" s="30"/>
      <c r="P76" s="210"/>
      <c r="Q76" s="210"/>
      <c r="R76" s="40"/>
    </row>
    <row r="77" spans="1:19" ht="15" customHeight="1" x14ac:dyDescent="0.25">
      <c r="A77" s="195" t="s">
        <v>68</v>
      </c>
      <c r="B77" s="36" t="s">
        <v>145</v>
      </c>
      <c r="C77" s="41">
        <f t="shared" ref="C77:C86" si="12">IF(B77=$B$4,2,0)</f>
        <v>2</v>
      </c>
      <c r="D77" s="41"/>
      <c r="E77" s="41"/>
      <c r="F77" s="85">
        <f t="shared" ref="F77:F86" si="13">C77*IF(D77&gt;0,D77,1)*IF(E77&gt;0,E77,1)</f>
        <v>2</v>
      </c>
      <c r="G77" s="41" t="s">
        <v>322</v>
      </c>
      <c r="H77" s="41" t="s">
        <v>322</v>
      </c>
      <c r="I77" s="41" t="s">
        <v>322</v>
      </c>
      <c r="J77" s="41" t="s">
        <v>322</v>
      </c>
      <c r="K77" s="41" t="s">
        <v>322</v>
      </c>
      <c r="L77" s="41" t="s">
        <v>320</v>
      </c>
      <c r="M77" s="49" t="s">
        <v>320</v>
      </c>
      <c r="N77" s="49" t="s">
        <v>322</v>
      </c>
      <c r="O77" s="48" t="s">
        <v>885</v>
      </c>
      <c r="P77" s="31" t="s">
        <v>368</v>
      </c>
      <c r="Q77" s="201" t="s">
        <v>467</v>
      </c>
      <c r="R77" s="31" t="s">
        <v>368</v>
      </c>
    </row>
    <row r="78" spans="1:19" ht="15" customHeight="1" x14ac:dyDescent="0.25">
      <c r="A78" s="195" t="s">
        <v>70</v>
      </c>
      <c r="B78" s="36" t="s">
        <v>141</v>
      </c>
      <c r="C78" s="41">
        <f t="shared" si="12"/>
        <v>0</v>
      </c>
      <c r="D78" s="41"/>
      <c r="E78" s="41"/>
      <c r="F78" s="85">
        <f t="shared" si="13"/>
        <v>0</v>
      </c>
      <c r="G78" s="41" t="s">
        <v>321</v>
      </c>
      <c r="H78" s="41"/>
      <c r="I78" s="41"/>
      <c r="J78" s="41"/>
      <c r="K78" s="41"/>
      <c r="L78" s="41"/>
      <c r="M78" s="41"/>
      <c r="N78" s="41"/>
      <c r="O78" s="35"/>
      <c r="P78" s="31" t="s">
        <v>368</v>
      </c>
      <c r="Q78" s="31" t="s">
        <v>368</v>
      </c>
      <c r="R78" s="31" t="s">
        <v>368</v>
      </c>
    </row>
    <row r="79" spans="1:19" ht="15" customHeight="1" x14ac:dyDescent="0.25">
      <c r="A79" s="195" t="s">
        <v>71</v>
      </c>
      <c r="B79" s="36" t="s">
        <v>141</v>
      </c>
      <c r="C79" s="41">
        <f t="shared" si="12"/>
        <v>0</v>
      </c>
      <c r="D79" s="41"/>
      <c r="E79" s="41"/>
      <c r="F79" s="85">
        <f t="shared" si="13"/>
        <v>0</v>
      </c>
      <c r="G79" s="41" t="s">
        <v>321</v>
      </c>
      <c r="H79" s="41"/>
      <c r="I79" s="41"/>
      <c r="J79" s="41"/>
      <c r="K79" s="41"/>
      <c r="L79" s="41"/>
      <c r="M79" s="41"/>
      <c r="N79" s="41"/>
      <c r="O79" s="35"/>
      <c r="P79" s="31" t="s">
        <v>368</v>
      </c>
      <c r="Q79" s="31" t="s">
        <v>368</v>
      </c>
      <c r="R79" s="37" t="s">
        <v>323</v>
      </c>
    </row>
    <row r="80" spans="1:19" ht="15" customHeight="1" x14ac:dyDescent="0.25">
      <c r="A80" s="195" t="s">
        <v>72</v>
      </c>
      <c r="B80" s="36" t="s">
        <v>141</v>
      </c>
      <c r="C80" s="41">
        <f t="shared" si="12"/>
        <v>0</v>
      </c>
      <c r="D80" s="41"/>
      <c r="E80" s="41"/>
      <c r="F80" s="85">
        <f t="shared" si="13"/>
        <v>0</v>
      </c>
      <c r="G80" s="41" t="s">
        <v>321</v>
      </c>
      <c r="H80" s="41"/>
      <c r="I80" s="41"/>
      <c r="J80" s="41"/>
      <c r="K80" s="41"/>
      <c r="L80" s="41"/>
      <c r="M80" s="41"/>
      <c r="N80" s="41"/>
      <c r="O80" s="35"/>
      <c r="P80" s="31" t="s">
        <v>368</v>
      </c>
      <c r="Q80" s="31" t="s">
        <v>368</v>
      </c>
      <c r="R80" s="37" t="s">
        <v>323</v>
      </c>
    </row>
    <row r="81" spans="1:18" ht="15" customHeight="1" x14ac:dyDescent="0.25">
      <c r="A81" s="195" t="s">
        <v>74</v>
      </c>
      <c r="B81" s="36" t="s">
        <v>145</v>
      </c>
      <c r="C81" s="41">
        <f t="shared" si="12"/>
        <v>2</v>
      </c>
      <c r="D81" s="41"/>
      <c r="E81" s="41"/>
      <c r="F81" s="85">
        <f t="shared" si="13"/>
        <v>2</v>
      </c>
      <c r="G81" s="41" t="s">
        <v>322</v>
      </c>
      <c r="H81" s="41" t="s">
        <v>322</v>
      </c>
      <c r="I81" s="41" t="s">
        <v>322</v>
      </c>
      <c r="J81" s="41" t="s">
        <v>322</v>
      </c>
      <c r="K81" s="41" t="s">
        <v>322</v>
      </c>
      <c r="L81" s="41" t="s">
        <v>320</v>
      </c>
      <c r="M81" s="41" t="s">
        <v>320</v>
      </c>
      <c r="N81" s="41" t="s">
        <v>322</v>
      </c>
      <c r="O81" s="35"/>
      <c r="P81" s="31" t="s">
        <v>368</v>
      </c>
      <c r="Q81" s="201" t="s">
        <v>473</v>
      </c>
      <c r="R81" s="37" t="s">
        <v>323</v>
      </c>
    </row>
    <row r="82" spans="1:18" ht="15" customHeight="1" x14ac:dyDescent="0.25">
      <c r="A82" s="195" t="s">
        <v>75</v>
      </c>
      <c r="B82" s="36" t="s">
        <v>145</v>
      </c>
      <c r="C82" s="41">
        <f t="shared" si="12"/>
        <v>2</v>
      </c>
      <c r="D82" s="41"/>
      <c r="E82" s="41"/>
      <c r="F82" s="85">
        <f t="shared" si="13"/>
        <v>2</v>
      </c>
      <c r="G82" s="41" t="s">
        <v>322</v>
      </c>
      <c r="H82" s="41" t="s">
        <v>322</v>
      </c>
      <c r="I82" s="41" t="s">
        <v>322</v>
      </c>
      <c r="J82" s="41" t="s">
        <v>322</v>
      </c>
      <c r="K82" s="41" t="s">
        <v>322</v>
      </c>
      <c r="L82" s="49">
        <v>43614</v>
      </c>
      <c r="M82" s="49" t="s">
        <v>322</v>
      </c>
      <c r="N82" s="41" t="s">
        <v>322</v>
      </c>
      <c r="O82" s="35"/>
      <c r="P82" s="190" t="s">
        <v>368</v>
      </c>
      <c r="Q82" s="91" t="s">
        <v>474</v>
      </c>
      <c r="R82" s="201" t="s">
        <v>380</v>
      </c>
    </row>
    <row r="83" spans="1:18" ht="15" customHeight="1" x14ac:dyDescent="0.25">
      <c r="A83" s="195" t="s">
        <v>76</v>
      </c>
      <c r="B83" s="36" t="s">
        <v>141</v>
      </c>
      <c r="C83" s="41">
        <f t="shared" si="12"/>
        <v>0</v>
      </c>
      <c r="D83" s="41"/>
      <c r="E83" s="41"/>
      <c r="F83" s="85">
        <f t="shared" si="13"/>
        <v>0</v>
      </c>
      <c r="G83" s="41" t="s">
        <v>321</v>
      </c>
      <c r="H83" s="41"/>
      <c r="I83" s="41"/>
      <c r="J83" s="41"/>
      <c r="K83" s="41"/>
      <c r="L83" s="41"/>
      <c r="M83" s="41"/>
      <c r="N83" s="41"/>
      <c r="O83" s="34"/>
      <c r="P83" s="31" t="s">
        <v>368</v>
      </c>
      <c r="Q83" s="31" t="s">
        <v>368</v>
      </c>
      <c r="R83" s="37" t="s">
        <v>323</v>
      </c>
    </row>
    <row r="84" spans="1:18" ht="15" customHeight="1" x14ac:dyDescent="0.25">
      <c r="A84" s="195" t="s">
        <v>77</v>
      </c>
      <c r="B84" s="36" t="s">
        <v>145</v>
      </c>
      <c r="C84" s="41">
        <f t="shared" si="12"/>
        <v>2</v>
      </c>
      <c r="D84" s="41"/>
      <c r="E84" s="41"/>
      <c r="F84" s="85">
        <f t="shared" si="13"/>
        <v>2</v>
      </c>
      <c r="G84" s="41" t="s">
        <v>322</v>
      </c>
      <c r="H84" s="41" t="s">
        <v>322</v>
      </c>
      <c r="I84" s="41" t="s">
        <v>322</v>
      </c>
      <c r="J84" s="41" t="s">
        <v>322</v>
      </c>
      <c r="K84" s="41" t="s">
        <v>322</v>
      </c>
      <c r="L84" s="49">
        <v>43607</v>
      </c>
      <c r="M84" s="49" t="s">
        <v>322</v>
      </c>
      <c r="N84" s="41" t="s">
        <v>322</v>
      </c>
      <c r="O84" s="35"/>
      <c r="P84" s="31" t="s">
        <v>368</v>
      </c>
      <c r="Q84" s="184" t="s">
        <v>396</v>
      </c>
      <c r="R84" s="37" t="s">
        <v>368</v>
      </c>
    </row>
    <row r="85" spans="1:18" ht="15" customHeight="1" x14ac:dyDescent="0.25">
      <c r="A85" s="195" t="s">
        <v>78</v>
      </c>
      <c r="B85" s="36" t="s">
        <v>141</v>
      </c>
      <c r="C85" s="41">
        <f t="shared" si="12"/>
        <v>0</v>
      </c>
      <c r="D85" s="41"/>
      <c r="E85" s="41"/>
      <c r="F85" s="85">
        <f t="shared" si="13"/>
        <v>0</v>
      </c>
      <c r="G85" s="35" t="s">
        <v>895</v>
      </c>
      <c r="H85" s="41"/>
      <c r="I85" s="41"/>
      <c r="J85" s="41"/>
      <c r="K85" s="41"/>
      <c r="L85" s="41"/>
      <c r="M85" s="41"/>
      <c r="N85" s="41"/>
      <c r="O85" s="34"/>
      <c r="P85" s="31" t="s">
        <v>368</v>
      </c>
      <c r="Q85" s="201" t="s">
        <v>479</v>
      </c>
      <c r="R85" s="31" t="s">
        <v>368</v>
      </c>
    </row>
    <row r="86" spans="1:18" ht="15" customHeight="1" x14ac:dyDescent="0.25">
      <c r="A86" s="195" t="s">
        <v>79</v>
      </c>
      <c r="B86" s="36" t="s">
        <v>145</v>
      </c>
      <c r="C86" s="41">
        <f t="shared" si="12"/>
        <v>2</v>
      </c>
      <c r="D86" s="41"/>
      <c r="E86" s="41"/>
      <c r="F86" s="85">
        <f t="shared" si="13"/>
        <v>2</v>
      </c>
      <c r="G86" s="41" t="s">
        <v>322</v>
      </c>
      <c r="H86" s="41" t="s">
        <v>322</v>
      </c>
      <c r="I86" s="41" t="s">
        <v>322</v>
      </c>
      <c r="J86" s="41" t="s">
        <v>322</v>
      </c>
      <c r="K86" s="41" t="s">
        <v>322</v>
      </c>
      <c r="L86" s="41" t="s">
        <v>320</v>
      </c>
      <c r="M86" s="41" t="s">
        <v>320</v>
      </c>
      <c r="N86" s="41" t="s">
        <v>322</v>
      </c>
      <c r="O86" s="35"/>
      <c r="P86" s="31" t="s">
        <v>368</v>
      </c>
      <c r="Q86" s="184" t="s">
        <v>480</v>
      </c>
      <c r="R86" s="31" t="s">
        <v>368</v>
      </c>
    </row>
    <row r="87" spans="1:18" s="114" customFormat="1" ht="15" customHeight="1" x14ac:dyDescent="0.25">
      <c r="A87" s="28" t="s">
        <v>80</v>
      </c>
      <c r="B87" s="217"/>
      <c r="C87" s="218"/>
      <c r="D87" s="29"/>
      <c r="E87" s="29"/>
      <c r="F87" s="219"/>
      <c r="G87" s="29"/>
      <c r="H87" s="30"/>
      <c r="I87" s="30"/>
      <c r="J87" s="30"/>
      <c r="K87" s="30"/>
      <c r="L87" s="30"/>
      <c r="M87" s="30"/>
      <c r="N87" s="30"/>
      <c r="O87" s="30"/>
      <c r="P87" s="210"/>
      <c r="Q87" s="220"/>
      <c r="R87" s="40"/>
    </row>
    <row r="88" spans="1:18" s="114" customFormat="1" ht="15" customHeight="1" x14ac:dyDescent="0.25">
      <c r="A88" s="195" t="s">
        <v>69</v>
      </c>
      <c r="B88" s="36" t="s">
        <v>141</v>
      </c>
      <c r="C88" s="41">
        <f t="shared" ref="C88:C98" si="14">IF(B88=$B$4,2,0)</f>
        <v>0</v>
      </c>
      <c r="D88" s="41"/>
      <c r="E88" s="41"/>
      <c r="F88" s="85">
        <f t="shared" ref="F88:F98" si="15">C88*IF(D88&gt;0,D88,1)*IF(E88&gt;0,E88,1)</f>
        <v>0</v>
      </c>
      <c r="G88" s="35" t="s">
        <v>707</v>
      </c>
      <c r="H88" s="41" t="s">
        <v>322</v>
      </c>
      <c r="I88" s="41" t="s">
        <v>322</v>
      </c>
      <c r="J88" s="41" t="s">
        <v>322</v>
      </c>
      <c r="K88" s="41" t="s">
        <v>596</v>
      </c>
      <c r="L88" s="49">
        <v>43615</v>
      </c>
      <c r="M88" s="49" t="s">
        <v>322</v>
      </c>
      <c r="N88" s="49" t="s">
        <v>322</v>
      </c>
      <c r="O88" s="35" t="s">
        <v>962</v>
      </c>
      <c r="P88" s="31" t="s">
        <v>368</v>
      </c>
      <c r="Q88" s="31" t="s">
        <v>368</v>
      </c>
      <c r="R88" s="201" t="s">
        <v>481</v>
      </c>
    </row>
    <row r="89" spans="1:18" ht="15" customHeight="1" x14ac:dyDescent="0.25">
      <c r="A89" s="195" t="s">
        <v>81</v>
      </c>
      <c r="B89" s="36" t="s">
        <v>141</v>
      </c>
      <c r="C89" s="41">
        <f t="shared" si="14"/>
        <v>0</v>
      </c>
      <c r="D89" s="41"/>
      <c r="E89" s="41"/>
      <c r="F89" s="85">
        <f t="shared" si="15"/>
        <v>0</v>
      </c>
      <c r="G89" s="35" t="s">
        <v>707</v>
      </c>
      <c r="H89" s="41" t="s">
        <v>322</v>
      </c>
      <c r="I89" s="41" t="s">
        <v>596</v>
      </c>
      <c r="J89" s="41" t="s">
        <v>322</v>
      </c>
      <c r="K89" s="41" t="s">
        <v>322</v>
      </c>
      <c r="L89" s="41" t="s">
        <v>320</v>
      </c>
      <c r="M89" s="41" t="s">
        <v>320</v>
      </c>
      <c r="N89" s="49" t="s">
        <v>322</v>
      </c>
      <c r="O89" s="34" t="s">
        <v>965</v>
      </c>
      <c r="P89" s="31" t="s">
        <v>368</v>
      </c>
      <c r="Q89" s="201" t="s">
        <v>552</v>
      </c>
      <c r="R89" s="31" t="s">
        <v>368</v>
      </c>
    </row>
    <row r="90" spans="1:18" ht="15" customHeight="1" x14ac:dyDescent="0.25">
      <c r="A90" s="195" t="s">
        <v>73</v>
      </c>
      <c r="B90" s="36" t="s">
        <v>141</v>
      </c>
      <c r="C90" s="41">
        <f t="shared" si="14"/>
        <v>0</v>
      </c>
      <c r="D90" s="41"/>
      <c r="E90" s="41"/>
      <c r="F90" s="85">
        <f t="shared" si="15"/>
        <v>0</v>
      </c>
      <c r="G90" s="41" t="s">
        <v>321</v>
      </c>
      <c r="H90" s="41"/>
      <c r="I90" s="41"/>
      <c r="J90" s="41"/>
      <c r="K90" s="41"/>
      <c r="L90" s="41"/>
      <c r="M90" s="41"/>
      <c r="N90" s="41"/>
      <c r="O90" s="34" t="s">
        <v>1110</v>
      </c>
      <c r="P90" s="31" t="s">
        <v>368</v>
      </c>
      <c r="Q90" s="31" t="s">
        <v>368</v>
      </c>
      <c r="R90" s="31" t="s">
        <v>368</v>
      </c>
    </row>
    <row r="91" spans="1:18" ht="15" customHeight="1" x14ac:dyDescent="0.25">
      <c r="A91" s="195" t="s">
        <v>82</v>
      </c>
      <c r="B91" s="36" t="s">
        <v>141</v>
      </c>
      <c r="C91" s="41">
        <f t="shared" si="14"/>
        <v>0</v>
      </c>
      <c r="D91" s="41"/>
      <c r="E91" s="41"/>
      <c r="F91" s="85">
        <f t="shared" si="15"/>
        <v>0</v>
      </c>
      <c r="G91" s="41" t="s">
        <v>321</v>
      </c>
      <c r="H91" s="41"/>
      <c r="I91" s="41"/>
      <c r="J91" s="41"/>
      <c r="K91" s="41"/>
      <c r="L91" s="41"/>
      <c r="M91" s="41"/>
      <c r="N91" s="41"/>
      <c r="O91" s="34"/>
      <c r="P91" s="31" t="s">
        <v>368</v>
      </c>
      <c r="Q91" s="31" t="s">
        <v>368</v>
      </c>
      <c r="R91" s="31" t="s">
        <v>368</v>
      </c>
    </row>
    <row r="92" spans="1:18" ht="15" customHeight="1" x14ac:dyDescent="0.25">
      <c r="A92" s="195" t="s">
        <v>83</v>
      </c>
      <c r="B92" s="36" t="s">
        <v>145</v>
      </c>
      <c r="C92" s="41">
        <f t="shared" si="14"/>
        <v>2</v>
      </c>
      <c r="D92" s="41"/>
      <c r="E92" s="41"/>
      <c r="F92" s="85">
        <f t="shared" si="15"/>
        <v>2</v>
      </c>
      <c r="G92" s="41" t="s">
        <v>322</v>
      </c>
      <c r="H92" s="41" t="s">
        <v>322</v>
      </c>
      <c r="I92" s="41" t="s">
        <v>322</v>
      </c>
      <c r="J92" s="41" t="s">
        <v>322</v>
      </c>
      <c r="K92" s="41" t="s">
        <v>322</v>
      </c>
      <c r="L92" s="41" t="s">
        <v>320</v>
      </c>
      <c r="M92" s="41" t="s">
        <v>320</v>
      </c>
      <c r="N92" s="41" t="s">
        <v>322</v>
      </c>
      <c r="O92" s="34" t="s">
        <v>917</v>
      </c>
      <c r="P92" s="31" t="s">
        <v>368</v>
      </c>
      <c r="Q92" s="31" t="s">
        <v>368</v>
      </c>
      <c r="R92" s="201" t="s">
        <v>491</v>
      </c>
    </row>
    <row r="93" spans="1:18" ht="15" customHeight="1" x14ac:dyDescent="0.25">
      <c r="A93" s="195" t="s">
        <v>84</v>
      </c>
      <c r="B93" s="36" t="s">
        <v>141</v>
      </c>
      <c r="C93" s="41">
        <f t="shared" si="14"/>
        <v>0</v>
      </c>
      <c r="D93" s="41"/>
      <c r="E93" s="41"/>
      <c r="F93" s="85">
        <f t="shared" si="15"/>
        <v>0</v>
      </c>
      <c r="G93" s="35" t="s">
        <v>707</v>
      </c>
      <c r="H93" s="41" t="s">
        <v>322</v>
      </c>
      <c r="I93" s="41" t="s">
        <v>322</v>
      </c>
      <c r="J93" s="41" t="s">
        <v>321</v>
      </c>
      <c r="K93" s="41" t="s">
        <v>321</v>
      </c>
      <c r="L93" s="49">
        <v>43613</v>
      </c>
      <c r="M93" s="41" t="s">
        <v>320</v>
      </c>
      <c r="N93" s="41"/>
      <c r="O93" s="35" t="s">
        <v>962</v>
      </c>
      <c r="P93" s="31" t="s">
        <v>368</v>
      </c>
      <c r="Q93" s="91" t="s">
        <v>495</v>
      </c>
      <c r="R93" s="37" t="s">
        <v>323</v>
      </c>
    </row>
    <row r="94" spans="1:18" ht="15" customHeight="1" x14ac:dyDescent="0.25">
      <c r="A94" s="195" t="s">
        <v>85</v>
      </c>
      <c r="B94" s="36" t="s">
        <v>145</v>
      </c>
      <c r="C94" s="41">
        <f t="shared" si="14"/>
        <v>2</v>
      </c>
      <c r="D94" s="41"/>
      <c r="E94" s="41"/>
      <c r="F94" s="85">
        <f t="shared" si="15"/>
        <v>2</v>
      </c>
      <c r="G94" s="41" t="s">
        <v>322</v>
      </c>
      <c r="H94" s="41" t="s">
        <v>322</v>
      </c>
      <c r="I94" s="41" t="s">
        <v>322</v>
      </c>
      <c r="J94" s="41" t="s">
        <v>322</v>
      </c>
      <c r="K94" s="41" t="s">
        <v>322</v>
      </c>
      <c r="L94" s="49">
        <v>43613</v>
      </c>
      <c r="M94" s="41" t="s">
        <v>320</v>
      </c>
      <c r="N94" s="41"/>
      <c r="O94" s="35"/>
      <c r="P94" s="31" t="s">
        <v>368</v>
      </c>
      <c r="Q94" s="201" t="s">
        <v>925</v>
      </c>
      <c r="R94" s="37" t="s">
        <v>323</v>
      </c>
    </row>
    <row r="95" spans="1:18" ht="15" customHeight="1" x14ac:dyDescent="0.25">
      <c r="A95" s="195" t="s">
        <v>86</v>
      </c>
      <c r="B95" s="36" t="s">
        <v>141</v>
      </c>
      <c r="C95" s="41">
        <f t="shared" si="14"/>
        <v>0</v>
      </c>
      <c r="D95" s="41"/>
      <c r="E95" s="41"/>
      <c r="F95" s="85">
        <f t="shared" si="15"/>
        <v>0</v>
      </c>
      <c r="G95" s="35" t="s">
        <v>707</v>
      </c>
      <c r="H95" s="41" t="s">
        <v>321</v>
      </c>
      <c r="I95" s="41" t="s">
        <v>322</v>
      </c>
      <c r="J95" s="41" t="s">
        <v>322</v>
      </c>
      <c r="K95" s="41" t="s">
        <v>322</v>
      </c>
      <c r="L95" s="41" t="s">
        <v>320</v>
      </c>
      <c r="M95" s="41" t="s">
        <v>320</v>
      </c>
      <c r="N95" s="41" t="s">
        <v>322</v>
      </c>
      <c r="O95" s="35" t="s">
        <v>930</v>
      </c>
      <c r="P95" s="31" t="s">
        <v>368</v>
      </c>
      <c r="Q95" s="31" t="s">
        <v>368</v>
      </c>
      <c r="R95" s="59" t="s">
        <v>386</v>
      </c>
    </row>
    <row r="96" spans="1:18" ht="15" customHeight="1" x14ac:dyDescent="0.25">
      <c r="A96" s="195" t="s">
        <v>87</v>
      </c>
      <c r="B96" s="36" t="s">
        <v>145</v>
      </c>
      <c r="C96" s="41">
        <f t="shared" si="14"/>
        <v>2</v>
      </c>
      <c r="D96" s="41"/>
      <c r="E96" s="41"/>
      <c r="F96" s="85">
        <f t="shared" si="15"/>
        <v>2</v>
      </c>
      <c r="G96" s="41" t="s">
        <v>322</v>
      </c>
      <c r="H96" s="41" t="s">
        <v>322</v>
      </c>
      <c r="I96" s="41" t="s">
        <v>322</v>
      </c>
      <c r="J96" s="41" t="s">
        <v>322</v>
      </c>
      <c r="K96" s="41" t="s">
        <v>322</v>
      </c>
      <c r="L96" s="41" t="s">
        <v>320</v>
      </c>
      <c r="M96" s="41" t="s">
        <v>320</v>
      </c>
      <c r="N96" s="41" t="s">
        <v>322</v>
      </c>
      <c r="O96" s="41"/>
      <c r="P96" s="31" t="s">
        <v>368</v>
      </c>
      <c r="Q96" s="31" t="s">
        <v>368</v>
      </c>
      <c r="R96" s="61" t="s">
        <v>387</v>
      </c>
    </row>
    <row r="97" spans="1:18" ht="15" customHeight="1" x14ac:dyDescent="0.25">
      <c r="A97" s="195" t="s">
        <v>88</v>
      </c>
      <c r="B97" s="36" t="s">
        <v>141</v>
      </c>
      <c r="C97" s="41">
        <f t="shared" si="14"/>
        <v>0</v>
      </c>
      <c r="D97" s="41"/>
      <c r="E97" s="41"/>
      <c r="F97" s="85">
        <f t="shared" si="15"/>
        <v>0</v>
      </c>
      <c r="G97" s="41" t="s">
        <v>321</v>
      </c>
      <c r="H97" s="41"/>
      <c r="I97" s="41"/>
      <c r="J97" s="41"/>
      <c r="K97" s="41"/>
      <c r="L97" s="41"/>
      <c r="M97" s="41"/>
      <c r="N97" s="41"/>
      <c r="O97" s="34"/>
      <c r="P97" s="31" t="s">
        <v>368</v>
      </c>
      <c r="Q97" s="31" t="s">
        <v>368</v>
      </c>
      <c r="R97" s="37" t="s">
        <v>323</v>
      </c>
    </row>
    <row r="98" spans="1:18" ht="15" customHeight="1" x14ac:dyDescent="0.25">
      <c r="A98" s="195" t="s">
        <v>89</v>
      </c>
      <c r="B98" s="36" t="s">
        <v>141</v>
      </c>
      <c r="C98" s="41">
        <f t="shared" si="14"/>
        <v>0</v>
      </c>
      <c r="D98" s="41"/>
      <c r="E98" s="41"/>
      <c r="F98" s="85">
        <f t="shared" si="15"/>
        <v>0</v>
      </c>
      <c r="G98" s="41" t="s">
        <v>321</v>
      </c>
      <c r="H98" s="41"/>
      <c r="I98" s="41"/>
      <c r="J98" s="41"/>
      <c r="K98" s="41"/>
      <c r="L98" s="41"/>
      <c r="M98" s="41"/>
      <c r="N98" s="41"/>
      <c r="O98" s="34"/>
      <c r="P98" s="31" t="s">
        <v>368</v>
      </c>
      <c r="Q98" s="31" t="s">
        <v>368</v>
      </c>
      <c r="R98" s="37" t="s">
        <v>323</v>
      </c>
    </row>
    <row r="111" spans="1:18" x14ac:dyDescent="0.25">
      <c r="A111" s="146"/>
      <c r="B111" s="147"/>
      <c r="C111" s="147"/>
      <c r="D111" s="147"/>
      <c r="E111" s="147"/>
      <c r="F111" s="148"/>
      <c r="G111" s="147"/>
      <c r="H111" s="147"/>
      <c r="I111" s="147"/>
      <c r="J111" s="147"/>
      <c r="K111" s="147"/>
      <c r="L111" s="147"/>
      <c r="M111" s="147"/>
      <c r="N111" s="147"/>
      <c r="O111" s="146"/>
      <c r="P111" s="155"/>
      <c r="Q111" s="155"/>
      <c r="R111" s="155"/>
    </row>
    <row r="118" spans="1:18" x14ac:dyDescent="0.25">
      <c r="A118" s="146"/>
      <c r="B118" s="147"/>
      <c r="C118" s="147"/>
      <c r="D118" s="147"/>
      <c r="E118" s="147"/>
      <c r="F118" s="148"/>
      <c r="G118" s="147"/>
      <c r="H118" s="147"/>
      <c r="I118" s="147"/>
      <c r="J118" s="147"/>
      <c r="K118" s="147"/>
      <c r="L118" s="147"/>
      <c r="M118" s="147"/>
      <c r="N118" s="147"/>
      <c r="O118" s="146"/>
      <c r="P118" s="155"/>
      <c r="Q118" s="155"/>
      <c r="R118" s="155"/>
    </row>
    <row r="122" spans="1:18" x14ac:dyDescent="0.25">
      <c r="A122" s="146"/>
      <c r="B122" s="147"/>
      <c r="C122" s="147"/>
      <c r="D122" s="147"/>
      <c r="E122" s="147"/>
      <c r="F122" s="148"/>
      <c r="G122" s="147"/>
      <c r="H122" s="147"/>
      <c r="I122" s="147"/>
      <c r="J122" s="147"/>
      <c r="K122" s="147"/>
      <c r="L122" s="147"/>
      <c r="M122" s="147"/>
      <c r="N122" s="147"/>
      <c r="O122" s="146"/>
      <c r="P122" s="155"/>
      <c r="Q122" s="155"/>
      <c r="R122" s="155"/>
    </row>
    <row r="125" spans="1:18" x14ac:dyDescent="0.25">
      <c r="A125" s="146"/>
      <c r="B125" s="147"/>
      <c r="C125" s="147"/>
      <c r="D125" s="147"/>
      <c r="E125" s="147"/>
      <c r="F125" s="148"/>
      <c r="G125" s="147"/>
      <c r="H125" s="147"/>
      <c r="I125" s="147"/>
      <c r="J125" s="147"/>
      <c r="K125" s="147"/>
      <c r="L125" s="147"/>
      <c r="M125" s="147"/>
      <c r="N125" s="147"/>
      <c r="O125" s="146"/>
      <c r="P125" s="155"/>
      <c r="Q125" s="155"/>
      <c r="R125" s="155"/>
    </row>
    <row r="129" spans="1:18" x14ac:dyDescent="0.25">
      <c r="A129" s="146"/>
      <c r="B129" s="147"/>
      <c r="C129" s="147"/>
      <c r="D129" s="147"/>
      <c r="E129" s="147"/>
      <c r="F129" s="148"/>
      <c r="G129" s="147"/>
      <c r="H129" s="147"/>
      <c r="I129" s="147"/>
      <c r="J129" s="147"/>
      <c r="K129" s="147"/>
      <c r="L129" s="147"/>
      <c r="M129" s="147"/>
      <c r="N129" s="147"/>
      <c r="O129" s="146"/>
      <c r="P129" s="155"/>
      <c r="Q129" s="155"/>
      <c r="R129" s="155"/>
    </row>
    <row r="132" spans="1:18" x14ac:dyDescent="0.25">
      <c r="A132" s="146"/>
      <c r="B132" s="147"/>
      <c r="C132" s="147"/>
      <c r="D132" s="147"/>
      <c r="E132" s="147"/>
      <c r="F132" s="148"/>
      <c r="G132" s="147"/>
      <c r="H132" s="147"/>
      <c r="I132" s="147"/>
      <c r="J132" s="147"/>
      <c r="K132" s="147"/>
      <c r="L132" s="147"/>
      <c r="M132" s="147"/>
      <c r="N132" s="147"/>
      <c r="O132" s="146"/>
      <c r="P132" s="155"/>
      <c r="Q132" s="155"/>
      <c r="R132" s="155"/>
    </row>
    <row r="136" spans="1:18" x14ac:dyDescent="0.25">
      <c r="A136" s="146"/>
      <c r="B136" s="147"/>
      <c r="C136" s="147"/>
      <c r="D136" s="147"/>
      <c r="E136" s="147"/>
      <c r="F136" s="148"/>
      <c r="G136" s="147"/>
      <c r="H136" s="147"/>
      <c r="I136" s="147"/>
      <c r="J136" s="147"/>
      <c r="K136" s="147"/>
      <c r="L136" s="147"/>
      <c r="M136" s="147"/>
      <c r="N136" s="147"/>
      <c r="O136" s="146"/>
      <c r="P136" s="155"/>
      <c r="Q136" s="155"/>
      <c r="R136" s="155"/>
    </row>
  </sheetData>
  <autoFilter ref="A6:R98" xr:uid="{00000000-0009-0000-0000-000009000000}"/>
  <mergeCells count="23">
    <mergeCell ref="A1:R1"/>
    <mergeCell ref="A2:R2"/>
    <mergeCell ref="A3:A5"/>
    <mergeCell ref="C3:F3"/>
    <mergeCell ref="G3:G5"/>
    <mergeCell ref="C4:C5"/>
    <mergeCell ref="D4:D5"/>
    <mergeCell ref="R4:R5"/>
    <mergeCell ref="P3:R3"/>
    <mergeCell ref="O3:O5"/>
    <mergeCell ref="P4:P5"/>
    <mergeCell ref="Q4:Q5"/>
    <mergeCell ref="I3:I5"/>
    <mergeCell ref="K4:K5"/>
    <mergeCell ref="L3:M3"/>
    <mergeCell ref="N3:N5"/>
    <mergeCell ref="E4:E5"/>
    <mergeCell ref="F4:F5"/>
    <mergeCell ref="J3:K3"/>
    <mergeCell ref="M4:M5"/>
    <mergeCell ref="J4:J5"/>
    <mergeCell ref="H3:H5"/>
    <mergeCell ref="L4:L5"/>
  </mergeCells>
  <dataValidations count="2">
    <dataValidation type="list" allowBlank="1" showInputMessage="1" showErrorMessage="1" sqref="B55:B68 B88:B98 B77:B86 B26:B36 B7:B24 B38:B45 B70:B75 B47:B53" xr:uid="{00000000-0002-0000-0900-000000000000}">
      <formula1>Выбор_5.1</formula1>
    </dataValidation>
    <dataValidation type="list" allowBlank="1" showInputMessage="1" showErrorMessage="1" sqref="I98:M98" xr:uid="{00000000-0002-0000-0900-000001000000}">
      <formula1>#REF!</formula1>
    </dataValidation>
  </dataValidations>
  <hyperlinks>
    <hyperlink ref="R16" r:id="rId1" location="tab-id-5" display="https://budget.mosreg.ru/byudzhet-dlya-grazhdan/godovoj-otchet-ob-ispolnenii-byudzheta-moskovskoj-oblasti/ - tab-id-5" xr:uid="{00000000-0004-0000-0900-000000000000}"/>
    <hyperlink ref="R67" r:id="rId2" xr:uid="{00000000-0004-0000-0900-000001000000}"/>
    <hyperlink ref="Q72" r:id="rId3" xr:uid="{00000000-0004-0000-0900-000002000000}"/>
    <hyperlink ref="Q77" r:id="rId4" xr:uid="{00000000-0004-0000-0900-000003000000}"/>
    <hyperlink ref="R88" r:id="rId5" xr:uid="{00000000-0004-0000-0900-000004000000}"/>
    <hyperlink ref="R92" r:id="rId6" xr:uid="{00000000-0004-0000-0900-000005000000}"/>
    <hyperlink ref="Q32" r:id="rId7" xr:uid="{00000000-0004-0000-0900-000006000000}"/>
    <hyperlink ref="Q36" r:id="rId8" xr:uid="{00000000-0004-0000-0900-000007000000}"/>
    <hyperlink ref="Q63" r:id="rId9" xr:uid="{00000000-0004-0000-0900-000008000000}"/>
    <hyperlink ref="Q89" r:id="rId10" xr:uid="{00000000-0004-0000-0900-000009000000}"/>
    <hyperlink ref="Q26" r:id="rId11" xr:uid="{00000000-0004-0000-0900-00000A000000}"/>
    <hyperlink ref="Q28" r:id="rId12" xr:uid="{00000000-0004-0000-0900-00000B000000}"/>
    <hyperlink ref="Q9" r:id="rId13" xr:uid="{00000000-0004-0000-0900-00000C000000}"/>
    <hyperlink ref="Q10" r:id="rId14" xr:uid="{00000000-0004-0000-0900-00000D000000}"/>
    <hyperlink ref="Q20" r:id="rId15" xr:uid="{00000000-0004-0000-0900-00000E000000}"/>
    <hyperlink ref="Q30" r:id="rId16" xr:uid="{00000000-0004-0000-0900-00000F000000}"/>
    <hyperlink ref="Q39" r:id="rId17" xr:uid="{00000000-0004-0000-0900-000010000000}"/>
    <hyperlink ref="Q40" r:id="rId18" xr:uid="{00000000-0004-0000-0900-000011000000}"/>
    <hyperlink ref="R52" r:id="rId19" xr:uid="{00000000-0004-0000-0900-000012000000}"/>
    <hyperlink ref="Q55" r:id="rId20" xr:uid="{00000000-0004-0000-0900-000013000000}"/>
    <hyperlink ref="P62" r:id="rId21" xr:uid="{00000000-0004-0000-0900-000014000000}"/>
    <hyperlink ref="Q73" r:id="rId22" xr:uid="{00000000-0004-0000-0900-000015000000}"/>
    <hyperlink ref="Q81" r:id="rId23" xr:uid="{00000000-0004-0000-0900-000016000000}"/>
    <hyperlink ref="R82" r:id="rId24" xr:uid="{00000000-0004-0000-0900-000017000000}"/>
    <hyperlink ref="Q85" r:id="rId25" xr:uid="{00000000-0004-0000-0900-000018000000}"/>
    <hyperlink ref="Q94" r:id="rId26" xr:uid="{00000000-0004-0000-0900-000019000000}"/>
    <hyperlink ref="Q41" r:id="rId27" xr:uid="{00000000-0004-0000-0900-00001A000000}"/>
    <hyperlink ref="Q50" r:id="rId28" xr:uid="{00000000-0004-0000-0900-00001B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29"/>
  <headerFooter>
    <oddFooter>&amp;C&amp;8&amp;A&amp;R&amp;8&amp;P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T126"/>
  <sheetViews>
    <sheetView zoomScaleNormal="100" zoomScaleSheetLayoutView="11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A7" sqref="A7"/>
    </sheetView>
  </sheetViews>
  <sheetFormatPr defaultColWidth="9.1796875" defaultRowHeight="11.5" x14ac:dyDescent="0.25"/>
  <cols>
    <col min="1" max="1" width="29.54296875" style="118" customWidth="1"/>
    <col min="2" max="2" width="42.7265625" style="122" customWidth="1"/>
    <col min="3" max="3" width="5.7265625" style="115" customWidth="1"/>
    <col min="4" max="5" width="4.7265625" style="115" customWidth="1"/>
    <col min="6" max="6" width="5.7265625" style="142" customWidth="1"/>
    <col min="7" max="7" width="13" style="115" customWidth="1"/>
    <col min="8" max="8" width="12" style="143" customWidth="1"/>
    <col min="9" max="9" width="12.81640625" style="143" customWidth="1"/>
    <col min="10" max="10" width="13" style="143" customWidth="1"/>
    <col min="11" max="11" width="13.81640625" style="143" customWidth="1"/>
    <col min="12" max="13" width="13" style="143" customWidth="1"/>
    <col min="14" max="15" width="10.7265625" style="143" customWidth="1"/>
    <col min="16" max="16" width="11.7265625" style="143" customWidth="1"/>
    <col min="17" max="17" width="14.81640625" style="118" customWidth="1"/>
    <col min="18" max="19" width="15.7265625" style="144" customWidth="1"/>
    <col min="20" max="20" width="16.54296875" style="144" customWidth="1"/>
    <col min="21" max="16384" width="9.1796875" style="118"/>
  </cols>
  <sheetData>
    <row r="1" spans="1:20" ht="28" customHeight="1" x14ac:dyDescent="0.25">
      <c r="A1" s="322" t="s">
        <v>254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</row>
    <row r="2" spans="1:20" ht="15" customHeight="1" x14ac:dyDescent="0.25">
      <c r="A2" s="298" t="s">
        <v>943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</row>
    <row r="3" spans="1:20" ht="123.75" customHeight="1" x14ac:dyDescent="0.25">
      <c r="A3" s="311" t="s">
        <v>90</v>
      </c>
      <c r="B3" s="116" t="s">
        <v>254</v>
      </c>
      <c r="C3" s="327" t="s">
        <v>168</v>
      </c>
      <c r="D3" s="328"/>
      <c r="E3" s="328"/>
      <c r="F3" s="328"/>
      <c r="G3" s="311" t="s">
        <v>192</v>
      </c>
      <c r="H3" s="311" t="s">
        <v>244</v>
      </c>
      <c r="I3" s="311" t="s">
        <v>243</v>
      </c>
      <c r="J3" s="311" t="s">
        <v>245</v>
      </c>
      <c r="K3" s="311" t="s">
        <v>246</v>
      </c>
      <c r="L3" s="311" t="s">
        <v>224</v>
      </c>
      <c r="M3" s="311" t="s">
        <v>225</v>
      </c>
      <c r="N3" s="325" t="s">
        <v>312</v>
      </c>
      <c r="O3" s="326"/>
      <c r="P3" s="311" t="s">
        <v>226</v>
      </c>
      <c r="Q3" s="311" t="s">
        <v>111</v>
      </c>
      <c r="R3" s="285" t="s">
        <v>120</v>
      </c>
      <c r="S3" s="285"/>
      <c r="T3" s="285"/>
    </row>
    <row r="4" spans="1:20" s="119" customFormat="1" ht="30" customHeight="1" x14ac:dyDescent="0.25">
      <c r="A4" s="314"/>
      <c r="B4" s="43" t="str">
        <f>'Методика (Раздел 4)'!B54</f>
        <v xml:space="preserve">Да, содержатся </v>
      </c>
      <c r="C4" s="329" t="s">
        <v>103</v>
      </c>
      <c r="D4" s="307" t="s">
        <v>217</v>
      </c>
      <c r="E4" s="307" t="s">
        <v>218</v>
      </c>
      <c r="F4" s="327" t="s">
        <v>102</v>
      </c>
      <c r="G4" s="314"/>
      <c r="H4" s="312"/>
      <c r="I4" s="312"/>
      <c r="J4" s="312"/>
      <c r="K4" s="312"/>
      <c r="L4" s="312"/>
      <c r="M4" s="314"/>
      <c r="N4" s="293" t="s">
        <v>313</v>
      </c>
      <c r="O4" s="293" t="s">
        <v>310</v>
      </c>
      <c r="P4" s="312"/>
      <c r="Q4" s="312"/>
      <c r="R4" s="328" t="s">
        <v>112</v>
      </c>
      <c r="S4" s="328" t="s">
        <v>221</v>
      </c>
      <c r="T4" s="328" t="s">
        <v>113</v>
      </c>
    </row>
    <row r="5" spans="1:20" s="119" customFormat="1" ht="30" customHeight="1" x14ac:dyDescent="0.25">
      <c r="A5" s="314"/>
      <c r="B5" s="43" t="str">
        <f>'Методика (Раздел 4)'!B55</f>
        <v>Нет, в установленные сроки не содержатся или не отвечают требованиям</v>
      </c>
      <c r="C5" s="328"/>
      <c r="D5" s="308"/>
      <c r="E5" s="308"/>
      <c r="F5" s="324"/>
      <c r="G5" s="314"/>
      <c r="H5" s="313"/>
      <c r="I5" s="312"/>
      <c r="J5" s="336"/>
      <c r="K5" s="313"/>
      <c r="L5" s="313"/>
      <c r="M5" s="314"/>
      <c r="N5" s="295"/>
      <c r="O5" s="295"/>
      <c r="P5" s="312"/>
      <c r="Q5" s="312"/>
      <c r="R5" s="316"/>
      <c r="S5" s="316"/>
      <c r="T5" s="316"/>
    </row>
    <row r="6" spans="1:20" s="120" customFormat="1" ht="15" customHeight="1" x14ac:dyDescent="0.25">
      <c r="A6" s="133" t="s">
        <v>0</v>
      </c>
      <c r="B6" s="134"/>
      <c r="C6" s="134"/>
      <c r="D6" s="134"/>
      <c r="E6" s="134"/>
      <c r="F6" s="135"/>
      <c r="G6" s="134"/>
      <c r="H6" s="135"/>
      <c r="I6" s="135"/>
      <c r="J6" s="135"/>
      <c r="K6" s="135"/>
      <c r="L6" s="135"/>
      <c r="M6" s="134"/>
      <c r="N6" s="134"/>
      <c r="O6" s="134"/>
      <c r="P6" s="134"/>
      <c r="Q6" s="135"/>
      <c r="R6" s="136"/>
      <c r="S6" s="136"/>
      <c r="T6" s="136"/>
    </row>
    <row r="7" spans="1:20" s="141" customFormat="1" ht="15" customHeight="1" x14ac:dyDescent="0.25">
      <c r="A7" s="36" t="s">
        <v>1</v>
      </c>
      <c r="B7" s="35" t="s">
        <v>145</v>
      </c>
      <c r="C7" s="41">
        <f>IF(B7=$B$4,2,0)</f>
        <v>2</v>
      </c>
      <c r="D7" s="41"/>
      <c r="E7" s="41"/>
      <c r="F7" s="85">
        <f>C7*IF(D7&gt;0,D7,1)*IF(E7&gt;0,E7,1)</f>
        <v>2</v>
      </c>
      <c r="G7" s="41" t="s">
        <v>322</v>
      </c>
      <c r="H7" s="41" t="s">
        <v>322</v>
      </c>
      <c r="I7" s="41" t="s">
        <v>322</v>
      </c>
      <c r="J7" s="41" t="s">
        <v>322</v>
      </c>
      <c r="K7" s="41" t="s">
        <v>322</v>
      </c>
      <c r="L7" s="41" t="s">
        <v>322</v>
      </c>
      <c r="M7" s="41" t="s">
        <v>322</v>
      </c>
      <c r="N7" s="49">
        <v>43616</v>
      </c>
      <c r="O7" s="41" t="s">
        <v>322</v>
      </c>
      <c r="P7" s="41" t="s">
        <v>322</v>
      </c>
      <c r="Q7" s="41"/>
      <c r="R7" s="181" t="s">
        <v>368</v>
      </c>
      <c r="S7" s="197" t="s">
        <v>556</v>
      </c>
      <c r="T7" s="37" t="s">
        <v>323</v>
      </c>
    </row>
    <row r="8" spans="1:20" ht="15" customHeight="1" x14ac:dyDescent="0.25">
      <c r="A8" s="36" t="s">
        <v>2</v>
      </c>
      <c r="B8" s="35" t="s">
        <v>145</v>
      </c>
      <c r="C8" s="41">
        <f>IF(B8=$B$4,2,0)</f>
        <v>2</v>
      </c>
      <c r="D8" s="41"/>
      <c r="E8" s="41"/>
      <c r="F8" s="85">
        <f t="shared" ref="F8:F24" si="0">C8*IF(D8&gt;0,D8,1)*IF(E8&gt;0,E8,1)</f>
        <v>2</v>
      </c>
      <c r="G8" s="41" t="s">
        <v>322</v>
      </c>
      <c r="H8" s="41" t="s">
        <v>322</v>
      </c>
      <c r="I8" s="41" t="s">
        <v>322</v>
      </c>
      <c r="J8" s="41" t="s">
        <v>322</v>
      </c>
      <c r="K8" s="41" t="s">
        <v>322</v>
      </c>
      <c r="L8" s="41" t="s">
        <v>322</v>
      </c>
      <c r="M8" s="41" t="s">
        <v>322</v>
      </c>
      <c r="N8" s="49">
        <v>43617</v>
      </c>
      <c r="O8" s="41" t="s">
        <v>322</v>
      </c>
      <c r="P8" s="41" t="s">
        <v>322</v>
      </c>
      <c r="Q8" s="41"/>
      <c r="R8" s="181" t="s">
        <v>368</v>
      </c>
      <c r="S8" s="184" t="s">
        <v>558</v>
      </c>
      <c r="T8" s="37" t="s">
        <v>368</v>
      </c>
    </row>
    <row r="9" spans="1:20" ht="15" customHeight="1" x14ac:dyDescent="0.25">
      <c r="A9" s="36" t="s">
        <v>3</v>
      </c>
      <c r="B9" s="35" t="s">
        <v>145</v>
      </c>
      <c r="C9" s="41">
        <f t="shared" ref="C9:C36" si="1">IF(B9=$B$4,2,0)</f>
        <v>2</v>
      </c>
      <c r="D9" s="41"/>
      <c r="E9" s="41"/>
      <c r="F9" s="85">
        <f t="shared" si="0"/>
        <v>2</v>
      </c>
      <c r="G9" s="41" t="s">
        <v>322</v>
      </c>
      <c r="H9" s="41" t="s">
        <v>322</v>
      </c>
      <c r="I9" s="41" t="s">
        <v>322</v>
      </c>
      <c r="J9" s="41" t="s">
        <v>322</v>
      </c>
      <c r="K9" s="41" t="s">
        <v>322</v>
      </c>
      <c r="L9" s="41" t="s">
        <v>322</v>
      </c>
      <c r="M9" s="35" t="s">
        <v>704</v>
      </c>
      <c r="N9" s="49">
        <v>43563</v>
      </c>
      <c r="O9" s="41" t="s">
        <v>322</v>
      </c>
      <c r="P9" s="41" t="s">
        <v>322</v>
      </c>
      <c r="Q9" s="41"/>
      <c r="R9" s="181" t="s">
        <v>368</v>
      </c>
      <c r="S9" s="91" t="s">
        <v>325</v>
      </c>
      <c r="T9" s="37" t="s">
        <v>323</v>
      </c>
    </row>
    <row r="10" spans="1:20" s="141" customFormat="1" ht="15" customHeight="1" x14ac:dyDescent="0.25">
      <c r="A10" s="36" t="s">
        <v>4</v>
      </c>
      <c r="B10" s="35" t="s">
        <v>145</v>
      </c>
      <c r="C10" s="41">
        <f>IF(B10=$B$4,2,0)</f>
        <v>2</v>
      </c>
      <c r="D10" s="41"/>
      <c r="E10" s="41"/>
      <c r="F10" s="85">
        <f t="shared" si="0"/>
        <v>2</v>
      </c>
      <c r="G10" s="41" t="s">
        <v>322</v>
      </c>
      <c r="H10" s="41" t="s">
        <v>322</v>
      </c>
      <c r="I10" s="41" t="s">
        <v>322</v>
      </c>
      <c r="J10" s="41" t="s">
        <v>322</v>
      </c>
      <c r="K10" s="41" t="s">
        <v>322</v>
      </c>
      <c r="L10" s="41" t="s">
        <v>322</v>
      </c>
      <c r="M10" s="41" t="s">
        <v>322</v>
      </c>
      <c r="N10" s="49">
        <v>43602</v>
      </c>
      <c r="O10" s="49" t="s">
        <v>322</v>
      </c>
      <c r="P10" s="49" t="s">
        <v>322</v>
      </c>
      <c r="Q10" s="41"/>
      <c r="R10" s="181" t="s">
        <v>368</v>
      </c>
      <c r="S10" s="184" t="s">
        <v>388</v>
      </c>
      <c r="T10" s="37" t="s">
        <v>323</v>
      </c>
    </row>
    <row r="11" spans="1:20" s="141" customFormat="1" ht="15" customHeight="1" x14ac:dyDescent="0.25">
      <c r="A11" s="36" t="s">
        <v>5</v>
      </c>
      <c r="B11" s="35" t="s">
        <v>141</v>
      </c>
      <c r="C11" s="41">
        <f t="shared" si="1"/>
        <v>0</v>
      </c>
      <c r="D11" s="41"/>
      <c r="E11" s="41"/>
      <c r="F11" s="85">
        <f t="shared" si="0"/>
        <v>0</v>
      </c>
      <c r="G11" s="35" t="s">
        <v>707</v>
      </c>
      <c r="H11" s="41" t="s">
        <v>322</v>
      </c>
      <c r="I11" s="41" t="s">
        <v>322</v>
      </c>
      <c r="J11" s="41" t="s">
        <v>322</v>
      </c>
      <c r="K11" s="41" t="s">
        <v>322</v>
      </c>
      <c r="L11" s="41" t="s">
        <v>596</v>
      </c>
      <c r="M11" s="41" t="s">
        <v>322</v>
      </c>
      <c r="N11" s="49">
        <v>43609</v>
      </c>
      <c r="O11" s="49" t="s">
        <v>322</v>
      </c>
      <c r="P11" s="41" t="s">
        <v>322</v>
      </c>
      <c r="Q11" s="35" t="s">
        <v>962</v>
      </c>
      <c r="R11" s="181" t="s">
        <v>368</v>
      </c>
      <c r="S11" s="91" t="s">
        <v>326</v>
      </c>
      <c r="T11" s="37" t="s">
        <v>323</v>
      </c>
    </row>
    <row r="12" spans="1:20" ht="15" customHeight="1" x14ac:dyDescent="0.25">
      <c r="A12" s="36" t="s">
        <v>6</v>
      </c>
      <c r="B12" s="35" t="s">
        <v>145</v>
      </c>
      <c r="C12" s="41">
        <f t="shared" si="1"/>
        <v>2</v>
      </c>
      <c r="D12" s="41"/>
      <c r="E12" s="41"/>
      <c r="F12" s="85">
        <f t="shared" si="0"/>
        <v>2</v>
      </c>
      <c r="G12" s="41" t="s">
        <v>322</v>
      </c>
      <c r="H12" s="41" t="s">
        <v>710</v>
      </c>
      <c r="I12" s="41" t="s">
        <v>322</v>
      </c>
      <c r="J12" s="41" t="s">
        <v>322</v>
      </c>
      <c r="K12" s="41" t="s">
        <v>322</v>
      </c>
      <c r="L12" s="41" t="s">
        <v>322</v>
      </c>
      <c r="M12" s="41" t="s">
        <v>322</v>
      </c>
      <c r="N12" s="49">
        <v>43619</v>
      </c>
      <c r="O12" s="49" t="s">
        <v>322</v>
      </c>
      <c r="P12" s="41" t="s">
        <v>322</v>
      </c>
      <c r="Q12" s="211"/>
      <c r="R12" s="181" t="s">
        <v>368</v>
      </c>
      <c r="S12" s="184" t="s">
        <v>389</v>
      </c>
      <c r="T12" s="37" t="s">
        <v>323</v>
      </c>
    </row>
    <row r="13" spans="1:20" s="141" customFormat="1" ht="15" customHeight="1" x14ac:dyDescent="0.25">
      <c r="A13" s="36" t="s">
        <v>7</v>
      </c>
      <c r="B13" s="35" t="s">
        <v>141</v>
      </c>
      <c r="C13" s="41">
        <f t="shared" si="1"/>
        <v>0</v>
      </c>
      <c r="D13" s="41"/>
      <c r="E13" s="41"/>
      <c r="F13" s="85">
        <f t="shared" si="0"/>
        <v>0</v>
      </c>
      <c r="G13" s="35" t="s">
        <v>707</v>
      </c>
      <c r="H13" s="41" t="s">
        <v>322</v>
      </c>
      <c r="I13" s="41" t="s">
        <v>322</v>
      </c>
      <c r="J13" s="41" t="s">
        <v>322</v>
      </c>
      <c r="K13" s="41" t="s">
        <v>321</v>
      </c>
      <c r="L13" s="41" t="s">
        <v>322</v>
      </c>
      <c r="M13" s="41" t="s">
        <v>322</v>
      </c>
      <c r="N13" s="41" t="s">
        <v>320</v>
      </c>
      <c r="O13" s="41" t="s">
        <v>320</v>
      </c>
      <c r="P13" s="41" t="s">
        <v>322</v>
      </c>
      <c r="Q13" s="35" t="s">
        <v>715</v>
      </c>
      <c r="R13" s="181" t="s">
        <v>368</v>
      </c>
      <c r="S13" s="201" t="s">
        <v>511</v>
      </c>
      <c r="T13" s="61" t="s">
        <v>718</v>
      </c>
    </row>
    <row r="14" spans="1:20" s="141" customFormat="1" ht="15" customHeight="1" x14ac:dyDescent="0.25">
      <c r="A14" s="36" t="s">
        <v>8</v>
      </c>
      <c r="B14" s="35" t="s">
        <v>145</v>
      </c>
      <c r="C14" s="41">
        <f t="shared" si="1"/>
        <v>2</v>
      </c>
      <c r="D14" s="41"/>
      <c r="E14" s="41"/>
      <c r="F14" s="85">
        <f t="shared" si="0"/>
        <v>2</v>
      </c>
      <c r="G14" s="41" t="s">
        <v>322</v>
      </c>
      <c r="H14" s="41" t="s">
        <v>322</v>
      </c>
      <c r="I14" s="41" t="s">
        <v>322</v>
      </c>
      <c r="J14" s="41" t="s">
        <v>322</v>
      </c>
      <c r="K14" s="41" t="s">
        <v>322</v>
      </c>
      <c r="L14" s="41" t="s">
        <v>322</v>
      </c>
      <c r="M14" s="41" t="s">
        <v>322</v>
      </c>
      <c r="N14" s="49">
        <v>43600</v>
      </c>
      <c r="O14" s="49" t="s">
        <v>322</v>
      </c>
      <c r="P14" s="41" t="s">
        <v>322</v>
      </c>
      <c r="Q14" s="41"/>
      <c r="R14" s="181" t="s">
        <v>393</v>
      </c>
      <c r="S14" s="184" t="s">
        <v>390</v>
      </c>
      <c r="T14" s="37" t="s">
        <v>323</v>
      </c>
    </row>
    <row r="15" spans="1:20" s="141" customFormat="1" ht="15" customHeight="1" x14ac:dyDescent="0.25">
      <c r="A15" s="36" t="s">
        <v>9</v>
      </c>
      <c r="B15" s="35" t="s">
        <v>141</v>
      </c>
      <c r="C15" s="41">
        <f>IF(B15=$B$4,2,0)</f>
        <v>0</v>
      </c>
      <c r="D15" s="41"/>
      <c r="E15" s="41"/>
      <c r="F15" s="85">
        <f t="shared" si="0"/>
        <v>0</v>
      </c>
      <c r="G15" s="35" t="s">
        <v>707</v>
      </c>
      <c r="H15" s="41" t="s">
        <v>596</v>
      </c>
      <c r="I15" s="41" t="s">
        <v>322</v>
      </c>
      <c r="J15" s="41" t="s">
        <v>322</v>
      </c>
      <c r="K15" s="41" t="s">
        <v>322</v>
      </c>
      <c r="L15" s="41" t="s">
        <v>596</v>
      </c>
      <c r="M15" s="41" t="s">
        <v>322</v>
      </c>
      <c r="N15" s="49">
        <v>43585</v>
      </c>
      <c r="O15" s="49" t="s">
        <v>322</v>
      </c>
      <c r="P15" s="41" t="s">
        <v>322</v>
      </c>
      <c r="Q15" s="35" t="s">
        <v>760</v>
      </c>
      <c r="R15" s="181" t="s">
        <v>368</v>
      </c>
      <c r="S15" s="197" t="s">
        <v>330</v>
      </c>
      <c r="T15" s="37" t="s">
        <v>323</v>
      </c>
    </row>
    <row r="16" spans="1:20" ht="15" customHeight="1" x14ac:dyDescent="0.25">
      <c r="A16" s="36" t="s">
        <v>10</v>
      </c>
      <c r="B16" s="35" t="s">
        <v>145</v>
      </c>
      <c r="C16" s="41">
        <f t="shared" si="1"/>
        <v>2</v>
      </c>
      <c r="D16" s="41"/>
      <c r="E16" s="41"/>
      <c r="F16" s="85">
        <f t="shared" si="0"/>
        <v>2</v>
      </c>
      <c r="G16" s="41" t="s">
        <v>322</v>
      </c>
      <c r="H16" s="41" t="s">
        <v>322</v>
      </c>
      <c r="I16" s="41" t="s">
        <v>322</v>
      </c>
      <c r="J16" s="41" t="s">
        <v>322</v>
      </c>
      <c r="K16" s="41" t="s">
        <v>322</v>
      </c>
      <c r="L16" s="41" t="s">
        <v>322</v>
      </c>
      <c r="M16" s="41" t="s">
        <v>322</v>
      </c>
      <c r="N16" s="49" t="s">
        <v>320</v>
      </c>
      <c r="O16" s="49" t="s">
        <v>320</v>
      </c>
      <c r="P16" s="41" t="s">
        <v>322</v>
      </c>
      <c r="Q16" s="41"/>
      <c r="R16" s="181" t="s">
        <v>368</v>
      </c>
      <c r="S16" s="181" t="s">
        <v>368</v>
      </c>
      <c r="T16" s="184" t="s">
        <v>331</v>
      </c>
    </row>
    <row r="17" spans="1:20" s="141" customFormat="1" ht="15" customHeight="1" x14ac:dyDescent="0.25">
      <c r="A17" s="36" t="s">
        <v>11</v>
      </c>
      <c r="B17" s="35" t="s">
        <v>141</v>
      </c>
      <c r="C17" s="41">
        <f t="shared" si="1"/>
        <v>0</v>
      </c>
      <c r="D17" s="41"/>
      <c r="E17" s="41"/>
      <c r="F17" s="85">
        <f t="shared" si="0"/>
        <v>0</v>
      </c>
      <c r="G17" s="35" t="s">
        <v>707</v>
      </c>
      <c r="H17" s="41" t="s">
        <v>321</v>
      </c>
      <c r="I17" s="41" t="s">
        <v>322</v>
      </c>
      <c r="J17" s="41" t="s">
        <v>322</v>
      </c>
      <c r="K17" s="41" t="s">
        <v>322</v>
      </c>
      <c r="L17" s="41" t="s">
        <v>596</v>
      </c>
      <c r="M17" s="41" t="s">
        <v>322</v>
      </c>
      <c r="N17" s="49">
        <v>43599</v>
      </c>
      <c r="O17" s="49" t="s">
        <v>320</v>
      </c>
      <c r="P17" s="41" t="s">
        <v>322</v>
      </c>
      <c r="Q17" s="35" t="s">
        <v>962</v>
      </c>
      <c r="R17" s="181" t="s">
        <v>368</v>
      </c>
      <c r="S17" s="91" t="s">
        <v>332</v>
      </c>
      <c r="T17" s="181" t="s">
        <v>368</v>
      </c>
    </row>
    <row r="18" spans="1:20" ht="15" customHeight="1" x14ac:dyDescent="0.25">
      <c r="A18" s="36" t="s">
        <v>12</v>
      </c>
      <c r="B18" s="35" t="s">
        <v>141</v>
      </c>
      <c r="C18" s="41">
        <f t="shared" si="1"/>
        <v>0</v>
      </c>
      <c r="D18" s="41"/>
      <c r="E18" s="41"/>
      <c r="F18" s="85">
        <f t="shared" si="0"/>
        <v>0</v>
      </c>
      <c r="G18" s="35" t="s">
        <v>707</v>
      </c>
      <c r="H18" s="41" t="s">
        <v>321</v>
      </c>
      <c r="I18" s="41" t="s">
        <v>322</v>
      </c>
      <c r="J18" s="41" t="s">
        <v>322</v>
      </c>
      <c r="K18" s="41" t="s">
        <v>322</v>
      </c>
      <c r="L18" s="41" t="s">
        <v>596</v>
      </c>
      <c r="M18" s="41" t="s">
        <v>322</v>
      </c>
      <c r="N18" s="49">
        <v>43616</v>
      </c>
      <c r="O18" s="49" t="s">
        <v>320</v>
      </c>
      <c r="P18" s="41" t="s">
        <v>322</v>
      </c>
      <c r="Q18" s="35" t="s">
        <v>962</v>
      </c>
      <c r="R18" s="181" t="s">
        <v>368</v>
      </c>
      <c r="S18" s="59" t="s">
        <v>515</v>
      </c>
      <c r="T18" s="201" t="s">
        <v>729</v>
      </c>
    </row>
    <row r="19" spans="1:20" s="141" customFormat="1" ht="15" customHeight="1" x14ac:dyDescent="0.25">
      <c r="A19" s="36" t="s">
        <v>13</v>
      </c>
      <c r="B19" s="35" t="s">
        <v>141</v>
      </c>
      <c r="C19" s="41">
        <f t="shared" si="1"/>
        <v>0</v>
      </c>
      <c r="D19" s="41"/>
      <c r="E19" s="41"/>
      <c r="F19" s="85">
        <f t="shared" si="0"/>
        <v>0</v>
      </c>
      <c r="G19" s="41" t="s">
        <v>321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181" t="s">
        <v>368</v>
      </c>
      <c r="S19" s="181" t="s">
        <v>368</v>
      </c>
      <c r="T19" s="37" t="s">
        <v>323</v>
      </c>
    </row>
    <row r="20" spans="1:20" s="141" customFormat="1" ht="15" customHeight="1" x14ac:dyDescent="0.25">
      <c r="A20" s="36" t="s">
        <v>14</v>
      </c>
      <c r="B20" s="35" t="s">
        <v>145</v>
      </c>
      <c r="C20" s="41">
        <f t="shared" si="1"/>
        <v>2</v>
      </c>
      <c r="D20" s="41"/>
      <c r="E20" s="41"/>
      <c r="F20" s="85">
        <f t="shared" si="0"/>
        <v>2</v>
      </c>
      <c r="G20" s="41" t="s">
        <v>322</v>
      </c>
      <c r="H20" s="41" t="s">
        <v>644</v>
      </c>
      <c r="I20" s="41" t="s">
        <v>322</v>
      </c>
      <c r="J20" s="41" t="s">
        <v>322</v>
      </c>
      <c r="K20" s="41" t="s">
        <v>322</v>
      </c>
      <c r="L20" s="41" t="s">
        <v>322</v>
      </c>
      <c r="M20" s="41" t="s">
        <v>322</v>
      </c>
      <c r="N20" s="41" t="s">
        <v>320</v>
      </c>
      <c r="O20" s="41" t="s">
        <v>320</v>
      </c>
      <c r="P20" s="41" t="s">
        <v>322</v>
      </c>
      <c r="Q20" s="35" t="s">
        <v>782</v>
      </c>
      <c r="R20" s="181" t="s">
        <v>368</v>
      </c>
      <c r="S20" s="197" t="s">
        <v>334</v>
      </c>
      <c r="T20" s="37" t="s">
        <v>323</v>
      </c>
    </row>
    <row r="21" spans="1:20" s="141" customFormat="1" ht="15" customHeight="1" x14ac:dyDescent="0.25">
      <c r="A21" s="36" t="s">
        <v>15</v>
      </c>
      <c r="B21" s="35" t="s">
        <v>141</v>
      </c>
      <c r="C21" s="41">
        <f t="shared" si="1"/>
        <v>0</v>
      </c>
      <c r="D21" s="41"/>
      <c r="E21" s="41"/>
      <c r="F21" s="85">
        <f t="shared" si="0"/>
        <v>0</v>
      </c>
      <c r="G21" s="41" t="s">
        <v>321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181" t="s">
        <v>368</v>
      </c>
      <c r="S21" s="181" t="s">
        <v>368</v>
      </c>
      <c r="T21" s="181" t="s">
        <v>368</v>
      </c>
    </row>
    <row r="22" spans="1:20" ht="15" customHeight="1" x14ac:dyDescent="0.25">
      <c r="A22" s="36" t="s">
        <v>16</v>
      </c>
      <c r="B22" s="35" t="s">
        <v>145</v>
      </c>
      <c r="C22" s="41">
        <f t="shared" si="1"/>
        <v>2</v>
      </c>
      <c r="D22" s="41"/>
      <c r="E22" s="41"/>
      <c r="F22" s="85">
        <f t="shared" si="0"/>
        <v>2</v>
      </c>
      <c r="G22" s="41" t="s">
        <v>322</v>
      </c>
      <c r="H22" s="41" t="s">
        <v>780</v>
      </c>
      <c r="I22" s="41" t="s">
        <v>322</v>
      </c>
      <c r="J22" s="41" t="s">
        <v>322</v>
      </c>
      <c r="K22" s="41" t="s">
        <v>322</v>
      </c>
      <c r="L22" s="41" t="s">
        <v>322</v>
      </c>
      <c r="M22" s="41" t="s">
        <v>322</v>
      </c>
      <c r="N22" s="49">
        <v>43614</v>
      </c>
      <c r="O22" s="49" t="s">
        <v>322</v>
      </c>
      <c r="P22" s="49" t="s">
        <v>322</v>
      </c>
      <c r="Q22" s="198" t="s">
        <v>737</v>
      </c>
      <c r="R22" s="181" t="s">
        <v>368</v>
      </c>
      <c r="S22" s="181" t="s">
        <v>368</v>
      </c>
      <c r="T22" s="91" t="s">
        <v>337</v>
      </c>
    </row>
    <row r="23" spans="1:20" ht="15" customHeight="1" x14ac:dyDescent="0.25">
      <c r="A23" s="36" t="s">
        <v>17</v>
      </c>
      <c r="B23" s="35" t="s">
        <v>145</v>
      </c>
      <c r="C23" s="41">
        <f t="shared" si="1"/>
        <v>2</v>
      </c>
      <c r="D23" s="41"/>
      <c r="E23" s="41"/>
      <c r="F23" s="85">
        <f t="shared" si="0"/>
        <v>2</v>
      </c>
      <c r="G23" s="41" t="s">
        <v>322</v>
      </c>
      <c r="H23" s="41" t="s">
        <v>322</v>
      </c>
      <c r="I23" s="41" t="s">
        <v>322</v>
      </c>
      <c r="J23" s="41" t="s">
        <v>322</v>
      </c>
      <c r="K23" s="41" t="s">
        <v>322</v>
      </c>
      <c r="L23" s="41" t="s">
        <v>322</v>
      </c>
      <c r="M23" s="41" t="s">
        <v>322</v>
      </c>
      <c r="N23" s="49">
        <v>43621</v>
      </c>
      <c r="O23" s="49" t="s">
        <v>322</v>
      </c>
      <c r="P23" s="41" t="s">
        <v>322</v>
      </c>
      <c r="Q23" s="41"/>
      <c r="R23" s="181" t="s">
        <v>368</v>
      </c>
      <c r="S23" s="184" t="s">
        <v>338</v>
      </c>
      <c r="T23" s="38" t="s">
        <v>368</v>
      </c>
    </row>
    <row r="24" spans="1:20" ht="15" customHeight="1" x14ac:dyDescent="0.25">
      <c r="A24" s="36" t="s">
        <v>18</v>
      </c>
      <c r="B24" s="35" t="s">
        <v>145</v>
      </c>
      <c r="C24" s="41">
        <f t="shared" si="1"/>
        <v>2</v>
      </c>
      <c r="D24" s="41"/>
      <c r="E24" s="41"/>
      <c r="F24" s="85">
        <f t="shared" si="0"/>
        <v>2</v>
      </c>
      <c r="G24" s="41" t="s">
        <v>322</v>
      </c>
      <c r="H24" s="41" t="s">
        <v>322</v>
      </c>
      <c r="I24" s="41" t="s">
        <v>322</v>
      </c>
      <c r="J24" s="41" t="s">
        <v>322</v>
      </c>
      <c r="K24" s="41" t="s">
        <v>322</v>
      </c>
      <c r="L24" s="35" t="s">
        <v>1102</v>
      </c>
      <c r="M24" s="41" t="s">
        <v>322</v>
      </c>
      <c r="N24" s="41" t="s">
        <v>320</v>
      </c>
      <c r="O24" s="41" t="s">
        <v>320</v>
      </c>
      <c r="P24" s="41"/>
      <c r="Q24" s="35"/>
      <c r="R24" s="181" t="s">
        <v>368</v>
      </c>
      <c r="S24" s="181" t="s">
        <v>368</v>
      </c>
      <c r="T24" s="91" t="s">
        <v>1101</v>
      </c>
    </row>
    <row r="25" spans="1:20" s="120" customFormat="1" ht="15" customHeight="1" x14ac:dyDescent="0.25">
      <c r="A25" s="28" t="s">
        <v>19</v>
      </c>
      <c r="B25" s="29"/>
      <c r="C25" s="51"/>
      <c r="D25" s="29"/>
      <c r="E25" s="29"/>
      <c r="F25" s="30"/>
      <c r="G25" s="29"/>
      <c r="H25" s="30"/>
      <c r="I25" s="30"/>
      <c r="J25" s="30"/>
      <c r="K25" s="30"/>
      <c r="L25" s="30"/>
      <c r="M25" s="29"/>
      <c r="N25" s="29"/>
      <c r="O25" s="29"/>
      <c r="P25" s="30"/>
      <c r="Q25" s="30"/>
      <c r="R25" s="210"/>
      <c r="S25" s="210"/>
      <c r="T25" s="39"/>
    </row>
    <row r="26" spans="1:20" ht="15" customHeight="1" x14ac:dyDescent="0.25">
      <c r="A26" s="36" t="s">
        <v>20</v>
      </c>
      <c r="B26" s="35" t="s">
        <v>141</v>
      </c>
      <c r="C26" s="41">
        <f t="shared" si="1"/>
        <v>0</v>
      </c>
      <c r="D26" s="41"/>
      <c r="E26" s="41"/>
      <c r="F26" s="85">
        <f t="shared" ref="F26:F36" si="2">C26*IF(D26&gt;0,D26,1)*IF(E26&gt;0,E26,1)</f>
        <v>0</v>
      </c>
      <c r="G26" s="35" t="s">
        <v>707</v>
      </c>
      <c r="H26" s="41" t="s">
        <v>322</v>
      </c>
      <c r="I26" s="41" t="s">
        <v>322</v>
      </c>
      <c r="J26" s="41" t="s">
        <v>322</v>
      </c>
      <c r="K26" s="41" t="s">
        <v>322</v>
      </c>
      <c r="L26" s="41" t="s">
        <v>596</v>
      </c>
      <c r="M26" s="41" t="s">
        <v>322</v>
      </c>
      <c r="N26" s="41" t="s">
        <v>320</v>
      </c>
      <c r="O26" s="41" t="s">
        <v>320</v>
      </c>
      <c r="P26" s="41" t="s">
        <v>322</v>
      </c>
      <c r="Q26" s="35" t="s">
        <v>962</v>
      </c>
      <c r="R26" s="181" t="s">
        <v>368</v>
      </c>
      <c r="S26" s="197" t="s">
        <v>562</v>
      </c>
      <c r="T26" s="181" t="s">
        <v>368</v>
      </c>
    </row>
    <row r="27" spans="1:20" ht="15" customHeight="1" x14ac:dyDescent="0.25">
      <c r="A27" s="36" t="s">
        <v>21</v>
      </c>
      <c r="B27" s="35" t="s">
        <v>141</v>
      </c>
      <c r="C27" s="41">
        <f t="shared" si="1"/>
        <v>0</v>
      </c>
      <c r="D27" s="41"/>
      <c r="E27" s="41"/>
      <c r="F27" s="85">
        <f t="shared" si="2"/>
        <v>0</v>
      </c>
      <c r="G27" s="35" t="s">
        <v>895</v>
      </c>
      <c r="H27" s="41"/>
      <c r="I27" s="41"/>
      <c r="J27" s="41"/>
      <c r="K27" s="41"/>
      <c r="L27" s="41"/>
      <c r="M27" s="41"/>
      <c r="N27" s="41"/>
      <c r="O27" s="41"/>
      <c r="P27" s="41"/>
      <c r="Q27" s="35" t="s">
        <v>747</v>
      </c>
      <c r="R27" s="181" t="s">
        <v>368</v>
      </c>
      <c r="S27" s="201" t="s">
        <v>341</v>
      </c>
      <c r="T27" s="37" t="s">
        <v>323</v>
      </c>
    </row>
    <row r="28" spans="1:20" ht="15" customHeight="1" x14ac:dyDescent="0.25">
      <c r="A28" s="36" t="s">
        <v>22</v>
      </c>
      <c r="B28" s="35" t="s">
        <v>145</v>
      </c>
      <c r="C28" s="41">
        <f t="shared" si="1"/>
        <v>2</v>
      </c>
      <c r="D28" s="41">
        <v>0.5</v>
      </c>
      <c r="E28" s="41"/>
      <c r="F28" s="85">
        <f t="shared" si="2"/>
        <v>1</v>
      </c>
      <c r="G28" s="41" t="s">
        <v>322</v>
      </c>
      <c r="H28" s="41" t="s">
        <v>322</v>
      </c>
      <c r="I28" s="41" t="s">
        <v>322</v>
      </c>
      <c r="J28" s="41" t="s">
        <v>322</v>
      </c>
      <c r="K28" s="41" t="s">
        <v>322</v>
      </c>
      <c r="L28" s="41" t="s">
        <v>322</v>
      </c>
      <c r="M28" s="41" t="s">
        <v>322</v>
      </c>
      <c r="N28" s="49">
        <v>43616</v>
      </c>
      <c r="O28" s="41" t="s">
        <v>322</v>
      </c>
      <c r="P28" s="41" t="s">
        <v>322</v>
      </c>
      <c r="Q28" s="35" t="s">
        <v>579</v>
      </c>
      <c r="R28" s="31" t="s">
        <v>368</v>
      </c>
      <c r="S28" s="184" t="s">
        <v>564</v>
      </c>
      <c r="T28" s="37" t="s">
        <v>323</v>
      </c>
    </row>
    <row r="29" spans="1:20" ht="15" customHeight="1" x14ac:dyDescent="0.25">
      <c r="A29" s="36" t="s">
        <v>23</v>
      </c>
      <c r="B29" s="35" t="s">
        <v>145</v>
      </c>
      <c r="C29" s="41">
        <f t="shared" si="1"/>
        <v>2</v>
      </c>
      <c r="D29" s="41"/>
      <c r="E29" s="41"/>
      <c r="F29" s="85">
        <f t="shared" si="2"/>
        <v>2</v>
      </c>
      <c r="G29" s="41" t="s">
        <v>322</v>
      </c>
      <c r="H29" s="41" t="s">
        <v>322</v>
      </c>
      <c r="I29" s="41" t="s">
        <v>322</v>
      </c>
      <c r="J29" s="41" t="s">
        <v>322</v>
      </c>
      <c r="K29" s="41" t="s">
        <v>322</v>
      </c>
      <c r="L29" s="41" t="s">
        <v>322</v>
      </c>
      <c r="M29" s="41" t="s">
        <v>322</v>
      </c>
      <c r="N29" s="49">
        <v>43620</v>
      </c>
      <c r="O29" s="49" t="s">
        <v>322</v>
      </c>
      <c r="P29" s="41" t="s">
        <v>322</v>
      </c>
      <c r="Q29" s="41"/>
      <c r="R29" s="181" t="s">
        <v>368</v>
      </c>
      <c r="S29" s="91" t="s">
        <v>525</v>
      </c>
      <c r="T29" s="37" t="s">
        <v>323</v>
      </c>
    </row>
    <row r="30" spans="1:20" ht="15" customHeight="1" x14ac:dyDescent="0.25">
      <c r="A30" s="36" t="s">
        <v>24</v>
      </c>
      <c r="B30" s="35" t="s">
        <v>141</v>
      </c>
      <c r="C30" s="41">
        <f t="shared" si="1"/>
        <v>0</v>
      </c>
      <c r="D30" s="41"/>
      <c r="E30" s="41"/>
      <c r="F30" s="85">
        <f t="shared" si="2"/>
        <v>0</v>
      </c>
      <c r="G30" s="35" t="s">
        <v>707</v>
      </c>
      <c r="H30" s="41" t="s">
        <v>710</v>
      </c>
      <c r="I30" s="41" t="s">
        <v>322</v>
      </c>
      <c r="J30" s="41" t="s">
        <v>322</v>
      </c>
      <c r="K30" s="41" t="s">
        <v>322</v>
      </c>
      <c r="L30" s="41" t="s">
        <v>596</v>
      </c>
      <c r="M30" s="41" t="s">
        <v>322</v>
      </c>
      <c r="N30" s="49">
        <v>43616</v>
      </c>
      <c r="O30" s="41" t="s">
        <v>322</v>
      </c>
      <c r="P30" s="41" t="s">
        <v>322</v>
      </c>
      <c r="Q30" s="35" t="s">
        <v>966</v>
      </c>
      <c r="R30" s="181" t="s">
        <v>368</v>
      </c>
      <c r="S30" s="201" t="s">
        <v>426</v>
      </c>
      <c r="T30" s="37" t="s">
        <v>323</v>
      </c>
    </row>
    <row r="31" spans="1:20" ht="15" customHeight="1" x14ac:dyDescent="0.25">
      <c r="A31" s="36" t="s">
        <v>25</v>
      </c>
      <c r="B31" s="35" t="s">
        <v>141</v>
      </c>
      <c r="C31" s="41">
        <f t="shared" si="1"/>
        <v>0</v>
      </c>
      <c r="D31" s="41"/>
      <c r="E31" s="41"/>
      <c r="F31" s="85">
        <f t="shared" si="2"/>
        <v>0</v>
      </c>
      <c r="G31" s="35" t="s">
        <v>707</v>
      </c>
      <c r="H31" s="41" t="s">
        <v>322</v>
      </c>
      <c r="I31" s="41" t="s">
        <v>322</v>
      </c>
      <c r="J31" s="41" t="s">
        <v>322</v>
      </c>
      <c r="K31" s="41" t="s">
        <v>321</v>
      </c>
      <c r="L31" s="41" t="s">
        <v>322</v>
      </c>
      <c r="M31" s="41" t="s">
        <v>322</v>
      </c>
      <c r="N31" s="49">
        <v>43616</v>
      </c>
      <c r="O31" s="49" t="s">
        <v>322</v>
      </c>
      <c r="P31" s="49" t="s">
        <v>322</v>
      </c>
      <c r="Q31" s="35" t="s">
        <v>715</v>
      </c>
      <c r="R31" s="181" t="s">
        <v>368</v>
      </c>
      <c r="S31" s="181" t="s">
        <v>368</v>
      </c>
      <c r="T31" s="61" t="s">
        <v>391</v>
      </c>
    </row>
    <row r="32" spans="1:20" ht="15" customHeight="1" x14ac:dyDescent="0.25">
      <c r="A32" s="36" t="s">
        <v>26</v>
      </c>
      <c r="B32" s="35" t="s">
        <v>145</v>
      </c>
      <c r="C32" s="41">
        <f t="shared" si="1"/>
        <v>2</v>
      </c>
      <c r="D32" s="41"/>
      <c r="E32" s="41"/>
      <c r="F32" s="85">
        <f t="shared" si="2"/>
        <v>2</v>
      </c>
      <c r="G32" s="41" t="s">
        <v>322</v>
      </c>
      <c r="H32" s="41" t="s">
        <v>322</v>
      </c>
      <c r="I32" s="41" t="s">
        <v>322</v>
      </c>
      <c r="J32" s="41" t="s">
        <v>322</v>
      </c>
      <c r="K32" s="41" t="s">
        <v>322</v>
      </c>
      <c r="L32" s="41" t="s">
        <v>322</v>
      </c>
      <c r="M32" s="41" t="s">
        <v>322</v>
      </c>
      <c r="N32" s="41" t="s">
        <v>320</v>
      </c>
      <c r="O32" s="41" t="s">
        <v>320</v>
      </c>
      <c r="P32" s="41" t="s">
        <v>322</v>
      </c>
      <c r="Q32" s="41"/>
      <c r="R32" s="181" t="s">
        <v>368</v>
      </c>
      <c r="S32" s="197" t="s">
        <v>427</v>
      </c>
      <c r="T32" s="181" t="s">
        <v>368</v>
      </c>
    </row>
    <row r="33" spans="1:20" ht="15" customHeight="1" x14ac:dyDescent="0.25">
      <c r="A33" s="36" t="s">
        <v>27</v>
      </c>
      <c r="B33" s="35" t="s">
        <v>145</v>
      </c>
      <c r="C33" s="41">
        <f t="shared" si="1"/>
        <v>2</v>
      </c>
      <c r="D33" s="41"/>
      <c r="E33" s="41"/>
      <c r="F33" s="85">
        <f t="shared" si="2"/>
        <v>2</v>
      </c>
      <c r="G33" s="41" t="s">
        <v>322</v>
      </c>
      <c r="H33" s="41" t="s">
        <v>322</v>
      </c>
      <c r="I33" s="41" t="s">
        <v>322</v>
      </c>
      <c r="J33" s="41" t="s">
        <v>322</v>
      </c>
      <c r="K33" s="41" t="s">
        <v>322</v>
      </c>
      <c r="L33" s="41" t="s">
        <v>322</v>
      </c>
      <c r="M33" s="41" t="s">
        <v>322</v>
      </c>
      <c r="N33" s="49" t="s">
        <v>320</v>
      </c>
      <c r="O33" s="49" t="s">
        <v>320</v>
      </c>
      <c r="P33" s="41" t="s">
        <v>322</v>
      </c>
      <c r="Q33" s="41"/>
      <c r="R33" s="181" t="s">
        <v>368</v>
      </c>
      <c r="S33" s="59" t="s">
        <v>528</v>
      </c>
      <c r="T33" s="181" t="s">
        <v>368</v>
      </c>
    </row>
    <row r="34" spans="1:20" ht="15" customHeight="1" x14ac:dyDescent="0.25">
      <c r="A34" s="36" t="s">
        <v>28</v>
      </c>
      <c r="B34" s="35" t="s">
        <v>141</v>
      </c>
      <c r="C34" s="41">
        <f>IF(B34=$B$4,2,0)</f>
        <v>0</v>
      </c>
      <c r="D34" s="41"/>
      <c r="E34" s="41"/>
      <c r="F34" s="85">
        <f t="shared" si="2"/>
        <v>0</v>
      </c>
      <c r="G34" s="41" t="s">
        <v>321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181" t="s">
        <v>368</v>
      </c>
      <c r="S34" s="181" t="s">
        <v>368</v>
      </c>
      <c r="T34" s="181" t="s">
        <v>368</v>
      </c>
    </row>
    <row r="35" spans="1:20" ht="15" customHeight="1" x14ac:dyDescent="0.25">
      <c r="A35" s="36" t="s">
        <v>29</v>
      </c>
      <c r="B35" s="35" t="s">
        <v>141</v>
      </c>
      <c r="C35" s="41">
        <f>IF(B35=$B$4,2,0)</f>
        <v>0</v>
      </c>
      <c r="D35" s="41"/>
      <c r="E35" s="41"/>
      <c r="F35" s="85">
        <f t="shared" si="2"/>
        <v>0</v>
      </c>
      <c r="G35" s="35" t="s">
        <v>707</v>
      </c>
      <c r="H35" s="41" t="s">
        <v>710</v>
      </c>
      <c r="I35" s="41" t="s">
        <v>322</v>
      </c>
      <c r="J35" s="41" t="s">
        <v>596</v>
      </c>
      <c r="K35" s="41" t="s">
        <v>322</v>
      </c>
      <c r="L35" s="41" t="s">
        <v>322</v>
      </c>
      <c r="M35" s="41" t="s">
        <v>322</v>
      </c>
      <c r="N35" s="49">
        <v>43614</v>
      </c>
      <c r="O35" s="41" t="s">
        <v>322</v>
      </c>
      <c r="P35" s="41" t="s">
        <v>322</v>
      </c>
      <c r="Q35" s="35" t="s">
        <v>770</v>
      </c>
      <c r="R35" s="181" t="s">
        <v>368</v>
      </c>
      <c r="S35" s="197" t="s">
        <v>566</v>
      </c>
      <c r="T35" s="37" t="s">
        <v>323</v>
      </c>
    </row>
    <row r="36" spans="1:20" ht="15" customHeight="1" x14ac:dyDescent="0.25">
      <c r="A36" s="36" t="s">
        <v>30</v>
      </c>
      <c r="B36" s="35" t="s">
        <v>145</v>
      </c>
      <c r="C36" s="41">
        <f t="shared" si="1"/>
        <v>2</v>
      </c>
      <c r="D36" s="41"/>
      <c r="E36" s="41"/>
      <c r="F36" s="85">
        <f t="shared" si="2"/>
        <v>2</v>
      </c>
      <c r="G36" s="41" t="s">
        <v>322</v>
      </c>
      <c r="H36" s="41" t="s">
        <v>322</v>
      </c>
      <c r="I36" s="41" t="s">
        <v>322</v>
      </c>
      <c r="J36" s="41" t="s">
        <v>322</v>
      </c>
      <c r="K36" s="41" t="s">
        <v>322</v>
      </c>
      <c r="L36" s="41" t="s">
        <v>322</v>
      </c>
      <c r="M36" s="41" t="s">
        <v>322</v>
      </c>
      <c r="N36" s="49" t="s">
        <v>320</v>
      </c>
      <c r="O36" s="49" t="s">
        <v>320</v>
      </c>
      <c r="P36" s="41" t="s">
        <v>322</v>
      </c>
      <c r="Q36" s="41"/>
      <c r="R36" s="181" t="s">
        <v>368</v>
      </c>
      <c r="S36" s="184" t="s">
        <v>345</v>
      </c>
      <c r="T36" s="37" t="s">
        <v>323</v>
      </c>
    </row>
    <row r="37" spans="1:20" s="120" customFormat="1" ht="15" customHeight="1" x14ac:dyDescent="0.25">
      <c r="A37" s="28" t="s">
        <v>31</v>
      </c>
      <c r="B37" s="29"/>
      <c r="C37" s="51"/>
      <c r="D37" s="29"/>
      <c r="E37" s="29"/>
      <c r="F37" s="30"/>
      <c r="G37" s="29"/>
      <c r="H37" s="30"/>
      <c r="I37" s="30"/>
      <c r="J37" s="30"/>
      <c r="K37" s="30"/>
      <c r="L37" s="30"/>
      <c r="M37" s="29"/>
      <c r="N37" s="29"/>
      <c r="O37" s="29"/>
      <c r="P37" s="30"/>
      <c r="Q37" s="30"/>
      <c r="R37" s="210"/>
      <c r="S37" s="210"/>
      <c r="T37" s="39"/>
    </row>
    <row r="38" spans="1:20" s="141" customFormat="1" ht="15" customHeight="1" x14ac:dyDescent="0.25">
      <c r="A38" s="36" t="s">
        <v>32</v>
      </c>
      <c r="B38" s="35" t="s">
        <v>145</v>
      </c>
      <c r="C38" s="41">
        <f t="shared" ref="C38:C50" si="3">IF(B38=$B$4,2,0)</f>
        <v>2</v>
      </c>
      <c r="D38" s="41"/>
      <c r="E38" s="41"/>
      <c r="F38" s="85">
        <f t="shared" ref="F38:F45" si="4">C38*IF(D38&gt;0,D38,1)*IF(E38&gt;0,E38,1)</f>
        <v>2</v>
      </c>
      <c r="G38" s="41" t="s">
        <v>322</v>
      </c>
      <c r="H38" s="41" t="s">
        <v>322</v>
      </c>
      <c r="I38" s="41" t="s">
        <v>322</v>
      </c>
      <c r="J38" s="41" t="s">
        <v>322</v>
      </c>
      <c r="K38" s="41" t="s">
        <v>322</v>
      </c>
      <c r="L38" s="41" t="s">
        <v>322</v>
      </c>
      <c r="M38" s="41" t="s">
        <v>322</v>
      </c>
      <c r="N38" s="49">
        <v>43593</v>
      </c>
      <c r="O38" s="49" t="s">
        <v>322</v>
      </c>
      <c r="P38" s="41" t="s">
        <v>322</v>
      </c>
      <c r="Q38" s="41"/>
      <c r="R38" s="181" t="s">
        <v>368</v>
      </c>
      <c r="S38" s="184" t="s">
        <v>346</v>
      </c>
      <c r="T38" s="37" t="s">
        <v>323</v>
      </c>
    </row>
    <row r="39" spans="1:20" s="141" customFormat="1" ht="15" customHeight="1" x14ac:dyDescent="0.25">
      <c r="A39" s="36" t="s">
        <v>33</v>
      </c>
      <c r="B39" s="35" t="s">
        <v>141</v>
      </c>
      <c r="C39" s="41">
        <f t="shared" si="3"/>
        <v>0</v>
      </c>
      <c r="D39" s="41"/>
      <c r="E39" s="41"/>
      <c r="F39" s="85">
        <f t="shared" si="4"/>
        <v>0</v>
      </c>
      <c r="G39" s="35" t="s">
        <v>707</v>
      </c>
      <c r="H39" s="41" t="s">
        <v>780</v>
      </c>
      <c r="I39" s="41" t="s">
        <v>322</v>
      </c>
      <c r="J39" s="41" t="s">
        <v>596</v>
      </c>
      <c r="K39" s="41" t="s">
        <v>322</v>
      </c>
      <c r="L39" s="41" t="s">
        <v>322</v>
      </c>
      <c r="M39" s="41" t="s">
        <v>321</v>
      </c>
      <c r="N39" s="49">
        <v>43600</v>
      </c>
      <c r="O39" s="49" t="s">
        <v>322</v>
      </c>
      <c r="P39" s="41" t="s">
        <v>322</v>
      </c>
      <c r="Q39" s="35" t="s">
        <v>781</v>
      </c>
      <c r="R39" s="181" t="s">
        <v>368</v>
      </c>
      <c r="S39" s="91" t="s">
        <v>347</v>
      </c>
      <c r="T39" s="37" t="s">
        <v>323</v>
      </c>
    </row>
    <row r="40" spans="1:20" s="141" customFormat="1" ht="15" customHeight="1" x14ac:dyDescent="0.25">
      <c r="A40" s="36" t="s">
        <v>104</v>
      </c>
      <c r="B40" s="35" t="s">
        <v>145</v>
      </c>
      <c r="C40" s="41">
        <f t="shared" si="3"/>
        <v>2</v>
      </c>
      <c r="D40" s="41"/>
      <c r="E40" s="41"/>
      <c r="F40" s="85">
        <f t="shared" si="4"/>
        <v>2</v>
      </c>
      <c r="G40" s="41" t="s">
        <v>322</v>
      </c>
      <c r="H40" s="35" t="s">
        <v>783</v>
      </c>
      <c r="I40" s="41" t="s">
        <v>322</v>
      </c>
      <c r="J40" s="41" t="s">
        <v>322</v>
      </c>
      <c r="K40" s="41" t="s">
        <v>322</v>
      </c>
      <c r="L40" s="41" t="s">
        <v>322</v>
      </c>
      <c r="M40" s="41" t="s">
        <v>322</v>
      </c>
      <c r="N40" s="49" t="s">
        <v>320</v>
      </c>
      <c r="O40" s="49" t="s">
        <v>320</v>
      </c>
      <c r="P40" s="41" t="s">
        <v>322</v>
      </c>
      <c r="Q40" s="34" t="s">
        <v>784</v>
      </c>
      <c r="R40" s="181" t="s">
        <v>368</v>
      </c>
      <c r="S40" s="197" t="s">
        <v>400</v>
      </c>
      <c r="T40" s="181" t="s">
        <v>368</v>
      </c>
    </row>
    <row r="41" spans="1:20" ht="15" customHeight="1" x14ac:dyDescent="0.25">
      <c r="A41" s="36" t="s">
        <v>34</v>
      </c>
      <c r="B41" s="35" t="s">
        <v>145</v>
      </c>
      <c r="C41" s="41">
        <f t="shared" si="3"/>
        <v>2</v>
      </c>
      <c r="D41" s="41"/>
      <c r="E41" s="41"/>
      <c r="F41" s="85">
        <f t="shared" si="4"/>
        <v>2</v>
      </c>
      <c r="G41" s="41" t="s">
        <v>322</v>
      </c>
      <c r="H41" s="41" t="s">
        <v>322</v>
      </c>
      <c r="I41" s="41" t="s">
        <v>322</v>
      </c>
      <c r="J41" s="41" t="s">
        <v>322</v>
      </c>
      <c r="K41" s="41" t="s">
        <v>322</v>
      </c>
      <c r="L41" s="41" t="s">
        <v>322</v>
      </c>
      <c r="M41" s="41" t="s">
        <v>322</v>
      </c>
      <c r="N41" s="49">
        <v>43616</v>
      </c>
      <c r="O41" s="49" t="s">
        <v>322</v>
      </c>
      <c r="P41" s="49" t="s">
        <v>322</v>
      </c>
      <c r="Q41" s="41"/>
      <c r="R41" s="181" t="s">
        <v>368</v>
      </c>
      <c r="S41" s="184" t="s">
        <v>532</v>
      </c>
      <c r="T41" s="181" t="s">
        <v>368</v>
      </c>
    </row>
    <row r="42" spans="1:20" s="141" customFormat="1" ht="15" customHeight="1" x14ac:dyDescent="0.25">
      <c r="A42" s="36" t="s">
        <v>35</v>
      </c>
      <c r="B42" s="35" t="s">
        <v>141</v>
      </c>
      <c r="C42" s="41">
        <f t="shared" si="3"/>
        <v>0</v>
      </c>
      <c r="D42" s="41"/>
      <c r="E42" s="41"/>
      <c r="F42" s="85">
        <f t="shared" si="4"/>
        <v>0</v>
      </c>
      <c r="G42" s="41" t="s">
        <v>321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181" t="s">
        <v>368</v>
      </c>
      <c r="S42" s="181" t="s">
        <v>368</v>
      </c>
      <c r="T42" s="37" t="s">
        <v>323</v>
      </c>
    </row>
    <row r="43" spans="1:20" s="141" customFormat="1" ht="15" customHeight="1" x14ac:dyDescent="0.25">
      <c r="A43" s="36" t="s">
        <v>36</v>
      </c>
      <c r="B43" s="35" t="s">
        <v>141</v>
      </c>
      <c r="C43" s="41">
        <f t="shared" si="3"/>
        <v>0</v>
      </c>
      <c r="D43" s="41"/>
      <c r="E43" s="41"/>
      <c r="F43" s="85">
        <f t="shared" si="4"/>
        <v>0</v>
      </c>
      <c r="G43" s="41" t="s">
        <v>321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181" t="s">
        <v>368</v>
      </c>
      <c r="S43" s="181" t="s">
        <v>368</v>
      </c>
      <c r="T43" s="181" t="s">
        <v>368</v>
      </c>
    </row>
    <row r="44" spans="1:20" s="141" customFormat="1" ht="15" customHeight="1" x14ac:dyDescent="0.25">
      <c r="A44" s="36" t="s">
        <v>37</v>
      </c>
      <c r="B44" s="35" t="s">
        <v>145</v>
      </c>
      <c r="C44" s="41">
        <f t="shared" si="3"/>
        <v>2</v>
      </c>
      <c r="D44" s="41"/>
      <c r="E44" s="41"/>
      <c r="F44" s="85">
        <f t="shared" si="4"/>
        <v>2</v>
      </c>
      <c r="G44" s="41" t="s">
        <v>322</v>
      </c>
      <c r="H44" s="41" t="s">
        <v>322</v>
      </c>
      <c r="I44" s="41" t="s">
        <v>322</v>
      </c>
      <c r="J44" s="41" t="s">
        <v>322</v>
      </c>
      <c r="K44" s="41" t="s">
        <v>322</v>
      </c>
      <c r="L44" s="41" t="s">
        <v>322</v>
      </c>
      <c r="M44" s="41" t="s">
        <v>322</v>
      </c>
      <c r="N44" s="49" t="s">
        <v>320</v>
      </c>
      <c r="O44" s="49" t="s">
        <v>320</v>
      </c>
      <c r="P44" s="41" t="s">
        <v>322</v>
      </c>
      <c r="Q44" s="41"/>
      <c r="R44" s="181" t="s">
        <v>368</v>
      </c>
      <c r="S44" s="91" t="s">
        <v>357</v>
      </c>
      <c r="T44" s="181" t="s">
        <v>368</v>
      </c>
    </row>
    <row r="45" spans="1:20" s="141" customFormat="1" ht="15" customHeight="1" x14ac:dyDescent="0.25">
      <c r="A45" s="36" t="s">
        <v>105</v>
      </c>
      <c r="B45" s="35" t="s">
        <v>145</v>
      </c>
      <c r="C45" s="41">
        <f t="shared" si="3"/>
        <v>2</v>
      </c>
      <c r="D45" s="41"/>
      <c r="E45" s="41"/>
      <c r="F45" s="85">
        <f t="shared" si="4"/>
        <v>2</v>
      </c>
      <c r="G45" s="41" t="s">
        <v>322</v>
      </c>
      <c r="H45" s="41" t="s">
        <v>322</v>
      </c>
      <c r="I45" s="41" t="s">
        <v>322</v>
      </c>
      <c r="J45" s="41" t="s">
        <v>322</v>
      </c>
      <c r="K45" s="41" t="s">
        <v>322</v>
      </c>
      <c r="L45" s="41" t="s">
        <v>322</v>
      </c>
      <c r="M45" s="41" t="s">
        <v>322</v>
      </c>
      <c r="N45" s="49">
        <v>43493</v>
      </c>
      <c r="O45" s="49" t="s">
        <v>322</v>
      </c>
      <c r="P45" s="41" t="s">
        <v>322</v>
      </c>
      <c r="Q45" s="211"/>
      <c r="R45" s="181" t="s">
        <v>368</v>
      </c>
      <c r="S45" s="181" t="s">
        <v>368</v>
      </c>
      <c r="T45" s="61" t="s">
        <v>359</v>
      </c>
    </row>
    <row r="46" spans="1:20" s="120" customFormat="1" ht="15" customHeight="1" x14ac:dyDescent="0.25">
      <c r="A46" s="28" t="s">
        <v>38</v>
      </c>
      <c r="B46" s="29"/>
      <c r="C46" s="51"/>
      <c r="D46" s="29"/>
      <c r="E46" s="29"/>
      <c r="F46" s="29"/>
      <c r="G46" s="29"/>
      <c r="H46" s="30"/>
      <c r="I46" s="30"/>
      <c r="J46" s="30"/>
      <c r="K46" s="30"/>
      <c r="L46" s="30"/>
      <c r="M46" s="29"/>
      <c r="N46" s="29"/>
      <c r="O46" s="29"/>
      <c r="P46" s="30"/>
      <c r="Q46" s="30"/>
      <c r="R46" s="210"/>
      <c r="S46" s="210"/>
      <c r="T46" s="40"/>
    </row>
    <row r="47" spans="1:20" s="141" customFormat="1" ht="15" customHeight="1" x14ac:dyDescent="0.25">
      <c r="A47" s="36" t="s">
        <v>39</v>
      </c>
      <c r="B47" s="35" t="s">
        <v>141</v>
      </c>
      <c r="C47" s="41">
        <f t="shared" si="3"/>
        <v>0</v>
      </c>
      <c r="D47" s="41"/>
      <c r="E47" s="41"/>
      <c r="F47" s="85">
        <f t="shared" ref="F47:F53" si="5">C47*IF(D47&gt;0,D47,1)*IF(E47&gt;0,E47,1)</f>
        <v>0</v>
      </c>
      <c r="G47" s="41" t="s">
        <v>321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181" t="s">
        <v>368</v>
      </c>
      <c r="S47" s="181" t="s">
        <v>368</v>
      </c>
      <c r="T47" s="38" t="s">
        <v>368</v>
      </c>
    </row>
    <row r="48" spans="1:20" s="141" customFormat="1" ht="15" customHeight="1" x14ac:dyDescent="0.25">
      <c r="A48" s="36" t="s">
        <v>40</v>
      </c>
      <c r="B48" s="35" t="s">
        <v>141</v>
      </c>
      <c r="C48" s="41">
        <f t="shared" si="3"/>
        <v>0</v>
      </c>
      <c r="D48" s="41"/>
      <c r="E48" s="41"/>
      <c r="F48" s="85">
        <f t="shared" si="5"/>
        <v>0</v>
      </c>
      <c r="G48" s="35" t="s">
        <v>707</v>
      </c>
      <c r="H48" s="41" t="s">
        <v>596</v>
      </c>
      <c r="I48" s="41" t="s">
        <v>596</v>
      </c>
      <c r="J48" s="41" t="s">
        <v>628</v>
      </c>
      <c r="K48" s="41" t="s">
        <v>322</v>
      </c>
      <c r="L48" s="41" t="s">
        <v>322</v>
      </c>
      <c r="M48" s="41" t="s">
        <v>322</v>
      </c>
      <c r="N48" s="49">
        <v>43581</v>
      </c>
      <c r="O48" s="49" t="s">
        <v>320</v>
      </c>
      <c r="P48" s="41" t="s">
        <v>322</v>
      </c>
      <c r="Q48" s="35" t="s">
        <v>807</v>
      </c>
      <c r="R48" s="181" t="s">
        <v>368</v>
      </c>
      <c r="S48" s="197" t="s">
        <v>436</v>
      </c>
      <c r="T48" s="37" t="s">
        <v>323</v>
      </c>
    </row>
    <row r="49" spans="1:20" s="33" customFormat="1" ht="15" customHeight="1" x14ac:dyDescent="0.25">
      <c r="A49" s="36" t="s">
        <v>41</v>
      </c>
      <c r="B49" s="35" t="s">
        <v>141</v>
      </c>
      <c r="C49" s="41">
        <f t="shared" si="3"/>
        <v>0</v>
      </c>
      <c r="D49" s="41"/>
      <c r="E49" s="41"/>
      <c r="F49" s="85">
        <f t="shared" si="5"/>
        <v>0</v>
      </c>
      <c r="G49" s="35" t="s">
        <v>707</v>
      </c>
      <c r="H49" s="41" t="s">
        <v>322</v>
      </c>
      <c r="I49" s="41" t="s">
        <v>322</v>
      </c>
      <c r="J49" s="41" t="s">
        <v>322</v>
      </c>
      <c r="K49" s="41" t="s">
        <v>322</v>
      </c>
      <c r="L49" s="41" t="s">
        <v>596</v>
      </c>
      <c r="M49" s="41" t="s">
        <v>322</v>
      </c>
      <c r="N49" s="49">
        <v>43567</v>
      </c>
      <c r="O49" s="49" t="s">
        <v>322</v>
      </c>
      <c r="P49" s="41" t="s">
        <v>322</v>
      </c>
      <c r="Q49" s="35" t="s">
        <v>1119</v>
      </c>
      <c r="R49" s="181" t="s">
        <v>368</v>
      </c>
      <c r="S49" s="184" t="s">
        <v>437</v>
      </c>
      <c r="T49" s="37" t="s">
        <v>323</v>
      </c>
    </row>
    <row r="50" spans="1:20" ht="15" customHeight="1" x14ac:dyDescent="0.25">
      <c r="A50" s="36" t="s">
        <v>42</v>
      </c>
      <c r="B50" s="35" t="s">
        <v>141</v>
      </c>
      <c r="C50" s="41">
        <f t="shared" si="3"/>
        <v>0</v>
      </c>
      <c r="D50" s="41"/>
      <c r="E50" s="41"/>
      <c r="F50" s="85">
        <f t="shared" si="5"/>
        <v>0</v>
      </c>
      <c r="G50" s="35" t="s">
        <v>707</v>
      </c>
      <c r="H50" s="41" t="s">
        <v>322</v>
      </c>
      <c r="I50" s="41" t="s">
        <v>596</v>
      </c>
      <c r="J50" s="41" t="s">
        <v>322</v>
      </c>
      <c r="K50" s="41" t="s">
        <v>322</v>
      </c>
      <c r="L50" s="41" t="s">
        <v>322</v>
      </c>
      <c r="M50" s="41" t="s">
        <v>322</v>
      </c>
      <c r="N50" s="41" t="s">
        <v>320</v>
      </c>
      <c r="O50" s="41" t="s">
        <v>320</v>
      </c>
      <c r="P50" s="41" t="s">
        <v>322</v>
      </c>
      <c r="Q50" s="35" t="s">
        <v>1109</v>
      </c>
      <c r="R50" s="181" t="s">
        <v>368</v>
      </c>
      <c r="S50" s="201" t="s">
        <v>1099</v>
      </c>
      <c r="T50" s="37" t="s">
        <v>323</v>
      </c>
    </row>
    <row r="51" spans="1:20" s="141" customFormat="1" ht="15" customHeight="1" x14ac:dyDescent="0.25">
      <c r="A51" s="36" t="s">
        <v>94</v>
      </c>
      <c r="B51" s="35" t="s">
        <v>141</v>
      </c>
      <c r="C51" s="41">
        <f>IF(B51=$B$4,2,0)</f>
        <v>0</v>
      </c>
      <c r="D51" s="41"/>
      <c r="E51" s="41"/>
      <c r="F51" s="85">
        <f t="shared" si="5"/>
        <v>0</v>
      </c>
      <c r="G51" s="41" t="s">
        <v>321</v>
      </c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181" t="s">
        <v>368</v>
      </c>
      <c r="S51" s="181" t="s">
        <v>368</v>
      </c>
      <c r="T51" s="37" t="s">
        <v>323</v>
      </c>
    </row>
    <row r="52" spans="1:20" ht="15" customHeight="1" x14ac:dyDescent="0.25">
      <c r="A52" s="36" t="s">
        <v>43</v>
      </c>
      <c r="B52" s="35" t="s">
        <v>141</v>
      </c>
      <c r="C52" s="41">
        <f>IF(B52=$B$4,2,0)</f>
        <v>0</v>
      </c>
      <c r="D52" s="41"/>
      <c r="E52" s="41"/>
      <c r="F52" s="85">
        <f t="shared" si="5"/>
        <v>0</v>
      </c>
      <c r="G52" s="35" t="s">
        <v>707</v>
      </c>
      <c r="H52" s="41" t="s">
        <v>321</v>
      </c>
      <c r="I52" s="41" t="s">
        <v>321</v>
      </c>
      <c r="J52" s="41" t="s">
        <v>322</v>
      </c>
      <c r="K52" s="41" t="s">
        <v>322</v>
      </c>
      <c r="L52" s="41" t="s">
        <v>322</v>
      </c>
      <c r="M52" s="41" t="s">
        <v>322</v>
      </c>
      <c r="N52" s="49" t="s">
        <v>320</v>
      </c>
      <c r="O52" s="49" t="s">
        <v>320</v>
      </c>
      <c r="P52" s="41" t="s">
        <v>322</v>
      </c>
      <c r="Q52" s="35" t="s">
        <v>822</v>
      </c>
      <c r="R52" s="181" t="s">
        <v>368</v>
      </c>
      <c r="S52" s="91" t="s">
        <v>363</v>
      </c>
      <c r="T52" s="201" t="s">
        <v>438</v>
      </c>
    </row>
    <row r="53" spans="1:20" ht="15" customHeight="1" x14ac:dyDescent="0.25">
      <c r="A53" s="36" t="s">
        <v>44</v>
      </c>
      <c r="B53" s="35" t="s">
        <v>145</v>
      </c>
      <c r="C53" s="41">
        <f>IF(B53=$B$4,2,0)</f>
        <v>2</v>
      </c>
      <c r="D53" s="41"/>
      <c r="E53" s="41"/>
      <c r="F53" s="85">
        <f t="shared" si="5"/>
        <v>2</v>
      </c>
      <c r="G53" s="41" t="s">
        <v>322</v>
      </c>
      <c r="H53" s="41" t="s">
        <v>322</v>
      </c>
      <c r="I53" s="41" t="s">
        <v>322</v>
      </c>
      <c r="J53" s="41" t="s">
        <v>322</v>
      </c>
      <c r="K53" s="41" t="s">
        <v>322</v>
      </c>
      <c r="L53" s="41" t="s">
        <v>322</v>
      </c>
      <c r="M53" s="41" t="s">
        <v>322</v>
      </c>
      <c r="N53" s="49" t="s">
        <v>320</v>
      </c>
      <c r="O53" s="49" t="s">
        <v>320</v>
      </c>
      <c r="P53" s="41" t="s">
        <v>322</v>
      </c>
      <c r="Q53" s="41"/>
      <c r="R53" s="181" t="s">
        <v>368</v>
      </c>
      <c r="S53" s="181" t="s">
        <v>368</v>
      </c>
      <c r="T53" s="61" t="s">
        <v>439</v>
      </c>
    </row>
    <row r="54" spans="1:20" s="120" customFormat="1" ht="15" customHeight="1" x14ac:dyDescent="0.25">
      <c r="A54" s="28" t="s">
        <v>45</v>
      </c>
      <c r="B54" s="29"/>
      <c r="C54" s="51"/>
      <c r="D54" s="29"/>
      <c r="E54" s="29"/>
      <c r="F54" s="30"/>
      <c r="G54" s="29"/>
      <c r="H54" s="30"/>
      <c r="I54" s="30"/>
      <c r="J54" s="30"/>
      <c r="K54" s="30"/>
      <c r="L54" s="30"/>
      <c r="M54" s="29"/>
      <c r="N54" s="29"/>
      <c r="O54" s="29"/>
      <c r="P54" s="30"/>
      <c r="Q54" s="30"/>
      <c r="R54" s="210"/>
      <c r="S54" s="210"/>
      <c r="T54" s="40"/>
    </row>
    <row r="55" spans="1:20" s="141" customFormat="1" ht="15" customHeight="1" x14ac:dyDescent="0.25">
      <c r="A55" s="36" t="s">
        <v>46</v>
      </c>
      <c r="B55" s="35" t="s">
        <v>145</v>
      </c>
      <c r="C55" s="41">
        <f t="shared" ref="C55:C64" si="6">IF(B55=$B$4,2,0)</f>
        <v>2</v>
      </c>
      <c r="D55" s="41"/>
      <c r="E55" s="41"/>
      <c r="F55" s="85">
        <f t="shared" ref="F55:F68" si="7">C55*IF(D55&gt;0,D55,1)*IF(E55&gt;0,E55,1)</f>
        <v>2</v>
      </c>
      <c r="G55" s="41" t="s">
        <v>322</v>
      </c>
      <c r="H55" s="41" t="s">
        <v>322</v>
      </c>
      <c r="I55" s="41" t="s">
        <v>322</v>
      </c>
      <c r="J55" s="41" t="s">
        <v>322</v>
      </c>
      <c r="K55" s="41" t="s">
        <v>322</v>
      </c>
      <c r="L55" s="41" t="s">
        <v>322</v>
      </c>
      <c r="M55" s="41" t="s">
        <v>322</v>
      </c>
      <c r="N55" s="49">
        <v>43584</v>
      </c>
      <c r="O55" s="41" t="s">
        <v>320</v>
      </c>
      <c r="P55" s="49" t="s">
        <v>322</v>
      </c>
      <c r="Q55" s="41"/>
      <c r="R55" s="181" t="s">
        <v>368</v>
      </c>
      <c r="S55" s="197" t="s">
        <v>535</v>
      </c>
      <c r="T55" s="37" t="s">
        <v>323</v>
      </c>
    </row>
    <row r="56" spans="1:20" s="141" customFormat="1" ht="15" customHeight="1" x14ac:dyDescent="0.25">
      <c r="A56" s="36" t="s">
        <v>47</v>
      </c>
      <c r="B56" s="35" t="s">
        <v>141</v>
      </c>
      <c r="C56" s="41">
        <f t="shared" si="6"/>
        <v>0</v>
      </c>
      <c r="D56" s="41"/>
      <c r="E56" s="41"/>
      <c r="F56" s="85">
        <f t="shared" si="7"/>
        <v>0</v>
      </c>
      <c r="G56" s="41" t="s">
        <v>321</v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181" t="s">
        <v>368</v>
      </c>
      <c r="S56" s="181" t="s">
        <v>368</v>
      </c>
      <c r="T56" s="37" t="s">
        <v>323</v>
      </c>
    </row>
    <row r="57" spans="1:20" s="141" customFormat="1" ht="15" customHeight="1" x14ac:dyDescent="0.25">
      <c r="A57" s="36" t="s">
        <v>48</v>
      </c>
      <c r="B57" s="35" t="s">
        <v>141</v>
      </c>
      <c r="C57" s="41">
        <f>IF(B57=$B$4,2,0)</f>
        <v>0</v>
      </c>
      <c r="D57" s="41"/>
      <c r="E57" s="41"/>
      <c r="F57" s="85">
        <f t="shared" si="7"/>
        <v>0</v>
      </c>
      <c r="G57" s="41" t="s">
        <v>321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181" t="s">
        <v>368</v>
      </c>
      <c r="S57" s="181" t="s">
        <v>368</v>
      </c>
      <c r="T57" s="37" t="s">
        <v>323</v>
      </c>
    </row>
    <row r="58" spans="1:20" s="141" customFormat="1" ht="15" customHeight="1" x14ac:dyDescent="0.25">
      <c r="A58" s="36" t="s">
        <v>49</v>
      </c>
      <c r="B58" s="35" t="s">
        <v>145</v>
      </c>
      <c r="C58" s="41">
        <f t="shared" si="6"/>
        <v>2</v>
      </c>
      <c r="D58" s="41"/>
      <c r="E58" s="41"/>
      <c r="F58" s="85">
        <f t="shared" si="7"/>
        <v>2</v>
      </c>
      <c r="G58" s="41" t="s">
        <v>322</v>
      </c>
      <c r="H58" s="41" t="s">
        <v>322</v>
      </c>
      <c r="I58" s="41" t="s">
        <v>322</v>
      </c>
      <c r="J58" s="41" t="s">
        <v>322</v>
      </c>
      <c r="K58" s="41" t="s">
        <v>322</v>
      </c>
      <c r="L58" s="41" t="s">
        <v>322</v>
      </c>
      <c r="M58" s="41" t="s">
        <v>322</v>
      </c>
      <c r="N58" s="49" t="s">
        <v>320</v>
      </c>
      <c r="O58" s="49" t="s">
        <v>320</v>
      </c>
      <c r="P58" s="41" t="s">
        <v>322</v>
      </c>
      <c r="Q58" s="41"/>
      <c r="R58" s="181" t="s">
        <v>368</v>
      </c>
      <c r="S58" s="197" t="s">
        <v>367</v>
      </c>
      <c r="T58" s="37" t="s">
        <v>323</v>
      </c>
    </row>
    <row r="59" spans="1:20" ht="15" customHeight="1" x14ac:dyDescent="0.25">
      <c r="A59" s="36" t="s">
        <v>50</v>
      </c>
      <c r="B59" s="35" t="s">
        <v>141</v>
      </c>
      <c r="C59" s="41">
        <f t="shared" si="6"/>
        <v>0</v>
      </c>
      <c r="D59" s="41"/>
      <c r="E59" s="41"/>
      <c r="F59" s="85">
        <f t="shared" si="7"/>
        <v>0</v>
      </c>
      <c r="G59" s="41" t="s">
        <v>321</v>
      </c>
      <c r="H59" s="41"/>
      <c r="I59" s="41"/>
      <c r="J59" s="41"/>
      <c r="K59" s="41"/>
      <c r="L59" s="41"/>
      <c r="M59" s="41"/>
      <c r="N59" s="41"/>
      <c r="O59" s="41"/>
      <c r="P59" s="41"/>
      <c r="Q59" s="254"/>
      <c r="R59" s="181" t="s">
        <v>368</v>
      </c>
      <c r="S59" s="41" t="s">
        <v>368</v>
      </c>
      <c r="T59" s="37" t="s">
        <v>323</v>
      </c>
    </row>
    <row r="60" spans="1:20" s="141" customFormat="1" ht="15" customHeight="1" x14ac:dyDescent="0.25">
      <c r="A60" s="36" t="s">
        <v>51</v>
      </c>
      <c r="B60" s="35" t="s">
        <v>145</v>
      </c>
      <c r="C60" s="41">
        <f t="shared" si="6"/>
        <v>2</v>
      </c>
      <c r="D60" s="41"/>
      <c r="E60" s="41"/>
      <c r="F60" s="85">
        <f t="shared" si="7"/>
        <v>2</v>
      </c>
      <c r="G60" s="41" t="s">
        <v>322</v>
      </c>
      <c r="H60" s="41" t="s">
        <v>322</v>
      </c>
      <c r="I60" s="41" t="s">
        <v>322</v>
      </c>
      <c r="J60" s="41" t="s">
        <v>322</v>
      </c>
      <c r="K60" s="41" t="s">
        <v>322</v>
      </c>
      <c r="L60" s="41" t="s">
        <v>322</v>
      </c>
      <c r="M60" s="41" t="s">
        <v>322</v>
      </c>
      <c r="N60" s="49">
        <v>43558</v>
      </c>
      <c r="O60" s="41" t="s">
        <v>322</v>
      </c>
      <c r="P60" s="41" t="s">
        <v>322</v>
      </c>
      <c r="Q60" s="41"/>
      <c r="R60" s="181" t="s">
        <v>368</v>
      </c>
      <c r="S60" s="41" t="s">
        <v>368</v>
      </c>
      <c r="T60" s="59" t="s">
        <v>448</v>
      </c>
    </row>
    <row r="61" spans="1:20" s="141" customFormat="1" ht="15" customHeight="1" x14ac:dyDescent="0.25">
      <c r="A61" s="36" t="s">
        <v>52</v>
      </c>
      <c r="B61" s="35" t="s">
        <v>141</v>
      </c>
      <c r="C61" s="41">
        <f t="shared" si="6"/>
        <v>0</v>
      </c>
      <c r="D61" s="41"/>
      <c r="E61" s="41"/>
      <c r="F61" s="85">
        <f t="shared" si="7"/>
        <v>0</v>
      </c>
      <c r="G61" s="41" t="s">
        <v>321</v>
      </c>
      <c r="H61" s="41"/>
      <c r="I61" s="41"/>
      <c r="J61" s="41"/>
      <c r="K61" s="41"/>
      <c r="L61" s="41"/>
      <c r="M61" s="41"/>
      <c r="N61" s="41"/>
      <c r="O61" s="41"/>
      <c r="P61" s="41"/>
      <c r="Q61" s="254"/>
      <c r="R61" s="181" t="s">
        <v>368</v>
      </c>
      <c r="S61" s="41" t="s">
        <v>368</v>
      </c>
      <c r="T61" s="41" t="s">
        <v>368</v>
      </c>
    </row>
    <row r="62" spans="1:20" s="141" customFormat="1" ht="15" customHeight="1" x14ac:dyDescent="0.25">
      <c r="A62" s="36" t="s">
        <v>53</v>
      </c>
      <c r="B62" s="35" t="s">
        <v>141</v>
      </c>
      <c r="C62" s="41">
        <f t="shared" si="6"/>
        <v>0</v>
      </c>
      <c r="D62" s="41"/>
      <c r="E62" s="41"/>
      <c r="F62" s="85">
        <f t="shared" si="7"/>
        <v>0</v>
      </c>
      <c r="G62" s="35" t="s">
        <v>707</v>
      </c>
      <c r="H62" s="41" t="s">
        <v>321</v>
      </c>
      <c r="I62" s="41" t="s">
        <v>322</v>
      </c>
      <c r="J62" s="41" t="s">
        <v>322</v>
      </c>
      <c r="K62" s="41" t="s">
        <v>322</v>
      </c>
      <c r="L62" s="41" t="s">
        <v>321</v>
      </c>
      <c r="M62" s="41" t="s">
        <v>322</v>
      </c>
      <c r="N62" s="41" t="s">
        <v>320</v>
      </c>
      <c r="O62" s="41" t="s">
        <v>320</v>
      </c>
      <c r="P62" s="41" t="s">
        <v>322</v>
      </c>
      <c r="Q62" s="254"/>
      <c r="R62" s="181" t="s">
        <v>368</v>
      </c>
      <c r="S62" s="201" t="s">
        <v>451</v>
      </c>
      <c r="T62" s="37" t="s">
        <v>323</v>
      </c>
    </row>
    <row r="63" spans="1:20" s="109" customFormat="1" ht="15" customHeight="1" x14ac:dyDescent="0.25">
      <c r="A63" s="36" t="s">
        <v>54</v>
      </c>
      <c r="B63" s="35" t="s">
        <v>145</v>
      </c>
      <c r="C63" s="41">
        <f t="shared" si="6"/>
        <v>2</v>
      </c>
      <c r="D63" s="41"/>
      <c r="E63" s="41"/>
      <c r="F63" s="85">
        <f t="shared" si="7"/>
        <v>2</v>
      </c>
      <c r="G63" s="41" t="s">
        <v>322</v>
      </c>
      <c r="H63" s="41" t="s">
        <v>322</v>
      </c>
      <c r="I63" s="41" t="s">
        <v>322</v>
      </c>
      <c r="J63" s="41" t="s">
        <v>322</v>
      </c>
      <c r="K63" s="41" t="s">
        <v>322</v>
      </c>
      <c r="L63" s="41" t="s">
        <v>322</v>
      </c>
      <c r="M63" s="41" t="s">
        <v>322</v>
      </c>
      <c r="N63" s="49" t="s">
        <v>320</v>
      </c>
      <c r="O63" s="49" t="s">
        <v>320</v>
      </c>
      <c r="P63" s="41" t="s">
        <v>322</v>
      </c>
      <c r="Q63" s="41"/>
      <c r="R63" s="190" t="s">
        <v>368</v>
      </c>
      <c r="S63" s="197" t="s">
        <v>540</v>
      </c>
      <c r="T63" s="38" t="s">
        <v>368</v>
      </c>
    </row>
    <row r="64" spans="1:20" s="141" customFormat="1" ht="15" customHeight="1" x14ac:dyDescent="0.25">
      <c r="A64" s="36" t="s">
        <v>55</v>
      </c>
      <c r="B64" s="35" t="s">
        <v>145</v>
      </c>
      <c r="C64" s="41">
        <f t="shared" si="6"/>
        <v>2</v>
      </c>
      <c r="D64" s="41"/>
      <c r="E64" s="41"/>
      <c r="F64" s="85">
        <f t="shared" si="7"/>
        <v>2</v>
      </c>
      <c r="G64" s="41" t="s">
        <v>322</v>
      </c>
      <c r="H64" s="41" t="s">
        <v>322</v>
      </c>
      <c r="I64" s="41" t="s">
        <v>322</v>
      </c>
      <c r="J64" s="41" t="s">
        <v>322</v>
      </c>
      <c r="K64" s="41" t="s">
        <v>322</v>
      </c>
      <c r="L64" s="41" t="s">
        <v>322</v>
      </c>
      <c r="M64" s="41" t="s">
        <v>322</v>
      </c>
      <c r="N64" s="49">
        <v>43598</v>
      </c>
      <c r="O64" s="49" t="s">
        <v>322</v>
      </c>
      <c r="P64" s="41" t="s">
        <v>322</v>
      </c>
      <c r="Q64" s="41"/>
      <c r="R64" s="181" t="s">
        <v>368</v>
      </c>
      <c r="S64" s="91" t="s">
        <v>370</v>
      </c>
      <c r="T64" s="181" t="s">
        <v>368</v>
      </c>
    </row>
    <row r="65" spans="1:20" ht="15" customHeight="1" x14ac:dyDescent="0.25">
      <c r="A65" s="36" t="s">
        <v>56</v>
      </c>
      <c r="B65" s="35" t="s">
        <v>141</v>
      </c>
      <c r="C65" s="41">
        <f>IF(B65=$B$4,2,0)</f>
        <v>0</v>
      </c>
      <c r="D65" s="41"/>
      <c r="E65" s="41"/>
      <c r="F65" s="85">
        <f t="shared" si="7"/>
        <v>0</v>
      </c>
      <c r="G65" s="41" t="s">
        <v>321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190" t="s">
        <v>368</v>
      </c>
      <c r="S65" s="190" t="s">
        <v>368</v>
      </c>
      <c r="T65" s="37" t="s">
        <v>323</v>
      </c>
    </row>
    <row r="66" spans="1:20" s="141" customFormat="1" ht="15" customHeight="1" x14ac:dyDescent="0.25">
      <c r="A66" s="36" t="s">
        <v>57</v>
      </c>
      <c r="B66" s="35" t="s">
        <v>141</v>
      </c>
      <c r="C66" s="41">
        <f>IF(B66=$B$4,2,0)</f>
        <v>0</v>
      </c>
      <c r="D66" s="41"/>
      <c r="E66" s="41"/>
      <c r="F66" s="85">
        <f t="shared" si="7"/>
        <v>0</v>
      </c>
      <c r="G66" s="35" t="s">
        <v>707</v>
      </c>
      <c r="H66" s="41" t="s">
        <v>322</v>
      </c>
      <c r="I66" s="41" t="s">
        <v>322</v>
      </c>
      <c r="J66" s="41" t="s">
        <v>322</v>
      </c>
      <c r="K66" s="41" t="s">
        <v>322</v>
      </c>
      <c r="L66" s="41" t="s">
        <v>596</v>
      </c>
      <c r="M66" s="41" t="s">
        <v>322</v>
      </c>
      <c r="N66" s="41" t="s">
        <v>320</v>
      </c>
      <c r="O66" s="41" t="s">
        <v>320</v>
      </c>
      <c r="P66" s="41" t="s">
        <v>322</v>
      </c>
      <c r="Q66" s="35" t="s">
        <v>967</v>
      </c>
      <c r="R66" s="190" t="s">
        <v>368</v>
      </c>
      <c r="S66" s="201" t="s">
        <v>863</v>
      </c>
      <c r="T66" s="190" t="s">
        <v>368</v>
      </c>
    </row>
    <row r="67" spans="1:20" s="141" customFormat="1" ht="15" customHeight="1" x14ac:dyDescent="0.25">
      <c r="A67" s="36" t="s">
        <v>58</v>
      </c>
      <c r="B67" s="35" t="s">
        <v>145</v>
      </c>
      <c r="C67" s="41">
        <f>IF(B67=$B$4,2,0)</f>
        <v>2</v>
      </c>
      <c r="D67" s="41"/>
      <c r="E67" s="41"/>
      <c r="F67" s="85">
        <f t="shared" si="7"/>
        <v>2</v>
      </c>
      <c r="G67" s="41" t="s">
        <v>322</v>
      </c>
      <c r="H67" s="41" t="s">
        <v>322</v>
      </c>
      <c r="I67" s="41" t="s">
        <v>322</v>
      </c>
      <c r="J67" s="41" t="s">
        <v>322</v>
      </c>
      <c r="K67" s="41" t="s">
        <v>322</v>
      </c>
      <c r="L67" s="41" t="s">
        <v>322</v>
      </c>
      <c r="M67" s="41" t="s">
        <v>322</v>
      </c>
      <c r="N67" s="49" t="s">
        <v>320</v>
      </c>
      <c r="O67" s="49" t="s">
        <v>320</v>
      </c>
      <c r="P67" s="41" t="s">
        <v>322</v>
      </c>
      <c r="Q67" s="41"/>
      <c r="R67" s="190" t="s">
        <v>368</v>
      </c>
      <c r="S67" s="190" t="s">
        <v>368</v>
      </c>
      <c r="T67" s="61" t="s">
        <v>458</v>
      </c>
    </row>
    <row r="68" spans="1:20" ht="15" customHeight="1" x14ac:dyDescent="0.25">
      <c r="A68" s="36" t="s">
        <v>59</v>
      </c>
      <c r="B68" s="35" t="s">
        <v>145</v>
      </c>
      <c r="C68" s="41">
        <f>IF(B68=$B$4,2,0)</f>
        <v>2</v>
      </c>
      <c r="D68" s="41"/>
      <c r="E68" s="41"/>
      <c r="F68" s="85">
        <f t="shared" si="7"/>
        <v>2</v>
      </c>
      <c r="G68" s="41" t="s">
        <v>322</v>
      </c>
      <c r="H68" s="41" t="s">
        <v>322</v>
      </c>
      <c r="I68" s="41" t="s">
        <v>322</v>
      </c>
      <c r="J68" s="41" t="s">
        <v>322</v>
      </c>
      <c r="K68" s="41" t="s">
        <v>322</v>
      </c>
      <c r="L68" s="41" t="s">
        <v>322</v>
      </c>
      <c r="M68" s="41" t="s">
        <v>322</v>
      </c>
      <c r="N68" s="49" t="s">
        <v>320</v>
      </c>
      <c r="O68" s="49" t="s">
        <v>320</v>
      </c>
      <c r="P68" s="41" t="s">
        <v>322</v>
      </c>
      <c r="Q68" s="41"/>
      <c r="R68" s="181" t="s">
        <v>368</v>
      </c>
      <c r="S68" s="181" t="s">
        <v>368</v>
      </c>
      <c r="T68" s="35" t="s">
        <v>452</v>
      </c>
    </row>
    <row r="69" spans="1:20" s="120" customFormat="1" ht="15" customHeight="1" x14ac:dyDescent="0.25">
      <c r="A69" s="28" t="s">
        <v>60</v>
      </c>
      <c r="B69" s="29"/>
      <c r="C69" s="51"/>
      <c r="D69" s="29"/>
      <c r="E69" s="29"/>
      <c r="F69" s="30"/>
      <c r="G69" s="29"/>
      <c r="H69" s="30"/>
      <c r="I69" s="30"/>
      <c r="J69" s="30"/>
      <c r="K69" s="30"/>
      <c r="L69" s="30"/>
      <c r="M69" s="29"/>
      <c r="N69" s="29"/>
      <c r="O69" s="29"/>
      <c r="P69" s="30"/>
      <c r="Q69" s="30"/>
      <c r="R69" s="210"/>
      <c r="S69" s="210"/>
      <c r="T69" s="42"/>
    </row>
    <row r="70" spans="1:20" s="141" customFormat="1" ht="15" customHeight="1" x14ac:dyDescent="0.25">
      <c r="A70" s="36" t="s">
        <v>61</v>
      </c>
      <c r="B70" s="35" t="s">
        <v>145</v>
      </c>
      <c r="C70" s="41">
        <f t="shared" ref="C70:C75" si="8">IF(B70=$B$4,2,0)</f>
        <v>2</v>
      </c>
      <c r="D70" s="41"/>
      <c r="E70" s="41"/>
      <c r="F70" s="85">
        <f t="shared" ref="F70:F75" si="9">C70*IF(D70&gt;0,D70,1)*IF(E70&gt;0,E70,1)</f>
        <v>2</v>
      </c>
      <c r="G70" s="41" t="s">
        <v>322</v>
      </c>
      <c r="H70" s="41" t="s">
        <v>780</v>
      </c>
      <c r="I70" s="41" t="s">
        <v>322</v>
      </c>
      <c r="J70" s="41" t="s">
        <v>322</v>
      </c>
      <c r="K70" s="41" t="s">
        <v>322</v>
      </c>
      <c r="L70" s="41" t="s">
        <v>322</v>
      </c>
      <c r="M70" s="41" t="s">
        <v>322</v>
      </c>
      <c r="N70" s="49" t="s">
        <v>320</v>
      </c>
      <c r="O70" s="49" t="s">
        <v>320</v>
      </c>
      <c r="P70" s="41" t="s">
        <v>322</v>
      </c>
      <c r="Q70" s="35" t="s">
        <v>869</v>
      </c>
      <c r="R70" s="181" t="s">
        <v>368</v>
      </c>
      <c r="S70" s="184" t="s">
        <v>373</v>
      </c>
      <c r="T70" s="37" t="s">
        <v>323</v>
      </c>
    </row>
    <row r="71" spans="1:20" ht="15" customHeight="1" x14ac:dyDescent="0.25">
      <c r="A71" s="36" t="s">
        <v>62</v>
      </c>
      <c r="B71" s="35" t="s">
        <v>141</v>
      </c>
      <c r="C71" s="41">
        <f t="shared" si="8"/>
        <v>0</v>
      </c>
      <c r="D71" s="41"/>
      <c r="E71" s="41"/>
      <c r="F71" s="85">
        <f t="shared" si="9"/>
        <v>0</v>
      </c>
      <c r="G71" s="35" t="s">
        <v>707</v>
      </c>
      <c r="H71" s="41" t="s">
        <v>322</v>
      </c>
      <c r="I71" s="41" t="s">
        <v>322</v>
      </c>
      <c r="J71" s="41" t="s">
        <v>322</v>
      </c>
      <c r="K71" s="41" t="s">
        <v>322</v>
      </c>
      <c r="L71" s="49" t="s">
        <v>596</v>
      </c>
      <c r="M71" s="49" t="s">
        <v>322</v>
      </c>
      <c r="N71" s="49" t="s">
        <v>320</v>
      </c>
      <c r="O71" s="49" t="s">
        <v>320</v>
      </c>
      <c r="P71" s="41" t="s">
        <v>322</v>
      </c>
      <c r="Q71" s="35" t="s">
        <v>874</v>
      </c>
      <c r="R71" s="181" t="s">
        <v>368</v>
      </c>
      <c r="S71" s="184" t="s">
        <v>374</v>
      </c>
      <c r="T71" s="181" t="s">
        <v>368</v>
      </c>
    </row>
    <row r="72" spans="1:20" ht="15" customHeight="1" x14ac:dyDescent="0.25">
      <c r="A72" s="36" t="s">
        <v>63</v>
      </c>
      <c r="B72" s="35" t="s">
        <v>141</v>
      </c>
      <c r="C72" s="41">
        <f t="shared" si="8"/>
        <v>0</v>
      </c>
      <c r="D72" s="41"/>
      <c r="E72" s="41"/>
      <c r="F72" s="85">
        <f t="shared" si="9"/>
        <v>0</v>
      </c>
      <c r="G72" s="41" t="s">
        <v>321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181" t="s">
        <v>368</v>
      </c>
      <c r="S72" s="181" t="s">
        <v>368</v>
      </c>
      <c r="T72" s="37" t="s">
        <v>323</v>
      </c>
    </row>
    <row r="73" spans="1:20" s="121" customFormat="1" ht="15" customHeight="1" x14ac:dyDescent="0.25">
      <c r="A73" s="36" t="s">
        <v>64</v>
      </c>
      <c r="B73" s="35" t="s">
        <v>145</v>
      </c>
      <c r="C73" s="41">
        <f t="shared" si="8"/>
        <v>2</v>
      </c>
      <c r="D73" s="41"/>
      <c r="E73" s="41"/>
      <c r="F73" s="85">
        <f t="shared" si="9"/>
        <v>2</v>
      </c>
      <c r="G73" s="41" t="s">
        <v>322</v>
      </c>
      <c r="H73" s="41" t="s">
        <v>322</v>
      </c>
      <c r="I73" s="41" t="s">
        <v>322</v>
      </c>
      <c r="J73" s="41" t="s">
        <v>322</v>
      </c>
      <c r="K73" s="41" t="s">
        <v>322</v>
      </c>
      <c r="L73" s="41" t="s">
        <v>322</v>
      </c>
      <c r="M73" s="41" t="s">
        <v>322</v>
      </c>
      <c r="N73" s="49" t="s">
        <v>320</v>
      </c>
      <c r="O73" s="49" t="s">
        <v>320</v>
      </c>
      <c r="P73" s="41" t="s">
        <v>322</v>
      </c>
      <c r="Q73" s="41"/>
      <c r="R73" s="181" t="s">
        <v>368</v>
      </c>
      <c r="S73" s="201" t="s">
        <v>879</v>
      </c>
      <c r="T73" s="37" t="s">
        <v>368</v>
      </c>
    </row>
    <row r="74" spans="1:20" s="121" customFormat="1" ht="15" customHeight="1" x14ac:dyDescent="0.25">
      <c r="A74" s="36" t="s">
        <v>65</v>
      </c>
      <c r="B74" s="35" t="s">
        <v>145</v>
      </c>
      <c r="C74" s="41">
        <f t="shared" si="8"/>
        <v>2</v>
      </c>
      <c r="D74" s="41"/>
      <c r="E74" s="41"/>
      <c r="F74" s="85">
        <f t="shared" si="9"/>
        <v>2</v>
      </c>
      <c r="G74" s="41" t="s">
        <v>322</v>
      </c>
      <c r="H74" s="41" t="s">
        <v>322</v>
      </c>
      <c r="I74" s="41" t="s">
        <v>322</v>
      </c>
      <c r="J74" s="41" t="s">
        <v>322</v>
      </c>
      <c r="K74" s="41" t="s">
        <v>322</v>
      </c>
      <c r="L74" s="41" t="s">
        <v>322</v>
      </c>
      <c r="M74" s="41" t="s">
        <v>322</v>
      </c>
      <c r="N74" s="49" t="s">
        <v>320</v>
      </c>
      <c r="O74" s="49" t="s">
        <v>320</v>
      </c>
      <c r="P74" s="41" t="s">
        <v>322</v>
      </c>
      <c r="Q74" s="41"/>
      <c r="R74" s="181" t="s">
        <v>368</v>
      </c>
      <c r="S74" s="184" t="s">
        <v>462</v>
      </c>
      <c r="T74" s="37" t="s">
        <v>323</v>
      </c>
    </row>
    <row r="75" spans="1:20" s="141" customFormat="1" ht="15" customHeight="1" x14ac:dyDescent="0.25">
      <c r="A75" s="36" t="s">
        <v>66</v>
      </c>
      <c r="B75" s="35" t="s">
        <v>145</v>
      </c>
      <c r="C75" s="41">
        <f t="shared" si="8"/>
        <v>2</v>
      </c>
      <c r="D75" s="41"/>
      <c r="E75" s="41"/>
      <c r="F75" s="85">
        <f t="shared" si="9"/>
        <v>2</v>
      </c>
      <c r="G75" s="41" t="s">
        <v>322</v>
      </c>
      <c r="H75" s="41" t="s">
        <v>780</v>
      </c>
      <c r="I75" s="41" t="s">
        <v>322</v>
      </c>
      <c r="J75" s="41" t="s">
        <v>322</v>
      </c>
      <c r="K75" s="41" t="s">
        <v>322</v>
      </c>
      <c r="L75" s="41" t="s">
        <v>322</v>
      </c>
      <c r="M75" s="41" t="s">
        <v>322</v>
      </c>
      <c r="N75" s="49" t="s">
        <v>320</v>
      </c>
      <c r="O75" s="49" t="s">
        <v>320</v>
      </c>
      <c r="P75" s="41" t="s">
        <v>322</v>
      </c>
      <c r="Q75" s="211"/>
      <c r="R75" s="181" t="s">
        <v>368</v>
      </c>
      <c r="S75" s="184" t="s">
        <v>464</v>
      </c>
      <c r="T75" s="181" t="s">
        <v>368</v>
      </c>
    </row>
    <row r="76" spans="1:20" s="120" customFormat="1" ht="15" customHeight="1" x14ac:dyDescent="0.25">
      <c r="A76" s="28" t="s">
        <v>67</v>
      </c>
      <c r="B76" s="29"/>
      <c r="C76" s="51"/>
      <c r="D76" s="29"/>
      <c r="E76" s="29"/>
      <c r="F76" s="30"/>
      <c r="G76" s="29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210"/>
      <c r="S76" s="210"/>
      <c r="T76" s="40"/>
    </row>
    <row r="77" spans="1:20" s="141" customFormat="1" ht="15" customHeight="1" x14ac:dyDescent="0.25">
      <c r="A77" s="36" t="s">
        <v>68</v>
      </c>
      <c r="B77" s="35" t="s">
        <v>145</v>
      </c>
      <c r="C77" s="41">
        <f>IF(B77=$B$4,2,0)</f>
        <v>2</v>
      </c>
      <c r="D77" s="41"/>
      <c r="E77" s="41"/>
      <c r="F77" s="85">
        <f t="shared" ref="F77:F86" si="10">C77*IF(D77&gt;0,D77,1)*IF(E77&gt;0,E77,1)</f>
        <v>2</v>
      </c>
      <c r="G77" s="41" t="s">
        <v>322</v>
      </c>
      <c r="H77" s="41" t="s">
        <v>322</v>
      </c>
      <c r="I77" s="41" t="s">
        <v>322</v>
      </c>
      <c r="J77" s="41" t="s">
        <v>322</v>
      </c>
      <c r="K77" s="41" t="s">
        <v>322</v>
      </c>
      <c r="L77" s="41" t="s">
        <v>322</v>
      </c>
      <c r="M77" s="41" t="s">
        <v>322</v>
      </c>
      <c r="N77" s="41" t="s">
        <v>320</v>
      </c>
      <c r="O77" s="49" t="s">
        <v>320</v>
      </c>
      <c r="P77" s="49" t="s">
        <v>322</v>
      </c>
      <c r="Q77" s="49"/>
      <c r="R77" s="181" t="s">
        <v>368</v>
      </c>
      <c r="S77" s="197" t="s">
        <v>467</v>
      </c>
      <c r="T77" s="181" t="s">
        <v>368</v>
      </c>
    </row>
    <row r="78" spans="1:20" s="141" customFormat="1" ht="15" customHeight="1" x14ac:dyDescent="0.25">
      <c r="A78" s="36" t="s">
        <v>70</v>
      </c>
      <c r="B78" s="35" t="s">
        <v>141</v>
      </c>
      <c r="C78" s="41">
        <f t="shared" ref="C78:C86" si="11">IF(B78=$B$4,2,0)</f>
        <v>0</v>
      </c>
      <c r="D78" s="41"/>
      <c r="E78" s="41"/>
      <c r="F78" s="85">
        <f t="shared" si="10"/>
        <v>0</v>
      </c>
      <c r="G78" s="35" t="s">
        <v>707</v>
      </c>
      <c r="H78" s="41" t="s">
        <v>321</v>
      </c>
      <c r="I78" s="41" t="s">
        <v>322</v>
      </c>
      <c r="J78" s="41" t="s">
        <v>322</v>
      </c>
      <c r="K78" s="41" t="s">
        <v>322</v>
      </c>
      <c r="L78" s="41" t="s">
        <v>321</v>
      </c>
      <c r="M78" s="41" t="s">
        <v>322</v>
      </c>
      <c r="N78" s="41" t="s">
        <v>320</v>
      </c>
      <c r="O78" s="41" t="s">
        <v>320</v>
      </c>
      <c r="P78" s="41" t="s">
        <v>322</v>
      </c>
      <c r="Q78" s="35" t="s">
        <v>887</v>
      </c>
      <c r="R78" s="201" t="s">
        <v>469</v>
      </c>
      <c r="S78" s="181" t="s">
        <v>368</v>
      </c>
      <c r="T78" s="181" t="s">
        <v>368</v>
      </c>
    </row>
    <row r="79" spans="1:20" s="141" customFormat="1" ht="15" customHeight="1" x14ac:dyDescent="0.25">
      <c r="A79" s="36" t="s">
        <v>71</v>
      </c>
      <c r="B79" s="35" t="s">
        <v>141</v>
      </c>
      <c r="C79" s="41">
        <f t="shared" si="11"/>
        <v>0</v>
      </c>
      <c r="D79" s="41"/>
      <c r="E79" s="41"/>
      <c r="F79" s="85">
        <f t="shared" si="10"/>
        <v>0</v>
      </c>
      <c r="G79" s="41" t="s">
        <v>321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181" t="s">
        <v>368</v>
      </c>
      <c r="S79" s="181" t="s">
        <v>368</v>
      </c>
      <c r="T79" s="37" t="s">
        <v>323</v>
      </c>
    </row>
    <row r="80" spans="1:20" ht="15" customHeight="1" x14ac:dyDescent="0.25">
      <c r="A80" s="36" t="s">
        <v>72</v>
      </c>
      <c r="B80" s="35" t="s">
        <v>141</v>
      </c>
      <c r="C80" s="41">
        <f>IF(B80=$B$4,2,0)</f>
        <v>0</v>
      </c>
      <c r="D80" s="41"/>
      <c r="E80" s="41"/>
      <c r="F80" s="85">
        <f t="shared" si="10"/>
        <v>0</v>
      </c>
      <c r="G80" s="35" t="s">
        <v>707</v>
      </c>
      <c r="H80" s="41" t="s">
        <v>322</v>
      </c>
      <c r="I80" s="41" t="s">
        <v>321</v>
      </c>
      <c r="J80" s="41" t="s">
        <v>322</v>
      </c>
      <c r="K80" s="41" t="s">
        <v>322</v>
      </c>
      <c r="L80" s="41" t="s">
        <v>322</v>
      </c>
      <c r="M80" s="41" t="s">
        <v>322</v>
      </c>
      <c r="N80" s="41" t="s">
        <v>320</v>
      </c>
      <c r="O80" s="41" t="s">
        <v>320</v>
      </c>
      <c r="P80" s="41" t="s">
        <v>322</v>
      </c>
      <c r="Q80" s="35" t="s">
        <v>893</v>
      </c>
      <c r="R80" s="181" t="s">
        <v>368</v>
      </c>
      <c r="S80" s="184" t="s">
        <v>472</v>
      </c>
      <c r="T80" s="37" t="s">
        <v>323</v>
      </c>
    </row>
    <row r="81" spans="1:20" ht="15" customHeight="1" x14ac:dyDescent="0.25">
      <c r="A81" s="36" t="s">
        <v>74</v>
      </c>
      <c r="B81" s="35" t="s">
        <v>145</v>
      </c>
      <c r="C81" s="41">
        <f t="shared" si="11"/>
        <v>2</v>
      </c>
      <c r="D81" s="41"/>
      <c r="E81" s="41"/>
      <c r="F81" s="85">
        <f t="shared" si="10"/>
        <v>2</v>
      </c>
      <c r="G81" s="41" t="s">
        <v>322</v>
      </c>
      <c r="H81" s="41" t="s">
        <v>322</v>
      </c>
      <c r="I81" s="41" t="s">
        <v>322</v>
      </c>
      <c r="J81" s="41" t="s">
        <v>322</v>
      </c>
      <c r="K81" s="41" t="s">
        <v>322</v>
      </c>
      <c r="L81" s="41" t="s">
        <v>322</v>
      </c>
      <c r="M81" s="41" t="s">
        <v>322</v>
      </c>
      <c r="N81" s="41" t="s">
        <v>320</v>
      </c>
      <c r="O81" s="41" t="s">
        <v>320</v>
      </c>
      <c r="P81" s="41" t="s">
        <v>322</v>
      </c>
      <c r="Q81" s="35"/>
      <c r="R81" s="181" t="s">
        <v>368</v>
      </c>
      <c r="S81" s="201" t="s">
        <v>473</v>
      </c>
      <c r="T81" s="37" t="s">
        <v>323</v>
      </c>
    </row>
    <row r="82" spans="1:20" s="141" customFormat="1" ht="15" customHeight="1" x14ac:dyDescent="0.25">
      <c r="A82" s="36" t="s">
        <v>75</v>
      </c>
      <c r="B82" s="35" t="s">
        <v>145</v>
      </c>
      <c r="C82" s="41">
        <f t="shared" si="11"/>
        <v>2</v>
      </c>
      <c r="D82" s="41"/>
      <c r="E82" s="41"/>
      <c r="F82" s="85">
        <f t="shared" si="10"/>
        <v>2</v>
      </c>
      <c r="G82" s="41" t="s">
        <v>322</v>
      </c>
      <c r="H82" s="41" t="s">
        <v>322</v>
      </c>
      <c r="I82" s="41" t="s">
        <v>322</v>
      </c>
      <c r="J82" s="41" t="s">
        <v>322</v>
      </c>
      <c r="K82" s="41" t="s">
        <v>322</v>
      </c>
      <c r="L82" s="41" t="s">
        <v>322</v>
      </c>
      <c r="M82" s="41" t="s">
        <v>322</v>
      </c>
      <c r="N82" s="49">
        <v>43614</v>
      </c>
      <c r="O82" s="49" t="s">
        <v>322</v>
      </c>
      <c r="P82" s="41" t="s">
        <v>322</v>
      </c>
      <c r="Q82" s="41"/>
      <c r="R82" s="190" t="s">
        <v>368</v>
      </c>
      <c r="S82" s="91" t="s">
        <v>474</v>
      </c>
      <c r="T82" s="201" t="s">
        <v>380</v>
      </c>
    </row>
    <row r="83" spans="1:20" s="141" customFormat="1" ht="15" customHeight="1" x14ac:dyDescent="0.25">
      <c r="A83" s="36" t="s">
        <v>76</v>
      </c>
      <c r="B83" s="35" t="s">
        <v>141</v>
      </c>
      <c r="C83" s="41">
        <f t="shared" si="11"/>
        <v>0</v>
      </c>
      <c r="D83" s="41"/>
      <c r="E83" s="41"/>
      <c r="F83" s="85">
        <f t="shared" si="10"/>
        <v>0</v>
      </c>
      <c r="G83" s="41" t="s">
        <v>321</v>
      </c>
      <c r="H83" s="41"/>
      <c r="I83" s="41"/>
      <c r="J83" s="41"/>
      <c r="K83" s="41"/>
      <c r="L83" s="41"/>
      <c r="M83" s="41"/>
      <c r="N83" s="41"/>
      <c r="O83" s="41"/>
      <c r="P83" s="41"/>
      <c r="Q83" s="211"/>
      <c r="R83" s="181" t="s">
        <v>368</v>
      </c>
      <c r="S83" s="181" t="s">
        <v>368</v>
      </c>
      <c r="T83" s="37" t="s">
        <v>323</v>
      </c>
    </row>
    <row r="84" spans="1:20" ht="15" customHeight="1" x14ac:dyDescent="0.25">
      <c r="A84" s="36" t="s">
        <v>77</v>
      </c>
      <c r="B84" s="35" t="s">
        <v>145</v>
      </c>
      <c r="C84" s="41">
        <f t="shared" si="11"/>
        <v>2</v>
      </c>
      <c r="D84" s="41"/>
      <c r="E84" s="41"/>
      <c r="F84" s="85">
        <f t="shared" si="10"/>
        <v>2</v>
      </c>
      <c r="G84" s="41" t="s">
        <v>322</v>
      </c>
      <c r="H84" s="41" t="s">
        <v>322</v>
      </c>
      <c r="I84" s="41" t="s">
        <v>322</v>
      </c>
      <c r="J84" s="41" t="s">
        <v>322</v>
      </c>
      <c r="K84" s="41" t="s">
        <v>322</v>
      </c>
      <c r="L84" s="41" t="s">
        <v>322</v>
      </c>
      <c r="M84" s="41" t="s">
        <v>322</v>
      </c>
      <c r="N84" s="41" t="s">
        <v>320</v>
      </c>
      <c r="O84" s="49" t="s">
        <v>320</v>
      </c>
      <c r="P84" s="41" t="s">
        <v>322</v>
      </c>
      <c r="Q84" s="41"/>
      <c r="R84" s="206" t="s">
        <v>393</v>
      </c>
      <c r="S84" s="201" t="s">
        <v>396</v>
      </c>
      <c r="T84" s="181" t="s">
        <v>368</v>
      </c>
    </row>
    <row r="85" spans="1:20" s="141" customFormat="1" ht="15" customHeight="1" x14ac:dyDescent="0.25">
      <c r="A85" s="36" t="s">
        <v>78</v>
      </c>
      <c r="B85" s="35" t="s">
        <v>145</v>
      </c>
      <c r="C85" s="41">
        <f t="shared" si="11"/>
        <v>2</v>
      </c>
      <c r="D85" s="41"/>
      <c r="E85" s="41"/>
      <c r="F85" s="85">
        <f t="shared" si="10"/>
        <v>2</v>
      </c>
      <c r="G85" s="41" t="s">
        <v>322</v>
      </c>
      <c r="H85" s="41" t="s">
        <v>322</v>
      </c>
      <c r="I85" s="41" t="s">
        <v>322</v>
      </c>
      <c r="J85" s="41" t="s">
        <v>322</v>
      </c>
      <c r="K85" s="41" t="s">
        <v>322</v>
      </c>
      <c r="L85" s="41" t="s">
        <v>322</v>
      </c>
      <c r="M85" s="41" t="s">
        <v>322</v>
      </c>
      <c r="N85" s="49">
        <v>43613</v>
      </c>
      <c r="O85" s="49" t="s">
        <v>322</v>
      </c>
      <c r="P85" s="49" t="s">
        <v>322</v>
      </c>
      <c r="Q85" s="211"/>
      <c r="R85" s="181" t="s">
        <v>368</v>
      </c>
      <c r="S85" s="184" t="s">
        <v>479</v>
      </c>
      <c r="T85" s="37" t="s">
        <v>368</v>
      </c>
    </row>
    <row r="86" spans="1:20" s="141" customFormat="1" ht="15" customHeight="1" x14ac:dyDescent="0.25">
      <c r="A86" s="36" t="s">
        <v>79</v>
      </c>
      <c r="B86" s="35" t="s">
        <v>145</v>
      </c>
      <c r="C86" s="41">
        <f t="shared" si="11"/>
        <v>2</v>
      </c>
      <c r="D86" s="41"/>
      <c r="E86" s="41"/>
      <c r="F86" s="85">
        <f t="shared" si="10"/>
        <v>2</v>
      </c>
      <c r="G86" s="41" t="s">
        <v>322</v>
      </c>
      <c r="H86" s="41" t="s">
        <v>322</v>
      </c>
      <c r="I86" s="41" t="s">
        <v>322</v>
      </c>
      <c r="J86" s="41" t="s">
        <v>322</v>
      </c>
      <c r="K86" s="41" t="s">
        <v>322</v>
      </c>
      <c r="L86" s="41" t="s">
        <v>322</v>
      </c>
      <c r="M86" s="41" t="s">
        <v>322</v>
      </c>
      <c r="N86" s="41" t="s">
        <v>320</v>
      </c>
      <c r="O86" s="49" t="s">
        <v>320</v>
      </c>
      <c r="P86" s="41" t="s">
        <v>322</v>
      </c>
      <c r="Q86" s="41"/>
      <c r="R86" s="181" t="s">
        <v>368</v>
      </c>
      <c r="S86" s="184" t="s">
        <v>480</v>
      </c>
      <c r="T86" s="37" t="s">
        <v>368</v>
      </c>
    </row>
    <row r="87" spans="1:20" s="120" customFormat="1" ht="15" customHeight="1" x14ac:dyDescent="0.25">
      <c r="A87" s="28" t="s">
        <v>80</v>
      </c>
      <c r="B87" s="29"/>
      <c r="C87" s="51"/>
      <c r="D87" s="29"/>
      <c r="E87" s="29"/>
      <c r="F87" s="30"/>
      <c r="G87" s="29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210"/>
      <c r="S87" s="210"/>
      <c r="T87" s="40"/>
    </row>
    <row r="88" spans="1:20" s="120" customFormat="1" ht="15" customHeight="1" x14ac:dyDescent="0.25">
      <c r="A88" s="36" t="s">
        <v>69</v>
      </c>
      <c r="B88" s="35" t="s">
        <v>145</v>
      </c>
      <c r="C88" s="41">
        <f>IF(B88=$B$4,2,0)</f>
        <v>2</v>
      </c>
      <c r="D88" s="41"/>
      <c r="E88" s="41"/>
      <c r="F88" s="85">
        <f t="shared" ref="F88:F98" si="12">C88*IF(D88&gt;0,D88,1)*IF(E88&gt;0,E88,1)</f>
        <v>2</v>
      </c>
      <c r="G88" s="41" t="s">
        <v>322</v>
      </c>
      <c r="H88" s="41" t="s">
        <v>322</v>
      </c>
      <c r="I88" s="41" t="s">
        <v>322</v>
      </c>
      <c r="J88" s="41" t="s">
        <v>322</v>
      </c>
      <c r="K88" s="41" t="s">
        <v>322</v>
      </c>
      <c r="L88" s="41" t="s">
        <v>322</v>
      </c>
      <c r="M88" s="41" t="s">
        <v>322</v>
      </c>
      <c r="N88" s="49">
        <v>43615</v>
      </c>
      <c r="O88" s="49" t="s">
        <v>322</v>
      </c>
      <c r="P88" s="49" t="s">
        <v>322</v>
      </c>
      <c r="Q88" s="41"/>
      <c r="R88" s="181" t="s">
        <v>368</v>
      </c>
      <c r="S88" s="181" t="s">
        <v>368</v>
      </c>
      <c r="T88" s="197" t="s">
        <v>481</v>
      </c>
    </row>
    <row r="89" spans="1:20" s="141" customFormat="1" ht="15" customHeight="1" x14ac:dyDescent="0.25">
      <c r="A89" s="36" t="s">
        <v>81</v>
      </c>
      <c r="B89" s="35" t="s">
        <v>145</v>
      </c>
      <c r="C89" s="41">
        <f t="shared" ref="C89:C98" si="13">IF(B89=$B$4,2,0)</f>
        <v>2</v>
      </c>
      <c r="D89" s="41"/>
      <c r="E89" s="41"/>
      <c r="F89" s="85">
        <f t="shared" si="12"/>
        <v>2</v>
      </c>
      <c r="G89" s="41" t="s">
        <v>322</v>
      </c>
      <c r="H89" s="41" t="s">
        <v>322</v>
      </c>
      <c r="I89" s="41" t="s">
        <v>322</v>
      </c>
      <c r="J89" s="41" t="s">
        <v>322</v>
      </c>
      <c r="K89" s="41" t="s">
        <v>322</v>
      </c>
      <c r="L89" s="41" t="s">
        <v>322</v>
      </c>
      <c r="M89" s="41" t="s">
        <v>322</v>
      </c>
      <c r="N89" s="41" t="s">
        <v>320</v>
      </c>
      <c r="O89" s="49" t="s">
        <v>320</v>
      </c>
      <c r="P89" s="41" t="s">
        <v>322</v>
      </c>
      <c r="Q89" s="211"/>
      <c r="R89" s="181" t="s">
        <v>368</v>
      </c>
      <c r="S89" s="197" t="s">
        <v>483</v>
      </c>
      <c r="T89" s="38" t="s">
        <v>368</v>
      </c>
    </row>
    <row r="90" spans="1:20" s="141" customFormat="1" ht="15" customHeight="1" x14ac:dyDescent="0.25">
      <c r="A90" s="36" t="s">
        <v>73</v>
      </c>
      <c r="B90" s="35" t="s">
        <v>145</v>
      </c>
      <c r="C90" s="41">
        <f>IF(B90=$B$4,2,0)</f>
        <v>2</v>
      </c>
      <c r="D90" s="41"/>
      <c r="E90" s="41"/>
      <c r="F90" s="85">
        <f>C90*IF(D90&gt;0,D90,1)*IF(E90&gt;0,E90,1)</f>
        <v>2</v>
      </c>
      <c r="G90" s="41" t="s">
        <v>322</v>
      </c>
      <c r="H90" s="41" t="s">
        <v>322</v>
      </c>
      <c r="I90" s="41" t="s">
        <v>322</v>
      </c>
      <c r="J90" s="41" t="s">
        <v>322</v>
      </c>
      <c r="K90" s="41" t="s">
        <v>322</v>
      </c>
      <c r="L90" s="41" t="s">
        <v>322</v>
      </c>
      <c r="M90" s="41" t="s">
        <v>322</v>
      </c>
      <c r="N90" s="41" t="s">
        <v>320</v>
      </c>
      <c r="O90" s="41" t="s">
        <v>320</v>
      </c>
      <c r="P90" s="41" t="s">
        <v>322</v>
      </c>
      <c r="Q90" s="35"/>
      <c r="R90" s="181" t="s">
        <v>368</v>
      </c>
      <c r="S90" s="201" t="s">
        <v>1098</v>
      </c>
      <c r="T90" s="201" t="s">
        <v>485</v>
      </c>
    </row>
    <row r="91" spans="1:20" s="141" customFormat="1" ht="15" customHeight="1" x14ac:dyDescent="0.25">
      <c r="A91" s="36" t="s">
        <v>82</v>
      </c>
      <c r="B91" s="35" t="s">
        <v>141</v>
      </c>
      <c r="C91" s="41">
        <f t="shared" si="13"/>
        <v>0</v>
      </c>
      <c r="D91" s="41"/>
      <c r="E91" s="41"/>
      <c r="F91" s="85">
        <f t="shared" si="12"/>
        <v>0</v>
      </c>
      <c r="G91" s="41" t="s">
        <v>321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181" t="s">
        <v>368</v>
      </c>
      <c r="S91" s="181" t="s">
        <v>368</v>
      </c>
      <c r="T91" s="181" t="s">
        <v>368</v>
      </c>
    </row>
    <row r="92" spans="1:20" s="141" customFormat="1" ht="15" customHeight="1" x14ac:dyDescent="0.25">
      <c r="A92" s="36" t="s">
        <v>83</v>
      </c>
      <c r="B92" s="35" t="s">
        <v>141</v>
      </c>
      <c r="C92" s="41">
        <f t="shared" si="13"/>
        <v>0</v>
      </c>
      <c r="D92" s="41"/>
      <c r="E92" s="41"/>
      <c r="F92" s="85">
        <f t="shared" si="12"/>
        <v>0</v>
      </c>
      <c r="G92" s="35" t="s">
        <v>707</v>
      </c>
      <c r="H92" s="41" t="s">
        <v>322</v>
      </c>
      <c r="I92" s="41" t="s">
        <v>321</v>
      </c>
      <c r="J92" s="41" t="s">
        <v>644</v>
      </c>
      <c r="K92" s="41" t="s">
        <v>644</v>
      </c>
      <c r="L92" s="41" t="s">
        <v>644</v>
      </c>
      <c r="M92" s="41" t="s">
        <v>322</v>
      </c>
      <c r="N92" s="41" t="s">
        <v>320</v>
      </c>
      <c r="O92" s="41" t="s">
        <v>320</v>
      </c>
      <c r="P92" s="41" t="s">
        <v>322</v>
      </c>
      <c r="Q92" s="34" t="s">
        <v>968</v>
      </c>
      <c r="R92" s="181" t="s">
        <v>368</v>
      </c>
      <c r="S92" s="181" t="s">
        <v>368</v>
      </c>
      <c r="T92" s="197" t="s">
        <v>491</v>
      </c>
    </row>
    <row r="93" spans="1:20" s="141" customFormat="1" ht="15" customHeight="1" x14ac:dyDescent="0.25">
      <c r="A93" s="36" t="s">
        <v>84</v>
      </c>
      <c r="B93" s="35" t="s">
        <v>145</v>
      </c>
      <c r="C93" s="41">
        <f t="shared" si="13"/>
        <v>2</v>
      </c>
      <c r="D93" s="41"/>
      <c r="E93" s="41"/>
      <c r="F93" s="85">
        <f t="shared" si="12"/>
        <v>2</v>
      </c>
      <c r="G93" s="41" t="s">
        <v>322</v>
      </c>
      <c r="H93" s="41" t="s">
        <v>322</v>
      </c>
      <c r="I93" s="41" t="s">
        <v>322</v>
      </c>
      <c r="J93" s="41" t="s">
        <v>322</v>
      </c>
      <c r="K93" s="41" t="s">
        <v>322</v>
      </c>
      <c r="L93" s="41" t="s">
        <v>322</v>
      </c>
      <c r="M93" s="41" t="s">
        <v>322</v>
      </c>
      <c r="N93" s="49">
        <v>43574</v>
      </c>
      <c r="O93" s="41" t="s">
        <v>320</v>
      </c>
      <c r="P93" s="41" t="s">
        <v>322</v>
      </c>
      <c r="Q93" s="211"/>
      <c r="R93" s="181" t="s">
        <v>368</v>
      </c>
      <c r="S93" s="91" t="s">
        <v>498</v>
      </c>
      <c r="T93" s="37" t="s">
        <v>323</v>
      </c>
    </row>
    <row r="94" spans="1:20" s="141" customFormat="1" ht="15" customHeight="1" x14ac:dyDescent="0.25">
      <c r="A94" s="36" t="s">
        <v>85</v>
      </c>
      <c r="B94" s="35" t="s">
        <v>141</v>
      </c>
      <c r="C94" s="41">
        <f t="shared" si="13"/>
        <v>0</v>
      </c>
      <c r="D94" s="41"/>
      <c r="E94" s="41"/>
      <c r="F94" s="85">
        <f t="shared" si="12"/>
        <v>0</v>
      </c>
      <c r="G94" s="35" t="s">
        <v>707</v>
      </c>
      <c r="H94" s="41" t="s">
        <v>596</v>
      </c>
      <c r="I94" s="41" t="s">
        <v>321</v>
      </c>
      <c r="J94" s="41" t="s">
        <v>596</v>
      </c>
      <c r="K94" s="41" t="s">
        <v>596</v>
      </c>
      <c r="L94" s="41" t="s">
        <v>321</v>
      </c>
      <c r="M94" s="41" t="s">
        <v>322</v>
      </c>
      <c r="N94" s="49">
        <v>43623</v>
      </c>
      <c r="O94" s="41" t="s">
        <v>322</v>
      </c>
      <c r="P94" s="41" t="s">
        <v>322</v>
      </c>
      <c r="Q94" s="35" t="s">
        <v>1129</v>
      </c>
      <c r="R94" s="181" t="s">
        <v>368</v>
      </c>
      <c r="S94" s="201" t="s">
        <v>925</v>
      </c>
      <c r="T94" s="37" t="s">
        <v>323</v>
      </c>
    </row>
    <row r="95" spans="1:20" s="141" customFormat="1" ht="15" customHeight="1" x14ac:dyDescent="0.25">
      <c r="A95" s="36" t="s">
        <v>86</v>
      </c>
      <c r="B95" s="35" t="s">
        <v>145</v>
      </c>
      <c r="C95" s="41">
        <f t="shared" si="13"/>
        <v>2</v>
      </c>
      <c r="D95" s="41"/>
      <c r="E95" s="41"/>
      <c r="F95" s="85">
        <f t="shared" si="12"/>
        <v>2</v>
      </c>
      <c r="G95" s="41" t="s">
        <v>322</v>
      </c>
      <c r="H95" s="41" t="s">
        <v>322</v>
      </c>
      <c r="I95" s="41" t="s">
        <v>322</v>
      </c>
      <c r="J95" s="41" t="s">
        <v>322</v>
      </c>
      <c r="K95" s="41" t="s">
        <v>322</v>
      </c>
      <c r="L95" s="41" t="s">
        <v>322</v>
      </c>
      <c r="M95" s="41" t="s">
        <v>322</v>
      </c>
      <c r="N95" s="41" t="s">
        <v>320</v>
      </c>
      <c r="O95" s="41" t="s">
        <v>320</v>
      </c>
      <c r="P95" s="41" t="s">
        <v>322</v>
      </c>
      <c r="Q95" s="211"/>
      <c r="R95" s="181" t="s">
        <v>368</v>
      </c>
      <c r="S95" s="181" t="s">
        <v>368</v>
      </c>
      <c r="T95" s="59" t="s">
        <v>386</v>
      </c>
    </row>
    <row r="96" spans="1:20" s="141" customFormat="1" ht="15" customHeight="1" x14ac:dyDescent="0.25">
      <c r="A96" s="36" t="s">
        <v>87</v>
      </c>
      <c r="B96" s="35" t="s">
        <v>145</v>
      </c>
      <c r="C96" s="41">
        <f t="shared" si="13"/>
        <v>2</v>
      </c>
      <c r="D96" s="41"/>
      <c r="E96" s="41"/>
      <c r="F96" s="85">
        <f t="shared" si="12"/>
        <v>2</v>
      </c>
      <c r="G96" s="41" t="s">
        <v>322</v>
      </c>
      <c r="H96" s="41" t="s">
        <v>322</v>
      </c>
      <c r="I96" s="41" t="s">
        <v>322</v>
      </c>
      <c r="J96" s="41" t="s">
        <v>322</v>
      </c>
      <c r="K96" s="41" t="s">
        <v>322</v>
      </c>
      <c r="L96" s="41" t="s">
        <v>322</v>
      </c>
      <c r="M96" s="41" t="s">
        <v>322</v>
      </c>
      <c r="N96" s="41" t="s">
        <v>320</v>
      </c>
      <c r="O96" s="41" t="s">
        <v>320</v>
      </c>
      <c r="P96" s="41" t="s">
        <v>322</v>
      </c>
      <c r="Q96" s="211"/>
      <c r="R96" s="181" t="s">
        <v>368</v>
      </c>
      <c r="S96" s="181" t="s">
        <v>368</v>
      </c>
      <c r="T96" s="61" t="s">
        <v>387</v>
      </c>
    </row>
    <row r="97" spans="1:20" s="141" customFormat="1" ht="15" customHeight="1" x14ac:dyDescent="0.25">
      <c r="A97" s="36" t="s">
        <v>88</v>
      </c>
      <c r="B97" s="35" t="s">
        <v>141</v>
      </c>
      <c r="C97" s="41">
        <f t="shared" si="13"/>
        <v>0</v>
      </c>
      <c r="D97" s="41"/>
      <c r="E97" s="41"/>
      <c r="F97" s="85">
        <f t="shared" si="12"/>
        <v>0</v>
      </c>
      <c r="G97" s="41" t="s">
        <v>321</v>
      </c>
      <c r="H97" s="41"/>
      <c r="I97" s="41"/>
      <c r="J97" s="41"/>
      <c r="K97" s="41"/>
      <c r="L97" s="41"/>
      <c r="M97" s="41"/>
      <c r="N97" s="41"/>
      <c r="O97" s="41"/>
      <c r="P97" s="41"/>
      <c r="Q97" s="211"/>
      <c r="R97" s="181" t="s">
        <v>368</v>
      </c>
      <c r="S97" s="181" t="s">
        <v>368</v>
      </c>
      <c r="T97" s="37" t="s">
        <v>323</v>
      </c>
    </row>
    <row r="98" spans="1:20" s="141" customFormat="1" ht="15" customHeight="1" x14ac:dyDescent="0.25">
      <c r="A98" s="108" t="s">
        <v>89</v>
      </c>
      <c r="B98" s="113" t="s">
        <v>141</v>
      </c>
      <c r="C98" s="111">
        <f t="shared" si="13"/>
        <v>0</v>
      </c>
      <c r="D98" s="111"/>
      <c r="E98" s="111"/>
      <c r="F98" s="112">
        <f t="shared" si="12"/>
        <v>0</v>
      </c>
      <c r="G98" s="111" t="s">
        <v>321</v>
      </c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58" t="s">
        <v>368</v>
      </c>
      <c r="S98" s="158" t="s">
        <v>368</v>
      </c>
      <c r="T98" s="105" t="s">
        <v>323</v>
      </c>
    </row>
    <row r="99" spans="1:20" ht="12.75" customHeight="1" x14ac:dyDescent="0.25"/>
    <row r="101" spans="1:20" x14ac:dyDescent="0.25">
      <c r="A101" s="145"/>
      <c r="B101" s="146"/>
      <c r="C101" s="147"/>
      <c r="D101" s="147"/>
      <c r="E101" s="147"/>
      <c r="F101" s="148"/>
      <c r="G101" s="147"/>
      <c r="H101" s="149"/>
      <c r="I101" s="149"/>
      <c r="J101" s="149"/>
      <c r="K101" s="149"/>
      <c r="L101" s="149"/>
      <c r="M101" s="149"/>
      <c r="N101" s="149"/>
      <c r="O101" s="149"/>
      <c r="P101" s="149"/>
      <c r="Q101" s="145"/>
      <c r="R101" s="150"/>
      <c r="S101" s="150"/>
      <c r="T101" s="150"/>
    </row>
    <row r="108" spans="1:20" x14ac:dyDescent="0.25">
      <c r="A108" s="145"/>
      <c r="B108" s="146"/>
      <c r="C108" s="147"/>
      <c r="D108" s="147"/>
      <c r="E108" s="147"/>
      <c r="F108" s="148"/>
      <c r="G108" s="147"/>
      <c r="H108" s="149"/>
      <c r="I108" s="149"/>
      <c r="J108" s="149"/>
      <c r="K108" s="149"/>
      <c r="L108" s="149"/>
      <c r="M108" s="149"/>
      <c r="N108" s="149"/>
      <c r="O108" s="149"/>
      <c r="P108" s="149"/>
      <c r="Q108" s="145"/>
      <c r="R108" s="150"/>
      <c r="S108" s="150"/>
      <c r="T108" s="150"/>
    </row>
    <row r="112" spans="1:20" x14ac:dyDescent="0.25">
      <c r="A112" s="145"/>
      <c r="B112" s="146"/>
      <c r="C112" s="147"/>
      <c r="D112" s="147"/>
      <c r="E112" s="147"/>
      <c r="F112" s="148"/>
      <c r="G112" s="147"/>
      <c r="H112" s="149"/>
      <c r="I112" s="149"/>
      <c r="J112" s="149"/>
      <c r="K112" s="149"/>
      <c r="L112" s="149"/>
      <c r="M112" s="149"/>
      <c r="N112" s="149"/>
      <c r="O112" s="149"/>
      <c r="P112" s="149"/>
      <c r="Q112" s="145"/>
      <c r="R112" s="150"/>
      <c r="S112" s="150"/>
      <c r="T112" s="150"/>
    </row>
    <row r="115" spans="1:20" x14ac:dyDescent="0.25">
      <c r="A115" s="145"/>
      <c r="B115" s="146"/>
      <c r="C115" s="147"/>
      <c r="D115" s="147"/>
      <c r="E115" s="147"/>
      <c r="F115" s="148"/>
      <c r="G115" s="147"/>
      <c r="H115" s="149"/>
      <c r="I115" s="149"/>
      <c r="J115" s="149"/>
      <c r="K115" s="149"/>
      <c r="L115" s="149"/>
      <c r="M115" s="149"/>
      <c r="N115" s="149"/>
      <c r="O115" s="149"/>
      <c r="P115" s="149"/>
      <c r="Q115" s="145"/>
      <c r="R115" s="150"/>
      <c r="S115" s="150"/>
      <c r="T115" s="150"/>
    </row>
    <row r="119" spans="1:20" x14ac:dyDescent="0.25">
      <c r="A119" s="145"/>
      <c r="B119" s="146"/>
      <c r="C119" s="147"/>
      <c r="D119" s="147"/>
      <c r="E119" s="147"/>
      <c r="F119" s="148"/>
      <c r="G119" s="147"/>
      <c r="H119" s="149"/>
      <c r="I119" s="149"/>
      <c r="J119" s="149"/>
      <c r="K119" s="149"/>
      <c r="L119" s="149"/>
      <c r="M119" s="149"/>
      <c r="N119" s="149"/>
      <c r="O119" s="149"/>
      <c r="P119" s="149"/>
      <c r="Q119" s="145"/>
      <c r="R119" s="150"/>
      <c r="S119" s="150"/>
      <c r="T119" s="150"/>
    </row>
    <row r="122" spans="1:20" x14ac:dyDescent="0.25">
      <c r="A122" s="145"/>
      <c r="B122" s="146"/>
      <c r="C122" s="147"/>
      <c r="D122" s="147"/>
      <c r="E122" s="147"/>
      <c r="F122" s="148"/>
      <c r="G122" s="147"/>
      <c r="H122" s="149"/>
      <c r="I122" s="149"/>
      <c r="J122" s="149"/>
      <c r="K122" s="149"/>
      <c r="L122" s="149"/>
      <c r="M122" s="149"/>
      <c r="N122" s="149"/>
      <c r="O122" s="149"/>
      <c r="P122" s="149"/>
      <c r="Q122" s="145"/>
      <c r="R122" s="150"/>
      <c r="S122" s="150"/>
      <c r="T122" s="150"/>
    </row>
    <row r="126" spans="1:20" x14ac:dyDescent="0.25">
      <c r="A126" s="145"/>
      <c r="B126" s="146"/>
      <c r="C126" s="147"/>
      <c r="D126" s="147"/>
      <c r="E126" s="147"/>
      <c r="F126" s="148"/>
      <c r="G126" s="147"/>
      <c r="H126" s="149"/>
      <c r="I126" s="149"/>
      <c r="J126" s="149"/>
      <c r="K126" s="149"/>
      <c r="L126" s="149"/>
      <c r="M126" s="149"/>
      <c r="N126" s="149"/>
      <c r="O126" s="149"/>
      <c r="P126" s="149"/>
      <c r="Q126" s="145"/>
      <c r="R126" s="150"/>
      <c r="S126" s="150"/>
      <c r="T126" s="150"/>
    </row>
  </sheetData>
  <autoFilter ref="A6:T99" xr:uid="{00000000-0009-0000-0000-00000A000000}"/>
  <mergeCells count="24">
    <mergeCell ref="A1:T1"/>
    <mergeCell ref="A2:T2"/>
    <mergeCell ref="I3:I5"/>
    <mergeCell ref="J3:J5"/>
    <mergeCell ref="H3:H5"/>
    <mergeCell ref="K3:K5"/>
    <mergeCell ref="N4:N5"/>
    <mergeCell ref="O4:O5"/>
    <mergeCell ref="S4:S5"/>
    <mergeCell ref="C4:C5"/>
    <mergeCell ref="T4:T5"/>
    <mergeCell ref="Q3:Q5"/>
    <mergeCell ref="R3:T3"/>
    <mergeCell ref="D4:D5"/>
    <mergeCell ref="E4:E5"/>
    <mergeCell ref="F4:F5"/>
    <mergeCell ref="A3:A5"/>
    <mergeCell ref="C3:F3"/>
    <mergeCell ref="G3:G5"/>
    <mergeCell ref="R4:R5"/>
    <mergeCell ref="M3:M5"/>
    <mergeCell ref="L3:L5"/>
    <mergeCell ref="N3:O3"/>
    <mergeCell ref="P3:P5"/>
  </mergeCells>
  <dataValidations count="1">
    <dataValidation type="list" allowBlank="1" showInputMessage="1" showErrorMessage="1" sqref="B47:B53 B7:B24 B55:B68 B26:B36 B38:B45 B70:B75 B77:B86 B88:B98" xr:uid="{00000000-0002-0000-0A00-000000000000}">
      <formula1>Выбор_5.1</formula1>
    </dataValidation>
  </dataValidations>
  <hyperlinks>
    <hyperlink ref="S15" r:id="rId1" display="http://ufin48.ru/Show/Tag/%D0%98%D1%81%D0%BF%D0%BE%D0%BB%D0%BD%D0%B5%D0%BD%D0%B8%D0%B5 %D0%B1%D1%8E%D0%B4%D0%B6%D0%B5%D1%82%D0%B0" xr:uid="{00000000-0004-0000-0A00-000000000000}"/>
    <hyperlink ref="S40" r:id="rId2" xr:uid="{00000000-0004-0000-0A00-000001000000}"/>
    <hyperlink ref="S58" r:id="rId3" xr:uid="{00000000-0004-0000-0A00-000002000000}"/>
    <hyperlink ref="T16" r:id="rId4" location="tab-id-5" display="tab-id-5" xr:uid="{00000000-0004-0000-0A00-000003000000}"/>
    <hyperlink ref="S48" r:id="rId5" xr:uid="{00000000-0004-0000-0A00-000004000000}"/>
    <hyperlink ref="S49" r:id="rId6" xr:uid="{00000000-0004-0000-0A00-000005000000}"/>
    <hyperlink ref="T67" r:id="rId7" xr:uid="{00000000-0004-0000-0A00-000006000000}"/>
    <hyperlink ref="S77" r:id="rId8" xr:uid="{00000000-0004-0000-0A00-000007000000}"/>
    <hyperlink ref="S80" r:id="rId9" xr:uid="{00000000-0004-0000-0A00-000008000000}"/>
    <hyperlink ref="R84" r:id="rId10" display="http://zsnso.ru/579/" xr:uid="{00000000-0004-0000-0A00-000009000000}"/>
    <hyperlink ref="T88" r:id="rId11" xr:uid="{00000000-0004-0000-0A00-00000A000000}"/>
    <hyperlink ref="S89" r:id="rId12" xr:uid="{00000000-0004-0000-0A00-00000B000000}"/>
    <hyperlink ref="T92" r:id="rId13" xr:uid="{00000000-0004-0000-0A00-00000C000000}"/>
    <hyperlink ref="S18" r:id="rId14" xr:uid="{00000000-0004-0000-0A00-00000D000000}"/>
    <hyperlink ref="S32" r:id="rId15" xr:uid="{00000000-0004-0000-0A00-00000E000000}"/>
    <hyperlink ref="S55" r:id="rId16" xr:uid="{00000000-0004-0000-0A00-00000F000000}"/>
    <hyperlink ref="S63" r:id="rId17" xr:uid="{00000000-0004-0000-0A00-000010000000}"/>
    <hyperlink ref="S7" r:id="rId18" xr:uid="{00000000-0004-0000-0A00-000011000000}"/>
    <hyperlink ref="S20" r:id="rId19" xr:uid="{00000000-0004-0000-0A00-000012000000}"/>
    <hyperlink ref="S26" r:id="rId20" xr:uid="{00000000-0004-0000-0A00-000013000000}"/>
    <hyperlink ref="S35" r:id="rId21" xr:uid="{00000000-0004-0000-0A00-000014000000}"/>
    <hyperlink ref="S28" r:id="rId22" xr:uid="{00000000-0004-0000-0A00-000015000000}"/>
    <hyperlink ref="S13" r:id="rId23" xr:uid="{00000000-0004-0000-0A00-000016000000}"/>
    <hyperlink ref="T18" r:id="rId24" xr:uid="{00000000-0004-0000-0A00-000017000000}"/>
    <hyperlink ref="S27" r:id="rId25" xr:uid="{00000000-0004-0000-0A00-000018000000}"/>
    <hyperlink ref="S30" r:id="rId26" xr:uid="{00000000-0004-0000-0A00-000019000000}"/>
    <hyperlink ref="T52" r:id="rId27" xr:uid="{00000000-0004-0000-0A00-00001A000000}"/>
    <hyperlink ref="S62" r:id="rId28" xr:uid="{00000000-0004-0000-0A00-00001B000000}"/>
    <hyperlink ref="S66" r:id="rId29" xr:uid="{00000000-0004-0000-0A00-00001C000000}"/>
    <hyperlink ref="S73" r:id="rId30" xr:uid="{00000000-0004-0000-0A00-00001D000000}"/>
    <hyperlink ref="R78" r:id="rId31" xr:uid="{00000000-0004-0000-0A00-00001E000000}"/>
    <hyperlink ref="S81" r:id="rId32" xr:uid="{00000000-0004-0000-0A00-00001F000000}"/>
    <hyperlink ref="T82" r:id="rId33" xr:uid="{00000000-0004-0000-0A00-000020000000}"/>
    <hyperlink ref="S84" r:id="rId34" xr:uid="{00000000-0004-0000-0A00-000021000000}"/>
    <hyperlink ref="T90" r:id="rId35" display="http://открытыйбюджет.забайкальскийкрай.рф/portal/Show/Category/5?ItemId=23" xr:uid="{00000000-0004-0000-0A00-000022000000}"/>
    <hyperlink ref="S94" r:id="rId36" xr:uid="{00000000-0004-0000-0A00-000023000000}"/>
    <hyperlink ref="S90" r:id="rId37" xr:uid="{00000000-0004-0000-0A00-000024000000}"/>
    <hyperlink ref="T24" r:id="rId38" xr:uid="{00000000-0004-0000-0A00-000025000000}"/>
    <hyperlink ref="S50" r:id="rId39" xr:uid="{00000000-0004-0000-0A00-000026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40"/>
  <headerFooter>
    <oddFooter>&amp;C&amp;8&amp;A&amp;R&amp;8&amp;P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S125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A7" sqref="A7"/>
    </sheetView>
  </sheetViews>
  <sheetFormatPr defaultColWidth="9.1796875" defaultRowHeight="11.5" x14ac:dyDescent="0.25"/>
  <cols>
    <col min="1" max="1" width="32.54296875" style="122" customWidth="1"/>
    <col min="2" max="2" width="41.7265625" style="115" customWidth="1"/>
    <col min="3" max="3" width="5.7265625" style="115" customWidth="1"/>
    <col min="4" max="5" width="4.7265625" style="115" customWidth="1"/>
    <col min="6" max="6" width="5.7265625" style="142" customWidth="1"/>
    <col min="7" max="7" width="11.26953125" style="115" customWidth="1"/>
    <col min="8" max="8" width="15" style="115" customWidth="1"/>
    <col min="9" max="9" width="16.54296875" style="115" customWidth="1"/>
    <col min="10" max="10" width="13.7265625" style="115" customWidth="1"/>
    <col min="11" max="11" width="18.54296875" style="115" customWidth="1"/>
    <col min="12" max="13" width="10.7265625" style="115" customWidth="1"/>
    <col min="14" max="14" width="11.7265625" style="115" customWidth="1"/>
    <col min="15" max="15" width="15" style="122" customWidth="1"/>
    <col min="16" max="17" width="15.7265625" style="154" customWidth="1"/>
    <col min="18" max="18" width="16.7265625" style="154" customWidth="1"/>
    <col min="19" max="16384" width="9.1796875" style="122"/>
  </cols>
  <sheetData>
    <row r="1" spans="1:18" ht="28" customHeight="1" x14ac:dyDescent="0.25">
      <c r="A1" s="322" t="s">
        <v>255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</row>
    <row r="2" spans="1:18" ht="15" customHeight="1" x14ac:dyDescent="0.25">
      <c r="A2" s="337" t="s">
        <v>943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</row>
    <row r="3" spans="1:18" ht="111.75" customHeight="1" x14ac:dyDescent="0.25">
      <c r="A3" s="311" t="s">
        <v>90</v>
      </c>
      <c r="B3" s="116" t="s">
        <v>255</v>
      </c>
      <c r="C3" s="327" t="s">
        <v>166</v>
      </c>
      <c r="D3" s="328"/>
      <c r="E3" s="328"/>
      <c r="F3" s="328"/>
      <c r="G3" s="311" t="s">
        <v>188</v>
      </c>
      <c r="H3" s="307" t="s">
        <v>185</v>
      </c>
      <c r="I3" s="307"/>
      <c r="J3" s="307"/>
      <c r="K3" s="307"/>
      <c r="L3" s="325" t="s">
        <v>312</v>
      </c>
      <c r="M3" s="326"/>
      <c r="N3" s="311" t="s">
        <v>226</v>
      </c>
      <c r="O3" s="311" t="s">
        <v>111</v>
      </c>
      <c r="P3" s="285" t="s">
        <v>120</v>
      </c>
      <c r="Q3" s="285"/>
      <c r="R3" s="285"/>
    </row>
    <row r="4" spans="1:18" s="125" customFormat="1" ht="45" customHeight="1" x14ac:dyDescent="0.25">
      <c r="A4" s="314"/>
      <c r="B4" s="43" t="str">
        <f>'Методика (Раздел 4)'!B65</f>
        <v xml:space="preserve">Да, содержатся </v>
      </c>
      <c r="C4" s="329" t="s">
        <v>103</v>
      </c>
      <c r="D4" s="307" t="s">
        <v>217</v>
      </c>
      <c r="E4" s="307" t="s">
        <v>218</v>
      </c>
      <c r="F4" s="327" t="s">
        <v>102</v>
      </c>
      <c r="G4" s="314"/>
      <c r="H4" s="307" t="s">
        <v>580</v>
      </c>
      <c r="I4" s="285" t="s">
        <v>117</v>
      </c>
      <c r="J4" s="285" t="s">
        <v>301</v>
      </c>
      <c r="K4" s="307" t="s">
        <v>302</v>
      </c>
      <c r="L4" s="293" t="s">
        <v>313</v>
      </c>
      <c r="M4" s="293" t="s">
        <v>310</v>
      </c>
      <c r="N4" s="312"/>
      <c r="O4" s="312"/>
      <c r="P4" s="328" t="s">
        <v>112</v>
      </c>
      <c r="Q4" s="328" t="s">
        <v>221</v>
      </c>
      <c r="R4" s="328" t="s">
        <v>113</v>
      </c>
    </row>
    <row r="5" spans="1:18" s="125" customFormat="1" ht="45" customHeight="1" x14ac:dyDescent="0.25">
      <c r="A5" s="314"/>
      <c r="B5" s="43" t="str">
        <f>'Методика (Раздел 4)'!B66</f>
        <v>Нет, в установленные сроки не содержатся или не отвечают требованиям</v>
      </c>
      <c r="C5" s="328"/>
      <c r="D5" s="308"/>
      <c r="E5" s="308"/>
      <c r="F5" s="324"/>
      <c r="G5" s="314"/>
      <c r="H5" s="328"/>
      <c r="I5" s="330"/>
      <c r="J5" s="330"/>
      <c r="K5" s="328"/>
      <c r="L5" s="295"/>
      <c r="M5" s="295"/>
      <c r="N5" s="312"/>
      <c r="O5" s="312"/>
      <c r="P5" s="316"/>
      <c r="Q5" s="316"/>
      <c r="R5" s="316"/>
    </row>
    <row r="6" spans="1:18" s="114" customFormat="1" ht="15" customHeight="1" x14ac:dyDescent="0.25">
      <c r="A6" s="126" t="s">
        <v>0</v>
      </c>
      <c r="B6" s="81"/>
      <c r="C6" s="81"/>
      <c r="D6" s="81"/>
      <c r="E6" s="81"/>
      <c r="F6" s="127"/>
      <c r="G6" s="81"/>
      <c r="H6" s="127"/>
      <c r="I6" s="127"/>
      <c r="J6" s="127"/>
      <c r="K6" s="127"/>
      <c r="L6" s="127"/>
      <c r="M6" s="127"/>
      <c r="N6" s="127"/>
      <c r="O6" s="127"/>
      <c r="P6" s="128"/>
      <c r="Q6" s="128"/>
      <c r="R6" s="128"/>
    </row>
    <row r="7" spans="1:18" ht="15" customHeight="1" x14ac:dyDescent="0.25">
      <c r="A7" s="195" t="s">
        <v>1</v>
      </c>
      <c r="B7" s="35" t="s">
        <v>145</v>
      </c>
      <c r="C7" s="41">
        <f t="shared" ref="C7:C24" si="0">IF(B7=$B$4,2,0)</f>
        <v>2</v>
      </c>
      <c r="D7" s="41"/>
      <c r="E7" s="41"/>
      <c r="F7" s="85">
        <f>C7*IF(D7&gt;0,D7,1)*IF(E7&gt;0,E7,1)</f>
        <v>2</v>
      </c>
      <c r="G7" s="41" t="s">
        <v>322</v>
      </c>
      <c r="H7" s="41" t="s">
        <v>322</v>
      </c>
      <c r="I7" s="41" t="s">
        <v>322</v>
      </c>
      <c r="J7" s="41" t="s">
        <v>322</v>
      </c>
      <c r="K7" s="41" t="s">
        <v>322</v>
      </c>
      <c r="L7" s="49">
        <v>43616</v>
      </c>
      <c r="M7" s="41" t="s">
        <v>322</v>
      </c>
      <c r="N7" s="41" t="s">
        <v>322</v>
      </c>
      <c r="O7" s="41"/>
      <c r="P7" s="31" t="s">
        <v>368</v>
      </c>
      <c r="Q7" s="224" t="s">
        <v>556</v>
      </c>
      <c r="R7" s="37" t="s">
        <v>323</v>
      </c>
    </row>
    <row r="8" spans="1:18" ht="15" customHeight="1" x14ac:dyDescent="0.25">
      <c r="A8" s="195" t="s">
        <v>2</v>
      </c>
      <c r="B8" s="35" t="s">
        <v>141</v>
      </c>
      <c r="C8" s="41">
        <f t="shared" si="0"/>
        <v>0</v>
      </c>
      <c r="D8" s="41"/>
      <c r="E8" s="41"/>
      <c r="F8" s="85">
        <f t="shared" ref="F8:F24" si="1">C8*IF(D8&gt;0,D8,1)*IF(E8&gt;0,E8,1)</f>
        <v>0</v>
      </c>
      <c r="G8" s="35" t="s">
        <v>707</v>
      </c>
      <c r="H8" s="41" t="s">
        <v>322</v>
      </c>
      <c r="I8" s="41" t="s">
        <v>322</v>
      </c>
      <c r="J8" s="41" t="s">
        <v>321</v>
      </c>
      <c r="K8" s="41" t="s">
        <v>596</v>
      </c>
      <c r="L8" s="49">
        <v>43617</v>
      </c>
      <c r="M8" s="41" t="s">
        <v>322</v>
      </c>
      <c r="N8" s="41" t="s">
        <v>322</v>
      </c>
      <c r="O8" s="35" t="s">
        <v>725</v>
      </c>
      <c r="P8" s="31" t="s">
        <v>368</v>
      </c>
      <c r="Q8" s="224" t="s">
        <v>557</v>
      </c>
      <c r="R8" s="59" t="s">
        <v>698</v>
      </c>
    </row>
    <row r="9" spans="1:18" ht="15" customHeight="1" x14ac:dyDescent="0.25">
      <c r="A9" s="195" t="s">
        <v>3</v>
      </c>
      <c r="B9" s="35" t="s">
        <v>145</v>
      </c>
      <c r="C9" s="41">
        <f t="shared" si="0"/>
        <v>2</v>
      </c>
      <c r="D9" s="41"/>
      <c r="E9" s="41"/>
      <c r="F9" s="85">
        <f t="shared" si="1"/>
        <v>2</v>
      </c>
      <c r="G9" s="41" t="s">
        <v>322</v>
      </c>
      <c r="H9" s="41" t="s">
        <v>322</v>
      </c>
      <c r="I9" s="41" t="s">
        <v>322</v>
      </c>
      <c r="J9" s="41" t="s">
        <v>322</v>
      </c>
      <c r="K9" s="41" t="s">
        <v>322</v>
      </c>
      <c r="L9" s="49">
        <v>43563</v>
      </c>
      <c r="M9" s="41" t="s">
        <v>322</v>
      </c>
      <c r="N9" s="41" t="s">
        <v>322</v>
      </c>
      <c r="O9" s="41"/>
      <c r="P9" s="31" t="s">
        <v>393</v>
      </c>
      <c r="Q9" s="91" t="s">
        <v>325</v>
      </c>
      <c r="R9" s="37" t="s">
        <v>323</v>
      </c>
    </row>
    <row r="10" spans="1:18" ht="15" customHeight="1" x14ac:dyDescent="0.25">
      <c r="A10" s="195" t="s">
        <v>4</v>
      </c>
      <c r="B10" s="35" t="s">
        <v>145</v>
      </c>
      <c r="C10" s="41">
        <f t="shared" si="0"/>
        <v>2</v>
      </c>
      <c r="D10" s="41"/>
      <c r="E10" s="41"/>
      <c r="F10" s="85">
        <f t="shared" si="1"/>
        <v>2</v>
      </c>
      <c r="G10" s="41" t="s">
        <v>322</v>
      </c>
      <c r="H10" s="41" t="s">
        <v>322</v>
      </c>
      <c r="I10" s="41" t="s">
        <v>322</v>
      </c>
      <c r="J10" s="41" t="s">
        <v>322</v>
      </c>
      <c r="K10" s="41" t="s">
        <v>322</v>
      </c>
      <c r="L10" s="49">
        <v>43602</v>
      </c>
      <c r="M10" s="49" t="s">
        <v>322</v>
      </c>
      <c r="N10" s="49" t="s">
        <v>322</v>
      </c>
      <c r="O10" s="41"/>
      <c r="P10" s="31" t="s">
        <v>368</v>
      </c>
      <c r="Q10" s="184" t="s">
        <v>388</v>
      </c>
      <c r="R10" s="37" t="s">
        <v>323</v>
      </c>
    </row>
    <row r="11" spans="1:18" ht="15" customHeight="1" x14ac:dyDescent="0.25">
      <c r="A11" s="195" t="s">
        <v>5</v>
      </c>
      <c r="B11" s="35" t="s">
        <v>145</v>
      </c>
      <c r="C11" s="41">
        <f t="shared" si="0"/>
        <v>2</v>
      </c>
      <c r="D11" s="41"/>
      <c r="E11" s="41"/>
      <c r="F11" s="85">
        <f t="shared" si="1"/>
        <v>2</v>
      </c>
      <c r="G11" s="41" t="s">
        <v>322</v>
      </c>
      <c r="H11" s="41" t="s">
        <v>322</v>
      </c>
      <c r="I11" s="41" t="s">
        <v>322</v>
      </c>
      <c r="J11" s="41" t="s">
        <v>322</v>
      </c>
      <c r="K11" s="41" t="s">
        <v>322</v>
      </c>
      <c r="L11" s="49">
        <v>43609</v>
      </c>
      <c r="M11" s="49" t="s">
        <v>322</v>
      </c>
      <c r="N11" s="49" t="s">
        <v>322</v>
      </c>
      <c r="O11" s="211"/>
      <c r="P11" s="31" t="s">
        <v>368</v>
      </c>
      <c r="Q11" s="91" t="s">
        <v>326</v>
      </c>
      <c r="R11" s="37" t="s">
        <v>323</v>
      </c>
    </row>
    <row r="12" spans="1:18" ht="15" customHeight="1" x14ac:dyDescent="0.25">
      <c r="A12" s="195" t="s">
        <v>6</v>
      </c>
      <c r="B12" s="35" t="s">
        <v>145</v>
      </c>
      <c r="C12" s="41">
        <f t="shared" si="0"/>
        <v>2</v>
      </c>
      <c r="D12" s="41"/>
      <c r="E12" s="41"/>
      <c r="F12" s="85">
        <f t="shared" si="1"/>
        <v>2</v>
      </c>
      <c r="G12" s="41" t="s">
        <v>322</v>
      </c>
      <c r="H12" s="41" t="s">
        <v>322</v>
      </c>
      <c r="I12" s="41" t="s">
        <v>322</v>
      </c>
      <c r="J12" s="41" t="s">
        <v>322</v>
      </c>
      <c r="K12" s="41" t="s">
        <v>322</v>
      </c>
      <c r="L12" s="49">
        <v>43619</v>
      </c>
      <c r="M12" s="49" t="s">
        <v>322</v>
      </c>
      <c r="N12" s="41" t="s">
        <v>322</v>
      </c>
      <c r="O12" s="211"/>
      <c r="P12" s="31" t="s">
        <v>368</v>
      </c>
      <c r="Q12" s="184" t="s">
        <v>389</v>
      </c>
      <c r="R12" s="37" t="s">
        <v>323</v>
      </c>
    </row>
    <row r="13" spans="1:18" s="193" customFormat="1" ht="15" customHeight="1" x14ac:dyDescent="0.35">
      <c r="A13" s="195" t="s">
        <v>7</v>
      </c>
      <c r="B13" s="35" t="s">
        <v>145</v>
      </c>
      <c r="C13" s="41">
        <f t="shared" si="0"/>
        <v>2</v>
      </c>
      <c r="D13" s="41"/>
      <c r="E13" s="41"/>
      <c r="F13" s="85">
        <f t="shared" si="1"/>
        <v>2</v>
      </c>
      <c r="G13" s="41" t="s">
        <v>322</v>
      </c>
      <c r="H13" s="41" t="s">
        <v>322</v>
      </c>
      <c r="I13" s="41" t="s">
        <v>322</v>
      </c>
      <c r="J13" s="41" t="s">
        <v>322</v>
      </c>
      <c r="K13" s="41" t="s">
        <v>322</v>
      </c>
      <c r="L13" s="41" t="s">
        <v>320</v>
      </c>
      <c r="M13" s="41" t="s">
        <v>320</v>
      </c>
      <c r="N13" s="41" t="s">
        <v>322</v>
      </c>
      <c r="O13" s="41"/>
      <c r="P13" s="31" t="s">
        <v>368</v>
      </c>
      <c r="Q13" s="221" t="s">
        <v>511</v>
      </c>
      <c r="R13" s="61" t="s">
        <v>718</v>
      </c>
    </row>
    <row r="14" spans="1:18" ht="15" customHeight="1" x14ac:dyDescent="0.25">
      <c r="A14" s="195" t="s">
        <v>8</v>
      </c>
      <c r="B14" s="35" t="s">
        <v>145</v>
      </c>
      <c r="C14" s="41">
        <f t="shared" si="0"/>
        <v>2</v>
      </c>
      <c r="D14" s="41"/>
      <c r="E14" s="41"/>
      <c r="F14" s="85">
        <f t="shared" si="1"/>
        <v>2</v>
      </c>
      <c r="G14" s="41" t="s">
        <v>322</v>
      </c>
      <c r="H14" s="41" t="s">
        <v>322</v>
      </c>
      <c r="I14" s="41" t="s">
        <v>322</v>
      </c>
      <c r="J14" s="41" t="s">
        <v>322</v>
      </c>
      <c r="K14" s="41" t="s">
        <v>322</v>
      </c>
      <c r="L14" s="49">
        <v>43600</v>
      </c>
      <c r="M14" s="49" t="s">
        <v>322</v>
      </c>
      <c r="N14" s="41" t="s">
        <v>322</v>
      </c>
      <c r="O14" s="41"/>
      <c r="P14" s="31" t="s">
        <v>393</v>
      </c>
      <c r="Q14" s="184" t="s">
        <v>390</v>
      </c>
      <c r="R14" s="37" t="s">
        <v>323</v>
      </c>
    </row>
    <row r="15" spans="1:18" ht="15" customHeight="1" x14ac:dyDescent="0.25">
      <c r="A15" s="195" t="s">
        <v>9</v>
      </c>
      <c r="B15" s="35" t="s">
        <v>145</v>
      </c>
      <c r="C15" s="41">
        <f t="shared" si="0"/>
        <v>2</v>
      </c>
      <c r="D15" s="41"/>
      <c r="E15" s="41"/>
      <c r="F15" s="85">
        <f t="shared" si="1"/>
        <v>2</v>
      </c>
      <c r="G15" s="41" t="s">
        <v>322</v>
      </c>
      <c r="H15" s="41" t="s">
        <v>322</v>
      </c>
      <c r="I15" s="41" t="s">
        <v>322</v>
      </c>
      <c r="J15" s="41" t="s">
        <v>322</v>
      </c>
      <c r="K15" s="41" t="s">
        <v>322</v>
      </c>
      <c r="L15" s="49">
        <v>43585</v>
      </c>
      <c r="M15" s="49" t="s">
        <v>322</v>
      </c>
      <c r="N15" s="41" t="s">
        <v>322</v>
      </c>
      <c r="O15" s="41"/>
      <c r="P15" s="31" t="s">
        <v>368</v>
      </c>
      <c r="Q15" s="224" t="s">
        <v>330</v>
      </c>
      <c r="R15" s="37" t="s">
        <v>323</v>
      </c>
    </row>
    <row r="16" spans="1:18" ht="15" customHeight="1" x14ac:dyDescent="0.25">
      <c r="A16" s="195" t="s">
        <v>10</v>
      </c>
      <c r="B16" s="35" t="s">
        <v>145</v>
      </c>
      <c r="C16" s="41">
        <f t="shared" si="0"/>
        <v>2</v>
      </c>
      <c r="D16" s="41"/>
      <c r="E16" s="41"/>
      <c r="F16" s="85">
        <f t="shared" si="1"/>
        <v>2</v>
      </c>
      <c r="G16" s="41" t="s">
        <v>322</v>
      </c>
      <c r="H16" s="41" t="s">
        <v>322</v>
      </c>
      <c r="I16" s="41" t="s">
        <v>322</v>
      </c>
      <c r="J16" s="41" t="s">
        <v>322</v>
      </c>
      <c r="K16" s="41" t="s">
        <v>322</v>
      </c>
      <c r="L16" s="49" t="s">
        <v>320</v>
      </c>
      <c r="M16" s="49" t="s">
        <v>320</v>
      </c>
      <c r="N16" s="41" t="s">
        <v>322</v>
      </c>
      <c r="O16" s="41"/>
      <c r="P16" s="31" t="s">
        <v>368</v>
      </c>
      <c r="Q16" s="31" t="s">
        <v>368</v>
      </c>
      <c r="R16" s="31" t="s">
        <v>368</v>
      </c>
    </row>
    <row r="17" spans="1:18" ht="15" customHeight="1" x14ac:dyDescent="0.25">
      <c r="A17" s="195" t="s">
        <v>11</v>
      </c>
      <c r="B17" s="35" t="s">
        <v>141</v>
      </c>
      <c r="C17" s="41">
        <f t="shared" si="0"/>
        <v>0</v>
      </c>
      <c r="D17" s="41"/>
      <c r="E17" s="41"/>
      <c r="F17" s="85">
        <f t="shared" si="1"/>
        <v>0</v>
      </c>
      <c r="G17" s="35" t="s">
        <v>707</v>
      </c>
      <c r="H17" s="41" t="s">
        <v>322</v>
      </c>
      <c r="I17" s="41" t="s">
        <v>321</v>
      </c>
      <c r="J17" s="41" t="s">
        <v>321</v>
      </c>
      <c r="K17" s="41" t="s">
        <v>321</v>
      </c>
      <c r="L17" s="49">
        <v>43599</v>
      </c>
      <c r="M17" s="49" t="s">
        <v>320</v>
      </c>
      <c r="N17" s="41" t="s">
        <v>322</v>
      </c>
      <c r="O17" s="41"/>
      <c r="P17" s="31" t="s">
        <v>368</v>
      </c>
      <c r="Q17" s="91" t="s">
        <v>332</v>
      </c>
      <c r="R17" s="31" t="s">
        <v>368</v>
      </c>
    </row>
    <row r="18" spans="1:18" ht="15" customHeight="1" x14ac:dyDescent="0.25">
      <c r="A18" s="195" t="s">
        <v>12</v>
      </c>
      <c r="B18" s="35" t="s">
        <v>145</v>
      </c>
      <c r="C18" s="41">
        <f t="shared" si="0"/>
        <v>2</v>
      </c>
      <c r="D18" s="41"/>
      <c r="E18" s="41"/>
      <c r="F18" s="85">
        <f t="shared" si="1"/>
        <v>2</v>
      </c>
      <c r="G18" s="41" t="s">
        <v>322</v>
      </c>
      <c r="H18" s="41" t="s">
        <v>322</v>
      </c>
      <c r="I18" s="41" t="s">
        <v>322</v>
      </c>
      <c r="J18" s="41" t="s">
        <v>322</v>
      </c>
      <c r="K18" s="41" t="s">
        <v>322</v>
      </c>
      <c r="L18" s="49">
        <v>43616</v>
      </c>
      <c r="M18" s="49" t="s">
        <v>320</v>
      </c>
      <c r="N18" s="41" t="s">
        <v>322</v>
      </c>
      <c r="O18" s="41"/>
      <c r="P18" s="31" t="s">
        <v>368</v>
      </c>
      <c r="Q18" s="221" t="s">
        <v>515</v>
      </c>
      <c r="R18" s="201" t="s">
        <v>729</v>
      </c>
    </row>
    <row r="19" spans="1:18" ht="15" customHeight="1" x14ac:dyDescent="0.25">
      <c r="A19" s="195" t="s">
        <v>13</v>
      </c>
      <c r="B19" s="35" t="s">
        <v>141</v>
      </c>
      <c r="C19" s="41">
        <f t="shared" si="0"/>
        <v>0</v>
      </c>
      <c r="D19" s="41"/>
      <c r="E19" s="41"/>
      <c r="F19" s="85">
        <f t="shared" si="1"/>
        <v>0</v>
      </c>
      <c r="G19" s="41" t="s">
        <v>321</v>
      </c>
      <c r="H19" s="41"/>
      <c r="I19" s="41"/>
      <c r="J19" s="41"/>
      <c r="K19" s="41"/>
      <c r="L19" s="41"/>
      <c r="M19" s="41"/>
      <c r="N19" s="41"/>
      <c r="O19" s="41"/>
      <c r="P19" s="31" t="s">
        <v>368</v>
      </c>
      <c r="Q19" s="31" t="s">
        <v>368</v>
      </c>
      <c r="R19" s="37" t="s">
        <v>323</v>
      </c>
    </row>
    <row r="20" spans="1:18" ht="15" customHeight="1" x14ac:dyDescent="0.25">
      <c r="A20" s="195" t="s">
        <v>14</v>
      </c>
      <c r="B20" s="35" t="s">
        <v>145</v>
      </c>
      <c r="C20" s="41">
        <f t="shared" si="0"/>
        <v>2</v>
      </c>
      <c r="D20" s="41"/>
      <c r="E20" s="41"/>
      <c r="F20" s="85">
        <f t="shared" si="1"/>
        <v>2</v>
      </c>
      <c r="G20" s="41" t="s">
        <v>322</v>
      </c>
      <c r="H20" s="41" t="s">
        <v>322</v>
      </c>
      <c r="I20" s="41" t="s">
        <v>322</v>
      </c>
      <c r="J20" s="41" t="s">
        <v>322</v>
      </c>
      <c r="K20" s="41" t="s">
        <v>322</v>
      </c>
      <c r="L20" s="41" t="s">
        <v>320</v>
      </c>
      <c r="M20" s="41" t="s">
        <v>320</v>
      </c>
      <c r="N20" s="41" t="s">
        <v>322</v>
      </c>
      <c r="O20" s="41"/>
      <c r="P20" s="31" t="s">
        <v>368</v>
      </c>
      <c r="Q20" s="201" t="s">
        <v>731</v>
      </c>
      <c r="R20" s="37" t="s">
        <v>323</v>
      </c>
    </row>
    <row r="21" spans="1:18" ht="15" customHeight="1" x14ac:dyDescent="0.25">
      <c r="A21" s="195" t="s">
        <v>15</v>
      </c>
      <c r="B21" s="35" t="s">
        <v>141</v>
      </c>
      <c r="C21" s="41">
        <f t="shared" si="0"/>
        <v>0</v>
      </c>
      <c r="D21" s="41"/>
      <c r="E21" s="41"/>
      <c r="F21" s="85">
        <f t="shared" si="1"/>
        <v>0</v>
      </c>
      <c r="G21" s="41" t="s">
        <v>321</v>
      </c>
      <c r="H21" s="41"/>
      <c r="I21" s="41"/>
      <c r="J21" s="41"/>
      <c r="K21" s="41"/>
      <c r="L21" s="41"/>
      <c r="M21" s="41"/>
      <c r="N21" s="41"/>
      <c r="O21" s="41"/>
      <c r="P21" s="31" t="s">
        <v>368</v>
      </c>
      <c r="Q21" s="31" t="s">
        <v>368</v>
      </c>
      <c r="R21" s="31" t="s">
        <v>368</v>
      </c>
    </row>
    <row r="22" spans="1:18" ht="15" customHeight="1" x14ac:dyDescent="0.25">
      <c r="A22" s="195" t="s">
        <v>16</v>
      </c>
      <c r="B22" s="35" t="s">
        <v>141</v>
      </c>
      <c r="C22" s="41">
        <f t="shared" si="0"/>
        <v>0</v>
      </c>
      <c r="D22" s="41"/>
      <c r="E22" s="41"/>
      <c r="F22" s="85">
        <f t="shared" si="1"/>
        <v>0</v>
      </c>
      <c r="G22" s="35" t="s">
        <v>707</v>
      </c>
      <c r="H22" s="41" t="s">
        <v>596</v>
      </c>
      <c r="I22" s="41" t="s">
        <v>321</v>
      </c>
      <c r="J22" s="41" t="s">
        <v>321</v>
      </c>
      <c r="K22" s="41" t="s">
        <v>321</v>
      </c>
      <c r="L22" s="49">
        <v>43608</v>
      </c>
      <c r="M22" s="41" t="s">
        <v>322</v>
      </c>
      <c r="N22" s="41" t="s">
        <v>322</v>
      </c>
      <c r="O22" s="35" t="s">
        <v>738</v>
      </c>
      <c r="P22" s="201" t="s">
        <v>736</v>
      </c>
      <c r="Q22" s="31" t="s">
        <v>368</v>
      </c>
      <c r="R22" s="201" t="s">
        <v>739</v>
      </c>
    </row>
    <row r="23" spans="1:18" ht="15" customHeight="1" x14ac:dyDescent="0.25">
      <c r="A23" s="195" t="s">
        <v>17</v>
      </c>
      <c r="B23" s="35" t="s">
        <v>145</v>
      </c>
      <c r="C23" s="41">
        <f t="shared" si="0"/>
        <v>2</v>
      </c>
      <c r="D23" s="41"/>
      <c r="E23" s="41"/>
      <c r="F23" s="85">
        <f t="shared" si="1"/>
        <v>2</v>
      </c>
      <c r="G23" s="41" t="s">
        <v>322</v>
      </c>
      <c r="H23" s="41" t="s">
        <v>322</v>
      </c>
      <c r="I23" s="41" t="s">
        <v>322</v>
      </c>
      <c r="J23" s="41" t="s">
        <v>322</v>
      </c>
      <c r="K23" s="41" t="s">
        <v>322</v>
      </c>
      <c r="L23" s="49">
        <v>43621</v>
      </c>
      <c r="M23" s="49" t="s">
        <v>322</v>
      </c>
      <c r="N23" s="41" t="s">
        <v>322</v>
      </c>
      <c r="O23" s="41"/>
      <c r="P23" s="31" t="s">
        <v>368</v>
      </c>
      <c r="Q23" s="184" t="s">
        <v>338</v>
      </c>
      <c r="R23" s="31" t="s">
        <v>368</v>
      </c>
    </row>
    <row r="24" spans="1:18" ht="15" customHeight="1" x14ac:dyDescent="0.25">
      <c r="A24" s="195" t="s">
        <v>18</v>
      </c>
      <c r="B24" s="35" t="s">
        <v>145</v>
      </c>
      <c r="C24" s="41">
        <f t="shared" si="0"/>
        <v>2</v>
      </c>
      <c r="D24" s="41"/>
      <c r="E24" s="41"/>
      <c r="F24" s="85">
        <f t="shared" si="1"/>
        <v>2</v>
      </c>
      <c r="G24" s="41" t="s">
        <v>322</v>
      </c>
      <c r="H24" s="41" t="s">
        <v>322</v>
      </c>
      <c r="I24" s="41" t="s">
        <v>322</v>
      </c>
      <c r="J24" s="41" t="s">
        <v>322</v>
      </c>
      <c r="K24" s="41" t="s">
        <v>322</v>
      </c>
      <c r="L24" s="41" t="s">
        <v>320</v>
      </c>
      <c r="M24" s="41" t="s">
        <v>320</v>
      </c>
      <c r="N24" s="41"/>
      <c r="O24" s="35"/>
      <c r="P24" s="31" t="s">
        <v>368</v>
      </c>
      <c r="Q24" s="31" t="s">
        <v>368</v>
      </c>
      <c r="R24" s="91" t="s">
        <v>1101</v>
      </c>
    </row>
    <row r="25" spans="1:18" s="114" customFormat="1" ht="15" customHeight="1" x14ac:dyDescent="0.25">
      <c r="A25" s="28" t="s">
        <v>19</v>
      </c>
      <c r="B25" s="62"/>
      <c r="C25" s="218"/>
      <c r="D25" s="29"/>
      <c r="E25" s="29"/>
      <c r="F25" s="219"/>
      <c r="G25" s="29"/>
      <c r="H25" s="30"/>
      <c r="I25" s="30"/>
      <c r="J25" s="30"/>
      <c r="K25" s="30"/>
      <c r="L25" s="30"/>
      <c r="M25" s="30"/>
      <c r="N25" s="30"/>
      <c r="O25" s="30"/>
      <c r="P25" s="210"/>
      <c r="Q25" s="210"/>
      <c r="R25" s="39"/>
    </row>
    <row r="26" spans="1:18" ht="15" customHeight="1" x14ac:dyDescent="0.25">
      <c r="A26" s="195" t="s">
        <v>20</v>
      </c>
      <c r="B26" s="35" t="s">
        <v>145</v>
      </c>
      <c r="C26" s="41">
        <f t="shared" ref="C26:C36" si="2">IF(B26=$B$4,2,0)</f>
        <v>2</v>
      </c>
      <c r="D26" s="41"/>
      <c r="E26" s="41"/>
      <c r="F26" s="85">
        <f t="shared" ref="F26:F36" si="3">C26*IF(D26&gt;0,D26,1)*IF(E26&gt;0,E26,1)</f>
        <v>2</v>
      </c>
      <c r="G26" s="41" t="s">
        <v>322</v>
      </c>
      <c r="H26" s="41" t="s">
        <v>322</v>
      </c>
      <c r="I26" s="41" t="s">
        <v>322</v>
      </c>
      <c r="J26" s="41" t="s">
        <v>322</v>
      </c>
      <c r="K26" s="41" t="s">
        <v>322</v>
      </c>
      <c r="L26" s="41" t="s">
        <v>320</v>
      </c>
      <c r="M26" s="41" t="s">
        <v>320</v>
      </c>
      <c r="N26" s="41" t="s">
        <v>322</v>
      </c>
      <c r="O26" s="41"/>
      <c r="P26" s="37" t="s">
        <v>393</v>
      </c>
      <c r="Q26" s="224" t="s">
        <v>562</v>
      </c>
      <c r="R26" s="181" t="s">
        <v>368</v>
      </c>
    </row>
    <row r="27" spans="1:18" ht="15" customHeight="1" x14ac:dyDescent="0.25">
      <c r="A27" s="195" t="s">
        <v>21</v>
      </c>
      <c r="B27" s="35" t="s">
        <v>145</v>
      </c>
      <c r="C27" s="41">
        <f t="shared" si="2"/>
        <v>2</v>
      </c>
      <c r="D27" s="41"/>
      <c r="E27" s="41"/>
      <c r="F27" s="85">
        <f t="shared" si="3"/>
        <v>2</v>
      </c>
      <c r="G27" s="41" t="s">
        <v>322</v>
      </c>
      <c r="H27" s="41" t="s">
        <v>322</v>
      </c>
      <c r="I27" s="41" t="s">
        <v>322</v>
      </c>
      <c r="J27" s="41" t="s">
        <v>322</v>
      </c>
      <c r="K27" s="41" t="s">
        <v>322</v>
      </c>
      <c r="L27" s="49" t="s">
        <v>320</v>
      </c>
      <c r="M27" s="49" t="s">
        <v>320</v>
      </c>
      <c r="N27" s="41" t="s">
        <v>322</v>
      </c>
      <c r="O27" s="41"/>
      <c r="P27" s="31" t="s">
        <v>368</v>
      </c>
      <c r="Q27" s="224" t="s">
        <v>341</v>
      </c>
      <c r="R27" s="37" t="s">
        <v>323</v>
      </c>
    </row>
    <row r="28" spans="1:18" ht="15" customHeight="1" x14ac:dyDescent="0.25">
      <c r="A28" s="195" t="s">
        <v>22</v>
      </c>
      <c r="B28" s="35" t="s">
        <v>145</v>
      </c>
      <c r="C28" s="41">
        <f t="shared" si="2"/>
        <v>2</v>
      </c>
      <c r="D28" s="41">
        <v>0.5</v>
      </c>
      <c r="E28" s="41"/>
      <c r="F28" s="85">
        <f t="shared" si="3"/>
        <v>1</v>
      </c>
      <c r="G28" s="41" t="s">
        <v>322</v>
      </c>
      <c r="H28" s="41" t="s">
        <v>322</v>
      </c>
      <c r="I28" s="41" t="s">
        <v>322</v>
      </c>
      <c r="J28" s="41" t="s">
        <v>322</v>
      </c>
      <c r="K28" s="41" t="s">
        <v>321</v>
      </c>
      <c r="L28" s="49">
        <v>43616</v>
      </c>
      <c r="M28" s="41" t="s">
        <v>322</v>
      </c>
      <c r="N28" s="41" t="s">
        <v>322</v>
      </c>
      <c r="O28" s="35" t="s">
        <v>579</v>
      </c>
      <c r="P28" s="31" t="s">
        <v>393</v>
      </c>
      <c r="Q28" s="224" t="s">
        <v>564</v>
      </c>
      <c r="R28" s="37" t="s">
        <v>323</v>
      </c>
    </row>
    <row r="29" spans="1:18" ht="15" customHeight="1" x14ac:dyDescent="0.25">
      <c r="A29" s="195" t="s">
        <v>23</v>
      </c>
      <c r="B29" s="35" t="s">
        <v>145</v>
      </c>
      <c r="C29" s="41">
        <f t="shared" si="2"/>
        <v>2</v>
      </c>
      <c r="D29" s="41"/>
      <c r="E29" s="41"/>
      <c r="F29" s="85">
        <f t="shared" si="3"/>
        <v>2</v>
      </c>
      <c r="G29" s="41" t="s">
        <v>322</v>
      </c>
      <c r="H29" s="41" t="s">
        <v>322</v>
      </c>
      <c r="I29" s="41" t="s">
        <v>322</v>
      </c>
      <c r="J29" s="41" t="s">
        <v>322</v>
      </c>
      <c r="K29" s="41" t="s">
        <v>322</v>
      </c>
      <c r="L29" s="49">
        <v>43620</v>
      </c>
      <c r="M29" s="49" t="s">
        <v>322</v>
      </c>
      <c r="N29" s="41" t="s">
        <v>322</v>
      </c>
      <c r="O29" s="41"/>
      <c r="P29" s="31" t="s">
        <v>368</v>
      </c>
      <c r="Q29" s="91" t="s">
        <v>525</v>
      </c>
      <c r="R29" s="37" t="s">
        <v>323</v>
      </c>
    </row>
    <row r="30" spans="1:18" ht="15" customHeight="1" x14ac:dyDescent="0.25">
      <c r="A30" s="195" t="s">
        <v>24</v>
      </c>
      <c r="B30" s="35" t="s">
        <v>145</v>
      </c>
      <c r="C30" s="41">
        <f t="shared" si="2"/>
        <v>2</v>
      </c>
      <c r="D30" s="41"/>
      <c r="E30" s="41"/>
      <c r="F30" s="85">
        <f t="shared" si="3"/>
        <v>2</v>
      </c>
      <c r="G30" s="41" t="s">
        <v>322</v>
      </c>
      <c r="H30" s="41" t="s">
        <v>322</v>
      </c>
      <c r="I30" s="41" t="s">
        <v>322</v>
      </c>
      <c r="J30" s="41" t="s">
        <v>322</v>
      </c>
      <c r="K30" s="41" t="s">
        <v>322</v>
      </c>
      <c r="L30" s="49">
        <v>43616</v>
      </c>
      <c r="M30" s="41" t="s">
        <v>322</v>
      </c>
      <c r="N30" s="41" t="s">
        <v>322</v>
      </c>
      <c r="O30" s="41"/>
      <c r="P30" s="31" t="s">
        <v>368</v>
      </c>
      <c r="Q30" s="201" t="s">
        <v>426</v>
      </c>
      <c r="R30" s="37" t="s">
        <v>323</v>
      </c>
    </row>
    <row r="31" spans="1:18" ht="15" customHeight="1" x14ac:dyDescent="0.25">
      <c r="A31" s="195" t="s">
        <v>25</v>
      </c>
      <c r="B31" s="35" t="s">
        <v>145</v>
      </c>
      <c r="C31" s="41">
        <f t="shared" si="2"/>
        <v>2</v>
      </c>
      <c r="D31" s="41"/>
      <c r="E31" s="41"/>
      <c r="F31" s="85">
        <f t="shared" si="3"/>
        <v>2</v>
      </c>
      <c r="G31" s="41" t="s">
        <v>322</v>
      </c>
      <c r="H31" s="41" t="s">
        <v>322</v>
      </c>
      <c r="I31" s="41" t="s">
        <v>322</v>
      </c>
      <c r="J31" s="41" t="s">
        <v>322</v>
      </c>
      <c r="K31" s="41" t="s">
        <v>322</v>
      </c>
      <c r="L31" s="49">
        <v>43616</v>
      </c>
      <c r="M31" s="49" t="s">
        <v>322</v>
      </c>
      <c r="N31" s="49" t="s">
        <v>322</v>
      </c>
      <c r="O31" s="41"/>
      <c r="P31" s="31" t="s">
        <v>368</v>
      </c>
      <c r="Q31" s="31" t="s">
        <v>368</v>
      </c>
      <c r="R31" s="61" t="s">
        <v>391</v>
      </c>
    </row>
    <row r="32" spans="1:18" ht="15" customHeight="1" x14ac:dyDescent="0.25">
      <c r="A32" s="195" t="s">
        <v>26</v>
      </c>
      <c r="B32" s="35" t="s">
        <v>145</v>
      </c>
      <c r="C32" s="41">
        <f t="shared" si="2"/>
        <v>2</v>
      </c>
      <c r="D32" s="41"/>
      <c r="E32" s="41"/>
      <c r="F32" s="85">
        <f t="shared" si="3"/>
        <v>2</v>
      </c>
      <c r="G32" s="41" t="s">
        <v>322</v>
      </c>
      <c r="H32" s="41" t="s">
        <v>322</v>
      </c>
      <c r="I32" s="41" t="s">
        <v>322</v>
      </c>
      <c r="J32" s="41" t="s">
        <v>322</v>
      </c>
      <c r="K32" s="41" t="s">
        <v>322</v>
      </c>
      <c r="L32" s="222" t="s">
        <v>320</v>
      </c>
      <c r="M32" s="222" t="s">
        <v>320</v>
      </c>
      <c r="N32" s="41" t="s">
        <v>322</v>
      </c>
      <c r="O32" s="41"/>
      <c r="P32" s="31" t="s">
        <v>368</v>
      </c>
      <c r="Q32" s="224" t="s">
        <v>427</v>
      </c>
      <c r="R32" s="38" t="s">
        <v>368</v>
      </c>
    </row>
    <row r="33" spans="1:18" ht="15" customHeight="1" x14ac:dyDescent="0.25">
      <c r="A33" s="195" t="s">
        <v>27</v>
      </c>
      <c r="B33" s="35" t="s">
        <v>145</v>
      </c>
      <c r="C33" s="41">
        <f t="shared" si="2"/>
        <v>2</v>
      </c>
      <c r="D33" s="41"/>
      <c r="E33" s="41"/>
      <c r="F33" s="85">
        <f t="shared" si="3"/>
        <v>2</v>
      </c>
      <c r="G33" s="41" t="s">
        <v>322</v>
      </c>
      <c r="H33" s="41" t="s">
        <v>322</v>
      </c>
      <c r="I33" s="41" t="s">
        <v>322</v>
      </c>
      <c r="J33" s="41" t="s">
        <v>322</v>
      </c>
      <c r="K33" s="41" t="s">
        <v>322</v>
      </c>
      <c r="L33" s="49" t="s">
        <v>320</v>
      </c>
      <c r="M33" s="49" t="s">
        <v>320</v>
      </c>
      <c r="N33" s="41" t="s">
        <v>322</v>
      </c>
      <c r="O33" s="41"/>
      <c r="P33" s="31" t="s">
        <v>368</v>
      </c>
      <c r="Q33" s="221" t="s">
        <v>528</v>
      </c>
      <c r="R33" s="31" t="s">
        <v>368</v>
      </c>
    </row>
    <row r="34" spans="1:18" ht="15" customHeight="1" x14ac:dyDescent="0.25">
      <c r="A34" s="195" t="s">
        <v>28</v>
      </c>
      <c r="B34" s="35" t="s">
        <v>141</v>
      </c>
      <c r="C34" s="41">
        <f t="shared" si="2"/>
        <v>0</v>
      </c>
      <c r="D34" s="41"/>
      <c r="E34" s="41"/>
      <c r="F34" s="85">
        <f t="shared" si="3"/>
        <v>0</v>
      </c>
      <c r="G34" s="35" t="s">
        <v>707</v>
      </c>
      <c r="H34" s="41" t="s">
        <v>322</v>
      </c>
      <c r="I34" s="41" t="s">
        <v>321</v>
      </c>
      <c r="J34" s="41" t="s">
        <v>321</v>
      </c>
      <c r="K34" s="41" t="s">
        <v>321</v>
      </c>
      <c r="L34" s="41" t="s">
        <v>320</v>
      </c>
      <c r="M34" s="41" t="s">
        <v>320</v>
      </c>
      <c r="N34" s="41" t="s">
        <v>322</v>
      </c>
      <c r="O34" s="41"/>
      <c r="P34" s="201" t="s">
        <v>767</v>
      </c>
      <c r="Q34" s="31" t="s">
        <v>368</v>
      </c>
      <c r="R34" s="31" t="s">
        <v>368</v>
      </c>
    </row>
    <row r="35" spans="1:18" ht="15" customHeight="1" x14ac:dyDescent="0.25">
      <c r="A35" s="195" t="s">
        <v>29</v>
      </c>
      <c r="B35" s="35" t="s">
        <v>145</v>
      </c>
      <c r="C35" s="41">
        <f t="shared" si="2"/>
        <v>2</v>
      </c>
      <c r="D35" s="41"/>
      <c r="E35" s="41"/>
      <c r="F35" s="85">
        <f t="shared" si="3"/>
        <v>2</v>
      </c>
      <c r="G35" s="41" t="s">
        <v>322</v>
      </c>
      <c r="H35" s="41" t="s">
        <v>322</v>
      </c>
      <c r="I35" s="41" t="s">
        <v>322</v>
      </c>
      <c r="J35" s="41" t="s">
        <v>322</v>
      </c>
      <c r="K35" s="41" t="s">
        <v>322</v>
      </c>
      <c r="L35" s="49">
        <v>43614</v>
      </c>
      <c r="M35" s="41" t="s">
        <v>322</v>
      </c>
      <c r="N35" s="41" t="s">
        <v>322</v>
      </c>
      <c r="O35" s="41"/>
      <c r="P35" s="31" t="s">
        <v>368</v>
      </c>
      <c r="Q35" s="224" t="s">
        <v>566</v>
      </c>
      <c r="R35" s="37" t="s">
        <v>323</v>
      </c>
    </row>
    <row r="36" spans="1:18" ht="15" customHeight="1" x14ac:dyDescent="0.25">
      <c r="A36" s="195" t="s">
        <v>30</v>
      </c>
      <c r="B36" s="35" t="s">
        <v>145</v>
      </c>
      <c r="C36" s="41">
        <f t="shared" si="2"/>
        <v>2</v>
      </c>
      <c r="D36" s="41"/>
      <c r="E36" s="41"/>
      <c r="F36" s="85">
        <f t="shared" si="3"/>
        <v>2</v>
      </c>
      <c r="G36" s="41" t="s">
        <v>322</v>
      </c>
      <c r="H36" s="41" t="s">
        <v>322</v>
      </c>
      <c r="I36" s="41" t="s">
        <v>322</v>
      </c>
      <c r="J36" s="41" t="s">
        <v>322</v>
      </c>
      <c r="K36" s="41" t="s">
        <v>322</v>
      </c>
      <c r="L36" s="49" t="s">
        <v>320</v>
      </c>
      <c r="M36" s="49" t="s">
        <v>320</v>
      </c>
      <c r="N36" s="41" t="s">
        <v>322</v>
      </c>
      <c r="O36" s="35" t="s">
        <v>774</v>
      </c>
      <c r="P36" s="31" t="s">
        <v>368</v>
      </c>
      <c r="Q36" s="184" t="s">
        <v>345</v>
      </c>
      <c r="R36" s="37" t="s">
        <v>323</v>
      </c>
    </row>
    <row r="37" spans="1:18" s="114" customFormat="1" ht="15" customHeight="1" x14ac:dyDescent="0.25">
      <c r="A37" s="28" t="s">
        <v>31</v>
      </c>
      <c r="B37" s="62"/>
      <c r="C37" s="218"/>
      <c r="D37" s="29"/>
      <c r="E37" s="29"/>
      <c r="F37" s="219"/>
      <c r="G37" s="29"/>
      <c r="H37" s="30"/>
      <c r="I37" s="30"/>
      <c r="J37" s="30"/>
      <c r="K37" s="30"/>
      <c r="L37" s="30"/>
      <c r="M37" s="30"/>
      <c r="N37" s="30"/>
      <c r="O37" s="30"/>
      <c r="P37" s="210"/>
      <c r="Q37" s="210"/>
      <c r="R37" s="39"/>
    </row>
    <row r="38" spans="1:18" ht="15" customHeight="1" x14ac:dyDescent="0.25">
      <c r="A38" s="195" t="s">
        <v>32</v>
      </c>
      <c r="B38" s="35" t="s">
        <v>145</v>
      </c>
      <c r="C38" s="41">
        <f t="shared" ref="C38:C53" si="4">IF(B38=$B$4,2,0)</f>
        <v>2</v>
      </c>
      <c r="D38" s="41"/>
      <c r="E38" s="41"/>
      <c r="F38" s="85">
        <f t="shared" ref="F38:F45" si="5">C38*IF(D38&gt;0,D38,1)*IF(E38&gt;0,E38,1)</f>
        <v>2</v>
      </c>
      <c r="G38" s="41" t="s">
        <v>322</v>
      </c>
      <c r="H38" s="41" t="s">
        <v>322</v>
      </c>
      <c r="I38" s="41" t="s">
        <v>322</v>
      </c>
      <c r="J38" s="41" t="s">
        <v>322</v>
      </c>
      <c r="K38" s="41" t="s">
        <v>322</v>
      </c>
      <c r="L38" s="49">
        <v>43593</v>
      </c>
      <c r="M38" s="49" t="s">
        <v>322</v>
      </c>
      <c r="N38" s="41" t="s">
        <v>322</v>
      </c>
      <c r="O38" s="35" t="s">
        <v>774</v>
      </c>
      <c r="P38" s="31" t="s">
        <v>368</v>
      </c>
      <c r="Q38" s="184" t="s">
        <v>346</v>
      </c>
      <c r="R38" s="37" t="s">
        <v>323</v>
      </c>
    </row>
    <row r="39" spans="1:18" ht="15" customHeight="1" x14ac:dyDescent="0.25">
      <c r="A39" s="195" t="s">
        <v>33</v>
      </c>
      <c r="B39" s="35" t="s">
        <v>145</v>
      </c>
      <c r="C39" s="41">
        <f t="shared" si="4"/>
        <v>2</v>
      </c>
      <c r="D39" s="41"/>
      <c r="E39" s="41"/>
      <c r="F39" s="85">
        <f t="shared" si="5"/>
        <v>2</v>
      </c>
      <c r="G39" s="41" t="s">
        <v>322</v>
      </c>
      <c r="H39" s="41" t="s">
        <v>322</v>
      </c>
      <c r="I39" s="41" t="s">
        <v>322</v>
      </c>
      <c r="J39" s="41" t="s">
        <v>322</v>
      </c>
      <c r="K39" s="41" t="s">
        <v>322</v>
      </c>
      <c r="L39" s="49">
        <v>43600</v>
      </c>
      <c r="M39" s="49" t="s">
        <v>322</v>
      </c>
      <c r="N39" s="41" t="s">
        <v>322</v>
      </c>
      <c r="O39" s="211"/>
      <c r="P39" s="31" t="s">
        <v>368</v>
      </c>
      <c r="Q39" s="91" t="s">
        <v>347</v>
      </c>
      <c r="R39" s="37" t="s">
        <v>323</v>
      </c>
    </row>
    <row r="40" spans="1:18" ht="15" customHeight="1" x14ac:dyDescent="0.25">
      <c r="A40" s="195" t="s">
        <v>104</v>
      </c>
      <c r="B40" s="35" t="s">
        <v>145</v>
      </c>
      <c r="C40" s="41">
        <f t="shared" si="4"/>
        <v>2</v>
      </c>
      <c r="D40" s="41"/>
      <c r="E40" s="41"/>
      <c r="F40" s="85">
        <f t="shared" si="5"/>
        <v>2</v>
      </c>
      <c r="G40" s="41" t="s">
        <v>322</v>
      </c>
      <c r="H40" s="41" t="s">
        <v>322</v>
      </c>
      <c r="I40" s="41" t="s">
        <v>322</v>
      </c>
      <c r="J40" s="41" t="s">
        <v>322</v>
      </c>
      <c r="K40" s="41" t="s">
        <v>322</v>
      </c>
      <c r="L40" s="49" t="s">
        <v>320</v>
      </c>
      <c r="M40" s="49" t="s">
        <v>320</v>
      </c>
      <c r="N40" s="41" t="s">
        <v>322</v>
      </c>
      <c r="O40" s="211"/>
      <c r="P40" s="31" t="s">
        <v>368</v>
      </c>
      <c r="Q40" s="224" t="s">
        <v>400</v>
      </c>
      <c r="R40" s="31" t="s">
        <v>368</v>
      </c>
    </row>
    <row r="41" spans="1:18" ht="15" customHeight="1" x14ac:dyDescent="0.25">
      <c r="A41" s="195" t="s">
        <v>34</v>
      </c>
      <c r="B41" s="35" t="s">
        <v>145</v>
      </c>
      <c r="C41" s="41">
        <f t="shared" si="4"/>
        <v>2</v>
      </c>
      <c r="D41" s="41"/>
      <c r="E41" s="41"/>
      <c r="F41" s="85">
        <f t="shared" si="5"/>
        <v>2</v>
      </c>
      <c r="G41" s="41" t="s">
        <v>322</v>
      </c>
      <c r="H41" s="41" t="s">
        <v>322</v>
      </c>
      <c r="I41" s="41" t="s">
        <v>322</v>
      </c>
      <c r="J41" s="41" t="s">
        <v>322</v>
      </c>
      <c r="K41" s="41" t="s">
        <v>322</v>
      </c>
      <c r="L41" s="49">
        <v>43616</v>
      </c>
      <c r="M41" s="49" t="s">
        <v>322</v>
      </c>
      <c r="N41" s="49" t="s">
        <v>322</v>
      </c>
      <c r="O41" s="41"/>
      <c r="P41" s="31" t="s">
        <v>368</v>
      </c>
      <c r="Q41" s="184" t="s">
        <v>532</v>
      </c>
      <c r="R41" s="31" t="s">
        <v>368</v>
      </c>
    </row>
    <row r="42" spans="1:18" ht="15" customHeight="1" x14ac:dyDescent="0.25">
      <c r="A42" s="195" t="s">
        <v>35</v>
      </c>
      <c r="B42" s="35" t="s">
        <v>141</v>
      </c>
      <c r="C42" s="41">
        <f t="shared" si="4"/>
        <v>0</v>
      </c>
      <c r="D42" s="41"/>
      <c r="E42" s="41"/>
      <c r="F42" s="85">
        <f t="shared" si="5"/>
        <v>0</v>
      </c>
      <c r="G42" s="41" t="s">
        <v>321</v>
      </c>
      <c r="H42" s="41"/>
      <c r="I42" s="41"/>
      <c r="J42" s="41"/>
      <c r="K42" s="41"/>
      <c r="L42" s="41"/>
      <c r="M42" s="41"/>
      <c r="N42" s="41"/>
      <c r="O42" s="41"/>
      <c r="P42" s="31" t="s">
        <v>368</v>
      </c>
      <c r="Q42" s="31" t="s">
        <v>368</v>
      </c>
      <c r="R42" s="37" t="s">
        <v>323</v>
      </c>
    </row>
    <row r="43" spans="1:18" ht="15" customHeight="1" x14ac:dyDescent="0.25">
      <c r="A43" s="195" t="s">
        <v>36</v>
      </c>
      <c r="B43" s="35" t="s">
        <v>145</v>
      </c>
      <c r="C43" s="41">
        <f>IF(B43=$B$4,2,0)</f>
        <v>2</v>
      </c>
      <c r="D43" s="41"/>
      <c r="E43" s="41"/>
      <c r="F43" s="85">
        <f t="shared" si="5"/>
        <v>2</v>
      </c>
      <c r="G43" s="41" t="s">
        <v>322</v>
      </c>
      <c r="H43" s="41" t="s">
        <v>322</v>
      </c>
      <c r="I43" s="41" t="s">
        <v>322</v>
      </c>
      <c r="J43" s="41" t="s">
        <v>322</v>
      </c>
      <c r="K43" s="41" t="s">
        <v>322</v>
      </c>
      <c r="L43" s="49">
        <v>43593</v>
      </c>
      <c r="M43" s="49" t="s">
        <v>322</v>
      </c>
      <c r="N43" s="41" t="s">
        <v>322</v>
      </c>
      <c r="O43" s="41"/>
      <c r="P43" s="31" t="s">
        <v>368</v>
      </c>
      <c r="Q43" s="184" t="s">
        <v>354</v>
      </c>
      <c r="R43" s="31" t="s">
        <v>368</v>
      </c>
    </row>
    <row r="44" spans="1:18" ht="15" customHeight="1" x14ac:dyDescent="0.25">
      <c r="A44" s="195" t="s">
        <v>37</v>
      </c>
      <c r="B44" s="35" t="s">
        <v>145</v>
      </c>
      <c r="C44" s="41">
        <f t="shared" si="4"/>
        <v>2</v>
      </c>
      <c r="D44" s="41"/>
      <c r="E44" s="41"/>
      <c r="F44" s="85">
        <f t="shared" si="5"/>
        <v>2</v>
      </c>
      <c r="G44" s="41" t="s">
        <v>322</v>
      </c>
      <c r="H44" s="41" t="s">
        <v>322</v>
      </c>
      <c r="I44" s="41" t="s">
        <v>322</v>
      </c>
      <c r="J44" s="41" t="s">
        <v>322</v>
      </c>
      <c r="K44" s="41" t="s">
        <v>322</v>
      </c>
      <c r="L44" s="49" t="s">
        <v>320</v>
      </c>
      <c r="M44" s="49" t="s">
        <v>320</v>
      </c>
      <c r="N44" s="41" t="s">
        <v>322</v>
      </c>
      <c r="O44" s="41"/>
      <c r="P44" s="31" t="s">
        <v>368</v>
      </c>
      <c r="Q44" s="184" t="s">
        <v>357</v>
      </c>
      <c r="R44" s="31" t="s">
        <v>368</v>
      </c>
    </row>
    <row r="45" spans="1:18" ht="15" customHeight="1" x14ac:dyDescent="0.25">
      <c r="A45" s="195" t="s">
        <v>105</v>
      </c>
      <c r="B45" s="35" t="s">
        <v>145</v>
      </c>
      <c r="C45" s="41">
        <f t="shared" si="4"/>
        <v>2</v>
      </c>
      <c r="D45" s="41"/>
      <c r="E45" s="41"/>
      <c r="F45" s="85">
        <f t="shared" si="5"/>
        <v>2</v>
      </c>
      <c r="G45" s="41" t="s">
        <v>322</v>
      </c>
      <c r="H45" s="35" t="s">
        <v>803</v>
      </c>
      <c r="I45" s="35" t="s">
        <v>934</v>
      </c>
      <c r="J45" s="35" t="s">
        <v>934</v>
      </c>
      <c r="K45" s="41" t="s">
        <v>319</v>
      </c>
      <c r="L45" s="41" t="s">
        <v>320</v>
      </c>
      <c r="M45" s="41" t="s">
        <v>320</v>
      </c>
      <c r="N45" s="41" t="s">
        <v>319</v>
      </c>
      <c r="O45" s="34" t="s">
        <v>935</v>
      </c>
      <c r="P45" s="31" t="s">
        <v>368</v>
      </c>
      <c r="Q45" s="31" t="s">
        <v>368</v>
      </c>
      <c r="R45" s="201" t="s">
        <v>359</v>
      </c>
    </row>
    <row r="46" spans="1:18" s="114" customFormat="1" ht="15" customHeight="1" x14ac:dyDescent="0.25">
      <c r="A46" s="28" t="s">
        <v>38</v>
      </c>
      <c r="B46" s="62"/>
      <c r="C46" s="218"/>
      <c r="D46" s="29"/>
      <c r="E46" s="29"/>
      <c r="F46" s="219"/>
      <c r="G46" s="29"/>
      <c r="H46" s="30"/>
      <c r="I46" s="30"/>
      <c r="J46" s="30"/>
      <c r="K46" s="30"/>
      <c r="L46" s="30"/>
      <c r="M46" s="30"/>
      <c r="N46" s="30"/>
      <c r="O46" s="30"/>
      <c r="P46" s="210"/>
      <c r="Q46" s="210"/>
      <c r="R46" s="40"/>
    </row>
    <row r="47" spans="1:18" ht="15" customHeight="1" x14ac:dyDescent="0.25">
      <c r="A47" s="195" t="s">
        <v>39</v>
      </c>
      <c r="B47" s="35" t="s">
        <v>141</v>
      </c>
      <c r="C47" s="41">
        <f t="shared" si="4"/>
        <v>0</v>
      </c>
      <c r="D47" s="41"/>
      <c r="E47" s="41"/>
      <c r="F47" s="85">
        <f t="shared" ref="F47:F53" si="6">C47*IF(D47&gt;0,D47,1)*IF(E47&gt;0,E47,1)</f>
        <v>0</v>
      </c>
      <c r="G47" s="41" t="s">
        <v>321</v>
      </c>
      <c r="H47" s="41"/>
      <c r="I47" s="41"/>
      <c r="J47" s="41"/>
      <c r="K47" s="41"/>
      <c r="L47" s="41"/>
      <c r="M47" s="41"/>
      <c r="N47" s="41"/>
      <c r="O47" s="41"/>
      <c r="P47" s="31" t="s">
        <v>368</v>
      </c>
      <c r="Q47" s="31" t="s">
        <v>368</v>
      </c>
      <c r="R47" s="31" t="s">
        <v>368</v>
      </c>
    </row>
    <row r="48" spans="1:18" ht="15" customHeight="1" x14ac:dyDescent="0.25">
      <c r="A48" s="195" t="s">
        <v>40</v>
      </c>
      <c r="B48" s="35" t="s">
        <v>145</v>
      </c>
      <c r="C48" s="41">
        <f t="shared" si="4"/>
        <v>2</v>
      </c>
      <c r="D48" s="41"/>
      <c r="E48" s="41"/>
      <c r="F48" s="85">
        <f t="shared" si="6"/>
        <v>2</v>
      </c>
      <c r="G48" s="41" t="s">
        <v>322</v>
      </c>
      <c r="H48" s="41" t="s">
        <v>322</v>
      </c>
      <c r="I48" s="41" t="s">
        <v>322</v>
      </c>
      <c r="J48" s="41" t="s">
        <v>322</v>
      </c>
      <c r="K48" s="41" t="s">
        <v>322</v>
      </c>
      <c r="L48" s="49">
        <v>43581</v>
      </c>
      <c r="M48" s="49" t="s">
        <v>320</v>
      </c>
      <c r="N48" s="41" t="s">
        <v>322</v>
      </c>
      <c r="O48" s="41"/>
      <c r="P48" s="31" t="s">
        <v>368</v>
      </c>
      <c r="Q48" s="224" t="s">
        <v>436</v>
      </c>
      <c r="R48" s="37" t="s">
        <v>323</v>
      </c>
    </row>
    <row r="49" spans="1:18" ht="15" customHeight="1" x14ac:dyDescent="0.25">
      <c r="A49" s="195" t="s">
        <v>41</v>
      </c>
      <c r="B49" s="35" t="s">
        <v>145</v>
      </c>
      <c r="C49" s="41">
        <f t="shared" si="4"/>
        <v>2</v>
      </c>
      <c r="D49" s="41"/>
      <c r="E49" s="41"/>
      <c r="F49" s="85">
        <f t="shared" si="6"/>
        <v>2</v>
      </c>
      <c r="G49" s="41" t="s">
        <v>322</v>
      </c>
      <c r="H49" s="41" t="s">
        <v>322</v>
      </c>
      <c r="I49" s="41" t="s">
        <v>322</v>
      </c>
      <c r="J49" s="41" t="s">
        <v>322</v>
      </c>
      <c r="K49" s="41" t="s">
        <v>322</v>
      </c>
      <c r="L49" s="49">
        <v>43567</v>
      </c>
      <c r="M49" s="49" t="s">
        <v>322</v>
      </c>
      <c r="N49" s="41" t="s">
        <v>322</v>
      </c>
      <c r="O49" s="49"/>
      <c r="P49" s="31" t="s">
        <v>368</v>
      </c>
      <c r="Q49" s="184" t="s">
        <v>437</v>
      </c>
      <c r="R49" s="37" t="s">
        <v>323</v>
      </c>
    </row>
    <row r="50" spans="1:18" ht="15" customHeight="1" x14ac:dyDescent="0.25">
      <c r="A50" s="195" t="s">
        <v>42</v>
      </c>
      <c r="B50" s="35" t="s">
        <v>145</v>
      </c>
      <c r="C50" s="41">
        <f t="shared" si="4"/>
        <v>2</v>
      </c>
      <c r="D50" s="41"/>
      <c r="E50" s="41"/>
      <c r="F50" s="85">
        <f t="shared" si="6"/>
        <v>2</v>
      </c>
      <c r="G50" s="41" t="s">
        <v>322</v>
      </c>
      <c r="H50" s="41" t="s">
        <v>322</v>
      </c>
      <c r="I50" s="41" t="s">
        <v>322</v>
      </c>
      <c r="J50" s="41" t="s">
        <v>322</v>
      </c>
      <c r="K50" s="41" t="s">
        <v>322</v>
      </c>
      <c r="L50" s="41" t="s">
        <v>320</v>
      </c>
      <c r="M50" s="41" t="s">
        <v>320</v>
      </c>
      <c r="N50" s="41" t="s">
        <v>322</v>
      </c>
      <c r="O50" s="35"/>
      <c r="P50" s="31" t="s">
        <v>368</v>
      </c>
      <c r="Q50" s="201" t="s">
        <v>1099</v>
      </c>
      <c r="R50" s="37" t="s">
        <v>323</v>
      </c>
    </row>
    <row r="51" spans="1:18" ht="15" customHeight="1" x14ac:dyDescent="0.25">
      <c r="A51" s="195" t="s">
        <v>94</v>
      </c>
      <c r="B51" s="35" t="s">
        <v>141</v>
      </c>
      <c r="C51" s="41">
        <f>IF(B51=$B$4,2,0)</f>
        <v>0</v>
      </c>
      <c r="D51" s="41"/>
      <c r="E51" s="41"/>
      <c r="F51" s="85">
        <f t="shared" si="6"/>
        <v>0</v>
      </c>
      <c r="G51" s="41" t="s">
        <v>321</v>
      </c>
      <c r="H51" s="41"/>
      <c r="I51" s="41"/>
      <c r="J51" s="41"/>
      <c r="K51" s="41"/>
      <c r="L51" s="41"/>
      <c r="M51" s="41"/>
      <c r="N51" s="41"/>
      <c r="O51" s="41"/>
      <c r="P51" s="31" t="s">
        <v>368</v>
      </c>
      <c r="Q51" s="31" t="s">
        <v>368</v>
      </c>
      <c r="R51" s="37" t="s">
        <v>323</v>
      </c>
    </row>
    <row r="52" spans="1:18" ht="15" customHeight="1" x14ac:dyDescent="0.25">
      <c r="A52" s="195" t="s">
        <v>43</v>
      </c>
      <c r="B52" s="35" t="s">
        <v>145</v>
      </c>
      <c r="C52" s="41">
        <f>IF(B52=$B$4,2,0)</f>
        <v>2</v>
      </c>
      <c r="D52" s="41"/>
      <c r="E52" s="41"/>
      <c r="F52" s="85">
        <f t="shared" si="6"/>
        <v>2</v>
      </c>
      <c r="G52" s="41" t="s">
        <v>322</v>
      </c>
      <c r="H52" s="41" t="s">
        <v>322</v>
      </c>
      <c r="I52" s="41" t="s">
        <v>322</v>
      </c>
      <c r="J52" s="41" t="s">
        <v>322</v>
      </c>
      <c r="K52" s="41" t="s">
        <v>322</v>
      </c>
      <c r="L52" s="49" t="s">
        <v>320</v>
      </c>
      <c r="M52" s="49" t="s">
        <v>320</v>
      </c>
      <c r="N52" s="41" t="s">
        <v>322</v>
      </c>
      <c r="O52" s="41"/>
      <c r="P52" s="31" t="s">
        <v>368</v>
      </c>
      <c r="Q52" s="91" t="s">
        <v>363</v>
      </c>
      <c r="R52" s="223" t="s">
        <v>319</v>
      </c>
    </row>
    <row r="53" spans="1:18" ht="15" customHeight="1" x14ac:dyDescent="0.25">
      <c r="A53" s="195" t="s">
        <v>44</v>
      </c>
      <c r="B53" s="35" t="s">
        <v>145</v>
      </c>
      <c r="C53" s="41">
        <f t="shared" si="4"/>
        <v>2</v>
      </c>
      <c r="D53" s="41"/>
      <c r="E53" s="41"/>
      <c r="F53" s="85">
        <f t="shared" si="6"/>
        <v>2</v>
      </c>
      <c r="G53" s="41" t="s">
        <v>322</v>
      </c>
      <c r="H53" s="41" t="s">
        <v>322</v>
      </c>
      <c r="I53" s="41" t="s">
        <v>322</v>
      </c>
      <c r="J53" s="41" t="s">
        <v>322</v>
      </c>
      <c r="K53" s="41" t="s">
        <v>322</v>
      </c>
      <c r="L53" s="49" t="s">
        <v>320</v>
      </c>
      <c r="M53" s="49" t="s">
        <v>320</v>
      </c>
      <c r="N53" s="41" t="s">
        <v>322</v>
      </c>
      <c r="O53" s="41"/>
      <c r="P53" s="31" t="s">
        <v>368</v>
      </c>
      <c r="Q53" s="31" t="s">
        <v>368</v>
      </c>
      <c r="R53" s="61" t="s">
        <v>439</v>
      </c>
    </row>
    <row r="54" spans="1:18" s="114" customFormat="1" ht="15" customHeight="1" x14ac:dyDescent="0.25">
      <c r="A54" s="28" t="s">
        <v>45</v>
      </c>
      <c r="B54" s="62"/>
      <c r="C54" s="218"/>
      <c r="D54" s="29"/>
      <c r="E54" s="29"/>
      <c r="F54" s="219"/>
      <c r="G54" s="29"/>
      <c r="H54" s="30"/>
      <c r="I54" s="30"/>
      <c r="J54" s="30"/>
      <c r="K54" s="30"/>
      <c r="L54" s="30"/>
      <c r="M54" s="30"/>
      <c r="N54" s="30"/>
      <c r="O54" s="30"/>
      <c r="P54" s="210"/>
      <c r="Q54" s="210"/>
      <c r="R54" s="40"/>
    </row>
    <row r="55" spans="1:18" ht="15" customHeight="1" x14ac:dyDescent="0.25">
      <c r="A55" s="195" t="s">
        <v>46</v>
      </c>
      <c r="B55" s="35" t="s">
        <v>145</v>
      </c>
      <c r="C55" s="41">
        <f t="shared" ref="C55:C68" si="7">IF(B55=$B$4,2,0)</f>
        <v>2</v>
      </c>
      <c r="D55" s="41"/>
      <c r="E55" s="41"/>
      <c r="F55" s="85">
        <f t="shared" ref="F55:F68" si="8">C55*IF(D55&gt;0,D55,1)*IF(E55&gt;0,E55,1)</f>
        <v>2</v>
      </c>
      <c r="G55" s="41" t="s">
        <v>322</v>
      </c>
      <c r="H55" s="41" t="s">
        <v>322</v>
      </c>
      <c r="I55" s="41" t="s">
        <v>322</v>
      </c>
      <c r="J55" s="41" t="s">
        <v>322</v>
      </c>
      <c r="K55" s="41" t="s">
        <v>322</v>
      </c>
      <c r="L55" s="49">
        <v>43584</v>
      </c>
      <c r="M55" s="41" t="s">
        <v>320</v>
      </c>
      <c r="N55" s="49" t="s">
        <v>322</v>
      </c>
      <c r="O55" s="41"/>
      <c r="P55" s="31" t="s">
        <v>368</v>
      </c>
      <c r="Q55" s="224" t="s">
        <v>535</v>
      </c>
      <c r="R55" s="37" t="s">
        <v>323</v>
      </c>
    </row>
    <row r="56" spans="1:18" ht="15" customHeight="1" x14ac:dyDescent="0.25">
      <c r="A56" s="195" t="s">
        <v>47</v>
      </c>
      <c r="B56" s="35" t="s">
        <v>141</v>
      </c>
      <c r="C56" s="41">
        <f t="shared" si="7"/>
        <v>0</v>
      </c>
      <c r="D56" s="41"/>
      <c r="E56" s="41"/>
      <c r="F56" s="85">
        <f t="shared" si="8"/>
        <v>0</v>
      </c>
      <c r="G56" s="35" t="s">
        <v>707</v>
      </c>
      <c r="H56" s="41" t="s">
        <v>322</v>
      </c>
      <c r="I56" s="41" t="s">
        <v>596</v>
      </c>
      <c r="J56" s="41" t="s">
        <v>321</v>
      </c>
      <c r="K56" s="41" t="s">
        <v>596</v>
      </c>
      <c r="L56" s="41" t="s">
        <v>320</v>
      </c>
      <c r="M56" s="41" t="s">
        <v>320</v>
      </c>
      <c r="N56" s="41"/>
      <c r="O56" s="41"/>
      <c r="P56" s="201" t="s">
        <v>365</v>
      </c>
      <c r="Q56" s="201" t="s">
        <v>568</v>
      </c>
      <c r="R56" s="37" t="s">
        <v>323</v>
      </c>
    </row>
    <row r="57" spans="1:18" ht="15" customHeight="1" x14ac:dyDescent="0.25">
      <c r="A57" s="195" t="s">
        <v>48</v>
      </c>
      <c r="B57" s="35" t="s">
        <v>141</v>
      </c>
      <c r="C57" s="41">
        <f t="shared" si="7"/>
        <v>0</v>
      </c>
      <c r="D57" s="41"/>
      <c r="E57" s="41"/>
      <c r="F57" s="85">
        <f t="shared" si="8"/>
        <v>0</v>
      </c>
      <c r="G57" s="41" t="s">
        <v>321</v>
      </c>
      <c r="H57" s="41"/>
      <c r="I57" s="41"/>
      <c r="J57" s="41"/>
      <c r="K57" s="41"/>
      <c r="L57" s="41"/>
      <c r="M57" s="41"/>
      <c r="N57" s="41"/>
      <c r="O57" s="41"/>
      <c r="P57" s="31" t="s">
        <v>368</v>
      </c>
      <c r="Q57" s="31" t="s">
        <v>368</v>
      </c>
      <c r="R57" s="37" t="s">
        <v>323</v>
      </c>
    </row>
    <row r="58" spans="1:18" ht="15" customHeight="1" x14ac:dyDescent="0.25">
      <c r="A58" s="195" t="s">
        <v>49</v>
      </c>
      <c r="B58" s="35" t="s">
        <v>145</v>
      </c>
      <c r="C58" s="41">
        <f t="shared" si="7"/>
        <v>2</v>
      </c>
      <c r="D58" s="41"/>
      <c r="E58" s="41"/>
      <c r="F58" s="85">
        <f t="shared" si="8"/>
        <v>2</v>
      </c>
      <c r="G58" s="41" t="s">
        <v>322</v>
      </c>
      <c r="H58" s="41" t="s">
        <v>322</v>
      </c>
      <c r="I58" s="41" t="s">
        <v>322</v>
      </c>
      <c r="J58" s="41" t="s">
        <v>322</v>
      </c>
      <c r="K58" s="41" t="s">
        <v>322</v>
      </c>
      <c r="L58" s="49" t="s">
        <v>320</v>
      </c>
      <c r="M58" s="49" t="s">
        <v>320</v>
      </c>
      <c r="N58" s="41" t="s">
        <v>322</v>
      </c>
      <c r="O58" s="41"/>
      <c r="P58" s="31" t="s">
        <v>403</v>
      </c>
      <c r="Q58" s="224" t="s">
        <v>367</v>
      </c>
      <c r="R58" s="37" t="s">
        <v>323</v>
      </c>
    </row>
    <row r="59" spans="1:18" ht="15" customHeight="1" x14ac:dyDescent="0.25">
      <c r="A59" s="195" t="s">
        <v>50</v>
      </c>
      <c r="B59" s="35" t="s">
        <v>145</v>
      </c>
      <c r="C59" s="41">
        <f t="shared" si="7"/>
        <v>2</v>
      </c>
      <c r="D59" s="41"/>
      <c r="E59" s="41"/>
      <c r="F59" s="85">
        <f t="shared" si="8"/>
        <v>2</v>
      </c>
      <c r="G59" s="41" t="s">
        <v>322</v>
      </c>
      <c r="H59" s="41" t="s">
        <v>322</v>
      </c>
      <c r="I59" s="41" t="s">
        <v>322</v>
      </c>
      <c r="J59" s="41" t="s">
        <v>322</v>
      </c>
      <c r="K59" s="41" t="s">
        <v>322</v>
      </c>
      <c r="L59" s="49" t="s">
        <v>320</v>
      </c>
      <c r="M59" s="49" t="s">
        <v>320</v>
      </c>
      <c r="N59" s="41" t="s">
        <v>322</v>
      </c>
      <c r="O59" s="41"/>
      <c r="P59" s="31" t="s">
        <v>393</v>
      </c>
      <c r="Q59" s="91" t="s">
        <v>445</v>
      </c>
      <c r="R59" s="37" t="s">
        <v>323</v>
      </c>
    </row>
    <row r="60" spans="1:18" ht="15" customHeight="1" x14ac:dyDescent="0.25">
      <c r="A60" s="195" t="s">
        <v>51</v>
      </c>
      <c r="B60" s="35" t="s">
        <v>145</v>
      </c>
      <c r="C60" s="41">
        <f t="shared" si="7"/>
        <v>2</v>
      </c>
      <c r="D60" s="41"/>
      <c r="E60" s="41"/>
      <c r="F60" s="85">
        <f t="shared" si="8"/>
        <v>2</v>
      </c>
      <c r="G60" s="41" t="s">
        <v>322</v>
      </c>
      <c r="H60" s="41" t="s">
        <v>322</v>
      </c>
      <c r="I60" s="41" t="s">
        <v>322</v>
      </c>
      <c r="J60" s="41" t="s">
        <v>322</v>
      </c>
      <c r="K60" s="41" t="s">
        <v>322</v>
      </c>
      <c r="L60" s="49">
        <v>43558</v>
      </c>
      <c r="M60" s="41" t="s">
        <v>322</v>
      </c>
      <c r="N60" s="41" t="s">
        <v>322</v>
      </c>
      <c r="O60" s="41"/>
      <c r="P60" s="31" t="s">
        <v>393</v>
      </c>
      <c r="Q60" s="31" t="s">
        <v>368</v>
      </c>
      <c r="R60" s="59" t="s">
        <v>448</v>
      </c>
    </row>
    <row r="61" spans="1:18" ht="15" customHeight="1" x14ac:dyDescent="0.25">
      <c r="A61" s="195" t="s">
        <v>52</v>
      </c>
      <c r="B61" s="35" t="s">
        <v>141</v>
      </c>
      <c r="C61" s="41">
        <f t="shared" si="7"/>
        <v>0</v>
      </c>
      <c r="D61" s="41"/>
      <c r="E61" s="41"/>
      <c r="F61" s="85">
        <f t="shared" si="8"/>
        <v>0</v>
      </c>
      <c r="G61" s="41" t="s">
        <v>321</v>
      </c>
      <c r="H61" s="41"/>
      <c r="I61" s="41"/>
      <c r="J61" s="41"/>
      <c r="K61" s="41"/>
      <c r="L61" s="41"/>
      <c r="M61" s="41"/>
      <c r="N61" s="41"/>
      <c r="O61" s="41"/>
      <c r="P61" s="31" t="s">
        <v>403</v>
      </c>
      <c r="Q61" s="31" t="s">
        <v>368</v>
      </c>
      <c r="R61" s="31" t="s">
        <v>368</v>
      </c>
    </row>
    <row r="62" spans="1:18" ht="15" customHeight="1" x14ac:dyDescent="0.25">
      <c r="A62" s="195" t="s">
        <v>53</v>
      </c>
      <c r="B62" s="35" t="s">
        <v>145</v>
      </c>
      <c r="C62" s="41">
        <f t="shared" si="7"/>
        <v>2</v>
      </c>
      <c r="D62" s="41"/>
      <c r="E62" s="41"/>
      <c r="F62" s="85">
        <f t="shared" si="8"/>
        <v>2</v>
      </c>
      <c r="G62" s="41" t="s">
        <v>322</v>
      </c>
      <c r="H62" s="41" t="s">
        <v>322</v>
      </c>
      <c r="I62" s="41" t="s">
        <v>322</v>
      </c>
      <c r="J62" s="41" t="s">
        <v>322</v>
      </c>
      <c r="K62" s="41" t="s">
        <v>322</v>
      </c>
      <c r="L62" s="49" t="s">
        <v>320</v>
      </c>
      <c r="M62" s="49" t="s">
        <v>320</v>
      </c>
      <c r="N62" s="41" t="s">
        <v>322</v>
      </c>
      <c r="O62" s="35" t="s">
        <v>848</v>
      </c>
      <c r="P62" s="184" t="s">
        <v>847</v>
      </c>
      <c r="Q62" s="184" t="s">
        <v>451</v>
      </c>
      <c r="R62" s="37" t="s">
        <v>323</v>
      </c>
    </row>
    <row r="63" spans="1:18" ht="15" customHeight="1" x14ac:dyDescent="0.25">
      <c r="A63" s="195" t="s">
        <v>54</v>
      </c>
      <c r="B63" s="35" t="s">
        <v>145</v>
      </c>
      <c r="C63" s="41">
        <f t="shared" si="7"/>
        <v>2</v>
      </c>
      <c r="D63" s="41"/>
      <c r="E63" s="41"/>
      <c r="F63" s="85">
        <f t="shared" si="8"/>
        <v>2</v>
      </c>
      <c r="G63" s="41" t="s">
        <v>322</v>
      </c>
      <c r="H63" s="41" t="s">
        <v>322</v>
      </c>
      <c r="I63" s="41" t="s">
        <v>322</v>
      </c>
      <c r="J63" s="41" t="s">
        <v>322</v>
      </c>
      <c r="K63" s="41" t="s">
        <v>322</v>
      </c>
      <c r="L63" s="49" t="s">
        <v>320</v>
      </c>
      <c r="M63" s="49" t="s">
        <v>320</v>
      </c>
      <c r="N63" s="41" t="s">
        <v>322</v>
      </c>
      <c r="O63" s="41"/>
      <c r="P63" s="184" t="s">
        <v>853</v>
      </c>
      <c r="Q63" s="224" t="s">
        <v>540</v>
      </c>
      <c r="R63" s="38" t="s">
        <v>368</v>
      </c>
    </row>
    <row r="64" spans="1:18" ht="15" customHeight="1" x14ac:dyDescent="0.25">
      <c r="A64" s="195" t="s">
        <v>55</v>
      </c>
      <c r="B64" s="35" t="s">
        <v>145</v>
      </c>
      <c r="C64" s="41">
        <f t="shared" si="7"/>
        <v>2</v>
      </c>
      <c r="D64" s="41"/>
      <c r="E64" s="41"/>
      <c r="F64" s="85">
        <f t="shared" si="8"/>
        <v>2</v>
      </c>
      <c r="G64" s="41" t="s">
        <v>322</v>
      </c>
      <c r="H64" s="41" t="s">
        <v>322</v>
      </c>
      <c r="I64" s="41" t="s">
        <v>322</v>
      </c>
      <c r="J64" s="41" t="s">
        <v>322</v>
      </c>
      <c r="K64" s="41" t="s">
        <v>322</v>
      </c>
      <c r="L64" s="49">
        <v>43598</v>
      </c>
      <c r="M64" s="49" t="s">
        <v>322</v>
      </c>
      <c r="N64" s="41" t="s">
        <v>322</v>
      </c>
      <c r="O64" s="41"/>
      <c r="P64" s="31" t="s">
        <v>403</v>
      </c>
      <c r="Q64" s="91" t="s">
        <v>370</v>
      </c>
      <c r="R64" s="38" t="s">
        <v>368</v>
      </c>
    </row>
    <row r="65" spans="1:18" ht="15" customHeight="1" x14ac:dyDescent="0.25">
      <c r="A65" s="195" t="s">
        <v>56</v>
      </c>
      <c r="B65" s="35" t="s">
        <v>145</v>
      </c>
      <c r="C65" s="41">
        <f t="shared" si="7"/>
        <v>2</v>
      </c>
      <c r="D65" s="41">
        <v>0.5</v>
      </c>
      <c r="E65" s="41">
        <v>0.5</v>
      </c>
      <c r="F65" s="85">
        <f t="shared" si="8"/>
        <v>0.5</v>
      </c>
      <c r="G65" s="41" t="s">
        <v>322</v>
      </c>
      <c r="H65" s="41" t="s">
        <v>322</v>
      </c>
      <c r="I65" s="41" t="s">
        <v>322</v>
      </c>
      <c r="J65" s="41" t="s">
        <v>322</v>
      </c>
      <c r="K65" s="41" t="s">
        <v>322</v>
      </c>
      <c r="L65" s="49" t="s">
        <v>320</v>
      </c>
      <c r="M65" s="49" t="s">
        <v>320</v>
      </c>
      <c r="N65" s="41" t="s">
        <v>321</v>
      </c>
      <c r="O65" s="35" t="s">
        <v>859</v>
      </c>
      <c r="P65" s="224" t="s">
        <v>541</v>
      </c>
      <c r="Q65" s="31" t="s">
        <v>403</v>
      </c>
      <c r="R65" s="37" t="s">
        <v>323</v>
      </c>
    </row>
    <row r="66" spans="1:18" ht="15" customHeight="1" x14ac:dyDescent="0.25">
      <c r="A66" s="195" t="s">
        <v>57</v>
      </c>
      <c r="B66" s="35" t="s">
        <v>141</v>
      </c>
      <c r="C66" s="41">
        <f t="shared" si="7"/>
        <v>0</v>
      </c>
      <c r="D66" s="41"/>
      <c r="E66" s="41"/>
      <c r="F66" s="85">
        <f t="shared" si="8"/>
        <v>0</v>
      </c>
      <c r="G66" s="35" t="s">
        <v>707</v>
      </c>
      <c r="H66" s="41" t="s">
        <v>596</v>
      </c>
      <c r="I66" s="41" t="s">
        <v>322</v>
      </c>
      <c r="J66" s="41" t="s">
        <v>322</v>
      </c>
      <c r="K66" s="41" t="s">
        <v>322</v>
      </c>
      <c r="L66" s="41" t="s">
        <v>320</v>
      </c>
      <c r="M66" s="41" t="s">
        <v>320</v>
      </c>
      <c r="N66" s="41"/>
      <c r="O66" s="35" t="s">
        <v>864</v>
      </c>
      <c r="P66" s="190" t="s">
        <v>368</v>
      </c>
      <c r="Q66" s="201" t="s">
        <v>863</v>
      </c>
      <c r="R66" s="190" t="s">
        <v>368</v>
      </c>
    </row>
    <row r="67" spans="1:18" ht="15" customHeight="1" x14ac:dyDescent="0.25">
      <c r="A67" s="195" t="s">
        <v>58</v>
      </c>
      <c r="B67" s="35" t="s">
        <v>145</v>
      </c>
      <c r="C67" s="41">
        <f t="shared" si="7"/>
        <v>2</v>
      </c>
      <c r="D67" s="41"/>
      <c r="E67" s="41"/>
      <c r="F67" s="85">
        <f t="shared" si="8"/>
        <v>2</v>
      </c>
      <c r="G67" s="41" t="s">
        <v>322</v>
      </c>
      <c r="H67" s="41" t="s">
        <v>322</v>
      </c>
      <c r="I67" s="41" t="s">
        <v>322</v>
      </c>
      <c r="J67" s="41" t="s">
        <v>322</v>
      </c>
      <c r="K67" s="41" t="s">
        <v>322</v>
      </c>
      <c r="L67" s="49" t="s">
        <v>320</v>
      </c>
      <c r="M67" s="49" t="s">
        <v>320</v>
      </c>
      <c r="N67" s="41" t="s">
        <v>322</v>
      </c>
      <c r="O67" s="41"/>
      <c r="P67" s="190" t="s">
        <v>368</v>
      </c>
      <c r="Q67" s="190" t="s">
        <v>368</v>
      </c>
      <c r="R67" s="61" t="s">
        <v>458</v>
      </c>
    </row>
    <row r="68" spans="1:18" ht="15" customHeight="1" x14ac:dyDescent="0.25">
      <c r="A68" s="195" t="s">
        <v>59</v>
      </c>
      <c r="B68" s="35" t="s">
        <v>145</v>
      </c>
      <c r="C68" s="41">
        <f t="shared" si="7"/>
        <v>2</v>
      </c>
      <c r="D68" s="41"/>
      <c r="E68" s="41"/>
      <c r="F68" s="85">
        <f t="shared" si="8"/>
        <v>2</v>
      </c>
      <c r="G68" s="41" t="s">
        <v>322</v>
      </c>
      <c r="H68" s="41" t="s">
        <v>322</v>
      </c>
      <c r="I68" s="41" t="s">
        <v>322</v>
      </c>
      <c r="J68" s="41" t="s">
        <v>322</v>
      </c>
      <c r="K68" s="41" t="s">
        <v>322</v>
      </c>
      <c r="L68" s="49" t="s">
        <v>320</v>
      </c>
      <c r="M68" s="49" t="s">
        <v>320</v>
      </c>
      <c r="N68" s="41" t="s">
        <v>322</v>
      </c>
      <c r="O68" s="41"/>
      <c r="P68" s="190" t="s">
        <v>368</v>
      </c>
      <c r="Q68" s="190" t="s">
        <v>368</v>
      </c>
      <c r="R68" s="59" t="s">
        <v>452</v>
      </c>
    </row>
    <row r="69" spans="1:18" s="114" customFormat="1" ht="15" customHeight="1" x14ac:dyDescent="0.25">
      <c r="A69" s="28" t="s">
        <v>60</v>
      </c>
      <c r="B69" s="62"/>
      <c r="C69" s="218"/>
      <c r="D69" s="29"/>
      <c r="E69" s="29"/>
      <c r="F69" s="219"/>
      <c r="G69" s="29"/>
      <c r="H69" s="30"/>
      <c r="I69" s="30"/>
      <c r="J69" s="30"/>
      <c r="K69" s="30"/>
      <c r="L69" s="30"/>
      <c r="M69" s="30"/>
      <c r="N69" s="30"/>
      <c r="O69" s="30"/>
      <c r="P69" s="210"/>
      <c r="Q69" s="210"/>
      <c r="R69" s="42"/>
    </row>
    <row r="70" spans="1:18" ht="15" customHeight="1" x14ac:dyDescent="0.25">
      <c r="A70" s="195" t="s">
        <v>61</v>
      </c>
      <c r="B70" s="35" t="s">
        <v>145</v>
      </c>
      <c r="C70" s="41">
        <f>IF(B70=$B$4,2,0)</f>
        <v>2</v>
      </c>
      <c r="D70" s="41"/>
      <c r="E70" s="41"/>
      <c r="F70" s="85">
        <f t="shared" ref="F70:F75" si="9">C70*IF(D70&gt;0,D70,1)*IF(E70&gt;0,E70,1)</f>
        <v>2</v>
      </c>
      <c r="G70" s="41" t="s">
        <v>322</v>
      </c>
      <c r="H70" s="41" t="s">
        <v>322</v>
      </c>
      <c r="I70" s="41" t="s">
        <v>322</v>
      </c>
      <c r="J70" s="41" t="s">
        <v>322</v>
      </c>
      <c r="K70" s="41" t="s">
        <v>322</v>
      </c>
      <c r="L70" s="49" t="s">
        <v>320</v>
      </c>
      <c r="M70" s="49" t="s">
        <v>320</v>
      </c>
      <c r="N70" s="41" t="s">
        <v>322</v>
      </c>
      <c r="O70" s="41"/>
      <c r="P70" s="31" t="s">
        <v>368</v>
      </c>
      <c r="Q70" s="184" t="s">
        <v>373</v>
      </c>
      <c r="R70" s="37" t="s">
        <v>323</v>
      </c>
    </row>
    <row r="71" spans="1:18" ht="15" customHeight="1" x14ac:dyDescent="0.25">
      <c r="A71" s="195" t="s">
        <v>62</v>
      </c>
      <c r="B71" s="35" t="s">
        <v>141</v>
      </c>
      <c r="C71" s="41">
        <f>IF(B71=$B$4,2,0)</f>
        <v>0</v>
      </c>
      <c r="D71" s="41"/>
      <c r="E71" s="41"/>
      <c r="F71" s="85">
        <f t="shared" si="9"/>
        <v>0</v>
      </c>
      <c r="G71" s="41" t="s">
        <v>321</v>
      </c>
      <c r="H71" s="41"/>
      <c r="I71" s="41"/>
      <c r="J71" s="41"/>
      <c r="K71" s="41"/>
      <c r="L71" s="41"/>
      <c r="M71" s="41"/>
      <c r="N71" s="41"/>
      <c r="O71" s="41"/>
      <c r="P71" s="31" t="s">
        <v>368</v>
      </c>
      <c r="Q71" s="31" t="s">
        <v>368</v>
      </c>
      <c r="R71" s="31" t="s">
        <v>368</v>
      </c>
    </row>
    <row r="72" spans="1:18" ht="15" customHeight="1" x14ac:dyDescent="0.25">
      <c r="A72" s="195" t="s">
        <v>63</v>
      </c>
      <c r="B72" s="35" t="s">
        <v>145</v>
      </c>
      <c r="C72" s="41">
        <f t="shared" ref="C72:C98" si="10">IF(B72=$B$4,2,0)</f>
        <v>2</v>
      </c>
      <c r="D72" s="41"/>
      <c r="E72" s="41"/>
      <c r="F72" s="85">
        <f t="shared" si="9"/>
        <v>2</v>
      </c>
      <c r="G72" s="41" t="s">
        <v>322</v>
      </c>
      <c r="H72" s="41" t="s">
        <v>322</v>
      </c>
      <c r="I72" s="41" t="s">
        <v>322</v>
      </c>
      <c r="J72" s="41" t="s">
        <v>322</v>
      </c>
      <c r="K72" s="41" t="s">
        <v>322</v>
      </c>
      <c r="L72" s="49" t="s">
        <v>320</v>
      </c>
      <c r="M72" s="49" t="s">
        <v>320</v>
      </c>
      <c r="N72" s="41" t="s">
        <v>322</v>
      </c>
      <c r="O72" s="41"/>
      <c r="P72" s="31" t="s">
        <v>368</v>
      </c>
      <c r="Q72" s="184" t="s">
        <v>375</v>
      </c>
      <c r="R72" s="37" t="s">
        <v>323</v>
      </c>
    </row>
    <row r="73" spans="1:18" s="114" customFormat="1" ht="15" customHeight="1" x14ac:dyDescent="0.25">
      <c r="A73" s="195" t="s">
        <v>64</v>
      </c>
      <c r="B73" s="35" t="s">
        <v>145</v>
      </c>
      <c r="C73" s="41">
        <f t="shared" si="10"/>
        <v>2</v>
      </c>
      <c r="D73" s="41"/>
      <c r="E73" s="41"/>
      <c r="F73" s="85">
        <f t="shared" si="9"/>
        <v>2</v>
      </c>
      <c r="G73" s="41" t="s">
        <v>322</v>
      </c>
      <c r="H73" s="41" t="s">
        <v>322</v>
      </c>
      <c r="I73" s="41" t="s">
        <v>322</v>
      </c>
      <c r="J73" s="41" t="s">
        <v>322</v>
      </c>
      <c r="K73" s="41" t="s">
        <v>322</v>
      </c>
      <c r="L73" s="49" t="s">
        <v>320</v>
      </c>
      <c r="M73" s="49" t="s">
        <v>320</v>
      </c>
      <c r="N73" s="41" t="s">
        <v>322</v>
      </c>
      <c r="O73" s="41"/>
      <c r="P73" s="31" t="s">
        <v>368</v>
      </c>
      <c r="Q73" s="201" t="s">
        <v>879</v>
      </c>
      <c r="R73" s="37" t="s">
        <v>368</v>
      </c>
    </row>
    <row r="74" spans="1:18" ht="15" customHeight="1" x14ac:dyDescent="0.25">
      <c r="A74" s="195" t="s">
        <v>65</v>
      </c>
      <c r="B74" s="35" t="s">
        <v>145</v>
      </c>
      <c r="C74" s="41">
        <f t="shared" si="10"/>
        <v>2</v>
      </c>
      <c r="D74" s="41"/>
      <c r="E74" s="41"/>
      <c r="F74" s="85">
        <f t="shared" si="9"/>
        <v>2</v>
      </c>
      <c r="G74" s="41" t="s">
        <v>322</v>
      </c>
      <c r="H74" s="41" t="s">
        <v>322</v>
      </c>
      <c r="I74" s="41" t="s">
        <v>322</v>
      </c>
      <c r="J74" s="41" t="s">
        <v>322</v>
      </c>
      <c r="K74" s="41" t="s">
        <v>322</v>
      </c>
      <c r="L74" s="49" t="s">
        <v>320</v>
      </c>
      <c r="M74" s="49" t="s">
        <v>320</v>
      </c>
      <c r="N74" s="41" t="s">
        <v>322</v>
      </c>
      <c r="O74" s="41"/>
      <c r="P74" s="31" t="s">
        <v>368</v>
      </c>
      <c r="Q74" s="184" t="s">
        <v>462</v>
      </c>
      <c r="R74" s="37" t="s">
        <v>323</v>
      </c>
    </row>
    <row r="75" spans="1:18" ht="15" customHeight="1" x14ac:dyDescent="0.25">
      <c r="A75" s="195" t="s">
        <v>66</v>
      </c>
      <c r="B75" s="35" t="s">
        <v>141</v>
      </c>
      <c r="C75" s="41">
        <f t="shared" si="10"/>
        <v>0</v>
      </c>
      <c r="D75" s="41"/>
      <c r="E75" s="41"/>
      <c r="F75" s="85">
        <f t="shared" si="9"/>
        <v>0</v>
      </c>
      <c r="G75" s="35" t="s">
        <v>707</v>
      </c>
      <c r="H75" s="41" t="s">
        <v>322</v>
      </c>
      <c r="I75" s="41" t="s">
        <v>596</v>
      </c>
      <c r="J75" s="41" t="s">
        <v>322</v>
      </c>
      <c r="K75" s="41" t="s">
        <v>322</v>
      </c>
      <c r="L75" s="49" t="s">
        <v>320</v>
      </c>
      <c r="M75" s="49" t="s">
        <v>320</v>
      </c>
      <c r="N75" s="41" t="s">
        <v>322</v>
      </c>
      <c r="O75" s="34" t="s">
        <v>969</v>
      </c>
      <c r="P75" s="31" t="s">
        <v>368</v>
      </c>
      <c r="Q75" s="184" t="s">
        <v>464</v>
      </c>
      <c r="R75" s="31" t="s">
        <v>368</v>
      </c>
    </row>
    <row r="76" spans="1:18" s="114" customFormat="1" ht="15" customHeight="1" x14ac:dyDescent="0.25">
      <c r="A76" s="28" t="s">
        <v>67</v>
      </c>
      <c r="B76" s="62"/>
      <c r="C76" s="218"/>
      <c r="D76" s="29"/>
      <c r="E76" s="29"/>
      <c r="F76" s="29"/>
      <c r="G76" s="29"/>
      <c r="H76" s="30"/>
      <c r="I76" s="30"/>
      <c r="J76" s="30"/>
      <c r="K76" s="30"/>
      <c r="L76" s="30"/>
      <c r="M76" s="30"/>
      <c r="N76" s="30"/>
      <c r="O76" s="30"/>
      <c r="P76" s="210"/>
      <c r="Q76" s="210"/>
      <c r="R76" s="40"/>
    </row>
    <row r="77" spans="1:18" ht="15" customHeight="1" x14ac:dyDescent="0.25">
      <c r="A77" s="195" t="s">
        <v>68</v>
      </c>
      <c r="B77" s="35" t="s">
        <v>145</v>
      </c>
      <c r="C77" s="41">
        <f>IF(B77=$B$4,2,0)</f>
        <v>2</v>
      </c>
      <c r="D77" s="41"/>
      <c r="E77" s="41"/>
      <c r="F77" s="85">
        <f t="shared" ref="F77:F86" si="11">C77*IF(D77&gt;0,D77,1)*IF(E77&gt;0,E77,1)</f>
        <v>2</v>
      </c>
      <c r="G77" s="41" t="s">
        <v>322</v>
      </c>
      <c r="H77" s="41" t="s">
        <v>322</v>
      </c>
      <c r="I77" s="41" t="s">
        <v>322</v>
      </c>
      <c r="J77" s="41" t="s">
        <v>322</v>
      </c>
      <c r="K77" s="41" t="s">
        <v>322</v>
      </c>
      <c r="L77" s="41" t="s">
        <v>320</v>
      </c>
      <c r="M77" s="49" t="s">
        <v>320</v>
      </c>
      <c r="N77" s="49" t="s">
        <v>322</v>
      </c>
      <c r="O77" s="49"/>
      <c r="P77" s="31" t="s">
        <v>368</v>
      </c>
      <c r="Q77" s="224" t="s">
        <v>467</v>
      </c>
      <c r="R77" s="31" t="s">
        <v>368</v>
      </c>
    </row>
    <row r="78" spans="1:18" ht="15" customHeight="1" x14ac:dyDescent="0.25">
      <c r="A78" s="195" t="s">
        <v>70</v>
      </c>
      <c r="B78" s="35" t="s">
        <v>141</v>
      </c>
      <c r="C78" s="41">
        <f t="shared" si="10"/>
        <v>0</v>
      </c>
      <c r="D78" s="41"/>
      <c r="E78" s="41"/>
      <c r="F78" s="85">
        <f t="shared" si="11"/>
        <v>0</v>
      </c>
      <c r="G78" s="41" t="s">
        <v>321</v>
      </c>
      <c r="H78" s="41"/>
      <c r="I78" s="41"/>
      <c r="J78" s="41"/>
      <c r="K78" s="41"/>
      <c r="L78" s="41"/>
      <c r="M78" s="41"/>
      <c r="N78" s="41"/>
      <c r="O78" s="41"/>
      <c r="P78" s="31" t="s">
        <v>368</v>
      </c>
      <c r="Q78" s="31" t="s">
        <v>368</v>
      </c>
      <c r="R78" s="31" t="s">
        <v>368</v>
      </c>
    </row>
    <row r="79" spans="1:18" ht="15" customHeight="1" x14ac:dyDescent="0.25">
      <c r="A79" s="195" t="s">
        <v>71</v>
      </c>
      <c r="B79" s="35" t="s">
        <v>141</v>
      </c>
      <c r="C79" s="41">
        <f t="shared" si="10"/>
        <v>0</v>
      </c>
      <c r="D79" s="41"/>
      <c r="E79" s="41"/>
      <c r="F79" s="85">
        <f t="shared" si="11"/>
        <v>0</v>
      </c>
      <c r="G79" s="41" t="s">
        <v>321</v>
      </c>
      <c r="H79" s="41"/>
      <c r="I79" s="41"/>
      <c r="J79" s="41"/>
      <c r="K79" s="41"/>
      <c r="L79" s="41"/>
      <c r="M79" s="41"/>
      <c r="N79" s="41"/>
      <c r="O79" s="41"/>
      <c r="P79" s="31" t="s">
        <v>368</v>
      </c>
      <c r="Q79" s="31" t="s">
        <v>368</v>
      </c>
      <c r="R79" s="37" t="s">
        <v>323</v>
      </c>
    </row>
    <row r="80" spans="1:18" ht="15" customHeight="1" x14ac:dyDescent="0.25">
      <c r="A80" s="195" t="s">
        <v>72</v>
      </c>
      <c r="B80" s="35" t="s">
        <v>145</v>
      </c>
      <c r="C80" s="41">
        <f t="shared" si="10"/>
        <v>2</v>
      </c>
      <c r="D80" s="41"/>
      <c r="E80" s="41"/>
      <c r="F80" s="85">
        <f t="shared" si="11"/>
        <v>2</v>
      </c>
      <c r="G80" s="41" t="s">
        <v>322</v>
      </c>
      <c r="H80" s="41" t="s">
        <v>322</v>
      </c>
      <c r="I80" s="41" t="s">
        <v>322</v>
      </c>
      <c r="J80" s="41" t="s">
        <v>322</v>
      </c>
      <c r="K80" s="41" t="s">
        <v>322</v>
      </c>
      <c r="L80" s="41" t="s">
        <v>320</v>
      </c>
      <c r="M80" s="49" t="s">
        <v>320</v>
      </c>
      <c r="N80" s="41" t="s">
        <v>322</v>
      </c>
      <c r="O80" s="41"/>
      <c r="P80" s="31" t="s">
        <v>368</v>
      </c>
      <c r="Q80" s="184" t="s">
        <v>472</v>
      </c>
      <c r="R80" s="37" t="s">
        <v>323</v>
      </c>
    </row>
    <row r="81" spans="1:19" ht="15" customHeight="1" x14ac:dyDescent="0.25">
      <c r="A81" s="195" t="s">
        <v>74</v>
      </c>
      <c r="B81" s="35" t="s">
        <v>145</v>
      </c>
      <c r="C81" s="41">
        <f t="shared" si="10"/>
        <v>2</v>
      </c>
      <c r="D81" s="41"/>
      <c r="E81" s="41"/>
      <c r="F81" s="85">
        <f t="shared" si="11"/>
        <v>2</v>
      </c>
      <c r="G81" s="41" t="s">
        <v>322</v>
      </c>
      <c r="H81" s="41" t="s">
        <v>322</v>
      </c>
      <c r="I81" s="41" t="s">
        <v>322</v>
      </c>
      <c r="J81" s="41" t="s">
        <v>322</v>
      </c>
      <c r="K81" s="41" t="s">
        <v>322</v>
      </c>
      <c r="L81" s="49" t="s">
        <v>320</v>
      </c>
      <c r="M81" s="41" t="s">
        <v>320</v>
      </c>
      <c r="N81" s="41" t="s">
        <v>322</v>
      </c>
      <c r="O81" s="35"/>
      <c r="P81" s="31" t="s">
        <v>368</v>
      </c>
      <c r="Q81" s="201" t="s">
        <v>473</v>
      </c>
      <c r="R81" s="37" t="s">
        <v>323</v>
      </c>
    </row>
    <row r="82" spans="1:19" ht="15" customHeight="1" x14ac:dyDescent="0.25">
      <c r="A82" s="195" t="s">
        <v>75</v>
      </c>
      <c r="B82" s="35" t="s">
        <v>145</v>
      </c>
      <c r="C82" s="41">
        <f t="shared" si="10"/>
        <v>2</v>
      </c>
      <c r="D82" s="41"/>
      <c r="E82" s="41"/>
      <c r="F82" s="85">
        <f t="shared" si="11"/>
        <v>2</v>
      </c>
      <c r="G82" s="41" t="s">
        <v>322</v>
      </c>
      <c r="H82" s="41" t="s">
        <v>322</v>
      </c>
      <c r="I82" s="41" t="s">
        <v>322</v>
      </c>
      <c r="J82" s="41" t="s">
        <v>322</v>
      </c>
      <c r="K82" s="41" t="s">
        <v>322</v>
      </c>
      <c r="L82" s="49">
        <v>43614</v>
      </c>
      <c r="M82" s="49" t="s">
        <v>322</v>
      </c>
      <c r="N82" s="49" t="s">
        <v>322</v>
      </c>
      <c r="O82" s="41"/>
      <c r="P82" s="91" t="s">
        <v>898</v>
      </c>
      <c r="Q82" s="224" t="s">
        <v>474</v>
      </c>
      <c r="R82" s="201" t="s">
        <v>380</v>
      </c>
    </row>
    <row r="83" spans="1:19" ht="15" customHeight="1" x14ac:dyDescent="0.25">
      <c r="A83" s="195" t="s">
        <v>76</v>
      </c>
      <c r="B83" s="35" t="s">
        <v>145</v>
      </c>
      <c r="C83" s="41">
        <f t="shared" si="10"/>
        <v>2</v>
      </c>
      <c r="D83" s="41"/>
      <c r="E83" s="41"/>
      <c r="F83" s="85">
        <f t="shared" si="11"/>
        <v>2</v>
      </c>
      <c r="G83" s="41" t="s">
        <v>322</v>
      </c>
      <c r="H83" s="41" t="s">
        <v>322</v>
      </c>
      <c r="I83" s="41" t="s">
        <v>322</v>
      </c>
      <c r="J83" s="41" t="s">
        <v>322</v>
      </c>
      <c r="K83" s="41" t="s">
        <v>322</v>
      </c>
      <c r="L83" s="49">
        <v>43616</v>
      </c>
      <c r="M83" s="41" t="s">
        <v>322</v>
      </c>
      <c r="N83" s="49" t="s">
        <v>322</v>
      </c>
      <c r="O83" s="211"/>
      <c r="P83" s="31" t="s">
        <v>368</v>
      </c>
      <c r="Q83" s="91" t="s">
        <v>476</v>
      </c>
      <c r="R83" s="37" t="s">
        <v>323</v>
      </c>
    </row>
    <row r="84" spans="1:19" ht="15" customHeight="1" x14ac:dyDescent="0.25">
      <c r="A84" s="195" t="s">
        <v>77</v>
      </c>
      <c r="B84" s="35" t="s">
        <v>145</v>
      </c>
      <c r="C84" s="41">
        <f t="shared" si="10"/>
        <v>2</v>
      </c>
      <c r="D84" s="41"/>
      <c r="E84" s="41"/>
      <c r="F84" s="85">
        <f t="shared" si="11"/>
        <v>2</v>
      </c>
      <c r="G84" s="41" t="s">
        <v>322</v>
      </c>
      <c r="H84" s="41" t="s">
        <v>322</v>
      </c>
      <c r="I84" s="41" t="s">
        <v>322</v>
      </c>
      <c r="J84" s="41" t="s">
        <v>322</v>
      </c>
      <c r="K84" s="41" t="s">
        <v>322</v>
      </c>
      <c r="L84" s="49">
        <v>43607</v>
      </c>
      <c r="M84" s="49" t="s">
        <v>322</v>
      </c>
      <c r="N84" s="41" t="s">
        <v>322</v>
      </c>
      <c r="O84" s="41"/>
      <c r="P84" s="31" t="s">
        <v>368</v>
      </c>
      <c r="Q84" s="184" t="s">
        <v>396</v>
      </c>
      <c r="R84" s="37" t="s">
        <v>368</v>
      </c>
      <c r="S84" s="114"/>
    </row>
    <row r="85" spans="1:19" ht="15" customHeight="1" x14ac:dyDescent="0.25">
      <c r="A85" s="195" t="s">
        <v>78</v>
      </c>
      <c r="B85" s="35" t="s">
        <v>145</v>
      </c>
      <c r="C85" s="41">
        <f>IF(B85=$B$4,2,0)</f>
        <v>2</v>
      </c>
      <c r="D85" s="41"/>
      <c r="E85" s="41"/>
      <c r="F85" s="85">
        <f t="shared" si="11"/>
        <v>2</v>
      </c>
      <c r="G85" s="41" t="s">
        <v>322</v>
      </c>
      <c r="H85" s="41" t="s">
        <v>322</v>
      </c>
      <c r="I85" s="41" t="s">
        <v>322</v>
      </c>
      <c r="J85" s="41" t="s">
        <v>322</v>
      </c>
      <c r="K85" s="41" t="s">
        <v>322</v>
      </c>
      <c r="L85" s="49">
        <v>43613</v>
      </c>
      <c r="M85" s="49" t="s">
        <v>322</v>
      </c>
      <c r="N85" s="49" t="s">
        <v>322</v>
      </c>
      <c r="O85" s="211"/>
      <c r="P85" s="31" t="s">
        <v>368</v>
      </c>
      <c r="Q85" s="184" t="s">
        <v>479</v>
      </c>
      <c r="R85" s="37" t="s">
        <v>368</v>
      </c>
    </row>
    <row r="86" spans="1:19" ht="15" customHeight="1" x14ac:dyDescent="0.25">
      <c r="A86" s="195" t="s">
        <v>79</v>
      </c>
      <c r="B86" s="35" t="s">
        <v>141</v>
      </c>
      <c r="C86" s="41">
        <f>IF(B86=$B$4,2,0)</f>
        <v>0</v>
      </c>
      <c r="D86" s="41"/>
      <c r="E86" s="41"/>
      <c r="F86" s="85">
        <f t="shared" si="11"/>
        <v>0</v>
      </c>
      <c r="G86" s="35" t="s">
        <v>707</v>
      </c>
      <c r="H86" s="41" t="s">
        <v>322</v>
      </c>
      <c r="I86" s="41" t="s">
        <v>321</v>
      </c>
      <c r="J86" s="41" t="s">
        <v>321</v>
      </c>
      <c r="K86" s="41" t="s">
        <v>596</v>
      </c>
      <c r="L86" s="41" t="s">
        <v>320</v>
      </c>
      <c r="M86" s="41" t="s">
        <v>320</v>
      </c>
      <c r="N86" s="41" t="s">
        <v>322</v>
      </c>
      <c r="O86" s="35" t="s">
        <v>738</v>
      </c>
      <c r="P86" s="31" t="s">
        <v>789</v>
      </c>
      <c r="Q86" s="201" t="s">
        <v>480</v>
      </c>
      <c r="R86" s="31" t="s">
        <v>368</v>
      </c>
    </row>
    <row r="87" spans="1:19" s="114" customFormat="1" ht="15" customHeight="1" x14ac:dyDescent="0.25">
      <c r="A87" s="28" t="s">
        <v>80</v>
      </c>
      <c r="B87" s="62"/>
      <c r="C87" s="218"/>
      <c r="D87" s="29"/>
      <c r="E87" s="29"/>
      <c r="F87" s="219"/>
      <c r="G87" s="29"/>
      <c r="H87" s="30"/>
      <c r="I87" s="30"/>
      <c r="J87" s="30"/>
      <c r="K87" s="30"/>
      <c r="L87" s="30"/>
      <c r="M87" s="30"/>
      <c r="N87" s="30"/>
      <c r="O87" s="30"/>
      <c r="P87" s="210"/>
      <c r="Q87" s="210"/>
      <c r="R87" s="40"/>
    </row>
    <row r="88" spans="1:19" s="114" customFormat="1" ht="15" customHeight="1" x14ac:dyDescent="0.25">
      <c r="A88" s="195" t="s">
        <v>69</v>
      </c>
      <c r="B88" s="35" t="s">
        <v>145</v>
      </c>
      <c r="C88" s="41">
        <f>IF(B88=$B$4,2,0)</f>
        <v>2</v>
      </c>
      <c r="D88" s="41"/>
      <c r="E88" s="41"/>
      <c r="F88" s="85">
        <f t="shared" ref="F88:F96" si="12">C88*IF(D88&gt;0,D88,1)*IF(E88&gt;0,E88,1)</f>
        <v>2</v>
      </c>
      <c r="G88" s="41" t="s">
        <v>322</v>
      </c>
      <c r="H88" s="41" t="s">
        <v>322</v>
      </c>
      <c r="I88" s="41" t="s">
        <v>322</v>
      </c>
      <c r="J88" s="41" t="s">
        <v>322</v>
      </c>
      <c r="K88" s="41" t="s">
        <v>322</v>
      </c>
      <c r="L88" s="49">
        <v>43615</v>
      </c>
      <c r="M88" s="49" t="s">
        <v>322</v>
      </c>
      <c r="N88" s="49" t="s">
        <v>322</v>
      </c>
      <c r="O88" s="41"/>
      <c r="P88" s="31" t="s">
        <v>368</v>
      </c>
      <c r="Q88" s="31" t="s">
        <v>368</v>
      </c>
      <c r="R88" s="224" t="s">
        <v>481</v>
      </c>
    </row>
    <row r="89" spans="1:19" ht="15" customHeight="1" x14ac:dyDescent="0.25">
      <c r="A89" s="195" t="s">
        <v>81</v>
      </c>
      <c r="B89" s="35" t="s">
        <v>145</v>
      </c>
      <c r="C89" s="41">
        <f t="shared" si="10"/>
        <v>2</v>
      </c>
      <c r="D89" s="41"/>
      <c r="E89" s="41"/>
      <c r="F89" s="85">
        <f t="shared" si="12"/>
        <v>2</v>
      </c>
      <c r="G89" s="41" t="s">
        <v>322</v>
      </c>
      <c r="H89" s="41" t="s">
        <v>322</v>
      </c>
      <c r="I89" s="41" t="s">
        <v>322</v>
      </c>
      <c r="J89" s="41" t="s">
        <v>322</v>
      </c>
      <c r="K89" s="41" t="s">
        <v>322</v>
      </c>
      <c r="L89" s="41" t="s">
        <v>320</v>
      </c>
      <c r="M89" s="49" t="s">
        <v>320</v>
      </c>
      <c r="N89" s="41" t="s">
        <v>322</v>
      </c>
      <c r="O89" s="211"/>
      <c r="P89" s="31" t="s">
        <v>368</v>
      </c>
      <c r="Q89" s="224" t="s">
        <v>483</v>
      </c>
      <c r="R89" s="31" t="s">
        <v>368</v>
      </c>
    </row>
    <row r="90" spans="1:19" ht="15" customHeight="1" x14ac:dyDescent="0.25">
      <c r="A90" s="195" t="s">
        <v>73</v>
      </c>
      <c r="B90" s="35" t="s">
        <v>145</v>
      </c>
      <c r="C90" s="41">
        <f>IF(B90=$B$4,2,0)</f>
        <v>2</v>
      </c>
      <c r="D90" s="41"/>
      <c r="E90" s="41"/>
      <c r="F90" s="85">
        <f t="shared" si="12"/>
        <v>2</v>
      </c>
      <c r="G90" s="41" t="s">
        <v>322</v>
      </c>
      <c r="H90" s="41" t="s">
        <v>322</v>
      </c>
      <c r="I90" s="41" t="s">
        <v>322</v>
      </c>
      <c r="J90" s="41" t="s">
        <v>322</v>
      </c>
      <c r="K90" s="41" t="s">
        <v>322</v>
      </c>
      <c r="L90" s="41" t="s">
        <v>320</v>
      </c>
      <c r="M90" s="41" t="s">
        <v>320</v>
      </c>
      <c r="N90" s="41" t="s">
        <v>322</v>
      </c>
      <c r="O90" s="35"/>
      <c r="P90" s="181" t="s">
        <v>368</v>
      </c>
      <c r="Q90" s="201" t="s">
        <v>1098</v>
      </c>
      <c r="R90" s="201" t="s">
        <v>485</v>
      </c>
    </row>
    <row r="91" spans="1:19" ht="15" customHeight="1" x14ac:dyDescent="0.25">
      <c r="A91" s="195" t="s">
        <v>82</v>
      </c>
      <c r="B91" s="35" t="s">
        <v>141</v>
      </c>
      <c r="C91" s="41">
        <f t="shared" si="10"/>
        <v>0</v>
      </c>
      <c r="D91" s="41"/>
      <c r="E91" s="41"/>
      <c r="F91" s="85">
        <f t="shared" si="12"/>
        <v>0</v>
      </c>
      <c r="G91" s="35" t="s">
        <v>707</v>
      </c>
      <c r="H91" s="41" t="s">
        <v>322</v>
      </c>
      <c r="I91" s="41" t="s">
        <v>321</v>
      </c>
      <c r="J91" s="41" t="s">
        <v>321</v>
      </c>
      <c r="K91" s="41" t="s">
        <v>321</v>
      </c>
      <c r="L91" s="41" t="s">
        <v>320</v>
      </c>
      <c r="M91" s="49" t="s">
        <v>320</v>
      </c>
      <c r="N91" s="41" t="s">
        <v>322</v>
      </c>
      <c r="O91" s="211"/>
      <c r="P91" s="224" t="s">
        <v>487</v>
      </c>
      <c r="Q91" s="31" t="s">
        <v>368</v>
      </c>
      <c r="R91" s="31" t="s">
        <v>368</v>
      </c>
    </row>
    <row r="92" spans="1:19" ht="15" customHeight="1" x14ac:dyDescent="0.25">
      <c r="A92" s="195" t="s">
        <v>83</v>
      </c>
      <c r="B92" s="35" t="s">
        <v>145</v>
      </c>
      <c r="C92" s="41">
        <f t="shared" si="10"/>
        <v>2</v>
      </c>
      <c r="D92" s="41"/>
      <c r="E92" s="41"/>
      <c r="F92" s="85">
        <f t="shared" si="12"/>
        <v>2</v>
      </c>
      <c r="G92" s="41" t="s">
        <v>322</v>
      </c>
      <c r="H92" s="41" t="s">
        <v>322</v>
      </c>
      <c r="I92" s="41" t="s">
        <v>322</v>
      </c>
      <c r="J92" s="41" t="s">
        <v>322</v>
      </c>
      <c r="K92" s="41" t="s">
        <v>322</v>
      </c>
      <c r="L92" s="41" t="s">
        <v>320</v>
      </c>
      <c r="M92" s="49" t="s">
        <v>320</v>
      </c>
      <c r="N92" s="41" t="s">
        <v>322</v>
      </c>
      <c r="O92" s="211"/>
      <c r="P92" s="31" t="s">
        <v>368</v>
      </c>
      <c r="Q92" s="31" t="s">
        <v>368</v>
      </c>
      <c r="R92" s="224" t="s">
        <v>491</v>
      </c>
    </row>
    <row r="93" spans="1:19" ht="15" customHeight="1" x14ac:dyDescent="0.25">
      <c r="A93" s="195" t="s">
        <v>84</v>
      </c>
      <c r="B93" s="35" t="s">
        <v>145</v>
      </c>
      <c r="C93" s="41">
        <f t="shared" si="10"/>
        <v>2</v>
      </c>
      <c r="D93" s="41"/>
      <c r="E93" s="41"/>
      <c r="F93" s="85">
        <f t="shared" si="12"/>
        <v>2</v>
      </c>
      <c r="G93" s="41" t="s">
        <v>322</v>
      </c>
      <c r="H93" s="41" t="s">
        <v>322</v>
      </c>
      <c r="I93" s="41" t="s">
        <v>322</v>
      </c>
      <c r="J93" s="41" t="s">
        <v>322</v>
      </c>
      <c r="K93" s="41" t="s">
        <v>322</v>
      </c>
      <c r="L93" s="49">
        <v>43619</v>
      </c>
      <c r="M93" s="49" t="s">
        <v>320</v>
      </c>
      <c r="N93" s="41" t="s">
        <v>322</v>
      </c>
      <c r="O93" s="211"/>
      <c r="P93" s="31" t="s">
        <v>368</v>
      </c>
      <c r="Q93" s="91" t="s">
        <v>495</v>
      </c>
      <c r="R93" s="37" t="s">
        <v>323</v>
      </c>
    </row>
    <row r="94" spans="1:19" ht="15" customHeight="1" x14ac:dyDescent="0.25">
      <c r="A94" s="195" t="s">
        <v>85</v>
      </c>
      <c r="B94" s="35" t="s">
        <v>145</v>
      </c>
      <c r="C94" s="41">
        <f t="shared" si="10"/>
        <v>2</v>
      </c>
      <c r="D94" s="41"/>
      <c r="E94" s="41"/>
      <c r="F94" s="85">
        <f t="shared" si="12"/>
        <v>2</v>
      </c>
      <c r="G94" s="41" t="s">
        <v>322</v>
      </c>
      <c r="H94" s="41" t="s">
        <v>322</v>
      </c>
      <c r="I94" s="41" t="s">
        <v>322</v>
      </c>
      <c r="J94" s="41" t="s">
        <v>322</v>
      </c>
      <c r="K94" s="41" t="s">
        <v>322</v>
      </c>
      <c r="L94" s="35" t="s">
        <v>500</v>
      </c>
      <c r="M94" s="49" t="s">
        <v>320</v>
      </c>
      <c r="N94" s="41" t="s">
        <v>322</v>
      </c>
      <c r="O94" s="211"/>
      <c r="P94" s="37" t="s">
        <v>368</v>
      </c>
      <c r="Q94" s="201" t="s">
        <v>925</v>
      </c>
      <c r="R94" s="37" t="s">
        <v>323</v>
      </c>
    </row>
    <row r="95" spans="1:19" ht="15" customHeight="1" x14ac:dyDescent="0.25">
      <c r="A95" s="195" t="s">
        <v>86</v>
      </c>
      <c r="B95" s="35" t="s">
        <v>145</v>
      </c>
      <c r="C95" s="41">
        <f t="shared" si="10"/>
        <v>2</v>
      </c>
      <c r="D95" s="41"/>
      <c r="E95" s="41"/>
      <c r="F95" s="85">
        <f t="shared" si="12"/>
        <v>2</v>
      </c>
      <c r="G95" s="41" t="s">
        <v>322</v>
      </c>
      <c r="H95" s="41" t="s">
        <v>322</v>
      </c>
      <c r="I95" s="41" t="s">
        <v>322</v>
      </c>
      <c r="J95" s="41" t="s">
        <v>322</v>
      </c>
      <c r="K95" s="41" t="s">
        <v>322</v>
      </c>
      <c r="L95" s="41" t="s">
        <v>320</v>
      </c>
      <c r="M95" s="49" t="s">
        <v>320</v>
      </c>
      <c r="N95" s="41" t="s">
        <v>322</v>
      </c>
      <c r="O95" s="211"/>
      <c r="P95" s="31" t="s">
        <v>368</v>
      </c>
      <c r="Q95" s="31" t="s">
        <v>368</v>
      </c>
      <c r="R95" s="59" t="s">
        <v>386</v>
      </c>
    </row>
    <row r="96" spans="1:19" ht="15" customHeight="1" x14ac:dyDescent="0.25">
      <c r="A96" s="195" t="s">
        <v>87</v>
      </c>
      <c r="B96" s="35" t="s">
        <v>145</v>
      </c>
      <c r="C96" s="41">
        <f t="shared" si="10"/>
        <v>2</v>
      </c>
      <c r="D96" s="41"/>
      <c r="E96" s="41"/>
      <c r="F96" s="85">
        <f t="shared" si="12"/>
        <v>2</v>
      </c>
      <c r="G96" s="41" t="s">
        <v>322</v>
      </c>
      <c r="H96" s="35" t="s">
        <v>803</v>
      </c>
      <c r="I96" s="41" t="s">
        <v>322</v>
      </c>
      <c r="J96" s="41" t="s">
        <v>322</v>
      </c>
      <c r="K96" s="41" t="s">
        <v>322</v>
      </c>
      <c r="L96" s="41" t="s">
        <v>320</v>
      </c>
      <c r="M96" s="41" t="s">
        <v>320</v>
      </c>
      <c r="N96" s="41" t="s">
        <v>322</v>
      </c>
      <c r="O96" s="211"/>
      <c r="P96" s="31" t="s">
        <v>368</v>
      </c>
      <c r="Q96" s="31" t="s">
        <v>368</v>
      </c>
      <c r="R96" s="201" t="s">
        <v>387</v>
      </c>
    </row>
    <row r="97" spans="1:18" ht="15" customHeight="1" x14ac:dyDescent="0.25">
      <c r="A97" s="195" t="s">
        <v>88</v>
      </c>
      <c r="B97" s="35" t="s">
        <v>141</v>
      </c>
      <c r="C97" s="41">
        <f t="shared" si="10"/>
        <v>0</v>
      </c>
      <c r="D97" s="41"/>
      <c r="E97" s="41"/>
      <c r="F97" s="85">
        <f>C97*IF(D97&gt;0,D97,1)*IF(E97&gt;0,E97,1)</f>
        <v>0</v>
      </c>
      <c r="G97" s="41" t="s">
        <v>321</v>
      </c>
      <c r="H97" s="41"/>
      <c r="I97" s="41"/>
      <c r="J97" s="41"/>
      <c r="K97" s="41"/>
      <c r="L97" s="41"/>
      <c r="M97" s="41"/>
      <c r="N97" s="41"/>
      <c r="O97" s="211"/>
      <c r="P97" s="37" t="s">
        <v>368</v>
      </c>
      <c r="Q97" s="31" t="s">
        <v>368</v>
      </c>
      <c r="R97" s="37" t="s">
        <v>323</v>
      </c>
    </row>
    <row r="98" spans="1:18" ht="15" customHeight="1" x14ac:dyDescent="0.25">
      <c r="A98" s="195" t="s">
        <v>89</v>
      </c>
      <c r="B98" s="35" t="s">
        <v>141</v>
      </c>
      <c r="C98" s="41">
        <f t="shared" si="10"/>
        <v>0</v>
      </c>
      <c r="D98" s="41"/>
      <c r="E98" s="41"/>
      <c r="F98" s="85">
        <f>C98*IF(D98&gt;0,D98,1)*IF(E98&gt;0,E98,1)</f>
        <v>0</v>
      </c>
      <c r="G98" s="41" t="s">
        <v>321</v>
      </c>
      <c r="H98" s="41"/>
      <c r="I98" s="41"/>
      <c r="J98" s="41"/>
      <c r="K98" s="41"/>
      <c r="L98" s="41"/>
      <c r="M98" s="41"/>
      <c r="N98" s="41"/>
      <c r="O98" s="211"/>
      <c r="P98" s="31" t="s">
        <v>368</v>
      </c>
      <c r="Q98" s="31" t="s">
        <v>368</v>
      </c>
      <c r="R98" s="37" t="s">
        <v>323</v>
      </c>
    </row>
    <row r="100" spans="1:18" x14ac:dyDescent="0.25">
      <c r="A100" s="146"/>
      <c r="B100" s="147"/>
      <c r="C100" s="147"/>
      <c r="D100" s="147"/>
      <c r="E100" s="147"/>
      <c r="F100" s="148"/>
      <c r="G100" s="147"/>
      <c r="H100" s="147"/>
      <c r="I100" s="147"/>
      <c r="J100" s="147"/>
      <c r="K100" s="147"/>
      <c r="L100" s="147"/>
      <c r="M100" s="147"/>
      <c r="N100" s="147"/>
      <c r="O100" s="146"/>
      <c r="P100" s="155"/>
      <c r="Q100" s="155"/>
      <c r="R100" s="155"/>
    </row>
    <row r="107" spans="1:18" x14ac:dyDescent="0.25">
      <c r="A107" s="146"/>
      <c r="B107" s="147"/>
      <c r="C107" s="147"/>
      <c r="D107" s="147"/>
      <c r="E107" s="147"/>
      <c r="F107" s="148"/>
      <c r="G107" s="147"/>
      <c r="H107" s="147"/>
      <c r="I107" s="147"/>
      <c r="J107" s="147"/>
      <c r="K107" s="147"/>
      <c r="L107" s="147"/>
      <c r="M107" s="147"/>
      <c r="N107" s="147"/>
      <c r="O107" s="146"/>
      <c r="P107" s="155"/>
      <c r="Q107" s="155"/>
      <c r="R107" s="155"/>
    </row>
    <row r="111" spans="1:18" x14ac:dyDescent="0.25">
      <c r="A111" s="146"/>
      <c r="B111" s="147"/>
      <c r="C111" s="147"/>
      <c r="D111" s="147"/>
      <c r="E111" s="147"/>
      <c r="F111" s="148"/>
      <c r="G111" s="147"/>
      <c r="H111" s="147"/>
      <c r="I111" s="147"/>
      <c r="J111" s="147"/>
      <c r="K111" s="147"/>
      <c r="L111" s="147"/>
      <c r="M111" s="147"/>
      <c r="N111" s="147"/>
      <c r="O111" s="146"/>
      <c r="P111" s="155"/>
      <c r="Q111" s="155"/>
      <c r="R111" s="155"/>
    </row>
    <row r="114" spans="1:18" x14ac:dyDescent="0.25">
      <c r="A114" s="146"/>
      <c r="B114" s="147"/>
      <c r="C114" s="147"/>
      <c r="D114" s="147"/>
      <c r="E114" s="147"/>
      <c r="F114" s="148"/>
      <c r="G114" s="147"/>
      <c r="H114" s="147"/>
      <c r="I114" s="147"/>
      <c r="J114" s="147"/>
      <c r="K114" s="147"/>
      <c r="L114" s="147"/>
      <c r="M114" s="147"/>
      <c r="N114" s="147"/>
      <c r="O114" s="146"/>
      <c r="P114" s="155"/>
      <c r="Q114" s="155"/>
      <c r="R114" s="155"/>
    </row>
    <row r="118" spans="1:18" x14ac:dyDescent="0.25">
      <c r="A118" s="146"/>
      <c r="B118" s="147"/>
      <c r="C118" s="147"/>
      <c r="D118" s="147"/>
      <c r="E118" s="147"/>
      <c r="F118" s="148"/>
      <c r="G118" s="147"/>
      <c r="H118" s="147"/>
      <c r="I118" s="147"/>
      <c r="J118" s="147"/>
      <c r="K118" s="147"/>
      <c r="L118" s="147"/>
      <c r="M118" s="147"/>
      <c r="N118" s="147"/>
      <c r="O118" s="146"/>
      <c r="P118" s="155"/>
      <c r="Q118" s="155"/>
      <c r="R118" s="155"/>
    </row>
    <row r="121" spans="1:18" x14ac:dyDescent="0.25">
      <c r="A121" s="146"/>
      <c r="B121" s="147"/>
      <c r="C121" s="147"/>
      <c r="D121" s="147"/>
      <c r="E121" s="147"/>
      <c r="F121" s="148"/>
      <c r="G121" s="147"/>
      <c r="H121" s="147"/>
      <c r="I121" s="147"/>
      <c r="J121" s="147"/>
      <c r="K121" s="147"/>
      <c r="L121" s="147"/>
      <c r="M121" s="147"/>
      <c r="N121" s="147"/>
      <c r="O121" s="146"/>
      <c r="P121" s="155"/>
      <c r="Q121" s="155"/>
      <c r="R121" s="155"/>
    </row>
    <row r="125" spans="1:18" x14ac:dyDescent="0.25">
      <c r="A125" s="146"/>
      <c r="B125" s="147"/>
      <c r="C125" s="147"/>
      <c r="D125" s="147"/>
      <c r="E125" s="147"/>
      <c r="F125" s="148"/>
      <c r="G125" s="147"/>
      <c r="H125" s="147"/>
      <c r="I125" s="147"/>
      <c r="J125" s="147"/>
      <c r="K125" s="147"/>
      <c r="L125" s="147"/>
      <c r="M125" s="147"/>
      <c r="N125" s="147"/>
      <c r="O125" s="146"/>
      <c r="P125" s="155"/>
      <c r="Q125" s="155"/>
      <c r="R125" s="155"/>
    </row>
  </sheetData>
  <autoFilter ref="A6:R98" xr:uid="{00000000-0009-0000-0000-00000B000000}"/>
  <dataConsolidate/>
  <mergeCells count="23">
    <mergeCell ref="N3:N5"/>
    <mergeCell ref="L4:L5"/>
    <mergeCell ref="A1:R1"/>
    <mergeCell ref="A2:R2"/>
    <mergeCell ref="A3:A5"/>
    <mergeCell ref="C3:F3"/>
    <mergeCell ref="G3:G5"/>
    <mergeCell ref="Q4:Q5"/>
    <mergeCell ref="K4:K5"/>
    <mergeCell ref="P3:R3"/>
    <mergeCell ref="E4:E5"/>
    <mergeCell ref="F4:F5"/>
    <mergeCell ref="P4:P5"/>
    <mergeCell ref="R4:R5"/>
    <mergeCell ref="O3:O5"/>
    <mergeCell ref="M4:M5"/>
    <mergeCell ref="H4:H5"/>
    <mergeCell ref="C4:C5"/>
    <mergeCell ref="D4:D5"/>
    <mergeCell ref="H3:K3"/>
    <mergeCell ref="L3:M3"/>
    <mergeCell ref="I4:I5"/>
    <mergeCell ref="J4:J5"/>
  </mergeCells>
  <dataValidations count="1">
    <dataValidation type="list" allowBlank="1" showInputMessage="1" showErrorMessage="1" sqref="B70:B75 B7:B24 B55:B68 B26:B36 B47:B53 B77:B86 B38:B45 B88:B98" xr:uid="{00000000-0002-0000-0B00-000000000000}">
      <formula1>Выбор_5.1</formula1>
    </dataValidation>
  </dataValidations>
  <hyperlinks>
    <hyperlink ref="P26" r:id="rId1" display="http://karelia-zs.ru/zakonodatelstvo_rk/proekty/214vi/" xr:uid="{00000000-0004-0000-0B00-000000000000}"/>
    <hyperlink ref="Q72" r:id="rId2" xr:uid="{00000000-0004-0000-0B00-000001000000}"/>
    <hyperlink ref="Q15" r:id="rId3" display="http://ufin48.ru/Show/Tag/%D0%98%D1%81%D0%BF%D0%BE%D0%BB%D0%BD%D0%B5%D0%BD%D0%B8%D0%B5 %D0%B1%D1%8E%D0%B4%D0%B6%D0%B5%D1%82%D0%B0" xr:uid="{00000000-0004-0000-0B00-000002000000}"/>
    <hyperlink ref="Q27" r:id="rId4" xr:uid="{00000000-0004-0000-0B00-000003000000}"/>
    <hyperlink ref="Q40" r:id="rId5" xr:uid="{00000000-0004-0000-0B00-000004000000}"/>
    <hyperlink ref="Q48" r:id="rId6" xr:uid="{00000000-0004-0000-0B00-000005000000}"/>
    <hyperlink ref="R67" r:id="rId7" xr:uid="{00000000-0004-0000-0B00-000006000000}"/>
    <hyperlink ref="R68" r:id="rId8" xr:uid="{00000000-0004-0000-0B00-000007000000}"/>
    <hyperlink ref="Q77" r:id="rId9" xr:uid="{00000000-0004-0000-0B00-000008000000}"/>
    <hyperlink ref="Q80" r:id="rId10" xr:uid="{00000000-0004-0000-0B00-000009000000}"/>
    <hyperlink ref="R88" r:id="rId11" xr:uid="{00000000-0004-0000-0B00-00000A000000}"/>
    <hyperlink ref="Q89" r:id="rId12" xr:uid="{00000000-0004-0000-0B00-00000B000000}"/>
    <hyperlink ref="P91" r:id="rId13" xr:uid="{00000000-0004-0000-0B00-00000C000000}"/>
    <hyperlink ref="R92" r:id="rId14" xr:uid="{00000000-0004-0000-0B00-00000D000000}"/>
    <hyperlink ref="Q18" r:id="rId15" xr:uid="{00000000-0004-0000-0B00-00000E000000}"/>
    <hyperlink ref="Q32" r:id="rId16" xr:uid="{00000000-0004-0000-0B00-00000F000000}"/>
    <hyperlink ref="Q44" r:id="rId17" xr:uid="{00000000-0004-0000-0B00-000010000000}"/>
    <hyperlink ref="Q58" r:id="rId18" xr:uid="{00000000-0004-0000-0B00-000011000000}"/>
    <hyperlink ref="Q63" r:id="rId19" xr:uid="{00000000-0004-0000-0B00-000012000000}"/>
    <hyperlink ref="P65" r:id="rId20" xr:uid="{00000000-0004-0000-0B00-000013000000}"/>
    <hyperlink ref="Q82" r:id="rId21" xr:uid="{00000000-0004-0000-0B00-000014000000}"/>
    <hyperlink ref="Q7" r:id="rId22" xr:uid="{00000000-0004-0000-0B00-000015000000}"/>
    <hyperlink ref="Q8" r:id="rId23" xr:uid="{00000000-0004-0000-0B00-000016000000}"/>
    <hyperlink ref="Q13" r:id="rId24" xr:uid="{00000000-0004-0000-0B00-000017000000}"/>
    <hyperlink ref="Q26" r:id="rId25" xr:uid="{00000000-0004-0000-0B00-000018000000}"/>
    <hyperlink ref="Q28" r:id="rId26" xr:uid="{00000000-0004-0000-0B00-000019000000}"/>
    <hyperlink ref="Q35" r:id="rId27" xr:uid="{00000000-0004-0000-0B00-00001A000000}"/>
    <hyperlink ref="Q55" r:id="rId28" xr:uid="{00000000-0004-0000-0B00-00001B000000}"/>
    <hyperlink ref="R18" r:id="rId29" xr:uid="{00000000-0004-0000-0B00-00001C000000}"/>
    <hyperlink ref="Q20" r:id="rId30" xr:uid="{00000000-0004-0000-0B00-00001D000000}"/>
    <hyperlink ref="P22" r:id="rId31" xr:uid="{00000000-0004-0000-0B00-00001E000000}"/>
    <hyperlink ref="R22" r:id="rId32" xr:uid="{00000000-0004-0000-0B00-00001F000000}"/>
    <hyperlink ref="Q30" r:id="rId33" xr:uid="{00000000-0004-0000-0B00-000020000000}"/>
    <hyperlink ref="P34" r:id="rId34" location="annex" display="http://sobranie.pskov.ru/lawmaking/bills?title=%D0%B8%D1%81%D0%BF%D0%BE%D0%BB%D0%BD%D0%B5%D0%BD%D0%B8%D0%B8 - annex" xr:uid="{00000000-0004-0000-0B00-000021000000}"/>
    <hyperlink ref="Q36" r:id="rId35" xr:uid="{00000000-0004-0000-0B00-000022000000}"/>
    <hyperlink ref="R45" r:id="rId36" xr:uid="{00000000-0004-0000-0B00-000023000000}"/>
    <hyperlink ref="Q56" r:id="rId37" xr:uid="{00000000-0004-0000-0B00-000024000000}"/>
    <hyperlink ref="P56" r:id="rId38" xr:uid="{00000000-0004-0000-0B00-000025000000}"/>
    <hyperlink ref="P62" r:id="rId39" xr:uid="{00000000-0004-0000-0B00-000026000000}"/>
    <hyperlink ref="Q66" r:id="rId40" xr:uid="{00000000-0004-0000-0B00-000027000000}"/>
    <hyperlink ref="Q73" r:id="rId41" xr:uid="{00000000-0004-0000-0B00-000028000000}"/>
    <hyperlink ref="R82" r:id="rId42" xr:uid="{00000000-0004-0000-0B00-000029000000}"/>
    <hyperlink ref="Q86" r:id="rId43" xr:uid="{00000000-0004-0000-0B00-00002A000000}"/>
    <hyperlink ref="R90" r:id="rId44" display="http://открытыйбюджет.забайкальскийкрай.рф/portal/Show/Category/5?ItemId=23" xr:uid="{00000000-0004-0000-0B00-00002B000000}"/>
    <hyperlink ref="Q94" r:id="rId45" xr:uid="{00000000-0004-0000-0B00-00002C000000}"/>
    <hyperlink ref="R96" r:id="rId46" xr:uid="{00000000-0004-0000-0B00-00002D000000}"/>
    <hyperlink ref="Q90" r:id="rId47" xr:uid="{00000000-0004-0000-0B00-00002E000000}"/>
    <hyperlink ref="R24" r:id="rId48" xr:uid="{00000000-0004-0000-0B00-00002F000000}"/>
    <hyperlink ref="Q50" r:id="rId49" xr:uid="{00000000-0004-0000-0B00-000030000000}"/>
    <hyperlink ref="Q81" r:id="rId50" xr:uid="{00000000-0004-0000-0B00-000031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51"/>
  <headerFooter>
    <oddFooter>&amp;C&amp;8&amp;A&amp;R&amp;8&amp;P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/>
  <dimension ref="A1:R126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H3" sqref="H3:H5"/>
    </sheetView>
  </sheetViews>
  <sheetFormatPr defaultColWidth="9.1796875" defaultRowHeight="13" x14ac:dyDescent="0.3"/>
  <cols>
    <col min="1" max="1" width="34.81640625" style="10" customWidth="1"/>
    <col min="2" max="2" width="42.54296875" style="12" customWidth="1"/>
    <col min="3" max="3" width="5.7265625" style="18" customWidth="1"/>
    <col min="4" max="5" width="4.7265625" style="18" customWidth="1"/>
    <col min="6" max="6" width="5.7265625" style="20" customWidth="1"/>
    <col min="7" max="7" width="11.453125" style="18" customWidth="1"/>
    <col min="8" max="8" width="14.7265625" style="15" customWidth="1"/>
    <col min="9" max="9" width="13" style="15" customWidth="1"/>
    <col min="10" max="10" width="14.81640625" style="15" customWidth="1"/>
    <col min="11" max="11" width="12" style="15" customWidth="1"/>
    <col min="12" max="13" width="10.7265625" style="15" customWidth="1"/>
    <col min="14" max="14" width="12" style="15" customWidth="1"/>
    <col min="15" max="15" width="15.7265625" style="10" customWidth="1"/>
    <col min="16" max="18" width="16.7265625" style="6" customWidth="1"/>
    <col min="19" max="16384" width="9.1796875" style="10"/>
  </cols>
  <sheetData>
    <row r="1" spans="1:18" s="9" customFormat="1" ht="20.149999999999999" customHeight="1" x14ac:dyDescent="0.3">
      <c r="A1" s="296" t="s">
        <v>256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</row>
    <row r="2" spans="1:18" s="9" customFormat="1" ht="15" customHeight="1" x14ac:dyDescent="0.3">
      <c r="A2" s="298" t="s">
        <v>943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18" ht="53.25" customHeight="1" x14ac:dyDescent="0.3">
      <c r="A3" s="311" t="s">
        <v>90</v>
      </c>
      <c r="B3" s="151" t="s">
        <v>256</v>
      </c>
      <c r="C3" s="315" t="s">
        <v>167</v>
      </c>
      <c r="D3" s="308"/>
      <c r="E3" s="308"/>
      <c r="F3" s="308"/>
      <c r="G3" s="311" t="s">
        <v>188</v>
      </c>
      <c r="H3" s="311" t="s">
        <v>317</v>
      </c>
      <c r="I3" s="311" t="s">
        <v>228</v>
      </c>
      <c r="J3" s="311" t="s">
        <v>229</v>
      </c>
      <c r="K3" s="311" t="s">
        <v>237</v>
      </c>
      <c r="L3" s="325" t="s">
        <v>312</v>
      </c>
      <c r="M3" s="326"/>
      <c r="N3" s="311" t="s">
        <v>227</v>
      </c>
      <c r="O3" s="311" t="s">
        <v>111</v>
      </c>
      <c r="P3" s="285" t="s">
        <v>120</v>
      </c>
      <c r="Q3" s="285"/>
      <c r="R3" s="285"/>
    </row>
    <row r="4" spans="1:18" s="5" customFormat="1" ht="36.75" customHeight="1" x14ac:dyDescent="0.3">
      <c r="A4" s="314"/>
      <c r="B4" s="43" t="str">
        <f>'Методика (Раздел 4)'!B71</f>
        <v>Да, содержатся или законы о внесении изменений в закон о бюджете не принимались</v>
      </c>
      <c r="C4" s="307" t="s">
        <v>103</v>
      </c>
      <c r="D4" s="307" t="s">
        <v>217</v>
      </c>
      <c r="E4" s="307" t="s">
        <v>218</v>
      </c>
      <c r="F4" s="315" t="s">
        <v>102</v>
      </c>
      <c r="G4" s="314"/>
      <c r="H4" s="314"/>
      <c r="I4" s="314"/>
      <c r="J4" s="314"/>
      <c r="K4" s="314"/>
      <c r="L4" s="293" t="s">
        <v>313</v>
      </c>
      <c r="M4" s="293" t="s">
        <v>310</v>
      </c>
      <c r="N4" s="312"/>
      <c r="O4" s="312"/>
      <c r="P4" s="308" t="s">
        <v>112</v>
      </c>
      <c r="Q4" s="308" t="s">
        <v>221</v>
      </c>
      <c r="R4" s="308" t="s">
        <v>113</v>
      </c>
    </row>
    <row r="5" spans="1:18" s="5" customFormat="1" ht="39" customHeight="1" x14ac:dyDescent="0.3">
      <c r="A5" s="314"/>
      <c r="B5" s="43" t="str">
        <f>'Методика (Раздел 4)'!B72</f>
        <v>Нет, в установленные сроки не содержатся или не отвечают требованиям</v>
      </c>
      <c r="C5" s="308"/>
      <c r="D5" s="308"/>
      <c r="E5" s="308"/>
      <c r="F5" s="324"/>
      <c r="G5" s="314"/>
      <c r="H5" s="310"/>
      <c r="I5" s="310"/>
      <c r="J5" s="310"/>
      <c r="K5" s="310"/>
      <c r="L5" s="295"/>
      <c r="M5" s="295"/>
      <c r="N5" s="312"/>
      <c r="O5" s="312"/>
      <c r="P5" s="316"/>
      <c r="Q5" s="316"/>
      <c r="R5" s="316"/>
    </row>
    <row r="6" spans="1:18" s="8" customFormat="1" ht="15" customHeight="1" x14ac:dyDescent="0.3">
      <c r="A6" s="126" t="s">
        <v>0</v>
      </c>
      <c r="B6" s="81"/>
      <c r="C6" s="81"/>
      <c r="D6" s="81"/>
      <c r="E6" s="81"/>
      <c r="F6" s="127"/>
      <c r="G6" s="81"/>
      <c r="H6" s="127"/>
      <c r="I6" s="127"/>
      <c r="J6" s="127"/>
      <c r="K6" s="127"/>
      <c r="L6" s="127"/>
      <c r="M6" s="127"/>
      <c r="N6" s="127"/>
      <c r="O6" s="127"/>
      <c r="P6" s="128"/>
      <c r="Q6" s="128"/>
      <c r="R6" s="128"/>
    </row>
    <row r="7" spans="1:18" s="3" customFormat="1" ht="15" customHeight="1" x14ac:dyDescent="0.3">
      <c r="A7" s="195" t="s">
        <v>1</v>
      </c>
      <c r="B7" s="35" t="s">
        <v>148</v>
      </c>
      <c r="C7" s="41">
        <f t="shared" ref="C7:C24" si="0">IF(B7=$B$4,2,0)</f>
        <v>2</v>
      </c>
      <c r="D7" s="41"/>
      <c r="E7" s="41"/>
      <c r="F7" s="85">
        <f>C7*IF(D7&gt;0,D7,1)*IF(E7&gt;0,E7,1)</f>
        <v>2</v>
      </c>
      <c r="G7" s="41" t="s">
        <v>322</v>
      </c>
      <c r="H7" s="41">
        <v>6</v>
      </c>
      <c r="I7" s="41" t="s">
        <v>322</v>
      </c>
      <c r="J7" s="41" t="s">
        <v>322</v>
      </c>
      <c r="K7" s="41" t="s">
        <v>322</v>
      </c>
      <c r="L7" s="49">
        <v>43616</v>
      </c>
      <c r="M7" s="41" t="s">
        <v>322</v>
      </c>
      <c r="N7" s="41" t="s">
        <v>322</v>
      </c>
      <c r="O7" s="35"/>
      <c r="P7" s="31" t="s">
        <v>368</v>
      </c>
      <c r="Q7" s="224" t="s">
        <v>556</v>
      </c>
      <c r="R7" s="37" t="s">
        <v>323</v>
      </c>
    </row>
    <row r="8" spans="1:18" ht="15" customHeight="1" x14ac:dyDescent="0.3">
      <c r="A8" s="195" t="s">
        <v>2</v>
      </c>
      <c r="B8" s="35" t="s">
        <v>148</v>
      </c>
      <c r="C8" s="41">
        <f t="shared" si="0"/>
        <v>2</v>
      </c>
      <c r="D8" s="41"/>
      <c r="E8" s="41"/>
      <c r="F8" s="85">
        <f t="shared" ref="F8:F24" si="1">C8*IF(D8&gt;0,D8,1)*IF(E8&gt;0,E8,1)</f>
        <v>2</v>
      </c>
      <c r="G8" s="41" t="s">
        <v>322</v>
      </c>
      <c r="H8" s="41">
        <v>5</v>
      </c>
      <c r="I8" s="41" t="s">
        <v>322</v>
      </c>
      <c r="J8" s="41" t="s">
        <v>322</v>
      </c>
      <c r="K8" s="41" t="s">
        <v>322</v>
      </c>
      <c r="L8" s="49">
        <v>43617</v>
      </c>
      <c r="M8" s="41" t="s">
        <v>322</v>
      </c>
      <c r="N8" s="41" t="s">
        <v>322</v>
      </c>
      <c r="O8" s="35"/>
      <c r="P8" s="31" t="s">
        <v>368</v>
      </c>
      <c r="Q8" s="224" t="s">
        <v>557</v>
      </c>
      <c r="R8" s="59" t="s">
        <v>702</v>
      </c>
    </row>
    <row r="9" spans="1:18" ht="15" customHeight="1" x14ac:dyDescent="0.3">
      <c r="A9" s="195" t="s">
        <v>3</v>
      </c>
      <c r="B9" s="35" t="s">
        <v>148</v>
      </c>
      <c r="C9" s="41">
        <f t="shared" si="0"/>
        <v>2</v>
      </c>
      <c r="D9" s="41"/>
      <c r="E9" s="41"/>
      <c r="F9" s="85">
        <f t="shared" si="1"/>
        <v>2</v>
      </c>
      <c r="G9" s="41" t="s">
        <v>322</v>
      </c>
      <c r="H9" s="41">
        <v>5</v>
      </c>
      <c r="I9" s="41" t="s">
        <v>322</v>
      </c>
      <c r="J9" s="41" t="s">
        <v>322</v>
      </c>
      <c r="K9" s="41" t="s">
        <v>322</v>
      </c>
      <c r="L9" s="49">
        <v>43563</v>
      </c>
      <c r="M9" s="41" t="s">
        <v>322</v>
      </c>
      <c r="N9" s="41" t="s">
        <v>322</v>
      </c>
      <c r="O9" s="35"/>
      <c r="P9" s="31" t="s">
        <v>368</v>
      </c>
      <c r="Q9" s="91" t="s">
        <v>325</v>
      </c>
      <c r="R9" s="37" t="s">
        <v>323</v>
      </c>
    </row>
    <row r="10" spans="1:18" s="3" customFormat="1" ht="15" customHeight="1" x14ac:dyDescent="0.3">
      <c r="A10" s="195" t="s">
        <v>4</v>
      </c>
      <c r="B10" s="35" t="s">
        <v>148</v>
      </c>
      <c r="C10" s="41">
        <f t="shared" si="0"/>
        <v>2</v>
      </c>
      <c r="D10" s="41"/>
      <c r="E10" s="41"/>
      <c r="F10" s="85">
        <f t="shared" si="1"/>
        <v>2</v>
      </c>
      <c r="G10" s="41" t="s">
        <v>322</v>
      </c>
      <c r="H10" s="41">
        <v>5</v>
      </c>
      <c r="I10" s="41" t="s">
        <v>322</v>
      </c>
      <c r="J10" s="41" t="s">
        <v>322</v>
      </c>
      <c r="K10" s="41" t="s">
        <v>322</v>
      </c>
      <c r="L10" s="49">
        <v>43602</v>
      </c>
      <c r="M10" s="49" t="s">
        <v>322</v>
      </c>
      <c r="N10" s="49" t="s">
        <v>322</v>
      </c>
      <c r="O10" s="35"/>
      <c r="P10" s="31" t="s">
        <v>368</v>
      </c>
      <c r="Q10" s="184" t="s">
        <v>388</v>
      </c>
      <c r="R10" s="37" t="s">
        <v>323</v>
      </c>
    </row>
    <row r="11" spans="1:18" s="3" customFormat="1" ht="15" customHeight="1" x14ac:dyDescent="0.3">
      <c r="A11" s="195" t="s">
        <v>5</v>
      </c>
      <c r="B11" s="35" t="s">
        <v>141</v>
      </c>
      <c r="C11" s="41">
        <f t="shared" si="0"/>
        <v>0</v>
      </c>
      <c r="D11" s="41"/>
      <c r="E11" s="41"/>
      <c r="F11" s="85">
        <f t="shared" si="1"/>
        <v>0</v>
      </c>
      <c r="G11" s="35" t="s">
        <v>707</v>
      </c>
      <c r="H11" s="41">
        <v>9</v>
      </c>
      <c r="I11" s="41" t="s">
        <v>322</v>
      </c>
      <c r="J11" s="41" t="s">
        <v>596</v>
      </c>
      <c r="K11" s="41" t="s">
        <v>322</v>
      </c>
      <c r="L11" s="49">
        <v>43609</v>
      </c>
      <c r="M11" s="41" t="s">
        <v>322</v>
      </c>
      <c r="N11" s="41" t="s">
        <v>322</v>
      </c>
      <c r="O11" s="34" t="s">
        <v>785</v>
      </c>
      <c r="P11" s="31" t="s">
        <v>368</v>
      </c>
      <c r="Q11" s="184" t="s">
        <v>326</v>
      </c>
      <c r="R11" s="37" t="s">
        <v>323</v>
      </c>
    </row>
    <row r="12" spans="1:18" ht="15" customHeight="1" x14ac:dyDescent="0.3">
      <c r="A12" s="195" t="s">
        <v>6</v>
      </c>
      <c r="B12" s="35" t="s">
        <v>148</v>
      </c>
      <c r="C12" s="41">
        <f t="shared" si="0"/>
        <v>2</v>
      </c>
      <c r="D12" s="41"/>
      <c r="E12" s="41"/>
      <c r="F12" s="85">
        <f t="shared" si="1"/>
        <v>2</v>
      </c>
      <c r="G12" s="41" t="s">
        <v>322</v>
      </c>
      <c r="H12" s="41">
        <v>1</v>
      </c>
      <c r="I12" s="41" t="s">
        <v>322</v>
      </c>
      <c r="J12" s="41" t="s">
        <v>322</v>
      </c>
      <c r="K12" s="41" t="s">
        <v>322</v>
      </c>
      <c r="L12" s="49">
        <v>43619</v>
      </c>
      <c r="M12" s="49" t="s">
        <v>322</v>
      </c>
      <c r="N12" s="41" t="s">
        <v>322</v>
      </c>
      <c r="O12" s="34"/>
      <c r="P12" s="31" t="s">
        <v>368</v>
      </c>
      <c r="Q12" s="184" t="s">
        <v>389</v>
      </c>
      <c r="R12" s="37" t="s">
        <v>323</v>
      </c>
    </row>
    <row r="13" spans="1:18" s="194" customFormat="1" ht="15" customHeight="1" x14ac:dyDescent="0.35">
      <c r="A13" s="195" t="s">
        <v>7</v>
      </c>
      <c r="B13" s="35" t="s">
        <v>148</v>
      </c>
      <c r="C13" s="41">
        <f>IF(B13=$B$4,2,0)</f>
        <v>2</v>
      </c>
      <c r="D13" s="41"/>
      <c r="E13" s="41"/>
      <c r="F13" s="85">
        <f t="shared" si="1"/>
        <v>2</v>
      </c>
      <c r="G13" s="41" t="s">
        <v>322</v>
      </c>
      <c r="H13" s="41">
        <v>8</v>
      </c>
      <c r="I13" s="41" t="s">
        <v>322</v>
      </c>
      <c r="J13" s="41" t="s">
        <v>322</v>
      </c>
      <c r="K13" s="41" t="s">
        <v>322</v>
      </c>
      <c r="L13" s="49" t="s">
        <v>320</v>
      </c>
      <c r="M13" s="49" t="s">
        <v>320</v>
      </c>
      <c r="N13" s="41" t="s">
        <v>322</v>
      </c>
      <c r="O13" s="35"/>
      <c r="P13" s="31" t="s">
        <v>368</v>
      </c>
      <c r="Q13" s="221" t="s">
        <v>511</v>
      </c>
      <c r="R13" s="61" t="s">
        <v>718</v>
      </c>
    </row>
    <row r="14" spans="1:18" s="3" customFormat="1" ht="15" customHeight="1" x14ac:dyDescent="0.3">
      <c r="A14" s="195" t="s">
        <v>8</v>
      </c>
      <c r="B14" s="35" t="s">
        <v>148</v>
      </c>
      <c r="C14" s="41">
        <f t="shared" si="0"/>
        <v>2</v>
      </c>
      <c r="D14" s="41"/>
      <c r="E14" s="41"/>
      <c r="F14" s="85">
        <f t="shared" si="1"/>
        <v>2</v>
      </c>
      <c r="G14" s="41" t="s">
        <v>322</v>
      </c>
      <c r="H14" s="41">
        <v>4</v>
      </c>
      <c r="I14" s="41" t="s">
        <v>322</v>
      </c>
      <c r="J14" s="41" t="s">
        <v>322</v>
      </c>
      <c r="K14" s="41" t="s">
        <v>322</v>
      </c>
      <c r="L14" s="49">
        <v>43600</v>
      </c>
      <c r="M14" s="49" t="s">
        <v>322</v>
      </c>
      <c r="N14" s="41" t="s">
        <v>322</v>
      </c>
      <c r="O14" s="41"/>
      <c r="P14" s="31" t="s">
        <v>368</v>
      </c>
      <c r="Q14" s="184" t="s">
        <v>390</v>
      </c>
      <c r="R14" s="37" t="s">
        <v>323</v>
      </c>
    </row>
    <row r="15" spans="1:18" s="3" customFormat="1" ht="15" customHeight="1" x14ac:dyDescent="0.3">
      <c r="A15" s="195" t="s">
        <v>9</v>
      </c>
      <c r="B15" s="35" t="s">
        <v>141</v>
      </c>
      <c r="C15" s="41">
        <f t="shared" si="0"/>
        <v>0</v>
      </c>
      <c r="D15" s="41"/>
      <c r="E15" s="41"/>
      <c r="F15" s="85">
        <f t="shared" si="1"/>
        <v>0</v>
      </c>
      <c r="G15" s="35" t="s">
        <v>707</v>
      </c>
      <c r="H15" s="41">
        <v>6</v>
      </c>
      <c r="I15" s="41" t="s">
        <v>322</v>
      </c>
      <c r="J15" s="41" t="s">
        <v>321</v>
      </c>
      <c r="K15" s="41" t="s">
        <v>322</v>
      </c>
      <c r="L15" s="49">
        <v>43585</v>
      </c>
      <c r="M15" s="49" t="s">
        <v>322</v>
      </c>
      <c r="N15" s="41" t="s">
        <v>322</v>
      </c>
      <c r="O15" s="35"/>
      <c r="P15" s="31" t="s">
        <v>368</v>
      </c>
      <c r="Q15" s="224" t="s">
        <v>330</v>
      </c>
      <c r="R15" s="37" t="s">
        <v>323</v>
      </c>
    </row>
    <row r="16" spans="1:18" ht="15" customHeight="1" x14ac:dyDescent="0.3">
      <c r="A16" s="195" t="s">
        <v>10</v>
      </c>
      <c r="B16" s="35" t="s">
        <v>148</v>
      </c>
      <c r="C16" s="41">
        <f t="shared" si="0"/>
        <v>2</v>
      </c>
      <c r="D16" s="41"/>
      <c r="E16" s="41"/>
      <c r="F16" s="85">
        <f t="shared" si="1"/>
        <v>2</v>
      </c>
      <c r="G16" s="41" t="s">
        <v>322</v>
      </c>
      <c r="H16" s="41">
        <v>5</v>
      </c>
      <c r="I16" s="41" t="s">
        <v>322</v>
      </c>
      <c r="J16" s="41" t="s">
        <v>322</v>
      </c>
      <c r="K16" s="41" t="s">
        <v>322</v>
      </c>
      <c r="L16" s="49" t="s">
        <v>320</v>
      </c>
      <c r="M16" s="49" t="s">
        <v>320</v>
      </c>
      <c r="N16" s="41" t="s">
        <v>322</v>
      </c>
      <c r="O16" s="35"/>
      <c r="P16" s="31" t="s">
        <v>368</v>
      </c>
      <c r="Q16" s="31" t="s">
        <v>368</v>
      </c>
      <c r="R16" s="184" t="s">
        <v>331</v>
      </c>
    </row>
    <row r="17" spans="1:18" s="3" customFormat="1" ht="15" customHeight="1" x14ac:dyDescent="0.3">
      <c r="A17" s="195" t="s">
        <v>11</v>
      </c>
      <c r="B17" s="35" t="s">
        <v>141</v>
      </c>
      <c r="C17" s="41">
        <f t="shared" si="0"/>
        <v>0</v>
      </c>
      <c r="D17" s="41"/>
      <c r="E17" s="41"/>
      <c r="F17" s="85">
        <f t="shared" si="1"/>
        <v>0</v>
      </c>
      <c r="G17" s="41" t="s">
        <v>321</v>
      </c>
      <c r="H17" s="41">
        <v>11</v>
      </c>
      <c r="I17" s="41"/>
      <c r="J17" s="41"/>
      <c r="K17" s="41"/>
      <c r="L17" s="41"/>
      <c r="M17" s="41"/>
      <c r="N17" s="41"/>
      <c r="O17" s="35"/>
      <c r="P17" s="31" t="s">
        <v>368</v>
      </c>
      <c r="Q17" s="31" t="s">
        <v>368</v>
      </c>
      <c r="R17" s="31" t="s">
        <v>368</v>
      </c>
    </row>
    <row r="18" spans="1:18" ht="15" customHeight="1" x14ac:dyDescent="0.3">
      <c r="A18" s="195" t="s">
        <v>12</v>
      </c>
      <c r="B18" s="35" t="s">
        <v>148</v>
      </c>
      <c r="C18" s="41">
        <f t="shared" si="0"/>
        <v>2</v>
      </c>
      <c r="D18" s="41"/>
      <c r="E18" s="41"/>
      <c r="F18" s="85">
        <f t="shared" si="1"/>
        <v>2</v>
      </c>
      <c r="G18" s="41" t="s">
        <v>322</v>
      </c>
      <c r="H18" s="41">
        <v>9</v>
      </c>
      <c r="I18" s="41" t="s">
        <v>322</v>
      </c>
      <c r="J18" s="41" t="s">
        <v>322</v>
      </c>
      <c r="K18" s="41" t="s">
        <v>322</v>
      </c>
      <c r="L18" s="49">
        <v>43616</v>
      </c>
      <c r="M18" s="49" t="s">
        <v>320</v>
      </c>
      <c r="N18" s="41" t="s">
        <v>322</v>
      </c>
      <c r="O18" s="34"/>
      <c r="P18" s="31" t="s">
        <v>368</v>
      </c>
      <c r="Q18" s="221" t="s">
        <v>515</v>
      </c>
      <c r="R18" s="201" t="s">
        <v>729</v>
      </c>
    </row>
    <row r="19" spans="1:18" s="3" customFormat="1" ht="15" customHeight="1" x14ac:dyDescent="0.3">
      <c r="A19" s="195" t="s">
        <v>13</v>
      </c>
      <c r="B19" s="35" t="s">
        <v>141</v>
      </c>
      <c r="C19" s="41">
        <f t="shared" si="0"/>
        <v>0</v>
      </c>
      <c r="D19" s="41"/>
      <c r="E19" s="41"/>
      <c r="F19" s="85">
        <f t="shared" si="1"/>
        <v>0</v>
      </c>
      <c r="G19" s="41" t="s">
        <v>321</v>
      </c>
      <c r="H19" s="41">
        <v>4</v>
      </c>
      <c r="I19" s="41"/>
      <c r="J19" s="41"/>
      <c r="K19" s="41"/>
      <c r="L19" s="41"/>
      <c r="M19" s="41"/>
      <c r="N19" s="41"/>
      <c r="O19" s="35"/>
      <c r="P19" s="31" t="s">
        <v>368</v>
      </c>
      <c r="Q19" s="31" t="s">
        <v>368</v>
      </c>
      <c r="R19" s="37" t="s">
        <v>323</v>
      </c>
    </row>
    <row r="20" spans="1:18" s="3" customFormat="1" ht="15" customHeight="1" x14ac:dyDescent="0.3">
      <c r="A20" s="195" t="s">
        <v>14</v>
      </c>
      <c r="B20" s="35" t="s">
        <v>148</v>
      </c>
      <c r="C20" s="41">
        <f t="shared" si="0"/>
        <v>2</v>
      </c>
      <c r="D20" s="41"/>
      <c r="E20" s="41"/>
      <c r="F20" s="85">
        <f t="shared" si="1"/>
        <v>2</v>
      </c>
      <c r="G20" s="41" t="s">
        <v>322</v>
      </c>
      <c r="H20" s="41">
        <v>5</v>
      </c>
      <c r="I20" s="41" t="s">
        <v>322</v>
      </c>
      <c r="J20" s="41" t="s">
        <v>322</v>
      </c>
      <c r="K20" s="41" t="s">
        <v>322</v>
      </c>
      <c r="L20" s="41" t="s">
        <v>320</v>
      </c>
      <c r="M20" s="41" t="s">
        <v>320</v>
      </c>
      <c r="N20" s="41" t="s">
        <v>322</v>
      </c>
      <c r="O20" s="35"/>
      <c r="P20" s="31" t="s">
        <v>368</v>
      </c>
      <c r="Q20" s="201" t="s">
        <v>731</v>
      </c>
      <c r="R20" s="37" t="s">
        <v>323</v>
      </c>
    </row>
    <row r="21" spans="1:18" s="3" customFormat="1" ht="15" customHeight="1" x14ac:dyDescent="0.3">
      <c r="A21" s="195" t="s">
        <v>15</v>
      </c>
      <c r="B21" s="35" t="s">
        <v>141</v>
      </c>
      <c r="C21" s="41">
        <f t="shared" si="0"/>
        <v>0</v>
      </c>
      <c r="D21" s="41"/>
      <c r="E21" s="41"/>
      <c r="F21" s="85">
        <f t="shared" si="1"/>
        <v>0</v>
      </c>
      <c r="G21" s="41" t="s">
        <v>321</v>
      </c>
      <c r="H21" s="41">
        <v>5</v>
      </c>
      <c r="I21" s="41"/>
      <c r="J21" s="41"/>
      <c r="K21" s="41"/>
      <c r="L21" s="41"/>
      <c r="M21" s="41"/>
      <c r="N21" s="41"/>
      <c r="O21" s="35"/>
      <c r="P21" s="31" t="s">
        <v>368</v>
      </c>
      <c r="Q21" s="31" t="s">
        <v>368</v>
      </c>
      <c r="R21" s="31" t="s">
        <v>368</v>
      </c>
    </row>
    <row r="22" spans="1:18" ht="15" customHeight="1" x14ac:dyDescent="0.3">
      <c r="A22" s="195" t="s">
        <v>16</v>
      </c>
      <c r="B22" s="35" t="s">
        <v>148</v>
      </c>
      <c r="C22" s="41">
        <f t="shared" si="0"/>
        <v>2</v>
      </c>
      <c r="D22" s="41"/>
      <c r="E22" s="41"/>
      <c r="F22" s="85">
        <f t="shared" si="1"/>
        <v>2</v>
      </c>
      <c r="G22" s="41" t="s">
        <v>322</v>
      </c>
      <c r="H22" s="41">
        <v>2</v>
      </c>
      <c r="I22" s="41" t="s">
        <v>322</v>
      </c>
      <c r="J22" s="41" t="s">
        <v>322</v>
      </c>
      <c r="K22" s="41" t="s">
        <v>322</v>
      </c>
      <c r="L22" s="49">
        <v>43614</v>
      </c>
      <c r="M22" s="49" t="s">
        <v>322</v>
      </c>
      <c r="N22" s="49" t="s">
        <v>322</v>
      </c>
      <c r="O22" s="35"/>
      <c r="P22" s="31" t="s">
        <v>368</v>
      </c>
      <c r="Q22" s="31" t="s">
        <v>368</v>
      </c>
      <c r="R22" s="91" t="s">
        <v>518</v>
      </c>
    </row>
    <row r="23" spans="1:18" ht="15" customHeight="1" x14ac:dyDescent="0.3">
      <c r="A23" s="195" t="s">
        <v>17</v>
      </c>
      <c r="B23" s="35" t="s">
        <v>141</v>
      </c>
      <c r="C23" s="41">
        <f t="shared" si="0"/>
        <v>0</v>
      </c>
      <c r="D23" s="41"/>
      <c r="E23" s="41"/>
      <c r="F23" s="85">
        <f t="shared" si="1"/>
        <v>0</v>
      </c>
      <c r="G23" s="41" t="s">
        <v>321</v>
      </c>
      <c r="H23" s="41">
        <v>5</v>
      </c>
      <c r="I23" s="41"/>
      <c r="J23" s="41"/>
      <c r="K23" s="41"/>
      <c r="L23" s="41"/>
      <c r="M23" s="41"/>
      <c r="N23" s="41"/>
      <c r="O23" s="35"/>
      <c r="P23" s="31" t="s">
        <v>368</v>
      </c>
      <c r="Q23" s="31" t="s">
        <v>368</v>
      </c>
      <c r="R23" s="31" t="s">
        <v>368</v>
      </c>
    </row>
    <row r="24" spans="1:18" ht="15" customHeight="1" x14ac:dyDescent="0.3">
      <c r="A24" s="195" t="s">
        <v>18</v>
      </c>
      <c r="B24" s="35" t="s">
        <v>148</v>
      </c>
      <c r="C24" s="41">
        <f t="shared" si="0"/>
        <v>2</v>
      </c>
      <c r="D24" s="41"/>
      <c r="E24" s="41"/>
      <c r="F24" s="85">
        <f t="shared" si="1"/>
        <v>2</v>
      </c>
      <c r="G24" s="36" t="s">
        <v>1103</v>
      </c>
      <c r="H24" s="41">
        <v>0</v>
      </c>
      <c r="I24" s="41"/>
      <c r="J24" s="41"/>
      <c r="K24" s="41"/>
      <c r="L24" s="41"/>
      <c r="M24" s="41"/>
      <c r="N24" s="41"/>
      <c r="O24" s="35"/>
      <c r="P24" s="184" t="s">
        <v>1104</v>
      </c>
      <c r="Q24" s="91" t="s">
        <v>521</v>
      </c>
      <c r="R24" s="201" t="s">
        <v>1101</v>
      </c>
    </row>
    <row r="25" spans="1:18" s="8" customFormat="1" ht="15" customHeight="1" x14ac:dyDescent="0.3">
      <c r="A25" s="28" t="s">
        <v>19</v>
      </c>
      <c r="B25" s="29"/>
      <c r="C25" s="218"/>
      <c r="D25" s="29"/>
      <c r="E25" s="29"/>
      <c r="F25" s="219"/>
      <c r="G25" s="29"/>
      <c r="H25" s="30"/>
      <c r="I25" s="30"/>
      <c r="J25" s="30"/>
      <c r="K25" s="30"/>
      <c r="L25" s="30"/>
      <c r="M25" s="30"/>
      <c r="N25" s="30"/>
      <c r="O25" s="30"/>
      <c r="P25" s="210"/>
      <c r="Q25" s="210"/>
      <c r="R25" s="39"/>
    </row>
    <row r="26" spans="1:18" ht="15" customHeight="1" x14ac:dyDescent="0.3">
      <c r="A26" s="195" t="s">
        <v>20</v>
      </c>
      <c r="B26" s="35" t="s">
        <v>148</v>
      </c>
      <c r="C26" s="41">
        <f t="shared" ref="C26:C36" si="2">IF(B26=$B$4,2,0)</f>
        <v>2</v>
      </c>
      <c r="D26" s="41"/>
      <c r="E26" s="41"/>
      <c r="F26" s="85">
        <f t="shared" ref="F26:F36" si="3">C26*IF(D26&gt;0,D26,1)*IF(E26&gt;0,E26,1)</f>
        <v>2</v>
      </c>
      <c r="G26" s="41" t="s">
        <v>322</v>
      </c>
      <c r="H26" s="41">
        <v>9</v>
      </c>
      <c r="I26" s="41" t="s">
        <v>322</v>
      </c>
      <c r="J26" s="41" t="s">
        <v>322</v>
      </c>
      <c r="K26" s="41" t="s">
        <v>322</v>
      </c>
      <c r="L26" s="49" t="s">
        <v>320</v>
      </c>
      <c r="M26" s="49" t="s">
        <v>320</v>
      </c>
      <c r="N26" s="41" t="s">
        <v>322</v>
      </c>
      <c r="O26" s="35"/>
      <c r="P26" s="31" t="s">
        <v>368</v>
      </c>
      <c r="Q26" s="224" t="s">
        <v>562</v>
      </c>
      <c r="R26" s="31" t="s">
        <v>368</v>
      </c>
    </row>
    <row r="27" spans="1:18" ht="15" customHeight="1" x14ac:dyDescent="0.3">
      <c r="A27" s="195" t="s">
        <v>21</v>
      </c>
      <c r="B27" s="35" t="s">
        <v>148</v>
      </c>
      <c r="C27" s="41">
        <f t="shared" si="2"/>
        <v>2</v>
      </c>
      <c r="D27" s="41"/>
      <c r="E27" s="41"/>
      <c r="F27" s="85">
        <f t="shared" si="3"/>
        <v>2</v>
      </c>
      <c r="G27" s="41" t="s">
        <v>322</v>
      </c>
      <c r="H27" s="41">
        <v>4</v>
      </c>
      <c r="I27" s="41" t="s">
        <v>322</v>
      </c>
      <c r="J27" s="41" t="s">
        <v>322</v>
      </c>
      <c r="K27" s="41" t="s">
        <v>322</v>
      </c>
      <c r="L27" s="49" t="s">
        <v>320</v>
      </c>
      <c r="M27" s="49" t="s">
        <v>320</v>
      </c>
      <c r="N27" s="41" t="s">
        <v>322</v>
      </c>
      <c r="O27" s="35"/>
      <c r="P27" s="31" t="s">
        <v>368</v>
      </c>
      <c r="Q27" s="224" t="s">
        <v>341</v>
      </c>
      <c r="R27" s="37" t="s">
        <v>323</v>
      </c>
    </row>
    <row r="28" spans="1:18" ht="15" customHeight="1" x14ac:dyDescent="0.3">
      <c r="A28" s="195" t="s">
        <v>22</v>
      </c>
      <c r="B28" s="35" t="s">
        <v>148</v>
      </c>
      <c r="C28" s="41">
        <f t="shared" si="2"/>
        <v>2</v>
      </c>
      <c r="D28" s="41">
        <v>0.5</v>
      </c>
      <c r="E28" s="41"/>
      <c r="F28" s="85">
        <f t="shared" si="3"/>
        <v>1</v>
      </c>
      <c r="G28" s="41" t="s">
        <v>322</v>
      </c>
      <c r="H28" s="41">
        <v>7</v>
      </c>
      <c r="I28" s="41" t="s">
        <v>322</v>
      </c>
      <c r="J28" s="41" t="s">
        <v>322</v>
      </c>
      <c r="K28" s="41" t="s">
        <v>322</v>
      </c>
      <c r="L28" s="49">
        <v>43616</v>
      </c>
      <c r="M28" s="41" t="s">
        <v>322</v>
      </c>
      <c r="N28" s="41" t="s">
        <v>322</v>
      </c>
      <c r="O28" s="35" t="s">
        <v>751</v>
      </c>
      <c r="P28" s="31" t="s">
        <v>368</v>
      </c>
      <c r="Q28" s="224" t="s">
        <v>564</v>
      </c>
      <c r="R28" s="37" t="s">
        <v>323</v>
      </c>
    </row>
    <row r="29" spans="1:18" ht="15" customHeight="1" x14ac:dyDescent="0.3">
      <c r="A29" s="195" t="s">
        <v>23</v>
      </c>
      <c r="B29" s="35" t="s">
        <v>148</v>
      </c>
      <c r="C29" s="41">
        <f t="shared" si="2"/>
        <v>2</v>
      </c>
      <c r="D29" s="41"/>
      <c r="E29" s="41"/>
      <c r="F29" s="85">
        <f t="shared" si="3"/>
        <v>2</v>
      </c>
      <c r="G29" s="41" t="s">
        <v>322</v>
      </c>
      <c r="H29" s="41">
        <v>4</v>
      </c>
      <c r="I29" s="41" t="s">
        <v>322</v>
      </c>
      <c r="J29" s="41" t="s">
        <v>322</v>
      </c>
      <c r="K29" s="41" t="s">
        <v>322</v>
      </c>
      <c r="L29" s="49">
        <v>43620</v>
      </c>
      <c r="M29" s="41" t="s">
        <v>322</v>
      </c>
      <c r="N29" s="41" t="s">
        <v>322</v>
      </c>
      <c r="O29" s="35"/>
      <c r="P29" s="31" t="s">
        <v>368</v>
      </c>
      <c r="Q29" s="201" t="s">
        <v>525</v>
      </c>
      <c r="R29" s="37" t="s">
        <v>323</v>
      </c>
    </row>
    <row r="30" spans="1:18" ht="15" customHeight="1" x14ac:dyDescent="0.3">
      <c r="A30" s="195" t="s">
        <v>24</v>
      </c>
      <c r="B30" s="35" t="s">
        <v>148</v>
      </c>
      <c r="C30" s="41">
        <f t="shared" si="2"/>
        <v>2</v>
      </c>
      <c r="D30" s="41"/>
      <c r="E30" s="41"/>
      <c r="F30" s="85">
        <f t="shared" si="3"/>
        <v>2</v>
      </c>
      <c r="G30" s="41" t="s">
        <v>322</v>
      </c>
      <c r="H30" s="41">
        <v>2</v>
      </c>
      <c r="I30" s="41" t="s">
        <v>322</v>
      </c>
      <c r="J30" s="41" t="s">
        <v>322</v>
      </c>
      <c r="K30" s="41" t="s">
        <v>322</v>
      </c>
      <c r="L30" s="49">
        <v>43616</v>
      </c>
      <c r="M30" s="41" t="s">
        <v>322</v>
      </c>
      <c r="N30" s="41" t="s">
        <v>322</v>
      </c>
      <c r="O30" s="35"/>
      <c r="P30" s="31" t="s">
        <v>368</v>
      </c>
      <c r="Q30" s="201" t="s">
        <v>426</v>
      </c>
      <c r="R30" s="37" t="s">
        <v>323</v>
      </c>
    </row>
    <row r="31" spans="1:18" ht="15" customHeight="1" x14ac:dyDescent="0.3">
      <c r="A31" s="195" t="s">
        <v>25</v>
      </c>
      <c r="B31" s="35" t="s">
        <v>148</v>
      </c>
      <c r="C31" s="41">
        <f t="shared" si="2"/>
        <v>2</v>
      </c>
      <c r="D31" s="41"/>
      <c r="E31" s="41"/>
      <c r="F31" s="85">
        <f t="shared" si="3"/>
        <v>2</v>
      </c>
      <c r="G31" s="41" t="s">
        <v>322</v>
      </c>
      <c r="H31" s="41">
        <v>3</v>
      </c>
      <c r="I31" s="41" t="s">
        <v>322</v>
      </c>
      <c r="J31" s="41" t="s">
        <v>322</v>
      </c>
      <c r="K31" s="41" t="s">
        <v>322</v>
      </c>
      <c r="L31" s="49">
        <v>43616</v>
      </c>
      <c r="M31" s="49" t="s">
        <v>322</v>
      </c>
      <c r="N31" s="49" t="s">
        <v>322</v>
      </c>
      <c r="O31" s="35"/>
      <c r="P31" s="31" t="s">
        <v>368</v>
      </c>
      <c r="Q31" s="31" t="s">
        <v>368</v>
      </c>
      <c r="R31" s="61" t="s">
        <v>391</v>
      </c>
    </row>
    <row r="32" spans="1:18" ht="15" customHeight="1" x14ac:dyDescent="0.3">
      <c r="A32" s="195" t="s">
        <v>26</v>
      </c>
      <c r="B32" s="35" t="s">
        <v>148</v>
      </c>
      <c r="C32" s="41">
        <f t="shared" si="2"/>
        <v>2</v>
      </c>
      <c r="D32" s="41"/>
      <c r="E32" s="41"/>
      <c r="F32" s="85">
        <f t="shared" si="3"/>
        <v>2</v>
      </c>
      <c r="G32" s="41" t="s">
        <v>322</v>
      </c>
      <c r="H32" s="41">
        <v>3</v>
      </c>
      <c r="I32" s="41" t="s">
        <v>322</v>
      </c>
      <c r="J32" s="41" t="s">
        <v>322</v>
      </c>
      <c r="K32" s="41" t="s">
        <v>322</v>
      </c>
      <c r="L32" s="41" t="s">
        <v>320</v>
      </c>
      <c r="M32" s="41" t="s">
        <v>320</v>
      </c>
      <c r="N32" s="41" t="s">
        <v>322</v>
      </c>
      <c r="O32" s="35"/>
      <c r="P32" s="31" t="s">
        <v>368</v>
      </c>
      <c r="Q32" s="224" t="s">
        <v>427</v>
      </c>
      <c r="R32" s="38" t="s">
        <v>368</v>
      </c>
    </row>
    <row r="33" spans="1:18" ht="15" customHeight="1" x14ac:dyDescent="0.3">
      <c r="A33" s="195" t="s">
        <v>27</v>
      </c>
      <c r="B33" s="35" t="s">
        <v>148</v>
      </c>
      <c r="C33" s="41">
        <f t="shared" si="2"/>
        <v>2</v>
      </c>
      <c r="D33" s="41"/>
      <c r="E33" s="41"/>
      <c r="F33" s="85">
        <f t="shared" si="3"/>
        <v>2</v>
      </c>
      <c r="G33" s="41" t="s">
        <v>322</v>
      </c>
      <c r="H33" s="41">
        <v>12</v>
      </c>
      <c r="I33" s="41" t="s">
        <v>322</v>
      </c>
      <c r="J33" s="41" t="s">
        <v>322</v>
      </c>
      <c r="K33" s="41" t="s">
        <v>322</v>
      </c>
      <c r="L33" s="49" t="s">
        <v>320</v>
      </c>
      <c r="M33" s="49" t="s">
        <v>320</v>
      </c>
      <c r="N33" s="41" t="s">
        <v>322</v>
      </c>
      <c r="O33" s="35"/>
      <c r="P33" s="31" t="s">
        <v>368</v>
      </c>
      <c r="Q33" s="221" t="s">
        <v>528</v>
      </c>
      <c r="R33" s="31" t="s">
        <v>368</v>
      </c>
    </row>
    <row r="34" spans="1:18" ht="15" customHeight="1" x14ac:dyDescent="0.3">
      <c r="A34" s="195" t="s">
        <v>28</v>
      </c>
      <c r="B34" s="35" t="s">
        <v>141</v>
      </c>
      <c r="C34" s="41">
        <f t="shared" si="2"/>
        <v>0</v>
      </c>
      <c r="D34" s="41"/>
      <c r="E34" s="41"/>
      <c r="F34" s="85">
        <f t="shared" si="3"/>
        <v>0</v>
      </c>
      <c r="G34" s="41" t="s">
        <v>321</v>
      </c>
      <c r="H34" s="41">
        <v>5</v>
      </c>
      <c r="I34" s="41"/>
      <c r="J34" s="41"/>
      <c r="K34" s="41"/>
      <c r="L34" s="41"/>
      <c r="M34" s="41"/>
      <c r="N34" s="41"/>
      <c r="O34" s="35"/>
      <c r="P34" s="31" t="s">
        <v>368</v>
      </c>
      <c r="Q34" s="31" t="s">
        <v>368</v>
      </c>
      <c r="R34" s="31" t="s">
        <v>368</v>
      </c>
    </row>
    <row r="35" spans="1:18" ht="15" customHeight="1" x14ac:dyDescent="0.3">
      <c r="A35" s="195" t="s">
        <v>29</v>
      </c>
      <c r="B35" s="35" t="s">
        <v>148</v>
      </c>
      <c r="C35" s="41">
        <f t="shared" si="2"/>
        <v>2</v>
      </c>
      <c r="D35" s="41"/>
      <c r="E35" s="41"/>
      <c r="F35" s="85">
        <f t="shared" si="3"/>
        <v>2</v>
      </c>
      <c r="G35" s="41" t="s">
        <v>322</v>
      </c>
      <c r="H35" s="41">
        <v>1</v>
      </c>
      <c r="I35" s="41" t="s">
        <v>322</v>
      </c>
      <c r="J35" s="41" t="s">
        <v>322</v>
      </c>
      <c r="K35" s="41" t="s">
        <v>322</v>
      </c>
      <c r="L35" s="49">
        <v>43614</v>
      </c>
      <c r="M35" s="41" t="s">
        <v>322</v>
      </c>
      <c r="N35" s="41" t="s">
        <v>322</v>
      </c>
      <c r="O35" s="35"/>
      <c r="P35" s="31" t="s">
        <v>368</v>
      </c>
      <c r="Q35" s="224" t="s">
        <v>566</v>
      </c>
      <c r="R35" s="37" t="s">
        <v>323</v>
      </c>
    </row>
    <row r="36" spans="1:18" ht="15" customHeight="1" x14ac:dyDescent="0.3">
      <c r="A36" s="195" t="s">
        <v>30</v>
      </c>
      <c r="B36" s="35" t="s">
        <v>148</v>
      </c>
      <c r="C36" s="41">
        <f t="shared" si="2"/>
        <v>2</v>
      </c>
      <c r="D36" s="41"/>
      <c r="E36" s="41"/>
      <c r="F36" s="85">
        <f t="shared" si="3"/>
        <v>2</v>
      </c>
      <c r="G36" s="41" t="s">
        <v>322</v>
      </c>
      <c r="H36" s="41">
        <v>7</v>
      </c>
      <c r="I36" s="41" t="s">
        <v>322</v>
      </c>
      <c r="J36" s="41" t="s">
        <v>322</v>
      </c>
      <c r="K36" s="41" t="s">
        <v>322</v>
      </c>
      <c r="L36" s="49" t="s">
        <v>320</v>
      </c>
      <c r="M36" s="49" t="s">
        <v>320</v>
      </c>
      <c r="N36" s="41" t="s">
        <v>322</v>
      </c>
      <c r="O36" s="35"/>
      <c r="P36" s="31" t="s">
        <v>368</v>
      </c>
      <c r="Q36" s="184" t="s">
        <v>345</v>
      </c>
      <c r="R36" s="37" t="s">
        <v>323</v>
      </c>
    </row>
    <row r="37" spans="1:18" s="8" customFormat="1" ht="15" customHeight="1" x14ac:dyDescent="0.3">
      <c r="A37" s="28" t="s">
        <v>31</v>
      </c>
      <c r="B37" s="29"/>
      <c r="C37" s="218"/>
      <c r="D37" s="29"/>
      <c r="E37" s="29"/>
      <c r="F37" s="219"/>
      <c r="G37" s="29"/>
      <c r="H37" s="30"/>
      <c r="I37" s="30"/>
      <c r="J37" s="30"/>
      <c r="K37" s="30"/>
      <c r="L37" s="30"/>
      <c r="M37" s="30"/>
      <c r="N37" s="30"/>
      <c r="O37" s="30"/>
      <c r="P37" s="210"/>
      <c r="Q37" s="210"/>
      <c r="R37" s="39"/>
    </row>
    <row r="38" spans="1:18" s="3" customFormat="1" ht="15" customHeight="1" x14ac:dyDescent="0.3">
      <c r="A38" s="195" t="s">
        <v>32</v>
      </c>
      <c r="B38" s="35" t="s">
        <v>148</v>
      </c>
      <c r="C38" s="41">
        <f t="shared" ref="C38:C53" si="4">IF(B38=$B$4,2,0)</f>
        <v>2</v>
      </c>
      <c r="D38" s="41"/>
      <c r="E38" s="41"/>
      <c r="F38" s="85">
        <f t="shared" ref="F38:F45" si="5">C38*IF(D38&gt;0,D38,1)*IF(E38&gt;0,E38,1)</f>
        <v>2</v>
      </c>
      <c r="G38" s="41" t="s">
        <v>322</v>
      </c>
      <c r="H38" s="41">
        <v>6</v>
      </c>
      <c r="I38" s="41" t="s">
        <v>322</v>
      </c>
      <c r="J38" s="41" t="s">
        <v>322</v>
      </c>
      <c r="K38" s="41" t="s">
        <v>322</v>
      </c>
      <c r="L38" s="49">
        <v>43593</v>
      </c>
      <c r="M38" s="49" t="s">
        <v>322</v>
      </c>
      <c r="N38" s="41" t="s">
        <v>322</v>
      </c>
      <c r="O38" s="35"/>
      <c r="P38" s="31" t="s">
        <v>368</v>
      </c>
      <c r="Q38" s="184" t="s">
        <v>346</v>
      </c>
      <c r="R38" s="37" t="s">
        <v>323</v>
      </c>
    </row>
    <row r="39" spans="1:18" s="3" customFormat="1" ht="15" customHeight="1" x14ac:dyDescent="0.3">
      <c r="A39" s="195" t="s">
        <v>33</v>
      </c>
      <c r="B39" s="35" t="s">
        <v>148</v>
      </c>
      <c r="C39" s="41">
        <f t="shared" si="4"/>
        <v>2</v>
      </c>
      <c r="D39" s="41"/>
      <c r="E39" s="41"/>
      <c r="F39" s="85">
        <f t="shared" si="5"/>
        <v>2</v>
      </c>
      <c r="G39" s="41" t="s">
        <v>322</v>
      </c>
      <c r="H39" s="41">
        <v>2</v>
      </c>
      <c r="I39" s="41" t="s">
        <v>322</v>
      </c>
      <c r="J39" s="41" t="s">
        <v>322</v>
      </c>
      <c r="K39" s="41" t="s">
        <v>322</v>
      </c>
      <c r="L39" s="49">
        <v>43600</v>
      </c>
      <c r="M39" s="49" t="s">
        <v>322</v>
      </c>
      <c r="N39" s="41" t="s">
        <v>322</v>
      </c>
      <c r="O39" s="34"/>
      <c r="P39" s="31" t="s">
        <v>368</v>
      </c>
      <c r="Q39" s="91" t="s">
        <v>347</v>
      </c>
      <c r="R39" s="37" t="s">
        <v>323</v>
      </c>
    </row>
    <row r="40" spans="1:18" s="3" customFormat="1" ht="15" customHeight="1" x14ac:dyDescent="0.3">
      <c r="A40" s="195" t="s">
        <v>104</v>
      </c>
      <c r="B40" s="35" t="s">
        <v>141</v>
      </c>
      <c r="C40" s="41">
        <f t="shared" si="4"/>
        <v>0</v>
      </c>
      <c r="D40" s="41"/>
      <c r="E40" s="41"/>
      <c r="F40" s="85">
        <f t="shared" si="5"/>
        <v>0</v>
      </c>
      <c r="G40" s="35" t="s">
        <v>707</v>
      </c>
      <c r="H40" s="41">
        <v>9</v>
      </c>
      <c r="I40" s="41" t="s">
        <v>322</v>
      </c>
      <c r="J40" s="35" t="s">
        <v>754</v>
      </c>
      <c r="K40" s="41" t="s">
        <v>322</v>
      </c>
      <c r="L40" s="49" t="s">
        <v>320</v>
      </c>
      <c r="M40" s="49" t="s">
        <v>320</v>
      </c>
      <c r="N40" s="41" t="s">
        <v>322</v>
      </c>
      <c r="O40" s="34" t="s">
        <v>786</v>
      </c>
      <c r="P40" s="31" t="s">
        <v>368</v>
      </c>
      <c r="Q40" s="224" t="s">
        <v>400</v>
      </c>
      <c r="R40" s="31" t="s">
        <v>368</v>
      </c>
    </row>
    <row r="41" spans="1:18" ht="15" customHeight="1" x14ac:dyDescent="0.3">
      <c r="A41" s="195" t="s">
        <v>34</v>
      </c>
      <c r="B41" s="35" t="s">
        <v>148</v>
      </c>
      <c r="C41" s="41">
        <f t="shared" si="4"/>
        <v>2</v>
      </c>
      <c r="D41" s="41"/>
      <c r="E41" s="41"/>
      <c r="F41" s="85">
        <f t="shared" si="5"/>
        <v>2</v>
      </c>
      <c r="G41" s="41" t="s">
        <v>322</v>
      </c>
      <c r="H41" s="41">
        <v>5</v>
      </c>
      <c r="I41" s="41" t="s">
        <v>322</v>
      </c>
      <c r="J41" s="41" t="s">
        <v>322</v>
      </c>
      <c r="K41" s="41" t="s">
        <v>322</v>
      </c>
      <c r="L41" s="49">
        <v>43616</v>
      </c>
      <c r="M41" s="49" t="s">
        <v>322</v>
      </c>
      <c r="N41" s="49" t="s">
        <v>322</v>
      </c>
      <c r="O41" s="35"/>
      <c r="P41" s="31" t="s">
        <v>368</v>
      </c>
      <c r="Q41" s="184" t="s">
        <v>532</v>
      </c>
      <c r="R41" s="31" t="s">
        <v>368</v>
      </c>
    </row>
    <row r="42" spans="1:18" s="3" customFormat="1" ht="15" customHeight="1" x14ac:dyDescent="0.3">
      <c r="A42" s="195" t="s">
        <v>35</v>
      </c>
      <c r="B42" s="35" t="s">
        <v>141</v>
      </c>
      <c r="C42" s="41">
        <f t="shared" si="4"/>
        <v>0</v>
      </c>
      <c r="D42" s="41"/>
      <c r="E42" s="41"/>
      <c r="F42" s="85">
        <f t="shared" si="5"/>
        <v>0</v>
      </c>
      <c r="G42" s="35" t="s">
        <v>707</v>
      </c>
      <c r="H42" s="41">
        <v>6</v>
      </c>
      <c r="I42" s="41" t="s">
        <v>322</v>
      </c>
      <c r="J42" s="41" t="s">
        <v>321</v>
      </c>
      <c r="K42" s="41" t="s">
        <v>322</v>
      </c>
      <c r="L42" s="49" t="s">
        <v>320</v>
      </c>
      <c r="M42" s="49" t="s">
        <v>320</v>
      </c>
      <c r="N42" s="41" t="s">
        <v>322</v>
      </c>
      <c r="O42" s="35" t="s">
        <v>792</v>
      </c>
      <c r="P42" s="31" t="s">
        <v>368</v>
      </c>
      <c r="Q42" s="91" t="s">
        <v>429</v>
      </c>
      <c r="R42" s="37" t="s">
        <v>323</v>
      </c>
    </row>
    <row r="43" spans="1:18" s="3" customFormat="1" ht="15" customHeight="1" x14ac:dyDescent="0.3">
      <c r="A43" s="195" t="s">
        <v>36</v>
      </c>
      <c r="B43" s="35" t="s">
        <v>141</v>
      </c>
      <c r="C43" s="41">
        <f>IF(B43=$B$4,2,0)</f>
        <v>0</v>
      </c>
      <c r="D43" s="41"/>
      <c r="E43" s="41"/>
      <c r="F43" s="85">
        <f t="shared" si="5"/>
        <v>0</v>
      </c>
      <c r="G43" s="41" t="s">
        <v>321</v>
      </c>
      <c r="H43" s="41">
        <v>5</v>
      </c>
      <c r="I43" s="41"/>
      <c r="J43" s="41"/>
      <c r="K43" s="41"/>
      <c r="L43" s="41"/>
      <c r="M43" s="41"/>
      <c r="N43" s="41"/>
      <c r="O43" s="35"/>
      <c r="P43" s="31" t="s">
        <v>368</v>
      </c>
      <c r="Q43" s="31" t="s">
        <v>368</v>
      </c>
      <c r="R43" s="31" t="s">
        <v>368</v>
      </c>
    </row>
    <row r="44" spans="1:18" s="3" customFormat="1" ht="15" customHeight="1" x14ac:dyDescent="0.3">
      <c r="A44" s="195" t="s">
        <v>37</v>
      </c>
      <c r="B44" s="35" t="s">
        <v>141</v>
      </c>
      <c r="C44" s="41">
        <f t="shared" si="4"/>
        <v>0</v>
      </c>
      <c r="D44" s="41"/>
      <c r="E44" s="41"/>
      <c r="F44" s="85">
        <f t="shared" si="5"/>
        <v>0</v>
      </c>
      <c r="G44" s="35" t="s">
        <v>707</v>
      </c>
      <c r="H44" s="41">
        <v>6</v>
      </c>
      <c r="I44" s="41" t="s">
        <v>322</v>
      </c>
      <c r="J44" s="41" t="s">
        <v>322</v>
      </c>
      <c r="K44" s="41" t="s">
        <v>321</v>
      </c>
      <c r="L44" s="49" t="s">
        <v>320</v>
      </c>
      <c r="M44" s="49" t="s">
        <v>320</v>
      </c>
      <c r="N44" s="41" t="s">
        <v>322</v>
      </c>
      <c r="O44" s="35" t="s">
        <v>796</v>
      </c>
      <c r="P44" s="31" t="s">
        <v>368</v>
      </c>
      <c r="Q44" s="91" t="s">
        <v>357</v>
      </c>
      <c r="R44" s="31" t="s">
        <v>368</v>
      </c>
    </row>
    <row r="45" spans="1:18" s="3" customFormat="1" ht="15" customHeight="1" x14ac:dyDescent="0.3">
      <c r="A45" s="195" t="s">
        <v>105</v>
      </c>
      <c r="B45" s="35" t="s">
        <v>141</v>
      </c>
      <c r="C45" s="41">
        <f t="shared" si="4"/>
        <v>0</v>
      </c>
      <c r="D45" s="41"/>
      <c r="E45" s="41"/>
      <c r="F45" s="85">
        <f t="shared" si="5"/>
        <v>0</v>
      </c>
      <c r="G45" s="35" t="s">
        <v>707</v>
      </c>
      <c r="H45" s="41">
        <v>2</v>
      </c>
      <c r="I45" s="41" t="s">
        <v>322</v>
      </c>
      <c r="J45" s="41" t="s">
        <v>321</v>
      </c>
      <c r="K45" s="41" t="s">
        <v>322</v>
      </c>
      <c r="L45" s="49">
        <v>43619</v>
      </c>
      <c r="M45" s="49" t="s">
        <v>322</v>
      </c>
      <c r="N45" s="41" t="s">
        <v>322</v>
      </c>
      <c r="O45" s="35" t="s">
        <v>792</v>
      </c>
      <c r="P45" s="31" t="s">
        <v>368</v>
      </c>
      <c r="Q45" s="31" t="s">
        <v>368</v>
      </c>
      <c r="R45" s="61" t="s">
        <v>359</v>
      </c>
    </row>
    <row r="46" spans="1:18" s="8" customFormat="1" ht="15" customHeight="1" x14ac:dyDescent="0.3">
      <c r="A46" s="28" t="s">
        <v>38</v>
      </c>
      <c r="B46" s="29"/>
      <c r="C46" s="218"/>
      <c r="D46" s="29"/>
      <c r="E46" s="29"/>
      <c r="F46" s="219"/>
      <c r="G46" s="29"/>
      <c r="H46" s="30"/>
      <c r="I46" s="30"/>
      <c r="J46" s="30"/>
      <c r="K46" s="30"/>
      <c r="L46" s="30"/>
      <c r="M46" s="30"/>
      <c r="N46" s="30"/>
      <c r="O46" s="30"/>
      <c r="P46" s="210"/>
      <c r="Q46" s="210"/>
      <c r="R46" s="40"/>
    </row>
    <row r="47" spans="1:18" s="3" customFormat="1" ht="15" customHeight="1" x14ac:dyDescent="0.3">
      <c r="A47" s="195" t="s">
        <v>39</v>
      </c>
      <c r="B47" s="35" t="s">
        <v>141</v>
      </c>
      <c r="C47" s="41">
        <f t="shared" si="4"/>
        <v>0</v>
      </c>
      <c r="D47" s="41"/>
      <c r="E47" s="41"/>
      <c r="F47" s="85">
        <f t="shared" ref="F47:F53" si="6">C47*IF(D47&gt;0,D47,1)*IF(E47&gt;0,E47,1)</f>
        <v>0</v>
      </c>
      <c r="G47" s="41" t="s">
        <v>321</v>
      </c>
      <c r="H47" s="41">
        <v>3</v>
      </c>
      <c r="I47" s="41"/>
      <c r="J47" s="41"/>
      <c r="K47" s="41"/>
      <c r="L47" s="41"/>
      <c r="M47" s="41"/>
      <c r="N47" s="41"/>
      <c r="O47" s="35"/>
      <c r="P47" s="31" t="s">
        <v>368</v>
      </c>
      <c r="Q47" s="31" t="s">
        <v>368</v>
      </c>
      <c r="R47" s="31" t="s">
        <v>368</v>
      </c>
    </row>
    <row r="48" spans="1:18" s="3" customFormat="1" ht="15" customHeight="1" x14ac:dyDescent="0.3">
      <c r="A48" s="195" t="s">
        <v>40</v>
      </c>
      <c r="B48" s="35" t="s">
        <v>148</v>
      </c>
      <c r="C48" s="41">
        <f t="shared" si="4"/>
        <v>2</v>
      </c>
      <c r="D48" s="41"/>
      <c r="E48" s="41"/>
      <c r="F48" s="85">
        <f t="shared" si="6"/>
        <v>2</v>
      </c>
      <c r="G48" s="41" t="s">
        <v>322</v>
      </c>
      <c r="H48" s="41">
        <v>5</v>
      </c>
      <c r="I48" s="41" t="s">
        <v>322</v>
      </c>
      <c r="J48" s="41" t="s">
        <v>322</v>
      </c>
      <c r="K48" s="41" t="s">
        <v>322</v>
      </c>
      <c r="L48" s="49">
        <v>43581</v>
      </c>
      <c r="M48" s="49" t="s">
        <v>320</v>
      </c>
      <c r="N48" s="41" t="s">
        <v>322</v>
      </c>
      <c r="O48" s="35"/>
      <c r="P48" s="31" t="s">
        <v>368</v>
      </c>
      <c r="Q48" s="224" t="s">
        <v>436</v>
      </c>
      <c r="R48" s="37" t="s">
        <v>323</v>
      </c>
    </row>
    <row r="49" spans="1:18" ht="15" customHeight="1" x14ac:dyDescent="0.3">
      <c r="A49" s="195" t="s">
        <v>41</v>
      </c>
      <c r="B49" s="35" t="s">
        <v>148</v>
      </c>
      <c r="C49" s="41">
        <f t="shared" si="4"/>
        <v>2</v>
      </c>
      <c r="D49" s="41"/>
      <c r="E49" s="41"/>
      <c r="F49" s="85">
        <f t="shared" si="6"/>
        <v>2</v>
      </c>
      <c r="G49" s="41" t="s">
        <v>322</v>
      </c>
      <c r="H49" s="41">
        <v>2</v>
      </c>
      <c r="I49" s="41" t="s">
        <v>322</v>
      </c>
      <c r="J49" s="41" t="s">
        <v>322</v>
      </c>
      <c r="K49" s="41" t="s">
        <v>322</v>
      </c>
      <c r="L49" s="49">
        <v>43567</v>
      </c>
      <c r="M49" s="49" t="s">
        <v>322</v>
      </c>
      <c r="N49" s="41" t="s">
        <v>322</v>
      </c>
      <c r="O49" s="49"/>
      <c r="P49" s="31" t="s">
        <v>368</v>
      </c>
      <c r="Q49" s="184" t="s">
        <v>437</v>
      </c>
      <c r="R49" s="37" t="s">
        <v>323</v>
      </c>
    </row>
    <row r="50" spans="1:18" ht="15" customHeight="1" x14ac:dyDescent="0.3">
      <c r="A50" s="195" t="s">
        <v>42</v>
      </c>
      <c r="B50" s="35" t="s">
        <v>148</v>
      </c>
      <c r="C50" s="41">
        <f t="shared" si="4"/>
        <v>2</v>
      </c>
      <c r="D50" s="41"/>
      <c r="E50" s="41"/>
      <c r="F50" s="85">
        <f t="shared" si="6"/>
        <v>2</v>
      </c>
      <c r="G50" s="41" t="s">
        <v>322</v>
      </c>
      <c r="H50" s="41">
        <v>6</v>
      </c>
      <c r="I50" s="41" t="s">
        <v>322</v>
      </c>
      <c r="J50" s="41" t="s">
        <v>322</v>
      </c>
      <c r="K50" s="41" t="s">
        <v>322</v>
      </c>
      <c r="L50" s="41" t="s">
        <v>320</v>
      </c>
      <c r="M50" s="41" t="s">
        <v>320</v>
      </c>
      <c r="N50" s="41" t="s">
        <v>322</v>
      </c>
      <c r="O50" s="35"/>
      <c r="P50" s="31" t="s">
        <v>368</v>
      </c>
      <c r="Q50" s="201" t="s">
        <v>1099</v>
      </c>
      <c r="R50" s="37" t="s">
        <v>323</v>
      </c>
    </row>
    <row r="51" spans="1:18" s="3" customFormat="1" ht="15" customHeight="1" x14ac:dyDescent="0.3">
      <c r="A51" s="195" t="s">
        <v>94</v>
      </c>
      <c r="B51" s="35" t="s">
        <v>141</v>
      </c>
      <c r="C51" s="41">
        <f>IF(B51=$B$4,2,0)</f>
        <v>0</v>
      </c>
      <c r="D51" s="41"/>
      <c r="E51" s="41"/>
      <c r="F51" s="85">
        <f t="shared" si="6"/>
        <v>0</v>
      </c>
      <c r="G51" s="41" t="s">
        <v>321</v>
      </c>
      <c r="H51" s="41">
        <v>8</v>
      </c>
      <c r="I51" s="41"/>
      <c r="J51" s="41"/>
      <c r="K51" s="41"/>
      <c r="L51" s="41"/>
      <c r="M51" s="41"/>
      <c r="N51" s="41"/>
      <c r="O51" s="35"/>
      <c r="P51" s="31" t="s">
        <v>368</v>
      </c>
      <c r="Q51" s="31" t="s">
        <v>368</v>
      </c>
      <c r="R51" s="37" t="s">
        <v>323</v>
      </c>
    </row>
    <row r="52" spans="1:18" ht="15" customHeight="1" x14ac:dyDescent="0.3">
      <c r="A52" s="195" t="s">
        <v>43</v>
      </c>
      <c r="B52" s="35" t="s">
        <v>148</v>
      </c>
      <c r="C52" s="41">
        <f>IF(B52=$B$4,2,0)</f>
        <v>2</v>
      </c>
      <c r="D52" s="41"/>
      <c r="E52" s="41"/>
      <c r="F52" s="85">
        <f t="shared" si="6"/>
        <v>2</v>
      </c>
      <c r="G52" s="41" t="s">
        <v>322</v>
      </c>
      <c r="H52" s="41">
        <v>3</v>
      </c>
      <c r="I52" s="41" t="s">
        <v>322</v>
      </c>
      <c r="J52" s="41" t="s">
        <v>322</v>
      </c>
      <c r="K52" s="41" t="s">
        <v>322</v>
      </c>
      <c r="L52" s="49" t="s">
        <v>320</v>
      </c>
      <c r="M52" s="49" t="s">
        <v>320</v>
      </c>
      <c r="N52" s="41" t="s">
        <v>322</v>
      </c>
      <c r="O52" s="35"/>
      <c r="P52" s="31" t="s">
        <v>368</v>
      </c>
      <c r="Q52" s="91" t="s">
        <v>363</v>
      </c>
      <c r="R52" s="201" t="s">
        <v>438</v>
      </c>
    </row>
    <row r="53" spans="1:18" ht="15" customHeight="1" x14ac:dyDescent="0.3">
      <c r="A53" s="195" t="s">
        <v>44</v>
      </c>
      <c r="B53" s="35" t="s">
        <v>148</v>
      </c>
      <c r="C53" s="41">
        <f t="shared" si="4"/>
        <v>2</v>
      </c>
      <c r="D53" s="41"/>
      <c r="E53" s="41"/>
      <c r="F53" s="85">
        <f t="shared" si="6"/>
        <v>2</v>
      </c>
      <c r="G53" s="41" t="s">
        <v>322</v>
      </c>
      <c r="H53" s="41">
        <v>5</v>
      </c>
      <c r="I53" s="41" t="s">
        <v>322</v>
      </c>
      <c r="J53" s="41" t="s">
        <v>322</v>
      </c>
      <c r="K53" s="41" t="s">
        <v>322</v>
      </c>
      <c r="L53" s="49" t="s">
        <v>320</v>
      </c>
      <c r="M53" s="49" t="s">
        <v>320</v>
      </c>
      <c r="N53" s="41" t="s">
        <v>322</v>
      </c>
      <c r="O53" s="35"/>
      <c r="P53" s="31" t="s">
        <v>368</v>
      </c>
      <c r="Q53" s="31" t="s">
        <v>368</v>
      </c>
      <c r="R53" s="61" t="s">
        <v>439</v>
      </c>
    </row>
    <row r="54" spans="1:18" s="8" customFormat="1" ht="15" customHeight="1" x14ac:dyDescent="0.3">
      <c r="A54" s="28" t="s">
        <v>45</v>
      </c>
      <c r="B54" s="29"/>
      <c r="C54" s="218"/>
      <c r="D54" s="29"/>
      <c r="E54" s="29"/>
      <c r="F54" s="219"/>
      <c r="G54" s="29"/>
      <c r="H54" s="30"/>
      <c r="I54" s="30"/>
      <c r="J54" s="30"/>
      <c r="K54" s="30"/>
      <c r="L54" s="30"/>
      <c r="M54" s="30"/>
      <c r="N54" s="30"/>
      <c r="O54" s="30"/>
      <c r="P54" s="210"/>
      <c r="Q54" s="210"/>
      <c r="R54" s="40"/>
    </row>
    <row r="55" spans="1:18" s="3" customFormat="1" ht="15" customHeight="1" x14ac:dyDescent="0.3">
      <c r="A55" s="195" t="s">
        <v>46</v>
      </c>
      <c r="B55" s="35" t="s">
        <v>148</v>
      </c>
      <c r="C55" s="41">
        <f t="shared" ref="C55:C68" si="7">IF(B55=$B$4,2,0)</f>
        <v>2</v>
      </c>
      <c r="D55" s="41"/>
      <c r="E55" s="41"/>
      <c r="F55" s="85">
        <f t="shared" ref="F55:F68" si="8">C55*IF(D55&gt;0,D55,1)*IF(E55&gt;0,E55,1)</f>
        <v>2</v>
      </c>
      <c r="G55" s="41" t="s">
        <v>322</v>
      </c>
      <c r="H55" s="41">
        <v>4</v>
      </c>
      <c r="I55" s="41" t="s">
        <v>322</v>
      </c>
      <c r="J55" s="41" t="s">
        <v>322</v>
      </c>
      <c r="K55" s="41" t="s">
        <v>322</v>
      </c>
      <c r="L55" s="49">
        <v>43584</v>
      </c>
      <c r="M55" s="41" t="s">
        <v>320</v>
      </c>
      <c r="N55" s="49" t="s">
        <v>322</v>
      </c>
      <c r="O55" s="35"/>
      <c r="P55" s="31" t="s">
        <v>368</v>
      </c>
      <c r="Q55" s="224" t="s">
        <v>535</v>
      </c>
      <c r="R55" s="37" t="s">
        <v>323</v>
      </c>
    </row>
    <row r="56" spans="1:18" s="3" customFormat="1" ht="15" customHeight="1" x14ac:dyDescent="0.3">
      <c r="A56" s="195" t="s">
        <v>47</v>
      </c>
      <c r="B56" s="35" t="s">
        <v>141</v>
      </c>
      <c r="C56" s="41">
        <f t="shared" si="7"/>
        <v>0</v>
      </c>
      <c r="D56" s="41"/>
      <c r="E56" s="41"/>
      <c r="F56" s="85">
        <f t="shared" si="8"/>
        <v>0</v>
      </c>
      <c r="G56" s="41" t="s">
        <v>321</v>
      </c>
      <c r="H56" s="41">
        <v>4</v>
      </c>
      <c r="I56" s="41"/>
      <c r="J56" s="41"/>
      <c r="K56" s="41"/>
      <c r="L56" s="41"/>
      <c r="M56" s="41"/>
      <c r="N56" s="41"/>
      <c r="O56" s="35"/>
      <c r="P56" s="31" t="s">
        <v>368</v>
      </c>
      <c r="Q56" s="31" t="s">
        <v>368</v>
      </c>
      <c r="R56" s="37" t="s">
        <v>323</v>
      </c>
    </row>
    <row r="57" spans="1:18" s="3" customFormat="1" ht="15" customHeight="1" x14ac:dyDescent="0.3">
      <c r="A57" s="195" t="s">
        <v>48</v>
      </c>
      <c r="B57" s="35" t="s">
        <v>141</v>
      </c>
      <c r="C57" s="41">
        <f t="shared" si="7"/>
        <v>0</v>
      </c>
      <c r="D57" s="41"/>
      <c r="E57" s="41"/>
      <c r="F57" s="85">
        <f t="shared" si="8"/>
        <v>0</v>
      </c>
      <c r="G57" s="41" t="s">
        <v>321</v>
      </c>
      <c r="H57" s="41">
        <v>8</v>
      </c>
      <c r="I57" s="41"/>
      <c r="J57" s="41"/>
      <c r="K57" s="41"/>
      <c r="L57" s="41"/>
      <c r="M57" s="41"/>
      <c r="N57" s="41"/>
      <c r="O57" s="35"/>
      <c r="P57" s="31" t="s">
        <v>368</v>
      </c>
      <c r="Q57" s="31" t="s">
        <v>368</v>
      </c>
      <c r="R57" s="37" t="s">
        <v>323</v>
      </c>
    </row>
    <row r="58" spans="1:18" s="3" customFormat="1" ht="15" customHeight="1" x14ac:dyDescent="0.3">
      <c r="A58" s="195" t="s">
        <v>49</v>
      </c>
      <c r="B58" s="35" t="s">
        <v>141</v>
      </c>
      <c r="C58" s="41">
        <f t="shared" si="7"/>
        <v>0</v>
      </c>
      <c r="D58" s="41"/>
      <c r="E58" s="41"/>
      <c r="F58" s="85">
        <f t="shared" si="8"/>
        <v>0</v>
      </c>
      <c r="G58" s="35" t="s">
        <v>707</v>
      </c>
      <c r="H58" s="41">
        <v>4</v>
      </c>
      <c r="I58" s="41" t="s">
        <v>322</v>
      </c>
      <c r="J58" s="41" t="s">
        <v>321</v>
      </c>
      <c r="K58" s="41" t="s">
        <v>322</v>
      </c>
      <c r="L58" s="41" t="s">
        <v>320</v>
      </c>
      <c r="M58" s="41" t="s">
        <v>320</v>
      </c>
      <c r="N58" s="41" t="s">
        <v>321</v>
      </c>
      <c r="O58" s="35"/>
      <c r="P58" s="31" t="s">
        <v>403</v>
      </c>
      <c r="Q58" s="224" t="s">
        <v>367</v>
      </c>
      <c r="R58" s="37" t="s">
        <v>323</v>
      </c>
    </row>
    <row r="59" spans="1:18" ht="15" customHeight="1" x14ac:dyDescent="0.3">
      <c r="A59" s="195" t="s">
        <v>50</v>
      </c>
      <c r="B59" s="35" t="s">
        <v>148</v>
      </c>
      <c r="C59" s="41">
        <f t="shared" si="7"/>
        <v>2</v>
      </c>
      <c r="D59" s="41"/>
      <c r="E59" s="41"/>
      <c r="F59" s="85">
        <f t="shared" si="8"/>
        <v>2</v>
      </c>
      <c r="G59" s="41" t="s">
        <v>322</v>
      </c>
      <c r="H59" s="41">
        <v>6</v>
      </c>
      <c r="I59" s="41" t="s">
        <v>322</v>
      </c>
      <c r="J59" s="41" t="s">
        <v>322</v>
      </c>
      <c r="K59" s="41" t="s">
        <v>322</v>
      </c>
      <c r="L59" s="49" t="s">
        <v>320</v>
      </c>
      <c r="M59" s="49" t="s">
        <v>320</v>
      </c>
      <c r="N59" s="41" t="s">
        <v>322</v>
      </c>
      <c r="O59" s="35"/>
      <c r="P59" s="31" t="s">
        <v>368</v>
      </c>
      <c r="Q59" s="91" t="s">
        <v>445</v>
      </c>
      <c r="R59" s="37" t="s">
        <v>323</v>
      </c>
    </row>
    <row r="60" spans="1:18" s="3" customFormat="1" ht="15" customHeight="1" x14ac:dyDescent="0.3">
      <c r="A60" s="195" t="s">
        <v>51</v>
      </c>
      <c r="B60" s="35" t="s">
        <v>148</v>
      </c>
      <c r="C60" s="41">
        <f t="shared" si="7"/>
        <v>2</v>
      </c>
      <c r="D60" s="41"/>
      <c r="E60" s="41"/>
      <c r="F60" s="85">
        <f t="shared" si="8"/>
        <v>2</v>
      </c>
      <c r="G60" s="41" t="s">
        <v>322</v>
      </c>
      <c r="H60" s="41">
        <v>4</v>
      </c>
      <c r="I60" s="41" t="s">
        <v>322</v>
      </c>
      <c r="J60" s="41" t="s">
        <v>322</v>
      </c>
      <c r="K60" s="41" t="s">
        <v>322</v>
      </c>
      <c r="L60" s="49">
        <v>43558</v>
      </c>
      <c r="M60" s="41" t="s">
        <v>322</v>
      </c>
      <c r="N60" s="41" t="s">
        <v>322</v>
      </c>
      <c r="O60" s="35"/>
      <c r="P60" s="31" t="s">
        <v>368</v>
      </c>
      <c r="Q60" s="31" t="s">
        <v>368</v>
      </c>
      <c r="R60" s="59" t="s">
        <v>448</v>
      </c>
    </row>
    <row r="61" spans="1:18" s="3" customFormat="1" ht="15" customHeight="1" x14ac:dyDescent="0.3">
      <c r="A61" s="195" t="s">
        <v>52</v>
      </c>
      <c r="B61" s="35" t="s">
        <v>141</v>
      </c>
      <c r="C61" s="41">
        <f t="shared" si="7"/>
        <v>0</v>
      </c>
      <c r="D61" s="41"/>
      <c r="E61" s="41"/>
      <c r="F61" s="85">
        <f t="shared" si="8"/>
        <v>0</v>
      </c>
      <c r="G61" s="41" t="s">
        <v>321</v>
      </c>
      <c r="H61" s="41">
        <v>5</v>
      </c>
      <c r="I61" s="41"/>
      <c r="J61" s="41"/>
      <c r="K61" s="41"/>
      <c r="L61" s="41"/>
      <c r="M61" s="41"/>
      <c r="N61" s="41"/>
      <c r="O61" s="35"/>
      <c r="P61" s="31" t="s">
        <v>368</v>
      </c>
      <c r="Q61" s="31" t="s">
        <v>368</v>
      </c>
      <c r="R61" s="31" t="s">
        <v>368</v>
      </c>
    </row>
    <row r="62" spans="1:18" s="3" customFormat="1" ht="15" customHeight="1" x14ac:dyDescent="0.3">
      <c r="A62" s="195" t="s">
        <v>53</v>
      </c>
      <c r="B62" s="35" t="s">
        <v>141</v>
      </c>
      <c r="C62" s="41">
        <f t="shared" si="7"/>
        <v>0</v>
      </c>
      <c r="D62" s="41"/>
      <c r="E62" s="41"/>
      <c r="F62" s="85">
        <f t="shared" si="8"/>
        <v>0</v>
      </c>
      <c r="G62" s="35" t="s">
        <v>707</v>
      </c>
      <c r="H62" s="41">
        <v>5</v>
      </c>
      <c r="I62" s="41" t="s">
        <v>972</v>
      </c>
      <c r="J62" s="41" t="s">
        <v>322</v>
      </c>
      <c r="K62" s="41" t="s">
        <v>322</v>
      </c>
      <c r="L62" s="41" t="s">
        <v>320</v>
      </c>
      <c r="M62" s="41" t="s">
        <v>320</v>
      </c>
      <c r="N62" s="41" t="s">
        <v>322</v>
      </c>
      <c r="O62" s="35" t="s">
        <v>970</v>
      </c>
      <c r="P62" s="201" t="s">
        <v>847</v>
      </c>
      <c r="Q62" s="201" t="s">
        <v>451</v>
      </c>
      <c r="R62" s="37" t="s">
        <v>323</v>
      </c>
    </row>
    <row r="63" spans="1:18" s="92" customFormat="1" ht="15" customHeight="1" x14ac:dyDescent="0.3">
      <c r="A63" s="195" t="s">
        <v>54</v>
      </c>
      <c r="B63" s="35" t="s">
        <v>148</v>
      </c>
      <c r="C63" s="41">
        <f t="shared" si="7"/>
        <v>2</v>
      </c>
      <c r="D63" s="41"/>
      <c r="E63" s="41"/>
      <c r="F63" s="85">
        <f t="shared" si="8"/>
        <v>2</v>
      </c>
      <c r="G63" s="41" t="s">
        <v>322</v>
      </c>
      <c r="H63" s="41">
        <v>10</v>
      </c>
      <c r="I63" s="41" t="s">
        <v>322</v>
      </c>
      <c r="J63" s="41" t="s">
        <v>322</v>
      </c>
      <c r="K63" s="41" t="s">
        <v>322</v>
      </c>
      <c r="L63" s="49" t="s">
        <v>320</v>
      </c>
      <c r="M63" s="49" t="s">
        <v>320</v>
      </c>
      <c r="N63" s="41" t="s">
        <v>322</v>
      </c>
      <c r="O63" s="35"/>
      <c r="P63" s="190" t="s">
        <v>368</v>
      </c>
      <c r="Q63" s="224" t="s">
        <v>540</v>
      </c>
      <c r="R63" s="38" t="s">
        <v>368</v>
      </c>
    </row>
    <row r="64" spans="1:18" s="3" customFormat="1" ht="15" customHeight="1" x14ac:dyDescent="0.3">
      <c r="A64" s="195" t="s">
        <v>55</v>
      </c>
      <c r="B64" s="35" t="s">
        <v>148</v>
      </c>
      <c r="C64" s="41">
        <f t="shared" si="7"/>
        <v>2</v>
      </c>
      <c r="D64" s="41"/>
      <c r="E64" s="41"/>
      <c r="F64" s="85">
        <f t="shared" si="8"/>
        <v>2</v>
      </c>
      <c r="G64" s="41" t="s">
        <v>322</v>
      </c>
      <c r="H64" s="41">
        <v>4</v>
      </c>
      <c r="I64" s="41" t="s">
        <v>322</v>
      </c>
      <c r="J64" s="41" t="s">
        <v>322</v>
      </c>
      <c r="K64" s="41" t="s">
        <v>322</v>
      </c>
      <c r="L64" s="49">
        <v>43598</v>
      </c>
      <c r="M64" s="49" t="s">
        <v>322</v>
      </c>
      <c r="N64" s="41" t="s">
        <v>322</v>
      </c>
      <c r="O64" s="35"/>
      <c r="P64" s="31" t="s">
        <v>368</v>
      </c>
      <c r="Q64" s="91" t="s">
        <v>370</v>
      </c>
      <c r="R64" s="31" t="s">
        <v>368</v>
      </c>
    </row>
    <row r="65" spans="1:18" ht="15" customHeight="1" x14ac:dyDescent="0.3">
      <c r="A65" s="195" t="s">
        <v>56</v>
      </c>
      <c r="B65" s="35" t="s">
        <v>141</v>
      </c>
      <c r="C65" s="41">
        <f t="shared" si="7"/>
        <v>0</v>
      </c>
      <c r="D65" s="41"/>
      <c r="E65" s="41"/>
      <c r="F65" s="85">
        <f t="shared" si="8"/>
        <v>0</v>
      </c>
      <c r="G65" s="41" t="s">
        <v>321</v>
      </c>
      <c r="H65" s="41">
        <v>9</v>
      </c>
      <c r="I65" s="41"/>
      <c r="J65" s="41"/>
      <c r="K65" s="41"/>
      <c r="L65" s="41"/>
      <c r="M65" s="41"/>
      <c r="N65" s="41"/>
      <c r="O65" s="35"/>
      <c r="P65" s="31" t="s">
        <v>368</v>
      </c>
      <c r="Q65" s="31" t="s">
        <v>368</v>
      </c>
      <c r="R65" s="37" t="s">
        <v>323</v>
      </c>
    </row>
    <row r="66" spans="1:18" s="3" customFormat="1" ht="15" customHeight="1" x14ac:dyDescent="0.3">
      <c r="A66" s="195" t="s">
        <v>57</v>
      </c>
      <c r="B66" s="35" t="s">
        <v>141</v>
      </c>
      <c r="C66" s="41">
        <f t="shared" si="7"/>
        <v>0</v>
      </c>
      <c r="D66" s="41"/>
      <c r="E66" s="41"/>
      <c r="F66" s="85">
        <f t="shared" si="8"/>
        <v>0</v>
      </c>
      <c r="G66" s="35" t="s">
        <v>707</v>
      </c>
      <c r="H66" s="41">
        <v>10</v>
      </c>
      <c r="I66" s="41" t="s">
        <v>620</v>
      </c>
      <c r="J66" s="41" t="s">
        <v>321</v>
      </c>
      <c r="K66" s="41" t="s">
        <v>321</v>
      </c>
      <c r="L66" s="41" t="s">
        <v>320</v>
      </c>
      <c r="M66" s="41" t="s">
        <v>320</v>
      </c>
      <c r="N66" s="41" t="s">
        <v>319</v>
      </c>
      <c r="O66" s="35" t="s">
        <v>971</v>
      </c>
      <c r="P66" s="31" t="s">
        <v>368</v>
      </c>
      <c r="Q66" s="201" t="s">
        <v>863</v>
      </c>
      <c r="R66" s="31" t="s">
        <v>368</v>
      </c>
    </row>
    <row r="67" spans="1:18" s="3" customFormat="1" ht="15" customHeight="1" x14ac:dyDescent="0.3">
      <c r="A67" s="195" t="s">
        <v>58</v>
      </c>
      <c r="B67" s="35" t="s">
        <v>148</v>
      </c>
      <c r="C67" s="41">
        <f t="shared" si="7"/>
        <v>2</v>
      </c>
      <c r="D67" s="41"/>
      <c r="E67" s="41"/>
      <c r="F67" s="85">
        <f t="shared" si="8"/>
        <v>2</v>
      </c>
      <c r="G67" s="41" t="s">
        <v>322</v>
      </c>
      <c r="H67" s="41">
        <v>7</v>
      </c>
      <c r="I67" s="41" t="s">
        <v>322</v>
      </c>
      <c r="J67" s="41" t="s">
        <v>322</v>
      </c>
      <c r="K67" s="41" t="s">
        <v>322</v>
      </c>
      <c r="L67" s="49" t="s">
        <v>320</v>
      </c>
      <c r="M67" s="49" t="s">
        <v>320</v>
      </c>
      <c r="N67" s="41" t="s">
        <v>322</v>
      </c>
      <c r="O67" s="35"/>
      <c r="P67" s="31" t="s">
        <v>368</v>
      </c>
      <c r="Q67" s="31" t="s">
        <v>368</v>
      </c>
      <c r="R67" s="61" t="s">
        <v>458</v>
      </c>
    </row>
    <row r="68" spans="1:18" ht="15" customHeight="1" x14ac:dyDescent="0.3">
      <c r="A68" s="195" t="s">
        <v>59</v>
      </c>
      <c r="B68" s="35" t="s">
        <v>148</v>
      </c>
      <c r="C68" s="41">
        <f t="shared" si="7"/>
        <v>2</v>
      </c>
      <c r="D68" s="41"/>
      <c r="E68" s="41"/>
      <c r="F68" s="85">
        <f t="shared" si="8"/>
        <v>2</v>
      </c>
      <c r="G68" s="41" t="s">
        <v>322</v>
      </c>
      <c r="H68" s="41">
        <v>8</v>
      </c>
      <c r="I68" s="41" t="s">
        <v>322</v>
      </c>
      <c r="J68" s="41" t="s">
        <v>322</v>
      </c>
      <c r="K68" s="41" t="s">
        <v>322</v>
      </c>
      <c r="L68" s="49" t="s">
        <v>320</v>
      </c>
      <c r="M68" s="49" t="s">
        <v>320</v>
      </c>
      <c r="N68" s="41" t="s">
        <v>322</v>
      </c>
      <c r="O68" s="35"/>
      <c r="P68" s="31" t="s">
        <v>368</v>
      </c>
      <c r="Q68" s="31" t="s">
        <v>368</v>
      </c>
      <c r="R68" s="59" t="s">
        <v>452</v>
      </c>
    </row>
    <row r="69" spans="1:18" s="8" customFormat="1" ht="15" customHeight="1" x14ac:dyDescent="0.3">
      <c r="A69" s="28" t="s">
        <v>60</v>
      </c>
      <c r="B69" s="29"/>
      <c r="C69" s="218"/>
      <c r="D69" s="29"/>
      <c r="E69" s="29"/>
      <c r="F69" s="219"/>
      <c r="G69" s="29"/>
      <c r="H69" s="30"/>
      <c r="I69" s="30"/>
      <c r="J69" s="30"/>
      <c r="K69" s="30"/>
      <c r="L69" s="30"/>
      <c r="M69" s="30"/>
      <c r="N69" s="30"/>
      <c r="O69" s="30"/>
      <c r="P69" s="210"/>
      <c r="Q69" s="210"/>
      <c r="R69" s="42"/>
    </row>
    <row r="70" spans="1:18" s="3" customFormat="1" ht="15" customHeight="1" x14ac:dyDescent="0.3">
      <c r="A70" s="195" t="s">
        <v>61</v>
      </c>
      <c r="B70" s="35" t="s">
        <v>148</v>
      </c>
      <c r="C70" s="41">
        <f>IF(B70=$B$4,2,0)</f>
        <v>2</v>
      </c>
      <c r="D70" s="41"/>
      <c r="E70" s="41"/>
      <c r="F70" s="85">
        <f t="shared" ref="F70:F75" si="9">C70*IF(D70&gt;0,D70,1)*IF(E70&gt;0,E70,1)</f>
        <v>2</v>
      </c>
      <c r="G70" s="41" t="s">
        <v>322</v>
      </c>
      <c r="H70" s="41">
        <v>4</v>
      </c>
      <c r="I70" s="41" t="s">
        <v>322</v>
      </c>
      <c r="J70" s="41" t="s">
        <v>322</v>
      </c>
      <c r="K70" s="41" t="s">
        <v>322</v>
      </c>
      <c r="L70" s="49" t="s">
        <v>320</v>
      </c>
      <c r="M70" s="49" t="s">
        <v>320</v>
      </c>
      <c r="N70" s="41" t="s">
        <v>322</v>
      </c>
      <c r="O70" s="35"/>
      <c r="P70" s="31" t="s">
        <v>368</v>
      </c>
      <c r="Q70" s="91" t="s">
        <v>373</v>
      </c>
      <c r="R70" s="37" t="s">
        <v>323</v>
      </c>
    </row>
    <row r="71" spans="1:18" ht="15" customHeight="1" x14ac:dyDescent="0.3">
      <c r="A71" s="195" t="s">
        <v>62</v>
      </c>
      <c r="B71" s="35" t="s">
        <v>148</v>
      </c>
      <c r="C71" s="41">
        <f>IF(B71=$B$4,2,0)</f>
        <v>2</v>
      </c>
      <c r="D71" s="41"/>
      <c r="E71" s="41"/>
      <c r="F71" s="85">
        <f t="shared" si="9"/>
        <v>2</v>
      </c>
      <c r="G71" s="41" t="s">
        <v>322</v>
      </c>
      <c r="H71" s="41">
        <v>4</v>
      </c>
      <c r="I71" s="41" t="s">
        <v>322</v>
      </c>
      <c r="J71" s="41" t="s">
        <v>322</v>
      </c>
      <c r="K71" s="41" t="s">
        <v>322</v>
      </c>
      <c r="L71" s="49">
        <v>43619</v>
      </c>
      <c r="M71" s="49" t="s">
        <v>322</v>
      </c>
      <c r="N71" s="41" t="s">
        <v>322</v>
      </c>
      <c r="O71" s="35"/>
      <c r="P71" s="31" t="s">
        <v>368</v>
      </c>
      <c r="Q71" s="184" t="s">
        <v>374</v>
      </c>
      <c r="R71" s="31" t="s">
        <v>368</v>
      </c>
    </row>
    <row r="72" spans="1:18" ht="15" customHeight="1" x14ac:dyDescent="0.3">
      <c r="A72" s="195" t="s">
        <v>63</v>
      </c>
      <c r="B72" s="35" t="s">
        <v>148</v>
      </c>
      <c r="C72" s="41">
        <f t="shared" ref="C72:C98" si="10">IF(B72=$B$4,2,0)</f>
        <v>2</v>
      </c>
      <c r="D72" s="41"/>
      <c r="E72" s="41"/>
      <c r="F72" s="85">
        <f t="shared" si="9"/>
        <v>2</v>
      </c>
      <c r="G72" s="41" t="s">
        <v>322</v>
      </c>
      <c r="H72" s="41">
        <v>2</v>
      </c>
      <c r="I72" s="41" t="s">
        <v>322</v>
      </c>
      <c r="J72" s="41" t="s">
        <v>322</v>
      </c>
      <c r="K72" s="41" t="s">
        <v>322</v>
      </c>
      <c r="L72" s="49" t="s">
        <v>320</v>
      </c>
      <c r="M72" s="49" t="s">
        <v>320</v>
      </c>
      <c r="N72" s="41" t="s">
        <v>322</v>
      </c>
      <c r="O72" s="35"/>
      <c r="P72" s="31" t="s">
        <v>368</v>
      </c>
      <c r="Q72" s="184" t="s">
        <v>461</v>
      </c>
      <c r="R72" s="37" t="s">
        <v>323</v>
      </c>
    </row>
    <row r="73" spans="1:18" s="82" customFormat="1" ht="15" customHeight="1" x14ac:dyDescent="0.3">
      <c r="A73" s="195" t="s">
        <v>64</v>
      </c>
      <c r="B73" s="35" t="s">
        <v>141</v>
      </c>
      <c r="C73" s="41">
        <f t="shared" si="10"/>
        <v>0</v>
      </c>
      <c r="D73" s="41"/>
      <c r="E73" s="41"/>
      <c r="F73" s="85">
        <f t="shared" si="9"/>
        <v>0</v>
      </c>
      <c r="G73" s="41" t="s">
        <v>321</v>
      </c>
      <c r="H73" s="41">
        <v>10</v>
      </c>
      <c r="I73" s="41"/>
      <c r="J73" s="41"/>
      <c r="K73" s="41"/>
      <c r="L73" s="41"/>
      <c r="M73" s="41"/>
      <c r="N73" s="41"/>
      <c r="O73" s="35"/>
      <c r="P73" s="31" t="s">
        <v>368</v>
      </c>
      <c r="Q73" s="31" t="s">
        <v>368</v>
      </c>
      <c r="R73" s="37" t="s">
        <v>368</v>
      </c>
    </row>
    <row r="74" spans="1:18" s="3" customFormat="1" ht="15" customHeight="1" x14ac:dyDescent="0.3">
      <c r="A74" s="195" t="s">
        <v>65</v>
      </c>
      <c r="B74" s="35" t="s">
        <v>148</v>
      </c>
      <c r="C74" s="41">
        <f t="shared" si="10"/>
        <v>2</v>
      </c>
      <c r="D74" s="41"/>
      <c r="E74" s="41"/>
      <c r="F74" s="85">
        <f t="shared" si="9"/>
        <v>2</v>
      </c>
      <c r="G74" s="41" t="s">
        <v>322</v>
      </c>
      <c r="H74" s="41">
        <v>4</v>
      </c>
      <c r="I74" s="41" t="s">
        <v>322</v>
      </c>
      <c r="J74" s="41" t="s">
        <v>322</v>
      </c>
      <c r="K74" s="41" t="s">
        <v>322</v>
      </c>
      <c r="L74" s="49" t="s">
        <v>320</v>
      </c>
      <c r="M74" s="49" t="s">
        <v>320</v>
      </c>
      <c r="N74" s="41" t="s">
        <v>322</v>
      </c>
      <c r="O74" s="35"/>
      <c r="P74" s="31" t="s">
        <v>368</v>
      </c>
      <c r="Q74" s="184" t="s">
        <v>462</v>
      </c>
      <c r="R74" s="37" t="s">
        <v>323</v>
      </c>
    </row>
    <row r="75" spans="1:18" s="3" customFormat="1" ht="15" customHeight="1" x14ac:dyDescent="0.3">
      <c r="A75" s="195" t="s">
        <v>66</v>
      </c>
      <c r="B75" s="35" t="s">
        <v>148</v>
      </c>
      <c r="C75" s="41">
        <f t="shared" si="10"/>
        <v>2</v>
      </c>
      <c r="D75" s="41"/>
      <c r="E75" s="41"/>
      <c r="F75" s="85">
        <f t="shared" si="9"/>
        <v>2</v>
      </c>
      <c r="G75" s="41" t="s">
        <v>322</v>
      </c>
      <c r="H75" s="41">
        <v>4</v>
      </c>
      <c r="I75" s="41" t="s">
        <v>322</v>
      </c>
      <c r="J75" s="41" t="s">
        <v>322</v>
      </c>
      <c r="K75" s="41" t="s">
        <v>322</v>
      </c>
      <c r="L75" s="49" t="s">
        <v>320</v>
      </c>
      <c r="M75" s="49" t="s">
        <v>320</v>
      </c>
      <c r="N75" s="41" t="s">
        <v>322</v>
      </c>
      <c r="O75" s="34"/>
      <c r="P75" s="31" t="s">
        <v>368</v>
      </c>
      <c r="Q75" s="184" t="s">
        <v>464</v>
      </c>
      <c r="R75" s="31" t="s">
        <v>368</v>
      </c>
    </row>
    <row r="76" spans="1:18" s="8" customFormat="1" ht="15" customHeight="1" x14ac:dyDescent="0.3">
      <c r="A76" s="28" t="s">
        <v>67</v>
      </c>
      <c r="B76" s="29"/>
      <c r="C76" s="218"/>
      <c r="D76" s="29"/>
      <c r="E76" s="29"/>
      <c r="F76" s="219"/>
      <c r="G76" s="29"/>
      <c r="H76" s="30"/>
      <c r="I76" s="30"/>
      <c r="J76" s="30"/>
      <c r="K76" s="30"/>
      <c r="L76" s="30"/>
      <c r="M76" s="30"/>
      <c r="N76" s="30"/>
      <c r="O76" s="30"/>
      <c r="P76" s="210"/>
      <c r="Q76" s="210"/>
      <c r="R76" s="40"/>
    </row>
    <row r="77" spans="1:18" s="3" customFormat="1" ht="15" customHeight="1" x14ac:dyDescent="0.3">
      <c r="A77" s="195" t="s">
        <v>68</v>
      </c>
      <c r="B77" s="35" t="s">
        <v>148</v>
      </c>
      <c r="C77" s="41">
        <f>IF(B77=$B$4,2,0)</f>
        <v>2</v>
      </c>
      <c r="D77" s="41"/>
      <c r="E77" s="41"/>
      <c r="F77" s="85">
        <f t="shared" ref="F77:F86" si="11">C77*IF(D77&gt;0,D77,1)*IF(E77&gt;0,E77,1)</f>
        <v>2</v>
      </c>
      <c r="G77" s="41" t="s">
        <v>322</v>
      </c>
      <c r="H77" s="41">
        <v>3</v>
      </c>
      <c r="I77" s="41" t="s">
        <v>322</v>
      </c>
      <c r="J77" s="41" t="s">
        <v>322</v>
      </c>
      <c r="K77" s="41" t="s">
        <v>322</v>
      </c>
      <c r="L77" s="41" t="s">
        <v>320</v>
      </c>
      <c r="M77" s="49" t="s">
        <v>320</v>
      </c>
      <c r="N77" s="49" t="s">
        <v>322</v>
      </c>
      <c r="O77" s="48"/>
      <c r="P77" s="31" t="s">
        <v>368</v>
      </c>
      <c r="Q77" s="224" t="s">
        <v>467</v>
      </c>
      <c r="R77" s="31" t="s">
        <v>368</v>
      </c>
    </row>
    <row r="78" spans="1:18" s="3" customFormat="1" ht="15" customHeight="1" x14ac:dyDescent="0.3">
      <c r="A78" s="195" t="s">
        <v>70</v>
      </c>
      <c r="B78" s="35" t="s">
        <v>141</v>
      </c>
      <c r="C78" s="41">
        <f t="shared" si="10"/>
        <v>0</v>
      </c>
      <c r="D78" s="41"/>
      <c r="E78" s="41"/>
      <c r="F78" s="85">
        <f t="shared" si="11"/>
        <v>0</v>
      </c>
      <c r="G78" s="41" t="s">
        <v>321</v>
      </c>
      <c r="H78" s="41">
        <v>6</v>
      </c>
      <c r="I78" s="41"/>
      <c r="J78" s="41"/>
      <c r="K78" s="41"/>
      <c r="L78" s="41"/>
      <c r="M78" s="41"/>
      <c r="N78" s="41"/>
      <c r="O78" s="35"/>
      <c r="P78" s="31" t="s">
        <v>368</v>
      </c>
      <c r="Q78" s="31" t="s">
        <v>368</v>
      </c>
      <c r="R78" s="31" t="s">
        <v>368</v>
      </c>
    </row>
    <row r="79" spans="1:18" s="3" customFormat="1" ht="15" customHeight="1" x14ac:dyDescent="0.3">
      <c r="A79" s="195" t="s">
        <v>71</v>
      </c>
      <c r="B79" s="35" t="s">
        <v>141</v>
      </c>
      <c r="C79" s="41">
        <f t="shared" si="10"/>
        <v>0</v>
      </c>
      <c r="D79" s="41"/>
      <c r="E79" s="41"/>
      <c r="F79" s="85">
        <f t="shared" si="11"/>
        <v>0</v>
      </c>
      <c r="G79" s="41" t="s">
        <v>321</v>
      </c>
      <c r="H79" s="41">
        <v>5</v>
      </c>
      <c r="I79" s="41"/>
      <c r="J79" s="41"/>
      <c r="K79" s="41"/>
      <c r="L79" s="41"/>
      <c r="M79" s="41"/>
      <c r="N79" s="41"/>
      <c r="O79" s="35"/>
      <c r="P79" s="31" t="s">
        <v>368</v>
      </c>
      <c r="Q79" s="31" t="s">
        <v>368</v>
      </c>
      <c r="R79" s="37" t="s">
        <v>323</v>
      </c>
    </row>
    <row r="80" spans="1:18" ht="15" customHeight="1" x14ac:dyDescent="0.3">
      <c r="A80" s="195" t="s">
        <v>72</v>
      </c>
      <c r="B80" s="35" t="s">
        <v>148</v>
      </c>
      <c r="C80" s="41">
        <f t="shared" si="10"/>
        <v>2</v>
      </c>
      <c r="D80" s="41"/>
      <c r="E80" s="41"/>
      <c r="F80" s="85">
        <f t="shared" si="11"/>
        <v>2</v>
      </c>
      <c r="G80" s="41" t="s">
        <v>322</v>
      </c>
      <c r="H80" s="41">
        <v>3</v>
      </c>
      <c r="I80" s="41" t="s">
        <v>322</v>
      </c>
      <c r="J80" s="41" t="s">
        <v>322</v>
      </c>
      <c r="K80" s="41" t="s">
        <v>322</v>
      </c>
      <c r="L80" s="41" t="s">
        <v>320</v>
      </c>
      <c r="M80" s="49" t="s">
        <v>320</v>
      </c>
      <c r="N80" s="49" t="s">
        <v>322</v>
      </c>
      <c r="O80" s="35" t="s">
        <v>890</v>
      </c>
      <c r="P80" s="31" t="s">
        <v>368</v>
      </c>
      <c r="Q80" s="184" t="s">
        <v>472</v>
      </c>
      <c r="R80" s="37" t="s">
        <v>323</v>
      </c>
    </row>
    <row r="81" spans="1:18" ht="15" customHeight="1" x14ac:dyDescent="0.3">
      <c r="A81" s="195" t="s">
        <v>74</v>
      </c>
      <c r="B81" s="35" t="s">
        <v>148</v>
      </c>
      <c r="C81" s="41">
        <f t="shared" si="10"/>
        <v>2</v>
      </c>
      <c r="D81" s="41"/>
      <c r="E81" s="41"/>
      <c r="F81" s="85">
        <f t="shared" si="11"/>
        <v>2</v>
      </c>
      <c r="G81" s="41" t="s">
        <v>322</v>
      </c>
      <c r="H81" s="41">
        <v>3</v>
      </c>
      <c r="I81" s="41" t="s">
        <v>322</v>
      </c>
      <c r="J81" s="41" t="s">
        <v>322</v>
      </c>
      <c r="K81" s="41" t="s">
        <v>322</v>
      </c>
      <c r="L81" s="41" t="s">
        <v>320</v>
      </c>
      <c r="M81" s="41" t="s">
        <v>320</v>
      </c>
      <c r="N81" s="41" t="s">
        <v>322</v>
      </c>
      <c r="O81" s="35"/>
      <c r="P81" s="31" t="s">
        <v>368</v>
      </c>
      <c r="Q81" s="201" t="s">
        <v>473</v>
      </c>
      <c r="R81" s="37" t="s">
        <v>323</v>
      </c>
    </row>
    <row r="82" spans="1:18" s="3" customFormat="1" ht="15" customHeight="1" x14ac:dyDescent="0.3">
      <c r="A82" s="195" t="s">
        <v>75</v>
      </c>
      <c r="B82" s="35" t="s">
        <v>148</v>
      </c>
      <c r="C82" s="41">
        <f t="shared" si="10"/>
        <v>2</v>
      </c>
      <c r="D82" s="41"/>
      <c r="E82" s="41"/>
      <c r="F82" s="85">
        <f t="shared" si="11"/>
        <v>2</v>
      </c>
      <c r="G82" s="41" t="s">
        <v>322</v>
      </c>
      <c r="H82" s="41">
        <v>3</v>
      </c>
      <c r="I82" s="41" t="s">
        <v>322</v>
      </c>
      <c r="J82" s="41" t="s">
        <v>322</v>
      </c>
      <c r="K82" s="41" t="s">
        <v>322</v>
      </c>
      <c r="L82" s="49">
        <v>43614</v>
      </c>
      <c r="M82" s="49" t="s">
        <v>322</v>
      </c>
      <c r="N82" s="49" t="s">
        <v>322</v>
      </c>
      <c r="O82" s="35"/>
      <c r="P82" s="31" t="s">
        <v>368</v>
      </c>
      <c r="Q82" s="91" t="s">
        <v>474</v>
      </c>
      <c r="R82" s="201" t="s">
        <v>380</v>
      </c>
    </row>
    <row r="83" spans="1:18" s="3" customFormat="1" ht="15" customHeight="1" x14ac:dyDescent="0.3">
      <c r="A83" s="195" t="s">
        <v>76</v>
      </c>
      <c r="B83" s="35" t="s">
        <v>148</v>
      </c>
      <c r="C83" s="41">
        <f t="shared" si="10"/>
        <v>2</v>
      </c>
      <c r="D83" s="41"/>
      <c r="E83" s="41"/>
      <c r="F83" s="85">
        <f t="shared" si="11"/>
        <v>2</v>
      </c>
      <c r="G83" s="41" t="s">
        <v>322</v>
      </c>
      <c r="H83" s="41">
        <v>8</v>
      </c>
      <c r="I83" s="41" t="s">
        <v>322</v>
      </c>
      <c r="J83" s="41" t="s">
        <v>322</v>
      </c>
      <c r="K83" s="41" t="s">
        <v>322</v>
      </c>
      <c r="L83" s="49">
        <v>43616</v>
      </c>
      <c r="M83" s="41" t="s">
        <v>322</v>
      </c>
      <c r="N83" s="49" t="s">
        <v>322</v>
      </c>
      <c r="O83" s="34"/>
      <c r="P83" s="31" t="s">
        <v>368</v>
      </c>
      <c r="Q83" s="91" t="s">
        <v>476</v>
      </c>
      <c r="R83" s="37" t="s">
        <v>323</v>
      </c>
    </row>
    <row r="84" spans="1:18" ht="15" customHeight="1" x14ac:dyDescent="0.3">
      <c r="A84" s="195" t="s">
        <v>77</v>
      </c>
      <c r="B84" s="35" t="s">
        <v>148</v>
      </c>
      <c r="C84" s="41">
        <f t="shared" si="10"/>
        <v>2</v>
      </c>
      <c r="D84" s="41"/>
      <c r="E84" s="41"/>
      <c r="F84" s="85">
        <f t="shared" si="11"/>
        <v>2</v>
      </c>
      <c r="G84" s="41" t="s">
        <v>322</v>
      </c>
      <c r="H84" s="41">
        <v>5</v>
      </c>
      <c r="I84" s="41" t="s">
        <v>322</v>
      </c>
      <c r="J84" s="41" t="s">
        <v>322</v>
      </c>
      <c r="K84" s="41" t="s">
        <v>322</v>
      </c>
      <c r="L84" s="49">
        <v>43607</v>
      </c>
      <c r="M84" s="49" t="s">
        <v>322</v>
      </c>
      <c r="N84" s="41" t="s">
        <v>322</v>
      </c>
      <c r="O84" s="35"/>
      <c r="P84" s="31" t="s">
        <v>368</v>
      </c>
      <c r="Q84" s="184" t="s">
        <v>396</v>
      </c>
      <c r="R84" s="37" t="s">
        <v>368</v>
      </c>
    </row>
    <row r="85" spans="1:18" s="3" customFormat="1" ht="15" customHeight="1" x14ac:dyDescent="0.3">
      <c r="A85" s="195" t="s">
        <v>78</v>
      </c>
      <c r="B85" s="35" t="s">
        <v>148</v>
      </c>
      <c r="C85" s="41">
        <f>IF(B85=$B$4,2,0)</f>
        <v>2</v>
      </c>
      <c r="D85" s="41"/>
      <c r="E85" s="41"/>
      <c r="F85" s="85">
        <f t="shared" si="11"/>
        <v>2</v>
      </c>
      <c r="G85" s="41" t="s">
        <v>322</v>
      </c>
      <c r="H85" s="41">
        <v>5</v>
      </c>
      <c r="I85" s="41" t="s">
        <v>322</v>
      </c>
      <c r="J85" s="41" t="s">
        <v>322</v>
      </c>
      <c r="K85" s="41" t="s">
        <v>322</v>
      </c>
      <c r="L85" s="49">
        <v>43613</v>
      </c>
      <c r="M85" s="49" t="s">
        <v>322</v>
      </c>
      <c r="N85" s="49" t="s">
        <v>322</v>
      </c>
      <c r="O85" s="34"/>
      <c r="P85" s="31" t="s">
        <v>368</v>
      </c>
      <c r="Q85" s="184" t="s">
        <v>479</v>
      </c>
      <c r="R85" s="37" t="s">
        <v>368</v>
      </c>
    </row>
    <row r="86" spans="1:18" s="3" customFormat="1" ht="15" customHeight="1" x14ac:dyDescent="0.3">
      <c r="A86" s="195" t="s">
        <v>79</v>
      </c>
      <c r="B86" s="35" t="s">
        <v>148</v>
      </c>
      <c r="C86" s="41">
        <f t="shared" si="10"/>
        <v>2</v>
      </c>
      <c r="D86" s="41"/>
      <c r="E86" s="41"/>
      <c r="F86" s="85">
        <f t="shared" si="11"/>
        <v>2</v>
      </c>
      <c r="G86" s="41" t="s">
        <v>322</v>
      </c>
      <c r="H86" s="41">
        <v>9</v>
      </c>
      <c r="I86" s="41" t="s">
        <v>322</v>
      </c>
      <c r="J86" s="41" t="s">
        <v>322</v>
      </c>
      <c r="K86" s="41" t="s">
        <v>322</v>
      </c>
      <c r="L86" s="41" t="s">
        <v>320</v>
      </c>
      <c r="M86" s="49" t="s">
        <v>320</v>
      </c>
      <c r="N86" s="49" t="s">
        <v>322</v>
      </c>
      <c r="O86" s="35"/>
      <c r="P86" s="31" t="s">
        <v>368</v>
      </c>
      <c r="Q86" s="184" t="s">
        <v>480</v>
      </c>
      <c r="R86" s="31" t="s">
        <v>368</v>
      </c>
    </row>
    <row r="87" spans="1:18" s="8" customFormat="1" ht="15" customHeight="1" x14ac:dyDescent="0.3">
      <c r="A87" s="28" t="s">
        <v>80</v>
      </c>
      <c r="B87" s="29"/>
      <c r="C87" s="218"/>
      <c r="D87" s="29"/>
      <c r="E87" s="29"/>
      <c r="F87" s="219"/>
      <c r="G87" s="29"/>
      <c r="H87" s="30"/>
      <c r="I87" s="30"/>
      <c r="J87" s="30"/>
      <c r="K87" s="30"/>
      <c r="L87" s="30"/>
      <c r="M87" s="30"/>
      <c r="N87" s="30"/>
      <c r="O87" s="30"/>
      <c r="P87" s="210"/>
      <c r="Q87" s="210"/>
      <c r="R87" s="40"/>
    </row>
    <row r="88" spans="1:18" s="8" customFormat="1" ht="15" customHeight="1" x14ac:dyDescent="0.3">
      <c r="A88" s="195" t="s">
        <v>69</v>
      </c>
      <c r="B88" s="35" t="s">
        <v>148</v>
      </c>
      <c r="C88" s="41">
        <f>IF(B88=$B$4,2,0)</f>
        <v>2</v>
      </c>
      <c r="D88" s="41"/>
      <c r="E88" s="41"/>
      <c r="F88" s="85">
        <f t="shared" ref="F88:F98" si="12">C88*IF(D88&gt;0,D88,1)*IF(E88&gt;0,E88,1)</f>
        <v>2</v>
      </c>
      <c r="G88" s="41" t="s">
        <v>322</v>
      </c>
      <c r="H88" s="41">
        <v>7</v>
      </c>
      <c r="I88" s="41" t="s">
        <v>322</v>
      </c>
      <c r="J88" s="41" t="s">
        <v>322</v>
      </c>
      <c r="K88" s="41" t="s">
        <v>322</v>
      </c>
      <c r="L88" s="49">
        <v>43615</v>
      </c>
      <c r="M88" s="49" t="s">
        <v>322</v>
      </c>
      <c r="N88" s="49" t="s">
        <v>322</v>
      </c>
      <c r="O88" s="35"/>
      <c r="P88" s="31" t="s">
        <v>368</v>
      </c>
      <c r="Q88" s="31" t="s">
        <v>368</v>
      </c>
      <c r="R88" s="224" t="s">
        <v>481</v>
      </c>
    </row>
    <row r="89" spans="1:18" s="3" customFormat="1" ht="15" customHeight="1" x14ac:dyDescent="0.3">
      <c r="A89" s="195" t="s">
        <v>81</v>
      </c>
      <c r="B89" s="35" t="s">
        <v>148</v>
      </c>
      <c r="C89" s="41">
        <f t="shared" si="10"/>
        <v>2</v>
      </c>
      <c r="D89" s="41"/>
      <c r="E89" s="41"/>
      <c r="F89" s="85">
        <f t="shared" si="12"/>
        <v>2</v>
      </c>
      <c r="G89" s="41" t="s">
        <v>322</v>
      </c>
      <c r="H89" s="41">
        <v>4</v>
      </c>
      <c r="I89" s="41" t="s">
        <v>322</v>
      </c>
      <c r="J89" s="41" t="s">
        <v>322</v>
      </c>
      <c r="K89" s="41" t="s">
        <v>322</v>
      </c>
      <c r="L89" s="41" t="s">
        <v>320</v>
      </c>
      <c r="M89" s="41" t="s">
        <v>320</v>
      </c>
      <c r="N89" s="41" t="s">
        <v>322</v>
      </c>
      <c r="O89" s="34" t="s">
        <v>911</v>
      </c>
      <c r="P89" s="31" t="s">
        <v>368</v>
      </c>
      <c r="Q89" s="224" t="s">
        <v>483</v>
      </c>
      <c r="R89" s="31" t="s">
        <v>368</v>
      </c>
    </row>
    <row r="90" spans="1:18" s="3" customFormat="1" ht="15" customHeight="1" x14ac:dyDescent="0.3">
      <c r="A90" s="195" t="s">
        <v>73</v>
      </c>
      <c r="B90" s="35" t="s">
        <v>148</v>
      </c>
      <c r="C90" s="41">
        <f>IF(B90=$B$4,2,0)</f>
        <v>2</v>
      </c>
      <c r="D90" s="41"/>
      <c r="E90" s="41"/>
      <c r="F90" s="85">
        <f t="shared" si="12"/>
        <v>2</v>
      </c>
      <c r="G90" s="41" t="s">
        <v>322</v>
      </c>
      <c r="H90" s="41">
        <v>5</v>
      </c>
      <c r="I90" s="41" t="s">
        <v>322</v>
      </c>
      <c r="J90" s="41" t="s">
        <v>322</v>
      </c>
      <c r="K90" s="41" t="s">
        <v>322</v>
      </c>
      <c r="L90" s="41" t="s">
        <v>320</v>
      </c>
      <c r="M90" s="41" t="s">
        <v>320</v>
      </c>
      <c r="N90" s="41" t="s">
        <v>322</v>
      </c>
      <c r="O90" s="35"/>
      <c r="P90" s="181" t="s">
        <v>368</v>
      </c>
      <c r="Q90" s="201" t="s">
        <v>1098</v>
      </c>
      <c r="R90" s="201" t="s">
        <v>485</v>
      </c>
    </row>
    <row r="91" spans="1:18" s="3" customFormat="1" ht="15" customHeight="1" x14ac:dyDescent="0.3">
      <c r="A91" s="195" t="s">
        <v>82</v>
      </c>
      <c r="B91" s="35" t="s">
        <v>141</v>
      </c>
      <c r="C91" s="41">
        <f t="shared" si="10"/>
        <v>0</v>
      </c>
      <c r="D91" s="41"/>
      <c r="E91" s="41"/>
      <c r="F91" s="85">
        <f t="shared" si="12"/>
        <v>0</v>
      </c>
      <c r="G91" s="41" t="s">
        <v>321</v>
      </c>
      <c r="H91" s="41">
        <v>7</v>
      </c>
      <c r="I91" s="41"/>
      <c r="J91" s="41"/>
      <c r="K91" s="41"/>
      <c r="L91" s="41"/>
      <c r="M91" s="41"/>
      <c r="N91" s="41"/>
      <c r="O91" s="34"/>
      <c r="P91" s="31" t="s">
        <v>368</v>
      </c>
      <c r="Q91" s="31" t="s">
        <v>368</v>
      </c>
      <c r="R91" s="31" t="s">
        <v>368</v>
      </c>
    </row>
    <row r="92" spans="1:18" s="3" customFormat="1" ht="15" customHeight="1" x14ac:dyDescent="0.3">
      <c r="A92" s="195" t="s">
        <v>83</v>
      </c>
      <c r="B92" s="35" t="s">
        <v>148</v>
      </c>
      <c r="C92" s="41">
        <f t="shared" si="10"/>
        <v>2</v>
      </c>
      <c r="D92" s="41"/>
      <c r="E92" s="41"/>
      <c r="F92" s="85">
        <f t="shared" si="12"/>
        <v>2</v>
      </c>
      <c r="G92" s="41" t="s">
        <v>322</v>
      </c>
      <c r="H92" s="41">
        <v>5</v>
      </c>
      <c r="I92" s="41" t="s">
        <v>322</v>
      </c>
      <c r="J92" s="41" t="s">
        <v>322</v>
      </c>
      <c r="K92" s="41" t="s">
        <v>322</v>
      </c>
      <c r="L92" s="41" t="s">
        <v>320</v>
      </c>
      <c r="M92" s="49" t="s">
        <v>320</v>
      </c>
      <c r="N92" s="49" t="s">
        <v>322</v>
      </c>
      <c r="O92" s="34"/>
      <c r="P92" s="31" t="s">
        <v>368</v>
      </c>
      <c r="Q92" s="31" t="s">
        <v>368</v>
      </c>
      <c r="R92" s="224" t="s">
        <v>491</v>
      </c>
    </row>
    <row r="93" spans="1:18" s="3" customFormat="1" ht="15" customHeight="1" x14ac:dyDescent="0.3">
      <c r="A93" s="195" t="s">
        <v>84</v>
      </c>
      <c r="B93" s="35" t="s">
        <v>141</v>
      </c>
      <c r="C93" s="41">
        <f t="shared" si="10"/>
        <v>0</v>
      </c>
      <c r="D93" s="41"/>
      <c r="E93" s="41"/>
      <c r="F93" s="85">
        <f t="shared" si="12"/>
        <v>0</v>
      </c>
      <c r="G93" s="35" t="s">
        <v>707</v>
      </c>
      <c r="H93" s="41">
        <v>5</v>
      </c>
      <c r="I93" s="41" t="s">
        <v>322</v>
      </c>
      <c r="J93" s="41" t="s">
        <v>596</v>
      </c>
      <c r="K93" s="41" t="s">
        <v>322</v>
      </c>
      <c r="L93" s="49">
        <v>43619</v>
      </c>
      <c r="M93" s="49" t="s">
        <v>320</v>
      </c>
      <c r="N93" s="49" t="s">
        <v>322</v>
      </c>
      <c r="O93" s="34" t="s">
        <v>923</v>
      </c>
      <c r="P93" s="31" t="s">
        <v>368</v>
      </c>
      <c r="Q93" s="184" t="s">
        <v>495</v>
      </c>
      <c r="R93" s="37" t="s">
        <v>323</v>
      </c>
    </row>
    <row r="94" spans="1:18" s="3" customFormat="1" ht="15" customHeight="1" x14ac:dyDescent="0.3">
      <c r="A94" s="195" t="s">
        <v>85</v>
      </c>
      <c r="B94" s="35" t="s">
        <v>148</v>
      </c>
      <c r="C94" s="41">
        <f t="shared" si="10"/>
        <v>2</v>
      </c>
      <c r="D94" s="41"/>
      <c r="E94" s="41"/>
      <c r="F94" s="85">
        <f t="shared" si="12"/>
        <v>2</v>
      </c>
      <c r="G94" s="41" t="s">
        <v>322</v>
      </c>
      <c r="H94" s="41">
        <v>10</v>
      </c>
      <c r="I94" s="41" t="s">
        <v>322</v>
      </c>
      <c r="J94" s="41" t="s">
        <v>322</v>
      </c>
      <c r="K94" s="41" t="s">
        <v>322</v>
      </c>
      <c r="L94" s="35" t="s">
        <v>501</v>
      </c>
      <c r="M94" s="49" t="s">
        <v>320</v>
      </c>
      <c r="N94" s="49" t="s">
        <v>322</v>
      </c>
      <c r="O94" s="34"/>
      <c r="P94" s="31" t="s">
        <v>368</v>
      </c>
      <c r="Q94" s="201" t="s">
        <v>925</v>
      </c>
      <c r="R94" s="37" t="s">
        <v>323</v>
      </c>
    </row>
    <row r="95" spans="1:18" s="3" customFormat="1" ht="15" customHeight="1" x14ac:dyDescent="0.3">
      <c r="A95" s="195" t="s">
        <v>86</v>
      </c>
      <c r="B95" s="35" t="s">
        <v>148</v>
      </c>
      <c r="C95" s="41">
        <f t="shared" si="10"/>
        <v>2</v>
      </c>
      <c r="D95" s="41"/>
      <c r="E95" s="41"/>
      <c r="F95" s="85">
        <f t="shared" si="12"/>
        <v>2</v>
      </c>
      <c r="G95" s="41" t="s">
        <v>322</v>
      </c>
      <c r="H95" s="41">
        <v>4</v>
      </c>
      <c r="I95" s="41" t="s">
        <v>322</v>
      </c>
      <c r="J95" s="41" t="s">
        <v>322</v>
      </c>
      <c r="K95" s="41" t="s">
        <v>322</v>
      </c>
      <c r="L95" s="41" t="s">
        <v>320</v>
      </c>
      <c r="M95" s="49" t="s">
        <v>320</v>
      </c>
      <c r="N95" s="49" t="s">
        <v>322</v>
      </c>
      <c r="O95" s="34"/>
      <c r="P95" s="31" t="s">
        <v>368</v>
      </c>
      <c r="Q95" s="31" t="s">
        <v>368</v>
      </c>
      <c r="R95" s="59" t="s">
        <v>386</v>
      </c>
    </row>
    <row r="96" spans="1:18" s="3" customFormat="1" ht="15" customHeight="1" x14ac:dyDescent="0.3">
      <c r="A96" s="195" t="s">
        <v>87</v>
      </c>
      <c r="B96" s="35" t="s">
        <v>148</v>
      </c>
      <c r="C96" s="41">
        <f t="shared" si="10"/>
        <v>2</v>
      </c>
      <c r="D96" s="41"/>
      <c r="E96" s="41"/>
      <c r="F96" s="85">
        <f t="shared" si="12"/>
        <v>2</v>
      </c>
      <c r="G96" s="41" t="s">
        <v>322</v>
      </c>
      <c r="H96" s="41">
        <v>8</v>
      </c>
      <c r="I96" s="41" t="s">
        <v>322</v>
      </c>
      <c r="J96" s="41" t="s">
        <v>322</v>
      </c>
      <c r="K96" s="41" t="s">
        <v>322</v>
      </c>
      <c r="L96" s="41" t="s">
        <v>320</v>
      </c>
      <c r="M96" s="49" t="s">
        <v>320</v>
      </c>
      <c r="N96" s="49" t="s">
        <v>322</v>
      </c>
      <c r="O96" s="34"/>
      <c r="P96" s="31" t="s">
        <v>368</v>
      </c>
      <c r="Q96" s="31" t="s">
        <v>368</v>
      </c>
      <c r="R96" s="61" t="s">
        <v>387</v>
      </c>
    </row>
    <row r="97" spans="1:18" s="3" customFormat="1" ht="15" customHeight="1" x14ac:dyDescent="0.3">
      <c r="A97" s="195" t="s">
        <v>88</v>
      </c>
      <c r="B97" s="35" t="s">
        <v>141</v>
      </c>
      <c r="C97" s="41">
        <f t="shared" si="10"/>
        <v>0</v>
      </c>
      <c r="D97" s="41"/>
      <c r="E97" s="41"/>
      <c r="F97" s="85">
        <f t="shared" si="12"/>
        <v>0</v>
      </c>
      <c r="G97" s="41" t="s">
        <v>321</v>
      </c>
      <c r="H97" s="41">
        <v>8</v>
      </c>
      <c r="I97" s="41"/>
      <c r="J97" s="41"/>
      <c r="K97" s="41"/>
      <c r="L97" s="41"/>
      <c r="M97" s="41"/>
      <c r="N97" s="41"/>
      <c r="O97" s="34"/>
      <c r="P97" s="31" t="s">
        <v>368</v>
      </c>
      <c r="Q97" s="31" t="s">
        <v>368</v>
      </c>
      <c r="R97" s="37" t="s">
        <v>323</v>
      </c>
    </row>
    <row r="98" spans="1:18" s="3" customFormat="1" ht="15" customHeight="1" x14ac:dyDescent="0.3">
      <c r="A98" s="195" t="s">
        <v>89</v>
      </c>
      <c r="B98" s="35" t="s">
        <v>141</v>
      </c>
      <c r="C98" s="41">
        <f t="shared" si="10"/>
        <v>0</v>
      </c>
      <c r="D98" s="41"/>
      <c r="E98" s="41"/>
      <c r="F98" s="85">
        <f t="shared" si="12"/>
        <v>0</v>
      </c>
      <c r="G98" s="41" t="s">
        <v>321</v>
      </c>
      <c r="H98" s="41">
        <v>5</v>
      </c>
      <c r="I98" s="41"/>
      <c r="J98" s="41"/>
      <c r="K98" s="41"/>
      <c r="L98" s="41"/>
      <c r="M98" s="41"/>
      <c r="N98" s="41"/>
      <c r="O98" s="34"/>
      <c r="P98" s="31" t="s">
        <v>368</v>
      </c>
      <c r="Q98" s="31" t="s">
        <v>368</v>
      </c>
      <c r="R98" s="37" t="s">
        <v>323</v>
      </c>
    </row>
    <row r="99" spans="1:18" x14ac:dyDescent="0.3">
      <c r="Q99" s="57"/>
      <c r="R99" s="57"/>
    </row>
    <row r="100" spans="1:18" x14ac:dyDescent="0.3">
      <c r="Q100" s="57"/>
      <c r="R100" s="57"/>
    </row>
    <row r="101" spans="1:18" x14ac:dyDescent="0.3">
      <c r="A101" s="4"/>
      <c r="B101" s="11"/>
      <c r="C101" s="17"/>
      <c r="D101" s="17"/>
      <c r="E101" s="17"/>
      <c r="F101" s="19"/>
      <c r="G101" s="17"/>
      <c r="H101" s="13"/>
      <c r="I101" s="107"/>
      <c r="J101" s="13"/>
      <c r="K101" s="13"/>
      <c r="L101" s="13"/>
      <c r="M101" s="13"/>
      <c r="N101" s="13"/>
      <c r="O101" s="4"/>
      <c r="P101" s="7"/>
      <c r="Q101" s="56"/>
      <c r="R101" s="56"/>
    </row>
    <row r="102" spans="1:18" x14ac:dyDescent="0.3">
      <c r="Q102" s="57"/>
      <c r="R102" s="57"/>
    </row>
    <row r="103" spans="1:18" x14ac:dyDescent="0.3">
      <c r="Q103" s="57"/>
      <c r="R103" s="57"/>
    </row>
    <row r="104" spans="1:18" x14ac:dyDescent="0.3">
      <c r="Q104" s="57"/>
      <c r="R104" s="57"/>
    </row>
    <row r="105" spans="1:18" x14ac:dyDescent="0.3">
      <c r="Q105" s="57"/>
      <c r="R105" s="57"/>
    </row>
    <row r="106" spans="1:18" x14ac:dyDescent="0.3">
      <c r="Q106" s="57"/>
      <c r="R106" s="57"/>
    </row>
    <row r="107" spans="1:18" x14ac:dyDescent="0.3">
      <c r="Q107" s="57"/>
      <c r="R107" s="57"/>
    </row>
    <row r="108" spans="1:18" x14ac:dyDescent="0.3">
      <c r="A108" s="4"/>
      <c r="B108" s="11"/>
      <c r="C108" s="17"/>
      <c r="D108" s="17"/>
      <c r="E108" s="17"/>
      <c r="F108" s="19"/>
      <c r="G108" s="17"/>
      <c r="H108" s="13"/>
      <c r="I108" s="13"/>
      <c r="J108" s="13"/>
      <c r="K108" s="13"/>
      <c r="L108" s="13"/>
      <c r="M108" s="13"/>
      <c r="N108" s="13"/>
      <c r="O108" s="4"/>
      <c r="P108" s="7"/>
      <c r="Q108" s="56"/>
      <c r="R108" s="56"/>
    </row>
    <row r="109" spans="1:18" x14ac:dyDescent="0.3">
      <c r="Q109" s="57"/>
      <c r="R109" s="57"/>
    </row>
    <row r="110" spans="1:18" x14ac:dyDescent="0.3">
      <c r="Q110" s="57"/>
      <c r="R110" s="57"/>
    </row>
    <row r="111" spans="1:18" x14ac:dyDescent="0.3">
      <c r="Q111" s="57"/>
      <c r="R111" s="57"/>
    </row>
    <row r="112" spans="1:18" x14ac:dyDescent="0.3">
      <c r="A112" s="4"/>
      <c r="B112" s="11"/>
      <c r="C112" s="17"/>
      <c r="D112" s="17"/>
      <c r="E112" s="17"/>
      <c r="F112" s="19"/>
      <c r="G112" s="17"/>
      <c r="H112" s="13"/>
      <c r="I112" s="13"/>
      <c r="J112" s="13"/>
      <c r="K112" s="13"/>
      <c r="L112" s="13"/>
      <c r="M112" s="13"/>
      <c r="N112" s="13"/>
      <c r="O112" s="4"/>
      <c r="P112" s="7"/>
      <c r="Q112" s="56"/>
      <c r="R112" s="56"/>
    </row>
    <row r="113" spans="1:18" x14ac:dyDescent="0.3">
      <c r="Q113" s="57"/>
      <c r="R113" s="57"/>
    </row>
    <row r="114" spans="1:18" x14ac:dyDescent="0.3">
      <c r="Q114" s="57"/>
      <c r="R114" s="57"/>
    </row>
    <row r="115" spans="1:18" x14ac:dyDescent="0.3">
      <c r="A115" s="4"/>
      <c r="B115" s="11"/>
      <c r="C115" s="17"/>
      <c r="D115" s="17"/>
      <c r="E115" s="17"/>
      <c r="F115" s="19"/>
      <c r="G115" s="17"/>
      <c r="H115" s="13"/>
      <c r="I115" s="13"/>
      <c r="J115" s="13"/>
      <c r="K115" s="13"/>
      <c r="L115" s="13"/>
      <c r="M115" s="13"/>
      <c r="N115" s="13"/>
      <c r="O115" s="4"/>
      <c r="P115" s="7"/>
      <c r="Q115" s="56"/>
      <c r="R115" s="56"/>
    </row>
    <row r="116" spans="1:18" x14ac:dyDescent="0.3">
      <c r="Q116" s="57"/>
      <c r="R116" s="57"/>
    </row>
    <row r="117" spans="1:18" x14ac:dyDescent="0.3">
      <c r="Q117" s="57"/>
      <c r="R117" s="57"/>
    </row>
    <row r="118" spans="1:18" x14ac:dyDescent="0.3">
      <c r="Q118" s="57"/>
      <c r="R118" s="57"/>
    </row>
    <row r="119" spans="1:18" x14ac:dyDescent="0.3">
      <c r="A119" s="4"/>
      <c r="B119" s="11"/>
      <c r="C119" s="17"/>
      <c r="D119" s="17"/>
      <c r="E119" s="17"/>
      <c r="F119" s="19"/>
      <c r="G119" s="17"/>
      <c r="H119" s="13"/>
      <c r="I119" s="13"/>
      <c r="J119" s="13"/>
      <c r="K119" s="13"/>
      <c r="L119" s="13"/>
      <c r="M119" s="13"/>
      <c r="N119" s="13"/>
      <c r="O119" s="4"/>
      <c r="P119" s="7"/>
      <c r="Q119" s="56"/>
      <c r="R119" s="7"/>
    </row>
    <row r="120" spans="1:18" x14ac:dyDescent="0.3">
      <c r="Q120" s="57"/>
    </row>
    <row r="121" spans="1:18" x14ac:dyDescent="0.3">
      <c r="Q121" s="57"/>
    </row>
    <row r="122" spans="1:18" x14ac:dyDescent="0.3">
      <c r="A122" s="4"/>
      <c r="B122" s="11"/>
      <c r="C122" s="17"/>
      <c r="D122" s="17"/>
      <c r="E122" s="17"/>
      <c r="F122" s="19"/>
      <c r="G122" s="17"/>
      <c r="H122" s="13"/>
      <c r="I122" s="13"/>
      <c r="J122" s="13"/>
      <c r="K122" s="13"/>
      <c r="L122" s="13"/>
      <c r="M122" s="13"/>
      <c r="N122" s="13"/>
      <c r="O122" s="4"/>
      <c r="P122" s="7"/>
      <c r="Q122" s="56"/>
      <c r="R122" s="7"/>
    </row>
    <row r="126" spans="1:18" x14ac:dyDescent="0.3">
      <c r="A126" s="4"/>
      <c r="B126" s="11"/>
      <c r="C126" s="17"/>
      <c r="D126" s="17"/>
      <c r="E126" s="17"/>
      <c r="F126" s="19"/>
      <c r="G126" s="17"/>
      <c r="H126" s="13"/>
      <c r="I126" s="13"/>
      <c r="J126" s="13"/>
      <c r="K126" s="13"/>
      <c r="L126" s="13"/>
      <c r="M126" s="13"/>
      <c r="N126" s="13"/>
      <c r="O126" s="4"/>
      <c r="P126" s="7"/>
      <c r="Q126" s="7"/>
      <c r="R126" s="7"/>
    </row>
  </sheetData>
  <autoFilter ref="A6:R98" xr:uid="{00000000-0009-0000-0000-00000C000000}"/>
  <mergeCells count="22">
    <mergeCell ref="N3:N5"/>
    <mergeCell ref="R4:R5"/>
    <mergeCell ref="O3:O5"/>
    <mergeCell ref="P4:P5"/>
    <mergeCell ref="P3:R3"/>
    <mergeCell ref="Q4:Q5"/>
    <mergeCell ref="L4:L5"/>
    <mergeCell ref="A1:R1"/>
    <mergeCell ref="A2:R2"/>
    <mergeCell ref="I3:I5"/>
    <mergeCell ref="H3:H5"/>
    <mergeCell ref="J3:J5"/>
    <mergeCell ref="E4:E5"/>
    <mergeCell ref="L3:M3"/>
    <mergeCell ref="M4:M5"/>
    <mergeCell ref="A3:A5"/>
    <mergeCell ref="C3:F3"/>
    <mergeCell ref="C4:C5"/>
    <mergeCell ref="D4:D5"/>
    <mergeCell ref="K3:K5"/>
    <mergeCell ref="G3:G5"/>
    <mergeCell ref="F4:F5"/>
  </mergeCells>
  <dataValidations count="1">
    <dataValidation type="list" allowBlank="1" showInputMessage="1" showErrorMessage="1" sqref="B38:B45 B77:B86 B55:B68 B26:B36 B47:B53 B70:B75 B88:B98 B7:B24" xr:uid="{00000000-0002-0000-0C00-000000000000}">
      <formula1>Выбор_5.1</formula1>
    </dataValidation>
  </dataValidations>
  <hyperlinks>
    <hyperlink ref="Q15" r:id="rId1" display="http://ufin48.ru/Show/Tag/%D0%98%D1%81%D0%BF%D0%BE%D0%BB%D0%BD%D0%B5%D0%BD%D0%B8%D0%B5 %D0%B1%D1%8E%D0%B4%D0%B6%D0%B5%D1%82%D0%B0" xr:uid="{00000000-0004-0000-0C00-000000000000}"/>
    <hyperlink ref="Q27" r:id="rId2" xr:uid="{00000000-0004-0000-0C00-000001000000}"/>
    <hyperlink ref="Q40" r:id="rId3" xr:uid="{00000000-0004-0000-0C00-000002000000}"/>
    <hyperlink ref="R16" r:id="rId4" location="tab-id-5" display="tab-id-5" xr:uid="{00000000-0004-0000-0C00-000003000000}"/>
    <hyperlink ref="Q48" r:id="rId5" xr:uid="{00000000-0004-0000-0C00-000004000000}"/>
    <hyperlink ref="R67" r:id="rId6" xr:uid="{00000000-0004-0000-0C00-000005000000}"/>
    <hyperlink ref="R68" r:id="rId7" xr:uid="{00000000-0004-0000-0C00-000006000000}"/>
    <hyperlink ref="Q77" r:id="rId8" xr:uid="{00000000-0004-0000-0C00-000007000000}"/>
    <hyperlink ref="Q80" r:id="rId9" xr:uid="{00000000-0004-0000-0C00-000008000000}"/>
    <hyperlink ref="R88" r:id="rId10" xr:uid="{00000000-0004-0000-0C00-000009000000}"/>
    <hyperlink ref="R92" r:id="rId11" xr:uid="{00000000-0004-0000-0C00-00000A000000}"/>
    <hyperlink ref="Q11" r:id="rId12" xr:uid="{00000000-0004-0000-0C00-00000B000000}"/>
    <hyperlink ref="Q14" r:id="rId13" xr:uid="{00000000-0004-0000-0C00-00000C000000}"/>
    <hyperlink ref="Q18" r:id="rId14" xr:uid="{00000000-0004-0000-0C00-00000D000000}"/>
    <hyperlink ref="Q32" r:id="rId15" xr:uid="{00000000-0004-0000-0C00-00000E000000}"/>
    <hyperlink ref="Q55" r:id="rId16" xr:uid="{00000000-0004-0000-0C00-00000F000000}"/>
    <hyperlink ref="Q58" r:id="rId17" xr:uid="{00000000-0004-0000-0C00-000010000000}"/>
    <hyperlink ref="Q63" r:id="rId18" xr:uid="{00000000-0004-0000-0C00-000011000000}"/>
    <hyperlink ref="Q89" r:id="rId19" xr:uid="{00000000-0004-0000-0C00-000012000000}"/>
    <hyperlink ref="Q7" r:id="rId20" xr:uid="{00000000-0004-0000-0C00-000013000000}"/>
    <hyperlink ref="Q8" r:id="rId21" xr:uid="{00000000-0004-0000-0C00-000014000000}"/>
    <hyperlink ref="Q13" r:id="rId22" xr:uid="{00000000-0004-0000-0C00-000015000000}"/>
    <hyperlink ref="Q26" r:id="rId23" xr:uid="{00000000-0004-0000-0C00-000016000000}"/>
    <hyperlink ref="Q28" r:id="rId24" xr:uid="{00000000-0004-0000-0C00-000017000000}"/>
    <hyperlink ref="Q35" r:id="rId25" xr:uid="{00000000-0004-0000-0C00-000018000000}"/>
    <hyperlink ref="R18" r:id="rId26" xr:uid="{00000000-0004-0000-0C00-000019000000}"/>
    <hyperlink ref="Q20" r:id="rId27" xr:uid="{00000000-0004-0000-0C00-00001A000000}"/>
    <hyperlink ref="Q29" r:id="rId28" xr:uid="{00000000-0004-0000-0C00-00001B000000}"/>
    <hyperlink ref="Q30" r:id="rId29" xr:uid="{00000000-0004-0000-0C00-00001C000000}"/>
    <hyperlink ref="R52" r:id="rId30" xr:uid="{00000000-0004-0000-0C00-00001D000000}"/>
    <hyperlink ref="P62" r:id="rId31" xr:uid="{00000000-0004-0000-0C00-00001E000000}"/>
    <hyperlink ref="Q62" r:id="rId32" xr:uid="{00000000-0004-0000-0C00-00001F000000}"/>
    <hyperlink ref="Q66" r:id="rId33" xr:uid="{00000000-0004-0000-0C00-000020000000}"/>
    <hyperlink ref="Q81" r:id="rId34" xr:uid="{00000000-0004-0000-0C00-000021000000}"/>
    <hyperlink ref="R82" r:id="rId35" xr:uid="{00000000-0004-0000-0C00-000022000000}"/>
    <hyperlink ref="R90" r:id="rId36" display="http://открытыйбюджет.забайкальскийкрай.рф/portal/Show/Category/5?ItemId=23" xr:uid="{00000000-0004-0000-0C00-000023000000}"/>
    <hyperlink ref="Q94" r:id="rId37" xr:uid="{00000000-0004-0000-0C00-000024000000}"/>
    <hyperlink ref="Q90" r:id="rId38" xr:uid="{00000000-0004-0000-0C00-000025000000}"/>
    <hyperlink ref="P24" r:id="rId39" xr:uid="{00000000-0004-0000-0C00-000026000000}"/>
    <hyperlink ref="R24" r:id="rId40" xr:uid="{00000000-0004-0000-0C00-000027000000}"/>
    <hyperlink ref="Q50" r:id="rId41" xr:uid="{00000000-0004-0000-0C00-000028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42"/>
  <headerFooter>
    <oddFooter>&amp;C&amp;8&amp;A&amp;R&amp;8&amp;P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O99"/>
  <sheetViews>
    <sheetView zoomScaleNormal="100" workbookViewId="0">
      <pane ySplit="5" topLeftCell="A6" activePane="bottomLeft" state="frozen"/>
      <selection activeCell="P27" sqref="P27"/>
      <selection pane="bottomLeft" activeCell="A7" sqref="A7"/>
    </sheetView>
  </sheetViews>
  <sheetFormatPr defaultColWidth="9.1796875" defaultRowHeight="14.5" x14ac:dyDescent="0.35"/>
  <cols>
    <col min="1" max="1" width="28.453125" style="25" customWidth="1"/>
    <col min="2" max="2" width="40.81640625" style="58" customWidth="1"/>
    <col min="3" max="4" width="5.7265625" style="25" customWidth="1"/>
    <col min="5" max="5" width="6.7265625" style="25" customWidth="1"/>
    <col min="6" max="6" width="11" style="25" customWidth="1"/>
    <col min="7" max="7" width="11.81640625" style="25" customWidth="1"/>
    <col min="8" max="8" width="15.54296875" style="58" customWidth="1"/>
    <col min="9" max="9" width="11.453125" style="25" customWidth="1"/>
    <col min="10" max="10" width="11.26953125" style="25" customWidth="1"/>
    <col min="11" max="12" width="15.7265625" style="25" customWidth="1"/>
    <col min="13" max="13" width="19.1796875" style="25" customWidth="1"/>
    <col min="14" max="14" width="16.7265625" style="25" customWidth="1"/>
    <col min="15" max="16384" width="9.1796875" style="25"/>
  </cols>
  <sheetData>
    <row r="1" spans="1:15" ht="20.149999999999999" customHeight="1" x14ac:dyDescent="0.35">
      <c r="A1" s="296" t="s">
        <v>257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5" ht="15" customHeight="1" x14ac:dyDescent="0.35">
      <c r="A2" s="298" t="s">
        <v>943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1:15" ht="64.5" customHeight="1" x14ac:dyDescent="0.35">
      <c r="A3" s="311" t="s">
        <v>90</v>
      </c>
      <c r="B3" s="151" t="s">
        <v>257</v>
      </c>
      <c r="C3" s="340" t="s">
        <v>161</v>
      </c>
      <c r="D3" s="341"/>
      <c r="E3" s="342"/>
      <c r="F3" s="311" t="s">
        <v>190</v>
      </c>
      <c r="G3" s="311" t="s">
        <v>230</v>
      </c>
      <c r="H3" s="302" t="s">
        <v>312</v>
      </c>
      <c r="I3" s="300"/>
      <c r="J3" s="301"/>
      <c r="K3" s="311" t="s">
        <v>111</v>
      </c>
      <c r="L3" s="285" t="s">
        <v>120</v>
      </c>
      <c r="M3" s="285"/>
      <c r="N3" s="285"/>
    </row>
    <row r="4" spans="1:15" ht="32.15" customHeight="1" x14ac:dyDescent="0.35">
      <c r="A4" s="312"/>
      <c r="B4" s="43" t="str">
        <f>'Методика (Раздел 4)'!B75</f>
        <v xml:space="preserve">Да, содержится </v>
      </c>
      <c r="C4" s="311" t="s">
        <v>103</v>
      </c>
      <c r="D4" s="311" t="s">
        <v>217</v>
      </c>
      <c r="E4" s="317" t="s">
        <v>102</v>
      </c>
      <c r="F4" s="312"/>
      <c r="G4" s="314"/>
      <c r="H4" s="338" t="s">
        <v>308</v>
      </c>
      <c r="I4" s="285" t="s">
        <v>307</v>
      </c>
      <c r="J4" s="285" t="s">
        <v>310</v>
      </c>
      <c r="K4" s="312"/>
      <c r="L4" s="309" t="s">
        <v>112</v>
      </c>
      <c r="M4" s="309" t="s">
        <v>221</v>
      </c>
      <c r="N4" s="309" t="s">
        <v>113</v>
      </c>
    </row>
    <row r="5" spans="1:15" ht="32.15" customHeight="1" x14ac:dyDescent="0.35">
      <c r="A5" s="312"/>
      <c r="B5" s="43" t="str">
        <f>'Методика (Раздел 4)'!B76</f>
        <v>Нет, в установленные сроки не содержится</v>
      </c>
      <c r="C5" s="313"/>
      <c r="D5" s="313"/>
      <c r="E5" s="343"/>
      <c r="F5" s="313"/>
      <c r="G5" s="310"/>
      <c r="H5" s="339"/>
      <c r="I5" s="285"/>
      <c r="J5" s="285"/>
      <c r="K5" s="312"/>
      <c r="L5" s="344"/>
      <c r="M5" s="344"/>
      <c r="N5" s="344"/>
    </row>
    <row r="6" spans="1:15" x14ac:dyDescent="0.35">
      <c r="A6" s="126" t="s">
        <v>0</v>
      </c>
      <c r="B6" s="81"/>
      <c r="C6" s="81"/>
      <c r="D6" s="81"/>
      <c r="E6" s="127"/>
      <c r="F6" s="127"/>
      <c r="G6" s="127"/>
      <c r="H6" s="127"/>
      <c r="I6" s="127"/>
      <c r="J6" s="127"/>
      <c r="K6" s="127"/>
      <c r="L6" s="128"/>
      <c r="M6" s="128"/>
      <c r="N6" s="128"/>
    </row>
    <row r="7" spans="1:15" x14ac:dyDescent="0.35">
      <c r="A7" s="195" t="s">
        <v>1</v>
      </c>
      <c r="B7" s="35" t="s">
        <v>139</v>
      </c>
      <c r="C7" s="41">
        <f>IF(B7=$B$4,2,0)</f>
        <v>2</v>
      </c>
      <c r="D7" s="41"/>
      <c r="E7" s="85">
        <f t="shared" ref="E7:E24" si="0">C7*IF(D7&gt;0,D7,1)</f>
        <v>2</v>
      </c>
      <c r="F7" s="41" t="s">
        <v>322</v>
      </c>
      <c r="G7" s="41" t="s">
        <v>322</v>
      </c>
      <c r="H7" s="49">
        <f>'4.1'!I7</f>
        <v>43629</v>
      </c>
      <c r="I7" s="49">
        <v>43620</v>
      </c>
      <c r="J7" s="41" t="s">
        <v>322</v>
      </c>
      <c r="K7" s="35"/>
      <c r="L7" s="31" t="s">
        <v>368</v>
      </c>
      <c r="M7" s="201" t="s">
        <v>555</v>
      </c>
      <c r="N7" s="37" t="s">
        <v>323</v>
      </c>
    </row>
    <row r="8" spans="1:15" x14ac:dyDescent="0.35">
      <c r="A8" s="195" t="s">
        <v>2</v>
      </c>
      <c r="B8" s="35" t="s">
        <v>139</v>
      </c>
      <c r="C8" s="41">
        <f t="shared" ref="C8:C73" si="1">IF(B8=$B$4,2,0)</f>
        <v>2</v>
      </c>
      <c r="D8" s="41"/>
      <c r="E8" s="85">
        <f t="shared" si="0"/>
        <v>2</v>
      </c>
      <c r="F8" s="41" t="s">
        <v>322</v>
      </c>
      <c r="G8" s="41" t="s">
        <v>322</v>
      </c>
      <c r="H8" s="49">
        <f>'4.1'!I8</f>
        <v>43643</v>
      </c>
      <c r="I8" s="49">
        <v>43617</v>
      </c>
      <c r="J8" s="41" t="s">
        <v>322</v>
      </c>
      <c r="K8" s="35"/>
      <c r="L8" s="31" t="s">
        <v>368</v>
      </c>
      <c r="M8" s="201" t="s">
        <v>1111</v>
      </c>
      <c r="N8" s="37" t="s">
        <v>368</v>
      </c>
    </row>
    <row r="9" spans="1:15" x14ac:dyDescent="0.35">
      <c r="A9" s="195" t="s">
        <v>3</v>
      </c>
      <c r="B9" s="35" t="s">
        <v>139</v>
      </c>
      <c r="C9" s="41">
        <f t="shared" si="1"/>
        <v>2</v>
      </c>
      <c r="D9" s="41"/>
      <c r="E9" s="85">
        <f t="shared" si="0"/>
        <v>2</v>
      </c>
      <c r="F9" s="41" t="s">
        <v>322</v>
      </c>
      <c r="G9" s="41" t="s">
        <v>322</v>
      </c>
      <c r="H9" s="49">
        <f>'4.1'!I9</f>
        <v>43643</v>
      </c>
      <c r="I9" s="49">
        <v>43621</v>
      </c>
      <c r="J9" s="41" t="s">
        <v>322</v>
      </c>
      <c r="K9" s="35"/>
      <c r="L9" s="31" t="s">
        <v>368</v>
      </c>
      <c r="M9" s="184" t="s">
        <v>513</v>
      </c>
      <c r="N9" s="37" t="s">
        <v>323</v>
      </c>
    </row>
    <row r="10" spans="1:15" x14ac:dyDescent="0.35">
      <c r="A10" s="195" t="s">
        <v>4</v>
      </c>
      <c r="B10" s="35" t="s">
        <v>139</v>
      </c>
      <c r="C10" s="41">
        <f>IF(B10=$B$4,2,0)</f>
        <v>2</v>
      </c>
      <c r="D10" s="41"/>
      <c r="E10" s="85">
        <f t="shared" si="0"/>
        <v>2</v>
      </c>
      <c r="F10" s="41" t="s">
        <v>322</v>
      </c>
      <c r="G10" s="41" t="s">
        <v>322</v>
      </c>
      <c r="H10" s="49">
        <f>'4.1'!I10</f>
        <v>43657</v>
      </c>
      <c r="I10" s="49">
        <v>43615</v>
      </c>
      <c r="J10" s="41" t="s">
        <v>322</v>
      </c>
      <c r="K10" s="35"/>
      <c r="L10" s="31" t="s">
        <v>368</v>
      </c>
      <c r="M10" s="184" t="s">
        <v>388</v>
      </c>
      <c r="N10" s="37" t="s">
        <v>323</v>
      </c>
    </row>
    <row r="11" spans="1:15" x14ac:dyDescent="0.35">
      <c r="A11" s="195" t="s">
        <v>5</v>
      </c>
      <c r="B11" s="35" t="s">
        <v>139</v>
      </c>
      <c r="C11" s="41">
        <f>IF(B11=$B$4,2,0)</f>
        <v>2</v>
      </c>
      <c r="D11" s="41"/>
      <c r="E11" s="85">
        <f t="shared" si="0"/>
        <v>2</v>
      </c>
      <c r="F11" s="41" t="s">
        <v>322</v>
      </c>
      <c r="G11" s="41" t="s">
        <v>322</v>
      </c>
      <c r="H11" s="49">
        <f>'4.1'!I11</f>
        <v>43636</v>
      </c>
      <c r="I11" s="49">
        <v>43609</v>
      </c>
      <c r="J11" s="41" t="s">
        <v>322</v>
      </c>
      <c r="K11" s="34"/>
      <c r="L11" s="31" t="s">
        <v>368</v>
      </c>
      <c r="M11" s="201" t="s">
        <v>326</v>
      </c>
      <c r="N11" s="37" t="s">
        <v>323</v>
      </c>
    </row>
    <row r="12" spans="1:15" x14ac:dyDescent="0.35">
      <c r="A12" s="195" t="s">
        <v>6</v>
      </c>
      <c r="B12" s="35" t="s">
        <v>139</v>
      </c>
      <c r="C12" s="41">
        <f>IF(B12=$B$4,2,0)</f>
        <v>2</v>
      </c>
      <c r="D12" s="41"/>
      <c r="E12" s="85">
        <f t="shared" si="0"/>
        <v>2</v>
      </c>
      <c r="F12" s="41" t="s">
        <v>322</v>
      </c>
      <c r="G12" s="41" t="s">
        <v>322</v>
      </c>
      <c r="H12" s="49">
        <f>'4.1'!I12</f>
        <v>43636</v>
      </c>
      <c r="I12" s="49">
        <v>43619</v>
      </c>
      <c r="J12" s="41" t="s">
        <v>322</v>
      </c>
      <c r="K12" s="34"/>
      <c r="L12" s="31" t="s">
        <v>368</v>
      </c>
      <c r="M12" s="184" t="s">
        <v>389</v>
      </c>
      <c r="N12" s="37" t="s">
        <v>323</v>
      </c>
    </row>
    <row r="13" spans="1:15" x14ac:dyDescent="0.35">
      <c r="A13" s="195" t="s">
        <v>7</v>
      </c>
      <c r="B13" s="35" t="s">
        <v>149</v>
      </c>
      <c r="C13" s="41">
        <f t="shared" si="1"/>
        <v>0</v>
      </c>
      <c r="D13" s="41"/>
      <c r="E13" s="85">
        <f t="shared" si="0"/>
        <v>0</v>
      </c>
      <c r="F13" s="41" t="s">
        <v>321</v>
      </c>
      <c r="G13" s="41"/>
      <c r="H13" s="49">
        <f>'4.1'!I13</f>
        <v>43651</v>
      </c>
      <c r="I13" s="41"/>
      <c r="J13" s="41"/>
      <c r="K13" s="35"/>
      <c r="L13" s="31" t="s">
        <v>368</v>
      </c>
      <c r="M13" s="31" t="s">
        <v>368</v>
      </c>
      <c r="N13" s="61" t="s">
        <v>718</v>
      </c>
    </row>
    <row r="14" spans="1:15" x14ac:dyDescent="0.35">
      <c r="A14" s="195" t="s">
        <v>8</v>
      </c>
      <c r="B14" s="35" t="s">
        <v>139</v>
      </c>
      <c r="C14" s="41">
        <f t="shared" si="1"/>
        <v>2</v>
      </c>
      <c r="D14" s="41"/>
      <c r="E14" s="85">
        <f t="shared" si="0"/>
        <v>2</v>
      </c>
      <c r="F14" s="41" t="s">
        <v>322</v>
      </c>
      <c r="G14" s="41" t="s">
        <v>322</v>
      </c>
      <c r="H14" s="49">
        <f>'4.1'!I14</f>
        <v>43623</v>
      </c>
      <c r="I14" s="49">
        <v>43600</v>
      </c>
      <c r="J14" s="41" t="s">
        <v>322</v>
      </c>
      <c r="K14" s="35"/>
      <c r="L14" s="31" t="s">
        <v>368</v>
      </c>
      <c r="M14" s="91" t="s">
        <v>390</v>
      </c>
      <c r="N14" s="37" t="s">
        <v>323</v>
      </c>
      <c r="O14" s="3"/>
    </row>
    <row r="15" spans="1:15" x14ac:dyDescent="0.35">
      <c r="A15" s="195" t="s">
        <v>9</v>
      </c>
      <c r="B15" s="35" t="s">
        <v>139</v>
      </c>
      <c r="C15" s="41">
        <f t="shared" si="1"/>
        <v>2</v>
      </c>
      <c r="D15" s="41"/>
      <c r="E15" s="85">
        <f t="shared" si="0"/>
        <v>2</v>
      </c>
      <c r="F15" s="41" t="s">
        <v>322</v>
      </c>
      <c r="G15" s="41" t="s">
        <v>322</v>
      </c>
      <c r="H15" s="49">
        <f>'4.1'!I15</f>
        <v>43615</v>
      </c>
      <c r="I15" s="49">
        <v>43598</v>
      </c>
      <c r="J15" s="41" t="s">
        <v>322</v>
      </c>
      <c r="K15" s="35"/>
      <c r="L15" s="201" t="s">
        <v>722</v>
      </c>
      <c r="M15" s="201" t="s">
        <v>330</v>
      </c>
      <c r="N15" s="37" t="s">
        <v>323</v>
      </c>
    </row>
    <row r="16" spans="1:15" x14ac:dyDescent="0.35">
      <c r="A16" s="195" t="s">
        <v>10</v>
      </c>
      <c r="B16" s="35" t="s">
        <v>139</v>
      </c>
      <c r="C16" s="41">
        <f t="shared" si="1"/>
        <v>2</v>
      </c>
      <c r="D16" s="41"/>
      <c r="E16" s="85">
        <f t="shared" si="0"/>
        <v>2</v>
      </c>
      <c r="F16" s="41" t="s">
        <v>322</v>
      </c>
      <c r="G16" s="41" t="s">
        <v>322</v>
      </c>
      <c r="H16" s="49" t="str">
        <f>'4.1'!I16</f>
        <v>20.06.2019 (первое чтение)</v>
      </c>
      <c r="I16" s="41" t="s">
        <v>320</v>
      </c>
      <c r="J16" s="41" t="s">
        <v>320</v>
      </c>
      <c r="K16" s="35"/>
      <c r="L16" s="91" t="s">
        <v>514</v>
      </c>
      <c r="M16" s="31" t="s">
        <v>368</v>
      </c>
      <c r="N16" s="91" t="s">
        <v>331</v>
      </c>
    </row>
    <row r="17" spans="1:14" x14ac:dyDescent="0.35">
      <c r="A17" s="195" t="s">
        <v>11</v>
      </c>
      <c r="B17" s="35" t="s">
        <v>139</v>
      </c>
      <c r="C17" s="41">
        <f t="shared" si="1"/>
        <v>2</v>
      </c>
      <c r="D17" s="41"/>
      <c r="E17" s="85">
        <f t="shared" si="0"/>
        <v>2</v>
      </c>
      <c r="F17" s="41" t="s">
        <v>322</v>
      </c>
      <c r="G17" s="41" t="s">
        <v>322</v>
      </c>
      <c r="H17" s="49">
        <f>'4.1'!I17</f>
        <v>43644</v>
      </c>
      <c r="I17" s="49">
        <v>43630</v>
      </c>
      <c r="J17" s="41" t="s">
        <v>322</v>
      </c>
      <c r="K17" s="35"/>
      <c r="L17" s="31" t="s">
        <v>368</v>
      </c>
      <c r="M17" s="91" t="s">
        <v>588</v>
      </c>
      <c r="N17" s="31" t="s">
        <v>368</v>
      </c>
    </row>
    <row r="18" spans="1:14" x14ac:dyDescent="0.35">
      <c r="A18" s="195" t="s">
        <v>12</v>
      </c>
      <c r="B18" s="35" t="s">
        <v>139</v>
      </c>
      <c r="C18" s="41">
        <f>IF(B18=$B$4,2,0)</f>
        <v>2</v>
      </c>
      <c r="D18" s="41"/>
      <c r="E18" s="85">
        <f t="shared" si="0"/>
        <v>2</v>
      </c>
      <c r="F18" s="41" t="s">
        <v>322</v>
      </c>
      <c r="G18" s="41" t="s">
        <v>322</v>
      </c>
      <c r="H18" s="49">
        <f>'4.1'!I18</f>
        <v>43642</v>
      </c>
      <c r="I18" s="41" t="s">
        <v>320</v>
      </c>
      <c r="J18" s="41" t="s">
        <v>320</v>
      </c>
      <c r="K18" s="35"/>
      <c r="L18" s="31" t="s">
        <v>368</v>
      </c>
      <c r="M18" s="201" t="s">
        <v>515</v>
      </c>
      <c r="N18" s="59" t="s">
        <v>730</v>
      </c>
    </row>
    <row r="19" spans="1:14" x14ac:dyDescent="0.35">
      <c r="A19" s="195" t="s">
        <v>13</v>
      </c>
      <c r="B19" s="35" t="s">
        <v>149</v>
      </c>
      <c r="C19" s="41">
        <f t="shared" si="1"/>
        <v>0</v>
      </c>
      <c r="D19" s="41"/>
      <c r="E19" s="85">
        <f t="shared" si="0"/>
        <v>0</v>
      </c>
      <c r="F19" s="41" t="s">
        <v>321</v>
      </c>
      <c r="G19" s="41"/>
      <c r="H19" s="49">
        <f>'4.1'!I19</f>
        <v>43643</v>
      </c>
      <c r="I19" s="49"/>
      <c r="J19" s="41"/>
      <c r="K19" s="35"/>
      <c r="L19" s="31" t="s">
        <v>368</v>
      </c>
      <c r="M19" s="31" t="s">
        <v>368</v>
      </c>
      <c r="N19" s="37" t="s">
        <v>323</v>
      </c>
    </row>
    <row r="20" spans="1:14" x14ac:dyDescent="0.35">
      <c r="A20" s="195" t="s">
        <v>14</v>
      </c>
      <c r="B20" s="35" t="s">
        <v>139</v>
      </c>
      <c r="C20" s="41">
        <f>IF(B20=$B$4,2,0)</f>
        <v>2</v>
      </c>
      <c r="D20" s="41"/>
      <c r="E20" s="85">
        <f t="shared" si="0"/>
        <v>2</v>
      </c>
      <c r="F20" s="41" t="s">
        <v>322</v>
      </c>
      <c r="G20" s="41" t="s">
        <v>322</v>
      </c>
      <c r="H20" s="49">
        <f>'4.1'!I20</f>
        <v>43644</v>
      </c>
      <c r="I20" s="41" t="s">
        <v>320</v>
      </c>
      <c r="J20" s="41" t="s">
        <v>320</v>
      </c>
      <c r="K20" s="35"/>
      <c r="L20" s="31" t="s">
        <v>368</v>
      </c>
      <c r="M20" s="201" t="s">
        <v>334</v>
      </c>
      <c r="N20" s="37" t="s">
        <v>323</v>
      </c>
    </row>
    <row r="21" spans="1:14" x14ac:dyDescent="0.35">
      <c r="A21" s="195" t="s">
        <v>15</v>
      </c>
      <c r="B21" s="35" t="s">
        <v>149</v>
      </c>
      <c r="C21" s="41">
        <f t="shared" si="1"/>
        <v>0</v>
      </c>
      <c r="D21" s="41"/>
      <c r="E21" s="85">
        <f t="shared" si="0"/>
        <v>0</v>
      </c>
      <c r="F21" s="41" t="s">
        <v>321</v>
      </c>
      <c r="G21" s="41"/>
      <c r="H21" s="49">
        <f>'4.1'!I21</f>
        <v>43657</v>
      </c>
      <c r="I21" s="49"/>
      <c r="J21" s="41"/>
      <c r="K21" s="35"/>
      <c r="L21" s="31" t="s">
        <v>368</v>
      </c>
      <c r="M21" s="31" t="s">
        <v>368</v>
      </c>
      <c r="N21" s="31" t="s">
        <v>368</v>
      </c>
    </row>
    <row r="22" spans="1:14" x14ac:dyDescent="0.35">
      <c r="A22" s="195" t="s">
        <v>16</v>
      </c>
      <c r="B22" s="35" t="s">
        <v>139</v>
      </c>
      <c r="C22" s="41">
        <f t="shared" si="1"/>
        <v>2</v>
      </c>
      <c r="D22" s="41"/>
      <c r="E22" s="85">
        <f t="shared" si="0"/>
        <v>2</v>
      </c>
      <c r="F22" s="41" t="s">
        <v>322</v>
      </c>
      <c r="G22" s="41" t="s">
        <v>322</v>
      </c>
      <c r="H22" s="49">
        <f>'4.1'!I22</f>
        <v>43664</v>
      </c>
      <c r="I22" s="49">
        <v>43614</v>
      </c>
      <c r="J22" s="49" t="s">
        <v>322</v>
      </c>
      <c r="K22" s="35"/>
      <c r="L22" s="31" t="s">
        <v>368</v>
      </c>
      <c r="M22" s="31" t="s">
        <v>368</v>
      </c>
      <c r="N22" s="91" t="s">
        <v>518</v>
      </c>
    </row>
    <row r="23" spans="1:14" x14ac:dyDescent="0.35">
      <c r="A23" s="195" t="s">
        <v>17</v>
      </c>
      <c r="B23" s="35" t="s">
        <v>149</v>
      </c>
      <c r="C23" s="41">
        <f>IF(B23=$B$4,2,0)</f>
        <v>0</v>
      </c>
      <c r="D23" s="41"/>
      <c r="E23" s="85">
        <f t="shared" si="0"/>
        <v>0</v>
      </c>
      <c r="F23" s="41" t="s">
        <v>321</v>
      </c>
      <c r="G23" s="253"/>
      <c r="H23" s="49">
        <f>'4.1'!I23</f>
        <v>43641</v>
      </c>
      <c r="I23" s="253"/>
      <c r="J23" s="253"/>
      <c r="K23" s="253"/>
      <c r="L23" s="31" t="s">
        <v>368</v>
      </c>
      <c r="M23" s="31" t="s">
        <v>368</v>
      </c>
      <c r="N23" s="31" t="s">
        <v>368</v>
      </c>
    </row>
    <row r="24" spans="1:14" x14ac:dyDescent="0.35">
      <c r="A24" s="195" t="s">
        <v>18</v>
      </c>
      <c r="B24" s="35" t="s">
        <v>149</v>
      </c>
      <c r="C24" s="41">
        <f t="shared" si="1"/>
        <v>0</v>
      </c>
      <c r="D24" s="41"/>
      <c r="E24" s="85">
        <f t="shared" si="0"/>
        <v>0</v>
      </c>
      <c r="F24" s="35" t="s">
        <v>895</v>
      </c>
      <c r="G24" s="41"/>
      <c r="H24" s="49" t="str">
        <f>'4.1'!I24</f>
        <v>нет данных</v>
      </c>
      <c r="I24" s="49">
        <v>43691</v>
      </c>
      <c r="J24" s="41" t="s">
        <v>321</v>
      </c>
      <c r="K24" s="35" t="s">
        <v>1105</v>
      </c>
      <c r="L24" s="91" t="s">
        <v>1100</v>
      </c>
      <c r="M24" s="31" t="s">
        <v>368</v>
      </c>
      <c r="N24" s="91" t="s">
        <v>1106</v>
      </c>
    </row>
    <row r="25" spans="1:14" x14ac:dyDescent="0.35">
      <c r="A25" s="28" t="s">
        <v>19</v>
      </c>
      <c r="B25" s="225"/>
      <c r="C25" s="218"/>
      <c r="D25" s="29"/>
      <c r="E25" s="219"/>
      <c r="F25" s="226"/>
      <c r="G25" s="226"/>
      <c r="H25" s="227"/>
      <c r="I25" s="30"/>
      <c r="J25" s="30"/>
      <c r="K25" s="30"/>
      <c r="L25" s="210"/>
      <c r="M25" s="210"/>
      <c r="N25" s="39"/>
    </row>
    <row r="26" spans="1:14" x14ac:dyDescent="0.35">
      <c r="A26" s="195" t="s">
        <v>20</v>
      </c>
      <c r="B26" s="35" t="s">
        <v>139</v>
      </c>
      <c r="C26" s="41">
        <f t="shared" si="1"/>
        <v>2</v>
      </c>
      <c r="D26" s="41"/>
      <c r="E26" s="85">
        <f t="shared" ref="E26:E36" si="2">C26*IF(D26&gt;0,D26,1)</f>
        <v>2</v>
      </c>
      <c r="F26" s="41" t="s">
        <v>322</v>
      </c>
      <c r="G26" s="41" t="s">
        <v>322</v>
      </c>
      <c r="H26" s="49">
        <f>'4.1'!I26</f>
        <v>43636</v>
      </c>
      <c r="I26" s="41" t="s">
        <v>320</v>
      </c>
      <c r="J26" s="41" t="s">
        <v>320</v>
      </c>
      <c r="K26" s="35"/>
      <c r="L26" s="31" t="s">
        <v>368</v>
      </c>
      <c r="M26" s="201" t="s">
        <v>563</v>
      </c>
      <c r="N26" s="181" t="s">
        <v>368</v>
      </c>
    </row>
    <row r="27" spans="1:14" x14ac:dyDescent="0.35">
      <c r="A27" s="195" t="s">
        <v>21</v>
      </c>
      <c r="B27" s="35" t="s">
        <v>139</v>
      </c>
      <c r="C27" s="41">
        <f t="shared" si="1"/>
        <v>2</v>
      </c>
      <c r="D27" s="41"/>
      <c r="E27" s="85">
        <f t="shared" si="2"/>
        <v>2</v>
      </c>
      <c r="F27" s="41" t="s">
        <v>322</v>
      </c>
      <c r="G27" s="41" t="s">
        <v>322</v>
      </c>
      <c r="H27" s="49">
        <f>'4.1'!I27</f>
        <v>43636</v>
      </c>
      <c r="I27" s="49" t="s">
        <v>320</v>
      </c>
      <c r="J27" s="41" t="s">
        <v>320</v>
      </c>
      <c r="K27" s="35"/>
      <c r="L27" s="31" t="s">
        <v>368</v>
      </c>
      <c r="M27" s="91" t="s">
        <v>341</v>
      </c>
      <c r="N27" s="37" t="s">
        <v>323</v>
      </c>
    </row>
    <row r="28" spans="1:14" x14ac:dyDescent="0.35">
      <c r="A28" s="195" t="s">
        <v>22</v>
      </c>
      <c r="B28" s="35" t="s">
        <v>139</v>
      </c>
      <c r="C28" s="41">
        <f t="shared" si="1"/>
        <v>2</v>
      </c>
      <c r="D28" s="41">
        <v>0.5</v>
      </c>
      <c r="E28" s="85">
        <f t="shared" si="2"/>
        <v>1</v>
      </c>
      <c r="F28" s="41" t="s">
        <v>322</v>
      </c>
      <c r="G28" s="41" t="s">
        <v>322</v>
      </c>
      <c r="H28" s="49">
        <f>'4.1'!I28</f>
        <v>43642</v>
      </c>
      <c r="I28" s="41" t="s">
        <v>320</v>
      </c>
      <c r="J28" s="41" t="s">
        <v>320</v>
      </c>
      <c r="K28" s="35" t="s">
        <v>579</v>
      </c>
      <c r="L28" s="31" t="s">
        <v>368</v>
      </c>
      <c r="M28" s="201" t="s">
        <v>564</v>
      </c>
      <c r="N28" s="37" t="s">
        <v>323</v>
      </c>
    </row>
    <row r="29" spans="1:14" x14ac:dyDescent="0.35">
      <c r="A29" s="195" t="s">
        <v>23</v>
      </c>
      <c r="B29" s="35" t="s">
        <v>139</v>
      </c>
      <c r="C29" s="41">
        <f t="shared" si="1"/>
        <v>2</v>
      </c>
      <c r="D29" s="41"/>
      <c r="E29" s="85">
        <f t="shared" si="2"/>
        <v>2</v>
      </c>
      <c r="F29" s="41" t="s">
        <v>322</v>
      </c>
      <c r="G29" s="41" t="s">
        <v>322</v>
      </c>
      <c r="H29" s="49">
        <f>'4.1'!I29</f>
        <v>43643</v>
      </c>
      <c r="I29" s="49">
        <v>43615</v>
      </c>
      <c r="J29" s="41" t="s">
        <v>322</v>
      </c>
      <c r="K29" s="35"/>
      <c r="L29" s="31" t="s">
        <v>368</v>
      </c>
      <c r="M29" s="201" t="s">
        <v>526</v>
      </c>
      <c r="N29" s="37" t="s">
        <v>323</v>
      </c>
    </row>
    <row r="30" spans="1:14" x14ac:dyDescent="0.35">
      <c r="A30" s="195" t="s">
        <v>24</v>
      </c>
      <c r="B30" s="35" t="s">
        <v>139</v>
      </c>
      <c r="C30" s="41">
        <f t="shared" si="1"/>
        <v>2</v>
      </c>
      <c r="D30" s="41"/>
      <c r="E30" s="85">
        <f t="shared" si="2"/>
        <v>2</v>
      </c>
      <c r="F30" s="41" t="s">
        <v>322</v>
      </c>
      <c r="G30" s="41" t="s">
        <v>322</v>
      </c>
      <c r="H30" s="49">
        <f>'4.1'!I30</f>
        <v>43644</v>
      </c>
      <c r="I30" s="49" t="s">
        <v>320</v>
      </c>
      <c r="J30" s="41" t="s">
        <v>320</v>
      </c>
      <c r="K30" s="35"/>
      <c r="L30" s="31" t="s">
        <v>368</v>
      </c>
      <c r="M30" s="91" t="s">
        <v>590</v>
      </c>
      <c r="N30" s="37" t="s">
        <v>323</v>
      </c>
    </row>
    <row r="31" spans="1:14" x14ac:dyDescent="0.35">
      <c r="A31" s="195" t="s">
        <v>25</v>
      </c>
      <c r="B31" s="35" t="s">
        <v>139</v>
      </c>
      <c r="C31" s="41">
        <f t="shared" si="1"/>
        <v>2</v>
      </c>
      <c r="D31" s="41"/>
      <c r="E31" s="85">
        <f t="shared" si="2"/>
        <v>2</v>
      </c>
      <c r="F31" s="41" t="s">
        <v>322</v>
      </c>
      <c r="G31" s="41" t="s">
        <v>322</v>
      </c>
      <c r="H31" s="49">
        <f>'4.1'!I31</f>
        <v>43642</v>
      </c>
      <c r="I31" s="49">
        <v>43616</v>
      </c>
      <c r="J31" s="49" t="s">
        <v>322</v>
      </c>
      <c r="K31" s="35"/>
      <c r="L31" s="31" t="s">
        <v>368</v>
      </c>
      <c r="M31" s="31" t="s">
        <v>368</v>
      </c>
      <c r="N31" s="61" t="s">
        <v>391</v>
      </c>
    </row>
    <row r="32" spans="1:14" x14ac:dyDescent="0.35">
      <c r="A32" s="195" t="s">
        <v>26</v>
      </c>
      <c r="B32" s="35" t="s">
        <v>139</v>
      </c>
      <c r="C32" s="41">
        <f t="shared" si="1"/>
        <v>2</v>
      </c>
      <c r="D32" s="41"/>
      <c r="E32" s="85">
        <f t="shared" si="2"/>
        <v>2</v>
      </c>
      <c r="F32" s="41" t="s">
        <v>322</v>
      </c>
      <c r="G32" s="41" t="s">
        <v>322</v>
      </c>
      <c r="H32" s="49">
        <f>'4.1'!I32</f>
        <v>43643</v>
      </c>
      <c r="I32" s="49">
        <v>43616</v>
      </c>
      <c r="J32" s="41" t="s">
        <v>322</v>
      </c>
      <c r="K32" s="35"/>
      <c r="L32" s="31" t="s">
        <v>368</v>
      </c>
      <c r="M32" s="201" t="s">
        <v>427</v>
      </c>
      <c r="N32" s="38" t="s">
        <v>368</v>
      </c>
    </row>
    <row r="33" spans="1:14" x14ac:dyDescent="0.35">
      <c r="A33" s="195" t="s">
        <v>27</v>
      </c>
      <c r="B33" s="35" t="s">
        <v>139</v>
      </c>
      <c r="C33" s="41">
        <f t="shared" si="1"/>
        <v>2</v>
      </c>
      <c r="D33" s="41"/>
      <c r="E33" s="85">
        <f t="shared" si="2"/>
        <v>2</v>
      </c>
      <c r="F33" s="41" t="s">
        <v>322</v>
      </c>
      <c r="G33" s="41" t="s">
        <v>322</v>
      </c>
      <c r="H33" s="49">
        <f>'4.1'!I33</f>
        <v>43642</v>
      </c>
      <c r="I33" s="41" t="s">
        <v>320</v>
      </c>
      <c r="J33" s="41" t="s">
        <v>320</v>
      </c>
      <c r="K33" s="35"/>
      <c r="L33" s="91" t="s">
        <v>589</v>
      </c>
      <c r="M33" s="31" t="s">
        <v>368</v>
      </c>
      <c r="N33" s="31" t="s">
        <v>368</v>
      </c>
    </row>
    <row r="34" spans="1:14" x14ac:dyDescent="0.35">
      <c r="A34" s="195" t="s">
        <v>28</v>
      </c>
      <c r="B34" s="35" t="s">
        <v>139</v>
      </c>
      <c r="C34" s="41">
        <f t="shared" si="1"/>
        <v>2</v>
      </c>
      <c r="D34" s="41"/>
      <c r="E34" s="85">
        <f t="shared" si="2"/>
        <v>2</v>
      </c>
      <c r="F34" s="41" t="s">
        <v>322</v>
      </c>
      <c r="G34" s="41" t="s">
        <v>322</v>
      </c>
      <c r="H34" s="49">
        <f>'4.1'!I34</f>
        <v>43650</v>
      </c>
      <c r="I34" s="49" t="s">
        <v>768</v>
      </c>
      <c r="J34" s="41" t="s">
        <v>322</v>
      </c>
      <c r="K34" s="35"/>
      <c r="L34" s="91" t="s">
        <v>583</v>
      </c>
      <c r="M34" s="31" t="s">
        <v>368</v>
      </c>
      <c r="N34" s="31" t="s">
        <v>368</v>
      </c>
    </row>
    <row r="35" spans="1:14" x14ac:dyDescent="0.35">
      <c r="A35" s="195" t="s">
        <v>29</v>
      </c>
      <c r="B35" s="35" t="s">
        <v>139</v>
      </c>
      <c r="C35" s="41">
        <f>IF(B35=$B$4,2,0)</f>
        <v>2</v>
      </c>
      <c r="D35" s="41"/>
      <c r="E35" s="85">
        <f t="shared" si="2"/>
        <v>2</v>
      </c>
      <c r="F35" s="41" t="s">
        <v>322</v>
      </c>
      <c r="G35" s="41" t="s">
        <v>322</v>
      </c>
      <c r="H35" s="48" t="str">
        <f>'4.1'!I35</f>
        <v>19.06.2019 (первое чтение)</v>
      </c>
      <c r="I35" s="49" t="s">
        <v>771</v>
      </c>
      <c r="J35" s="49" t="s">
        <v>322</v>
      </c>
      <c r="K35" s="35"/>
      <c r="L35" s="31" t="s">
        <v>368</v>
      </c>
      <c r="M35" s="201" t="s">
        <v>566</v>
      </c>
      <c r="N35" s="37" t="s">
        <v>323</v>
      </c>
    </row>
    <row r="36" spans="1:14" x14ac:dyDescent="0.35">
      <c r="A36" s="195" t="s">
        <v>30</v>
      </c>
      <c r="B36" s="35" t="s">
        <v>139</v>
      </c>
      <c r="C36" s="41">
        <f t="shared" si="1"/>
        <v>2</v>
      </c>
      <c r="D36" s="41"/>
      <c r="E36" s="85">
        <f t="shared" si="2"/>
        <v>2</v>
      </c>
      <c r="F36" s="41" t="s">
        <v>322</v>
      </c>
      <c r="G36" s="41" t="s">
        <v>322</v>
      </c>
      <c r="H36" s="49">
        <f>'4.1'!I36</f>
        <v>43620</v>
      </c>
      <c r="I36" s="41" t="s">
        <v>320</v>
      </c>
      <c r="J36" s="41" t="s">
        <v>320</v>
      </c>
      <c r="K36" s="35"/>
      <c r="L36" s="31" t="s">
        <v>368</v>
      </c>
      <c r="M36" s="184" t="s">
        <v>345</v>
      </c>
      <c r="N36" s="37" t="s">
        <v>323</v>
      </c>
    </row>
    <row r="37" spans="1:14" x14ac:dyDescent="0.35">
      <c r="A37" s="28" t="s">
        <v>31</v>
      </c>
      <c r="B37" s="225"/>
      <c r="C37" s="218"/>
      <c r="D37" s="29"/>
      <c r="E37" s="219"/>
      <c r="F37" s="226"/>
      <c r="G37" s="226"/>
      <c r="H37" s="226"/>
      <c r="I37" s="226"/>
      <c r="J37" s="30"/>
      <c r="K37" s="30"/>
      <c r="L37" s="210"/>
      <c r="M37" s="210"/>
      <c r="N37" s="39"/>
    </row>
    <row r="38" spans="1:14" x14ac:dyDescent="0.35">
      <c r="A38" s="195" t="s">
        <v>32</v>
      </c>
      <c r="B38" s="35" t="s">
        <v>139</v>
      </c>
      <c r="C38" s="41">
        <f t="shared" ref="C38:C53" si="3">IF(B38=$B$4,2,0)</f>
        <v>2</v>
      </c>
      <c r="D38" s="41"/>
      <c r="E38" s="85">
        <f t="shared" ref="E38:E45" si="4">C38*IF(D38&gt;0,D38,1)</f>
        <v>2</v>
      </c>
      <c r="F38" s="41" t="s">
        <v>322</v>
      </c>
      <c r="G38" s="41" t="s">
        <v>322</v>
      </c>
      <c r="H38" s="49">
        <f>'4.1'!I38</f>
        <v>43642</v>
      </c>
      <c r="I38" s="49" t="s">
        <v>320</v>
      </c>
      <c r="J38" s="41" t="s">
        <v>320</v>
      </c>
      <c r="K38" s="35"/>
      <c r="L38" s="31" t="s">
        <v>368</v>
      </c>
      <c r="M38" s="184" t="s">
        <v>346</v>
      </c>
      <c r="N38" s="37" t="s">
        <v>323</v>
      </c>
    </row>
    <row r="39" spans="1:14" x14ac:dyDescent="0.35">
      <c r="A39" s="195" t="s">
        <v>33</v>
      </c>
      <c r="B39" s="35" t="s">
        <v>149</v>
      </c>
      <c r="C39" s="41">
        <f t="shared" si="3"/>
        <v>0</v>
      </c>
      <c r="D39" s="41"/>
      <c r="E39" s="85">
        <f t="shared" si="4"/>
        <v>0</v>
      </c>
      <c r="F39" s="41" t="s">
        <v>321</v>
      </c>
      <c r="G39" s="41"/>
      <c r="H39" s="49">
        <f>'4.1'!I39</f>
        <v>43622</v>
      </c>
      <c r="I39" s="41"/>
      <c r="J39" s="41"/>
      <c r="K39" s="35"/>
      <c r="L39" s="31" t="s">
        <v>368</v>
      </c>
      <c r="M39" s="31" t="s">
        <v>368</v>
      </c>
      <c r="N39" s="37" t="s">
        <v>323</v>
      </c>
    </row>
    <row r="40" spans="1:14" x14ac:dyDescent="0.35">
      <c r="A40" s="195" t="s">
        <v>104</v>
      </c>
      <c r="B40" s="35" t="s">
        <v>139</v>
      </c>
      <c r="C40" s="41">
        <f>IF(B40=$B$4,2,0)</f>
        <v>2</v>
      </c>
      <c r="D40" s="41"/>
      <c r="E40" s="85">
        <f t="shared" si="4"/>
        <v>2</v>
      </c>
      <c r="F40" s="41" t="s">
        <v>322</v>
      </c>
      <c r="G40" s="41" t="s">
        <v>322</v>
      </c>
      <c r="H40" s="49">
        <f>'4.1'!I40</f>
        <v>43642</v>
      </c>
      <c r="I40" s="41" t="s">
        <v>320</v>
      </c>
      <c r="J40" s="41" t="s">
        <v>320</v>
      </c>
      <c r="K40" s="35"/>
      <c r="L40" s="31" t="s">
        <v>368</v>
      </c>
      <c r="M40" s="91" t="s">
        <v>591</v>
      </c>
      <c r="N40" s="31" t="s">
        <v>368</v>
      </c>
    </row>
    <row r="41" spans="1:14" x14ac:dyDescent="0.35">
      <c r="A41" s="195" t="s">
        <v>34</v>
      </c>
      <c r="B41" s="35" t="s">
        <v>139</v>
      </c>
      <c r="C41" s="41">
        <f t="shared" si="3"/>
        <v>2</v>
      </c>
      <c r="D41" s="41"/>
      <c r="E41" s="85">
        <f t="shared" si="4"/>
        <v>2</v>
      </c>
      <c r="F41" s="41" t="s">
        <v>322</v>
      </c>
      <c r="G41" s="41" t="s">
        <v>322</v>
      </c>
      <c r="H41" s="49">
        <f>'4.1'!I41</f>
        <v>43642</v>
      </c>
      <c r="I41" s="41" t="s">
        <v>320</v>
      </c>
      <c r="J41" s="41" t="s">
        <v>320</v>
      </c>
      <c r="K41" s="35"/>
      <c r="L41" s="31" t="s">
        <v>368</v>
      </c>
      <c r="M41" s="91" t="s">
        <v>532</v>
      </c>
      <c r="N41" s="31" t="s">
        <v>368</v>
      </c>
    </row>
    <row r="42" spans="1:14" x14ac:dyDescent="0.35">
      <c r="A42" s="195" t="s">
        <v>35</v>
      </c>
      <c r="B42" s="35" t="s">
        <v>149</v>
      </c>
      <c r="C42" s="41">
        <f>IF(B42=$B$4,2,0)</f>
        <v>0</v>
      </c>
      <c r="D42" s="41"/>
      <c r="E42" s="85">
        <f t="shared" si="4"/>
        <v>0</v>
      </c>
      <c r="F42" s="41" t="s">
        <v>321</v>
      </c>
      <c r="G42" s="41"/>
      <c r="H42" s="49">
        <f>'4.1'!I42</f>
        <v>43655</v>
      </c>
      <c r="I42" s="41"/>
      <c r="J42" s="41"/>
      <c r="K42" s="35"/>
      <c r="L42" s="31" t="s">
        <v>368</v>
      </c>
      <c r="M42" s="31" t="s">
        <v>368</v>
      </c>
      <c r="N42" s="37" t="s">
        <v>323</v>
      </c>
    </row>
    <row r="43" spans="1:14" x14ac:dyDescent="0.35">
      <c r="A43" s="195" t="s">
        <v>36</v>
      </c>
      <c r="B43" s="35" t="s">
        <v>149</v>
      </c>
      <c r="C43" s="41">
        <f t="shared" si="3"/>
        <v>0</v>
      </c>
      <c r="D43" s="41"/>
      <c r="E43" s="85">
        <f t="shared" si="4"/>
        <v>0</v>
      </c>
      <c r="F43" s="41" t="s">
        <v>321</v>
      </c>
      <c r="G43" s="41"/>
      <c r="H43" s="49">
        <f>'4.1'!I42</f>
        <v>43655</v>
      </c>
      <c r="I43" s="41"/>
      <c r="J43" s="41"/>
      <c r="K43" s="35"/>
      <c r="L43" s="31" t="s">
        <v>368</v>
      </c>
      <c r="M43" s="31" t="s">
        <v>368</v>
      </c>
      <c r="N43" s="31" t="s">
        <v>368</v>
      </c>
    </row>
    <row r="44" spans="1:14" x14ac:dyDescent="0.35">
      <c r="A44" s="195" t="s">
        <v>37</v>
      </c>
      <c r="B44" s="35" t="s">
        <v>139</v>
      </c>
      <c r="C44" s="41">
        <f t="shared" si="3"/>
        <v>2</v>
      </c>
      <c r="D44" s="41"/>
      <c r="E44" s="85">
        <f t="shared" si="4"/>
        <v>2</v>
      </c>
      <c r="F44" s="41" t="s">
        <v>322</v>
      </c>
      <c r="G44" s="41" t="s">
        <v>320</v>
      </c>
      <c r="H44" s="49">
        <f>'4.1'!I44</f>
        <v>43671</v>
      </c>
      <c r="I44" s="41" t="s">
        <v>320</v>
      </c>
      <c r="J44" s="41" t="s">
        <v>320</v>
      </c>
      <c r="K44" s="35" t="s">
        <v>795</v>
      </c>
      <c r="L44" s="31" t="s">
        <v>368</v>
      </c>
      <c r="M44" s="91" t="s">
        <v>357</v>
      </c>
      <c r="N44" s="31" t="s">
        <v>368</v>
      </c>
    </row>
    <row r="45" spans="1:14" x14ac:dyDescent="0.35">
      <c r="A45" s="195" t="s">
        <v>105</v>
      </c>
      <c r="B45" s="35" t="s">
        <v>139</v>
      </c>
      <c r="C45" s="41">
        <f t="shared" si="3"/>
        <v>2</v>
      </c>
      <c r="D45" s="41"/>
      <c r="E45" s="85">
        <f t="shared" si="4"/>
        <v>2</v>
      </c>
      <c r="F45" s="41" t="s">
        <v>322</v>
      </c>
      <c r="G45" s="41" t="s">
        <v>322</v>
      </c>
      <c r="H45" s="49">
        <f>'4.1'!I45</f>
        <v>43641</v>
      </c>
      <c r="I45" s="49">
        <v>43622</v>
      </c>
      <c r="J45" s="41" t="s">
        <v>322</v>
      </c>
      <c r="K45" s="34"/>
      <c r="L45" s="31" t="s">
        <v>368</v>
      </c>
      <c r="M45" s="31" t="s">
        <v>368</v>
      </c>
      <c r="N45" s="61" t="s">
        <v>359</v>
      </c>
    </row>
    <row r="46" spans="1:14" x14ac:dyDescent="0.35">
      <c r="A46" s="28" t="s">
        <v>38</v>
      </c>
      <c r="B46" s="225"/>
      <c r="C46" s="218"/>
      <c r="D46" s="29"/>
      <c r="E46" s="219"/>
      <c r="F46" s="226"/>
      <c r="G46" s="226"/>
      <c r="H46" s="226"/>
      <c r="I46" s="226"/>
      <c r="J46" s="226"/>
      <c r="K46" s="30"/>
      <c r="L46" s="210"/>
      <c r="M46" s="210"/>
      <c r="N46" s="40"/>
    </row>
    <row r="47" spans="1:14" x14ac:dyDescent="0.35">
      <c r="A47" s="195" t="s">
        <v>39</v>
      </c>
      <c r="B47" s="35" t="s">
        <v>149</v>
      </c>
      <c r="C47" s="41">
        <f t="shared" si="3"/>
        <v>0</v>
      </c>
      <c r="D47" s="41"/>
      <c r="E47" s="85">
        <f t="shared" ref="E47:E53" si="5">C47*IF(D47&gt;0,D47,1)</f>
        <v>0</v>
      </c>
      <c r="F47" s="41" t="s">
        <v>321</v>
      </c>
      <c r="G47" s="41"/>
      <c r="H47" s="49">
        <f>'4.1'!I47</f>
        <v>43721</v>
      </c>
      <c r="I47" s="41"/>
      <c r="J47" s="41"/>
      <c r="K47" s="35"/>
      <c r="L47" s="31" t="s">
        <v>368</v>
      </c>
      <c r="M47" s="31" t="s">
        <v>368</v>
      </c>
      <c r="N47" s="31" t="s">
        <v>368</v>
      </c>
    </row>
    <row r="48" spans="1:14" x14ac:dyDescent="0.35">
      <c r="A48" s="195" t="s">
        <v>40</v>
      </c>
      <c r="B48" s="35" t="s">
        <v>139</v>
      </c>
      <c r="C48" s="41">
        <f t="shared" si="3"/>
        <v>2</v>
      </c>
      <c r="D48" s="41"/>
      <c r="E48" s="85">
        <f t="shared" si="5"/>
        <v>2</v>
      </c>
      <c r="F48" s="41" t="s">
        <v>322</v>
      </c>
      <c r="G48" s="41" t="s">
        <v>322</v>
      </c>
      <c r="H48" s="49">
        <f>'4.1'!I48</f>
        <v>43734</v>
      </c>
      <c r="I48" s="41" t="s">
        <v>320</v>
      </c>
      <c r="J48" s="41" t="s">
        <v>320</v>
      </c>
      <c r="K48" s="35"/>
      <c r="L48" s="31" t="s">
        <v>368</v>
      </c>
      <c r="M48" s="201" t="s">
        <v>806</v>
      </c>
      <c r="N48" s="37" t="s">
        <v>323</v>
      </c>
    </row>
    <row r="49" spans="1:15" x14ac:dyDescent="0.35">
      <c r="A49" s="195" t="s">
        <v>41</v>
      </c>
      <c r="B49" s="35" t="s">
        <v>139</v>
      </c>
      <c r="C49" s="41">
        <f t="shared" si="3"/>
        <v>2</v>
      </c>
      <c r="D49" s="41"/>
      <c r="E49" s="85">
        <f t="shared" si="5"/>
        <v>2</v>
      </c>
      <c r="F49" s="41" t="s">
        <v>322</v>
      </c>
      <c r="G49" s="41" t="s">
        <v>322</v>
      </c>
      <c r="H49" s="49">
        <f>'4.1'!I49</f>
        <v>43623</v>
      </c>
      <c r="I49" s="49">
        <v>43567</v>
      </c>
      <c r="J49" s="49" t="s">
        <v>320</v>
      </c>
      <c r="K49" s="35"/>
      <c r="L49" s="31" t="s">
        <v>368</v>
      </c>
      <c r="M49" s="184" t="s">
        <v>437</v>
      </c>
      <c r="N49" s="37" t="s">
        <v>323</v>
      </c>
    </row>
    <row r="50" spans="1:15" x14ac:dyDescent="0.35">
      <c r="A50" s="195" t="s">
        <v>42</v>
      </c>
      <c r="B50" s="35" t="s">
        <v>139</v>
      </c>
      <c r="C50" s="41">
        <f t="shared" si="3"/>
        <v>2</v>
      </c>
      <c r="D50" s="41"/>
      <c r="E50" s="85">
        <f t="shared" si="5"/>
        <v>2</v>
      </c>
      <c r="F50" s="41" t="s">
        <v>322</v>
      </c>
      <c r="G50" s="41" t="s">
        <v>322</v>
      </c>
      <c r="H50" s="49">
        <f>'4.1'!I50</f>
        <v>43657</v>
      </c>
      <c r="I50" s="41" t="s">
        <v>320</v>
      </c>
      <c r="J50" s="41" t="s">
        <v>320</v>
      </c>
      <c r="K50" s="35"/>
      <c r="L50" s="31" t="s">
        <v>368</v>
      </c>
      <c r="M50" s="201" t="s">
        <v>1099</v>
      </c>
      <c r="N50" s="37" t="s">
        <v>323</v>
      </c>
    </row>
    <row r="51" spans="1:15" x14ac:dyDescent="0.35">
      <c r="A51" s="195" t="s">
        <v>94</v>
      </c>
      <c r="B51" s="35" t="s">
        <v>149</v>
      </c>
      <c r="C51" s="41">
        <f t="shared" si="3"/>
        <v>0</v>
      </c>
      <c r="D51" s="41"/>
      <c r="E51" s="85">
        <f t="shared" si="5"/>
        <v>0</v>
      </c>
      <c r="F51" s="41" t="s">
        <v>321</v>
      </c>
      <c r="G51" s="41"/>
      <c r="H51" s="49">
        <f>'4.1'!I51</f>
        <v>43643</v>
      </c>
      <c r="I51" s="41"/>
      <c r="J51" s="41"/>
      <c r="K51" s="35"/>
      <c r="L51" s="31" t="s">
        <v>368</v>
      </c>
      <c r="M51" s="31" t="s">
        <v>368</v>
      </c>
      <c r="N51" s="37" t="s">
        <v>323</v>
      </c>
    </row>
    <row r="52" spans="1:15" x14ac:dyDescent="0.35">
      <c r="A52" s="195" t="s">
        <v>43</v>
      </c>
      <c r="B52" s="35" t="s">
        <v>139</v>
      </c>
      <c r="C52" s="41">
        <f t="shared" si="3"/>
        <v>2</v>
      </c>
      <c r="D52" s="41">
        <v>0.5</v>
      </c>
      <c r="E52" s="85">
        <f t="shared" si="5"/>
        <v>1</v>
      </c>
      <c r="F52" s="41" t="s">
        <v>322</v>
      </c>
      <c r="G52" s="41" t="s">
        <v>322</v>
      </c>
      <c r="H52" s="49">
        <f>'4.1'!I52</f>
        <v>43615</v>
      </c>
      <c r="I52" s="48" t="s">
        <v>973</v>
      </c>
      <c r="J52" s="49" t="s">
        <v>320</v>
      </c>
      <c r="K52" s="35" t="s">
        <v>823</v>
      </c>
      <c r="L52" s="31" t="s">
        <v>368</v>
      </c>
      <c r="M52" s="31" t="s">
        <v>368</v>
      </c>
      <c r="N52" s="91" t="s">
        <v>438</v>
      </c>
    </row>
    <row r="53" spans="1:15" x14ac:dyDescent="0.35">
      <c r="A53" s="195" t="s">
        <v>44</v>
      </c>
      <c r="B53" s="35" t="s">
        <v>149</v>
      </c>
      <c r="C53" s="41">
        <f t="shared" si="3"/>
        <v>0</v>
      </c>
      <c r="D53" s="41"/>
      <c r="E53" s="85">
        <f t="shared" si="5"/>
        <v>0</v>
      </c>
      <c r="F53" s="35" t="s">
        <v>1115</v>
      </c>
      <c r="G53" s="41"/>
      <c r="H53" s="49">
        <f>'4.1'!I53</f>
        <v>43615</v>
      </c>
      <c r="I53" s="48" t="s">
        <v>828</v>
      </c>
      <c r="J53" s="49" t="s">
        <v>321</v>
      </c>
      <c r="K53" s="34" t="s">
        <v>1114</v>
      </c>
      <c r="L53" s="31" t="s">
        <v>368</v>
      </c>
      <c r="M53" s="31" t="s">
        <v>368</v>
      </c>
      <c r="N53" s="201" t="s">
        <v>439</v>
      </c>
    </row>
    <row r="54" spans="1:15" x14ac:dyDescent="0.35">
      <c r="A54" s="28" t="s">
        <v>45</v>
      </c>
      <c r="B54" s="225"/>
      <c r="C54" s="218"/>
      <c r="D54" s="29"/>
      <c r="E54" s="219"/>
      <c r="F54" s="226"/>
      <c r="G54" s="226"/>
      <c r="H54" s="227"/>
      <c r="I54" s="30"/>
      <c r="J54" s="30"/>
      <c r="K54" s="30"/>
      <c r="L54" s="210"/>
      <c r="M54" s="210"/>
      <c r="N54" s="40"/>
    </row>
    <row r="55" spans="1:15" s="271" customFormat="1" x14ac:dyDescent="0.35">
      <c r="A55" s="195" t="s">
        <v>46</v>
      </c>
      <c r="B55" s="35" t="s">
        <v>139</v>
      </c>
      <c r="C55" s="41">
        <f t="shared" si="1"/>
        <v>2</v>
      </c>
      <c r="D55" s="41"/>
      <c r="E55" s="85">
        <f t="shared" ref="E55:E68" si="6">C55*IF(D55&gt;0,D55,1)</f>
        <v>2</v>
      </c>
      <c r="F55" s="41" t="s">
        <v>322</v>
      </c>
      <c r="G55" s="41"/>
      <c r="H55" s="49">
        <f>'4.1'!I55</f>
        <v>43615</v>
      </c>
      <c r="I55" s="49">
        <v>43599</v>
      </c>
      <c r="J55" s="41" t="s">
        <v>322</v>
      </c>
      <c r="K55" s="35"/>
      <c r="L55" s="31" t="s">
        <v>368</v>
      </c>
      <c r="M55" s="269" t="s">
        <v>1122</v>
      </c>
      <c r="N55" s="37" t="s">
        <v>323</v>
      </c>
      <c r="O55" s="270"/>
    </row>
    <row r="56" spans="1:15" x14ac:dyDescent="0.35">
      <c r="A56" s="195" t="s">
        <v>47</v>
      </c>
      <c r="B56" s="35" t="s">
        <v>149</v>
      </c>
      <c r="C56" s="41">
        <f t="shared" si="1"/>
        <v>0</v>
      </c>
      <c r="D56" s="41"/>
      <c r="E56" s="85">
        <f t="shared" si="6"/>
        <v>0</v>
      </c>
      <c r="F56" s="41" t="s">
        <v>321</v>
      </c>
      <c r="G56" s="41"/>
      <c r="H56" s="49">
        <f>'4.1'!I56</f>
        <v>43671</v>
      </c>
      <c r="I56" s="31"/>
      <c r="J56" s="41"/>
      <c r="K56" s="35"/>
      <c r="L56" s="31" t="s">
        <v>368</v>
      </c>
      <c r="M56" s="31" t="s">
        <v>368</v>
      </c>
      <c r="N56" s="37" t="s">
        <v>323</v>
      </c>
      <c r="O56" s="26"/>
    </row>
    <row r="57" spans="1:15" x14ac:dyDescent="0.35">
      <c r="A57" s="195" t="s">
        <v>48</v>
      </c>
      <c r="B57" s="35" t="s">
        <v>149</v>
      </c>
      <c r="C57" s="41">
        <f t="shared" si="1"/>
        <v>0</v>
      </c>
      <c r="D57" s="41"/>
      <c r="E57" s="85">
        <f t="shared" si="6"/>
        <v>0</v>
      </c>
      <c r="F57" s="41" t="s">
        <v>321</v>
      </c>
      <c r="G57" s="41"/>
      <c r="H57" s="49">
        <f>'4.1'!I57</f>
        <v>43641</v>
      </c>
      <c r="I57" s="31"/>
      <c r="J57" s="41"/>
      <c r="K57" s="35"/>
      <c r="L57" s="31" t="s">
        <v>368</v>
      </c>
      <c r="M57" s="31" t="s">
        <v>368</v>
      </c>
      <c r="N57" s="37" t="s">
        <v>323</v>
      </c>
      <c r="O57" s="26"/>
    </row>
    <row r="58" spans="1:15" x14ac:dyDescent="0.35">
      <c r="A58" s="195" t="s">
        <v>49</v>
      </c>
      <c r="B58" s="35" t="s">
        <v>149</v>
      </c>
      <c r="C58" s="41">
        <f t="shared" si="1"/>
        <v>0</v>
      </c>
      <c r="D58" s="41"/>
      <c r="E58" s="85">
        <f t="shared" si="6"/>
        <v>0</v>
      </c>
      <c r="F58" s="41" t="s">
        <v>321</v>
      </c>
      <c r="G58" s="41"/>
      <c r="H58" s="49">
        <f>'4.1'!I58</f>
        <v>43621</v>
      </c>
      <c r="I58" s="31"/>
      <c r="J58" s="41"/>
      <c r="K58" s="35"/>
      <c r="L58" s="31" t="s">
        <v>368</v>
      </c>
      <c r="M58" s="31" t="s">
        <v>368</v>
      </c>
      <c r="N58" s="37" t="s">
        <v>323</v>
      </c>
      <c r="O58" s="26"/>
    </row>
    <row r="59" spans="1:15" x14ac:dyDescent="0.35">
      <c r="A59" s="195" t="s">
        <v>50</v>
      </c>
      <c r="B59" s="35" t="s">
        <v>139</v>
      </c>
      <c r="C59" s="41">
        <f t="shared" si="1"/>
        <v>2</v>
      </c>
      <c r="D59" s="41"/>
      <c r="E59" s="85">
        <f t="shared" si="6"/>
        <v>2</v>
      </c>
      <c r="F59" s="41" t="s">
        <v>322</v>
      </c>
      <c r="G59" s="41" t="s">
        <v>322</v>
      </c>
      <c r="H59" s="49">
        <f>'4.1'!I59</f>
        <v>43640</v>
      </c>
      <c r="I59" s="31" t="s">
        <v>320</v>
      </c>
      <c r="J59" s="41" t="s">
        <v>320</v>
      </c>
      <c r="K59" s="35"/>
      <c r="L59" s="31" t="s">
        <v>368</v>
      </c>
      <c r="M59" s="201" t="s">
        <v>446</v>
      </c>
      <c r="N59" s="37" t="s">
        <v>323</v>
      </c>
      <c r="O59" s="26"/>
    </row>
    <row r="60" spans="1:15" x14ac:dyDescent="0.35">
      <c r="A60" s="195" t="s">
        <v>51</v>
      </c>
      <c r="B60" s="35" t="s">
        <v>139</v>
      </c>
      <c r="C60" s="41">
        <f t="shared" si="1"/>
        <v>2</v>
      </c>
      <c r="D60" s="41"/>
      <c r="E60" s="85">
        <f t="shared" si="6"/>
        <v>2</v>
      </c>
      <c r="F60" s="41" t="s">
        <v>322</v>
      </c>
      <c r="G60" s="41" t="s">
        <v>322</v>
      </c>
      <c r="H60" s="49">
        <f>'4.1'!I60</f>
        <v>43615</v>
      </c>
      <c r="I60" s="49">
        <v>43615</v>
      </c>
      <c r="J60" s="49" t="s">
        <v>322</v>
      </c>
      <c r="K60" s="35"/>
      <c r="L60" s="31" t="s">
        <v>368</v>
      </c>
      <c r="M60" s="31" t="s">
        <v>368</v>
      </c>
      <c r="N60" s="59" t="s">
        <v>448</v>
      </c>
      <c r="O60" s="26"/>
    </row>
    <row r="61" spans="1:15" ht="14.25" customHeight="1" x14ac:dyDescent="0.35">
      <c r="A61" s="195" t="s">
        <v>52</v>
      </c>
      <c r="B61" s="35" t="s">
        <v>139</v>
      </c>
      <c r="C61" s="41">
        <f t="shared" si="1"/>
        <v>2</v>
      </c>
      <c r="D61" s="41"/>
      <c r="E61" s="85">
        <f t="shared" si="6"/>
        <v>2</v>
      </c>
      <c r="F61" s="41" t="s">
        <v>322</v>
      </c>
      <c r="G61" s="41" t="s">
        <v>322</v>
      </c>
      <c r="H61" s="49">
        <f>'4.1'!I61</f>
        <v>43608</v>
      </c>
      <c r="I61" s="49">
        <v>43606</v>
      </c>
      <c r="J61" s="49" t="s">
        <v>322</v>
      </c>
      <c r="K61" s="35"/>
      <c r="L61" s="184" t="s">
        <v>454</v>
      </c>
      <c r="M61" s="184" t="s">
        <v>455</v>
      </c>
      <c r="N61" s="31" t="s">
        <v>368</v>
      </c>
      <c r="O61" s="26"/>
    </row>
    <row r="62" spans="1:15" x14ac:dyDescent="0.35">
      <c r="A62" s="195" t="s">
        <v>53</v>
      </c>
      <c r="B62" s="35" t="s">
        <v>139</v>
      </c>
      <c r="C62" s="41">
        <f t="shared" si="1"/>
        <v>2</v>
      </c>
      <c r="D62" s="41"/>
      <c r="E62" s="85">
        <f t="shared" si="6"/>
        <v>2</v>
      </c>
      <c r="F62" s="41" t="s">
        <v>322</v>
      </c>
      <c r="G62" s="41" t="s">
        <v>322</v>
      </c>
      <c r="H62" s="49">
        <f>'4.1'!I62</f>
        <v>43615</v>
      </c>
      <c r="I62" s="49" t="s">
        <v>320</v>
      </c>
      <c r="J62" s="49" t="s">
        <v>320</v>
      </c>
      <c r="K62" s="35"/>
      <c r="L62" s="31" t="s">
        <v>368</v>
      </c>
      <c r="M62" s="91" t="s">
        <v>451</v>
      </c>
      <c r="N62" s="37" t="s">
        <v>323</v>
      </c>
      <c r="O62" s="26"/>
    </row>
    <row r="63" spans="1:15" s="96" customFormat="1" x14ac:dyDescent="0.35">
      <c r="A63" s="195" t="s">
        <v>54</v>
      </c>
      <c r="B63" s="35" t="s">
        <v>139</v>
      </c>
      <c r="C63" s="41">
        <f t="shared" si="1"/>
        <v>2</v>
      </c>
      <c r="D63" s="41"/>
      <c r="E63" s="85">
        <f t="shared" si="6"/>
        <v>2</v>
      </c>
      <c r="F63" s="41" t="s">
        <v>322</v>
      </c>
      <c r="G63" s="41" t="s">
        <v>322</v>
      </c>
      <c r="H63" s="49">
        <f>'4.1'!I63</f>
        <v>43643</v>
      </c>
      <c r="I63" s="31" t="s">
        <v>320</v>
      </c>
      <c r="J63" s="41" t="s">
        <v>320</v>
      </c>
      <c r="K63" s="35"/>
      <c r="L63" s="184" t="s">
        <v>854</v>
      </c>
      <c r="M63" s="201" t="s">
        <v>540</v>
      </c>
      <c r="N63" s="38" t="s">
        <v>368</v>
      </c>
      <c r="O63" s="95"/>
    </row>
    <row r="64" spans="1:15" x14ac:dyDescent="0.35">
      <c r="A64" s="195" t="s">
        <v>55</v>
      </c>
      <c r="B64" s="35" t="s">
        <v>139</v>
      </c>
      <c r="C64" s="41">
        <f>IF(B64=$B$4,2,0)</f>
        <v>2</v>
      </c>
      <c r="D64" s="41"/>
      <c r="E64" s="85">
        <f t="shared" si="6"/>
        <v>2</v>
      </c>
      <c r="F64" s="41" t="s">
        <v>322</v>
      </c>
      <c r="G64" s="41" t="s">
        <v>322</v>
      </c>
      <c r="H64" s="49">
        <f>'4.1'!I64</f>
        <v>43635</v>
      </c>
      <c r="I64" s="49">
        <v>43626</v>
      </c>
      <c r="J64" s="41" t="s">
        <v>322</v>
      </c>
      <c r="K64" s="35"/>
      <c r="L64" s="31" t="s">
        <v>368</v>
      </c>
      <c r="M64" s="197" t="s">
        <v>370</v>
      </c>
      <c r="N64" s="31" t="s">
        <v>368</v>
      </c>
      <c r="O64" s="26"/>
    </row>
    <row r="65" spans="1:15" x14ac:dyDescent="0.35">
      <c r="A65" s="195" t="s">
        <v>56</v>
      </c>
      <c r="B65" s="35" t="s">
        <v>139</v>
      </c>
      <c r="C65" s="41">
        <f t="shared" si="1"/>
        <v>2</v>
      </c>
      <c r="D65" s="41"/>
      <c r="E65" s="85">
        <f t="shared" si="6"/>
        <v>2</v>
      </c>
      <c r="F65" s="41" t="s">
        <v>322</v>
      </c>
      <c r="G65" s="41" t="s">
        <v>322</v>
      </c>
      <c r="H65" s="49">
        <f>'4.1'!I65</f>
        <v>43635</v>
      </c>
      <c r="I65" s="31" t="s">
        <v>320</v>
      </c>
      <c r="J65" s="41" t="s">
        <v>320</v>
      </c>
      <c r="K65" s="35"/>
      <c r="L65" s="201" t="s">
        <v>541</v>
      </c>
      <c r="M65" s="31" t="s">
        <v>368</v>
      </c>
      <c r="N65" s="37" t="s">
        <v>323</v>
      </c>
      <c r="O65" s="26"/>
    </row>
    <row r="66" spans="1:15" x14ac:dyDescent="0.35">
      <c r="A66" s="195" t="s">
        <v>57</v>
      </c>
      <c r="B66" s="35" t="s">
        <v>139</v>
      </c>
      <c r="C66" s="41">
        <f t="shared" si="1"/>
        <v>2</v>
      </c>
      <c r="D66" s="41"/>
      <c r="E66" s="85">
        <f t="shared" si="6"/>
        <v>2</v>
      </c>
      <c r="F66" s="41" t="s">
        <v>322</v>
      </c>
      <c r="G66" s="41" t="s">
        <v>322</v>
      </c>
      <c r="H66" s="49">
        <f>'4.1'!I66</f>
        <v>43640</v>
      </c>
      <c r="I66" s="41" t="s">
        <v>320</v>
      </c>
      <c r="J66" s="41" t="s">
        <v>320</v>
      </c>
      <c r="K66" s="248"/>
      <c r="L66" s="201" t="s">
        <v>457</v>
      </c>
      <c r="M66" s="201" t="s">
        <v>863</v>
      </c>
      <c r="N66" s="31" t="s">
        <v>368</v>
      </c>
      <c r="O66" s="26"/>
    </row>
    <row r="67" spans="1:15" x14ac:dyDescent="0.35">
      <c r="A67" s="195" t="s">
        <v>58</v>
      </c>
      <c r="B67" s="35" t="s">
        <v>139</v>
      </c>
      <c r="C67" s="41">
        <f t="shared" si="1"/>
        <v>2</v>
      </c>
      <c r="D67" s="41"/>
      <c r="E67" s="85">
        <f t="shared" si="6"/>
        <v>2</v>
      </c>
      <c r="F67" s="41" t="s">
        <v>322</v>
      </c>
      <c r="G67" s="41" t="s">
        <v>322</v>
      </c>
      <c r="H67" s="49">
        <f>'4.1'!I67</f>
        <v>43632</v>
      </c>
      <c r="I67" s="31" t="s">
        <v>320</v>
      </c>
      <c r="J67" s="41" t="s">
        <v>320</v>
      </c>
      <c r="K67" s="248"/>
      <c r="L67" s="31" t="s">
        <v>368</v>
      </c>
      <c r="M67" s="31" t="s">
        <v>368</v>
      </c>
      <c r="N67" s="201" t="s">
        <v>458</v>
      </c>
      <c r="O67" s="26"/>
    </row>
    <row r="68" spans="1:15" x14ac:dyDescent="0.35">
      <c r="A68" s="195" t="s">
        <v>59</v>
      </c>
      <c r="B68" s="35" t="s">
        <v>139</v>
      </c>
      <c r="C68" s="41">
        <f>IF(B68=$B$4,2,0)</f>
        <v>2</v>
      </c>
      <c r="D68" s="41"/>
      <c r="E68" s="85">
        <f t="shared" si="6"/>
        <v>2</v>
      </c>
      <c r="F68" s="41" t="s">
        <v>322</v>
      </c>
      <c r="G68" s="41" t="s">
        <v>322</v>
      </c>
      <c r="H68" s="49">
        <f>'4.1'!I68</f>
        <v>43607</v>
      </c>
      <c r="I68" s="31" t="s">
        <v>320</v>
      </c>
      <c r="J68" s="41" t="s">
        <v>320</v>
      </c>
      <c r="K68" s="248"/>
      <c r="L68" s="31" t="s">
        <v>368</v>
      </c>
      <c r="M68" s="31" t="s">
        <v>368</v>
      </c>
      <c r="N68" s="59" t="s">
        <v>452</v>
      </c>
      <c r="O68" s="26"/>
    </row>
    <row r="69" spans="1:15" x14ac:dyDescent="0.35">
      <c r="A69" s="28" t="s">
        <v>60</v>
      </c>
      <c r="B69" s="225"/>
      <c r="C69" s="218"/>
      <c r="D69" s="29"/>
      <c r="E69" s="219"/>
      <c r="F69" s="226"/>
      <c r="G69" s="226"/>
      <c r="H69" s="227"/>
      <c r="I69" s="30"/>
      <c r="J69" s="30"/>
      <c r="K69" s="30"/>
      <c r="L69" s="210"/>
      <c r="M69" s="210"/>
      <c r="N69" s="42"/>
    </row>
    <row r="70" spans="1:15" x14ac:dyDescent="0.35">
      <c r="A70" s="195" t="s">
        <v>61</v>
      </c>
      <c r="B70" s="35" t="s">
        <v>139</v>
      </c>
      <c r="C70" s="41">
        <f t="shared" si="1"/>
        <v>2</v>
      </c>
      <c r="D70" s="41"/>
      <c r="E70" s="85">
        <f t="shared" ref="E70:E75" si="7">C70*IF(D70&gt;0,D70,1)</f>
        <v>2</v>
      </c>
      <c r="F70" s="41" t="s">
        <v>322</v>
      </c>
      <c r="G70" s="41" t="s">
        <v>322</v>
      </c>
      <c r="H70" s="49">
        <f>'4.1'!I70</f>
        <v>43641</v>
      </c>
      <c r="I70" s="31" t="s">
        <v>320</v>
      </c>
      <c r="J70" s="41" t="s">
        <v>320</v>
      </c>
      <c r="K70" s="35"/>
      <c r="L70" s="31" t="s">
        <v>368</v>
      </c>
      <c r="M70" s="184" t="s">
        <v>373</v>
      </c>
      <c r="N70" s="37" t="s">
        <v>323</v>
      </c>
    </row>
    <row r="71" spans="1:15" x14ac:dyDescent="0.35">
      <c r="A71" s="195" t="s">
        <v>62</v>
      </c>
      <c r="B71" s="35" t="s">
        <v>139</v>
      </c>
      <c r="C71" s="41">
        <f t="shared" si="1"/>
        <v>2</v>
      </c>
      <c r="D71" s="41"/>
      <c r="E71" s="85">
        <f t="shared" si="7"/>
        <v>2</v>
      </c>
      <c r="F71" s="41" t="s">
        <v>322</v>
      </c>
      <c r="G71" s="41" t="s">
        <v>322</v>
      </c>
      <c r="H71" s="49">
        <f>'4.1'!I71</f>
        <v>43641</v>
      </c>
      <c r="I71" s="49">
        <v>43619</v>
      </c>
      <c r="J71" s="41" t="s">
        <v>322</v>
      </c>
      <c r="K71" s="35"/>
      <c r="L71" s="31" t="s">
        <v>368</v>
      </c>
      <c r="M71" s="184" t="s">
        <v>374</v>
      </c>
      <c r="N71" s="31" t="s">
        <v>368</v>
      </c>
    </row>
    <row r="72" spans="1:15" x14ac:dyDescent="0.35">
      <c r="A72" s="195" t="s">
        <v>63</v>
      </c>
      <c r="B72" s="35" t="s">
        <v>139</v>
      </c>
      <c r="C72" s="41">
        <f t="shared" si="1"/>
        <v>2</v>
      </c>
      <c r="D72" s="41"/>
      <c r="E72" s="85">
        <f t="shared" si="7"/>
        <v>2</v>
      </c>
      <c r="F72" s="41" t="s">
        <v>322</v>
      </c>
      <c r="G72" s="41" t="s">
        <v>322</v>
      </c>
      <c r="H72" s="49">
        <f>'4.1'!I72</f>
        <v>43615</v>
      </c>
      <c r="I72" s="41" t="s">
        <v>320</v>
      </c>
      <c r="J72" s="41" t="s">
        <v>320</v>
      </c>
      <c r="K72" s="35"/>
      <c r="L72" s="31" t="s">
        <v>368</v>
      </c>
      <c r="M72" s="184" t="s">
        <v>461</v>
      </c>
      <c r="N72" s="37" t="s">
        <v>323</v>
      </c>
    </row>
    <row r="73" spans="1:15" s="106" customFormat="1" x14ac:dyDescent="0.35">
      <c r="A73" s="195" t="s">
        <v>64</v>
      </c>
      <c r="B73" s="35" t="s">
        <v>139</v>
      </c>
      <c r="C73" s="41">
        <f t="shared" si="1"/>
        <v>2</v>
      </c>
      <c r="D73" s="41"/>
      <c r="E73" s="85">
        <f t="shared" si="7"/>
        <v>2</v>
      </c>
      <c r="F73" s="41" t="s">
        <v>322</v>
      </c>
      <c r="G73" s="41" t="s">
        <v>322</v>
      </c>
      <c r="H73" s="49">
        <f>'4.1'!I73</f>
        <v>43581</v>
      </c>
      <c r="I73" s="41" t="s">
        <v>320</v>
      </c>
      <c r="J73" s="41" t="s">
        <v>320</v>
      </c>
      <c r="K73" s="35"/>
      <c r="L73" s="31" t="s">
        <v>368</v>
      </c>
      <c r="M73" s="201" t="s">
        <v>879</v>
      </c>
      <c r="N73" s="37" t="s">
        <v>368</v>
      </c>
    </row>
    <row r="74" spans="1:15" x14ac:dyDescent="0.35">
      <c r="A74" s="195" t="s">
        <v>65</v>
      </c>
      <c r="B74" s="35" t="s">
        <v>139</v>
      </c>
      <c r="C74" s="41">
        <f t="shared" ref="C74:C86" si="8">IF(B74=$B$4,2,0)</f>
        <v>2</v>
      </c>
      <c r="D74" s="41"/>
      <c r="E74" s="85">
        <f t="shared" si="7"/>
        <v>2</v>
      </c>
      <c r="F74" s="41" t="s">
        <v>322</v>
      </c>
      <c r="G74" s="41" t="s">
        <v>322</v>
      </c>
      <c r="H74" s="49">
        <f>'4.1'!I74</f>
        <v>43615</v>
      </c>
      <c r="I74" s="41" t="s">
        <v>320</v>
      </c>
      <c r="J74" s="41" t="s">
        <v>320</v>
      </c>
      <c r="K74" s="35"/>
      <c r="L74" s="190" t="s">
        <v>368</v>
      </c>
      <c r="M74" s="184" t="s">
        <v>462</v>
      </c>
      <c r="N74" s="37" t="s">
        <v>323</v>
      </c>
    </row>
    <row r="75" spans="1:15" x14ac:dyDescent="0.35">
      <c r="A75" s="195" t="s">
        <v>66</v>
      </c>
      <c r="B75" s="35" t="s">
        <v>139</v>
      </c>
      <c r="C75" s="41">
        <f t="shared" si="8"/>
        <v>2</v>
      </c>
      <c r="D75" s="41"/>
      <c r="E75" s="85">
        <f t="shared" si="7"/>
        <v>2</v>
      </c>
      <c r="F75" s="41" t="s">
        <v>322</v>
      </c>
      <c r="G75" s="41" t="s">
        <v>322</v>
      </c>
      <c r="H75" s="49">
        <f>'4.1'!I75</f>
        <v>43608</v>
      </c>
      <c r="I75" s="41" t="s">
        <v>320</v>
      </c>
      <c r="J75" s="41" t="s">
        <v>320</v>
      </c>
      <c r="K75" s="34"/>
      <c r="L75" s="31" t="s">
        <v>368</v>
      </c>
      <c r="M75" s="184" t="s">
        <v>464</v>
      </c>
      <c r="N75" s="31" t="s">
        <v>368</v>
      </c>
    </row>
    <row r="76" spans="1:15" x14ac:dyDescent="0.35">
      <c r="A76" s="28" t="s">
        <v>67</v>
      </c>
      <c r="B76" s="225"/>
      <c r="C76" s="218"/>
      <c r="D76" s="29"/>
      <c r="E76" s="219"/>
      <c r="F76" s="226"/>
      <c r="G76" s="226"/>
      <c r="H76" s="227"/>
      <c r="I76" s="30"/>
      <c r="J76" s="30"/>
      <c r="K76" s="30"/>
      <c r="L76" s="210"/>
      <c r="M76" s="210"/>
      <c r="N76" s="40"/>
    </row>
    <row r="77" spans="1:15" x14ac:dyDescent="0.35">
      <c r="A77" s="195" t="s">
        <v>68</v>
      </c>
      <c r="B77" s="35" t="s">
        <v>139</v>
      </c>
      <c r="C77" s="41">
        <f t="shared" si="8"/>
        <v>2</v>
      </c>
      <c r="D77" s="41"/>
      <c r="E77" s="85">
        <f t="shared" ref="E77:E86" si="9">C77*IF(D77&gt;0,D77,1)</f>
        <v>2</v>
      </c>
      <c r="F77" s="41" t="s">
        <v>322</v>
      </c>
      <c r="G77" s="41" t="s">
        <v>322</v>
      </c>
      <c r="H77" s="49">
        <f>'4.1'!I77</f>
        <v>43620</v>
      </c>
      <c r="I77" s="41" t="s">
        <v>320</v>
      </c>
      <c r="J77" s="41" t="s">
        <v>320</v>
      </c>
      <c r="K77" s="49"/>
      <c r="L77" s="31" t="s">
        <v>368</v>
      </c>
      <c r="M77" s="201" t="s">
        <v>467</v>
      </c>
      <c r="N77" s="31" t="s">
        <v>368</v>
      </c>
    </row>
    <row r="78" spans="1:15" x14ac:dyDescent="0.35">
      <c r="A78" s="195" t="s">
        <v>70</v>
      </c>
      <c r="B78" s="35" t="s">
        <v>149</v>
      </c>
      <c r="C78" s="41">
        <f t="shared" si="8"/>
        <v>0</v>
      </c>
      <c r="D78" s="41"/>
      <c r="E78" s="85">
        <f t="shared" si="9"/>
        <v>0</v>
      </c>
      <c r="F78" s="41" t="s">
        <v>321</v>
      </c>
      <c r="G78" s="41"/>
      <c r="H78" s="49">
        <f>'4.1'!I78</f>
        <v>43635</v>
      </c>
      <c r="I78" s="31"/>
      <c r="J78" s="41"/>
      <c r="K78" s="35"/>
      <c r="L78" s="31" t="s">
        <v>368</v>
      </c>
      <c r="M78" s="31" t="s">
        <v>368</v>
      </c>
      <c r="N78" s="31" t="s">
        <v>368</v>
      </c>
    </row>
    <row r="79" spans="1:15" x14ac:dyDescent="0.35">
      <c r="A79" s="195" t="s">
        <v>71</v>
      </c>
      <c r="B79" s="35" t="s">
        <v>149</v>
      </c>
      <c r="C79" s="41">
        <f t="shared" si="8"/>
        <v>0</v>
      </c>
      <c r="D79" s="41"/>
      <c r="E79" s="85">
        <f t="shared" si="9"/>
        <v>0</v>
      </c>
      <c r="F79" s="41" t="s">
        <v>321</v>
      </c>
      <c r="G79" s="41"/>
      <c r="H79" s="49">
        <f>'4.1'!I79</f>
        <v>43614</v>
      </c>
      <c r="I79" s="31"/>
      <c r="J79" s="41"/>
      <c r="K79" s="35"/>
      <c r="L79" s="31" t="s">
        <v>368</v>
      </c>
      <c r="M79" s="31" t="s">
        <v>368</v>
      </c>
      <c r="N79" s="37" t="s">
        <v>323</v>
      </c>
    </row>
    <row r="80" spans="1:15" x14ac:dyDescent="0.35">
      <c r="A80" s="195" t="s">
        <v>72</v>
      </c>
      <c r="B80" s="35" t="s">
        <v>139</v>
      </c>
      <c r="C80" s="41">
        <f t="shared" si="8"/>
        <v>2</v>
      </c>
      <c r="D80" s="41"/>
      <c r="E80" s="85">
        <f t="shared" si="9"/>
        <v>2</v>
      </c>
      <c r="F80" s="41" t="s">
        <v>322</v>
      </c>
      <c r="G80" s="41" t="s">
        <v>322</v>
      </c>
      <c r="H80" s="49">
        <f>'4.1'!I80</f>
        <v>43642</v>
      </c>
      <c r="I80" s="31" t="s">
        <v>320</v>
      </c>
      <c r="J80" s="41" t="s">
        <v>320</v>
      </c>
      <c r="K80" s="35"/>
      <c r="L80" s="31" t="s">
        <v>368</v>
      </c>
      <c r="M80" s="91" t="s">
        <v>472</v>
      </c>
      <c r="N80" s="37" t="s">
        <v>323</v>
      </c>
    </row>
    <row r="81" spans="1:14" x14ac:dyDescent="0.35">
      <c r="A81" s="195" t="s">
        <v>74</v>
      </c>
      <c r="B81" s="35" t="s">
        <v>139</v>
      </c>
      <c r="C81" s="41">
        <f t="shared" si="8"/>
        <v>2</v>
      </c>
      <c r="D81" s="41"/>
      <c r="E81" s="85">
        <f t="shared" si="9"/>
        <v>2</v>
      </c>
      <c r="F81" s="41" t="s">
        <v>322</v>
      </c>
      <c r="G81" s="41" t="s">
        <v>322</v>
      </c>
      <c r="H81" s="49">
        <f>'4.1'!I81</f>
        <v>43657</v>
      </c>
      <c r="I81" s="31" t="s">
        <v>974</v>
      </c>
      <c r="J81" s="41" t="s">
        <v>322</v>
      </c>
      <c r="K81" s="35"/>
      <c r="L81" s="190" t="s">
        <v>368</v>
      </c>
      <c r="M81" s="201" t="s">
        <v>473</v>
      </c>
      <c r="N81" s="37" t="s">
        <v>323</v>
      </c>
    </row>
    <row r="82" spans="1:14" x14ac:dyDescent="0.35">
      <c r="A82" s="195" t="s">
        <v>75</v>
      </c>
      <c r="B82" s="35" t="s">
        <v>139</v>
      </c>
      <c r="C82" s="41">
        <f t="shared" si="8"/>
        <v>2</v>
      </c>
      <c r="D82" s="41"/>
      <c r="E82" s="85">
        <f t="shared" si="9"/>
        <v>2</v>
      </c>
      <c r="F82" s="41" t="s">
        <v>322</v>
      </c>
      <c r="G82" s="41" t="s">
        <v>322</v>
      </c>
      <c r="H82" s="49">
        <f>'4.1'!I82</f>
        <v>43635</v>
      </c>
      <c r="I82" s="31" t="s">
        <v>320</v>
      </c>
      <c r="J82" s="41" t="s">
        <v>320</v>
      </c>
      <c r="K82" s="35"/>
      <c r="L82" s="91" t="s">
        <v>592</v>
      </c>
      <c r="M82" s="201" t="s">
        <v>474</v>
      </c>
      <c r="N82" s="201" t="s">
        <v>380</v>
      </c>
    </row>
    <row r="83" spans="1:14" x14ac:dyDescent="0.35">
      <c r="A83" s="195" t="s">
        <v>76</v>
      </c>
      <c r="B83" s="35" t="s">
        <v>149</v>
      </c>
      <c r="C83" s="41">
        <f t="shared" si="8"/>
        <v>0</v>
      </c>
      <c r="D83" s="41"/>
      <c r="E83" s="85">
        <f t="shared" si="9"/>
        <v>0</v>
      </c>
      <c r="F83" s="41" t="s">
        <v>321</v>
      </c>
      <c r="G83" s="41"/>
      <c r="H83" s="49">
        <f>'4.1'!I83</f>
        <v>43642</v>
      </c>
      <c r="I83" s="31"/>
      <c r="J83" s="41"/>
      <c r="K83" s="34"/>
      <c r="L83" s="31" t="s">
        <v>368</v>
      </c>
      <c r="M83" s="31" t="s">
        <v>368</v>
      </c>
      <c r="N83" s="37" t="s">
        <v>323</v>
      </c>
    </row>
    <row r="84" spans="1:14" x14ac:dyDescent="0.35">
      <c r="A84" s="195" t="s">
        <v>77</v>
      </c>
      <c r="B84" s="35" t="s">
        <v>139</v>
      </c>
      <c r="C84" s="41">
        <f t="shared" si="8"/>
        <v>2</v>
      </c>
      <c r="D84" s="41"/>
      <c r="E84" s="85">
        <f t="shared" si="9"/>
        <v>2</v>
      </c>
      <c r="F84" s="41" t="s">
        <v>322</v>
      </c>
      <c r="G84" s="41" t="s">
        <v>322</v>
      </c>
      <c r="H84" s="49">
        <f>'4.1'!I84</f>
        <v>43741</v>
      </c>
      <c r="I84" s="31" t="s">
        <v>320</v>
      </c>
      <c r="J84" s="41" t="s">
        <v>320</v>
      </c>
      <c r="K84" s="34"/>
      <c r="L84" s="31" t="s">
        <v>368</v>
      </c>
      <c r="M84" s="184" t="s">
        <v>396</v>
      </c>
      <c r="N84" s="31" t="s">
        <v>368</v>
      </c>
    </row>
    <row r="85" spans="1:14" x14ac:dyDescent="0.35">
      <c r="A85" s="195" t="s">
        <v>78</v>
      </c>
      <c r="B85" s="35" t="s">
        <v>139</v>
      </c>
      <c r="C85" s="41">
        <f t="shared" si="8"/>
        <v>2</v>
      </c>
      <c r="D85" s="41"/>
      <c r="E85" s="85">
        <f t="shared" si="9"/>
        <v>2</v>
      </c>
      <c r="F85" s="41" t="s">
        <v>322</v>
      </c>
      <c r="G85" s="41" t="s">
        <v>322</v>
      </c>
      <c r="H85" s="49">
        <f>'4.1'!I85</f>
        <v>43657</v>
      </c>
      <c r="I85" s="49">
        <v>43613</v>
      </c>
      <c r="J85" s="41" t="s">
        <v>320</v>
      </c>
      <c r="K85" s="34"/>
      <c r="L85" s="31" t="s">
        <v>368</v>
      </c>
      <c r="M85" s="184" t="s">
        <v>479</v>
      </c>
      <c r="N85" s="31" t="s">
        <v>368</v>
      </c>
    </row>
    <row r="86" spans="1:14" x14ac:dyDescent="0.35">
      <c r="A86" s="195" t="s">
        <v>79</v>
      </c>
      <c r="B86" s="35" t="s">
        <v>139</v>
      </c>
      <c r="C86" s="41">
        <f t="shared" si="8"/>
        <v>2</v>
      </c>
      <c r="D86" s="41"/>
      <c r="E86" s="85">
        <f t="shared" si="9"/>
        <v>2</v>
      </c>
      <c r="F86" s="41" t="s">
        <v>322</v>
      </c>
      <c r="G86" s="41" t="s">
        <v>322</v>
      </c>
      <c r="H86" s="49">
        <f>'4.1'!I86</f>
        <v>43643</v>
      </c>
      <c r="I86" s="31" t="s">
        <v>320</v>
      </c>
      <c r="J86" s="31" t="s">
        <v>320</v>
      </c>
      <c r="K86" s="34"/>
      <c r="L86" s="184" t="s">
        <v>905</v>
      </c>
      <c r="M86" s="224" t="s">
        <v>480</v>
      </c>
      <c r="N86" s="31" t="s">
        <v>368</v>
      </c>
    </row>
    <row r="87" spans="1:14" x14ac:dyDescent="0.35">
      <c r="A87" s="28" t="s">
        <v>80</v>
      </c>
      <c r="B87" s="225"/>
      <c r="C87" s="218"/>
      <c r="D87" s="29"/>
      <c r="E87" s="219"/>
      <c r="F87" s="226"/>
      <c r="G87" s="226"/>
      <c r="H87" s="226"/>
      <c r="I87" s="226"/>
      <c r="J87" s="30"/>
      <c r="K87" s="30"/>
      <c r="L87" s="210"/>
      <c r="M87" s="210"/>
      <c r="N87" s="40"/>
    </row>
    <row r="88" spans="1:14" x14ac:dyDescent="0.35">
      <c r="A88" s="195" t="s">
        <v>69</v>
      </c>
      <c r="B88" s="35" t="s">
        <v>139</v>
      </c>
      <c r="C88" s="41">
        <f>IF(B88=$B$4,2,0)</f>
        <v>2</v>
      </c>
      <c r="D88" s="41"/>
      <c r="E88" s="85">
        <f t="shared" ref="E88:E98" si="10">C88*IF(D88&gt;0,D88,1)</f>
        <v>2</v>
      </c>
      <c r="F88" s="41" t="s">
        <v>322</v>
      </c>
      <c r="G88" s="41" t="s">
        <v>322</v>
      </c>
      <c r="H88" s="49">
        <f>'4.1'!I88</f>
        <v>43636</v>
      </c>
      <c r="I88" s="49">
        <v>43615</v>
      </c>
      <c r="J88" s="41" t="s">
        <v>322</v>
      </c>
      <c r="K88" s="35"/>
      <c r="L88" s="31" t="s">
        <v>368</v>
      </c>
      <c r="M88" s="31" t="s">
        <v>368</v>
      </c>
      <c r="N88" s="201" t="s">
        <v>481</v>
      </c>
    </row>
    <row r="89" spans="1:14" x14ac:dyDescent="0.35">
      <c r="A89" s="195" t="s">
        <v>81</v>
      </c>
      <c r="B89" s="35" t="s">
        <v>139</v>
      </c>
      <c r="C89" s="41">
        <f t="shared" ref="C89:C98" si="11">IF(B89=$B$4,2,0)</f>
        <v>2</v>
      </c>
      <c r="D89" s="41"/>
      <c r="E89" s="85">
        <f t="shared" si="10"/>
        <v>2</v>
      </c>
      <c r="F89" s="41" t="s">
        <v>322</v>
      </c>
      <c r="G89" s="41" t="s">
        <v>322</v>
      </c>
      <c r="H89" s="49">
        <f>'4.1'!I89</f>
        <v>43634</v>
      </c>
      <c r="I89" s="41" t="s">
        <v>320</v>
      </c>
      <c r="J89" s="41" t="s">
        <v>320</v>
      </c>
      <c r="K89" s="34"/>
      <c r="L89" s="91" t="s">
        <v>1130</v>
      </c>
      <c r="M89" s="91" t="s">
        <v>593</v>
      </c>
      <c r="N89" s="31" t="s">
        <v>368</v>
      </c>
    </row>
    <row r="90" spans="1:14" x14ac:dyDescent="0.35">
      <c r="A90" s="195" t="s">
        <v>73</v>
      </c>
      <c r="B90" s="35" t="s">
        <v>139</v>
      </c>
      <c r="C90" s="41">
        <f>IF(B90=$B$4,2,0)</f>
        <v>2</v>
      </c>
      <c r="D90" s="41"/>
      <c r="E90" s="85">
        <f t="shared" si="10"/>
        <v>2</v>
      </c>
      <c r="F90" s="41" t="s">
        <v>322</v>
      </c>
      <c r="G90" s="41" t="s">
        <v>322</v>
      </c>
      <c r="H90" s="49">
        <f>'4.1'!I90</f>
        <v>43656</v>
      </c>
      <c r="I90" s="31" t="s">
        <v>320</v>
      </c>
      <c r="J90" s="31" t="s">
        <v>320</v>
      </c>
      <c r="K90" s="34"/>
      <c r="L90" s="201" t="s">
        <v>915</v>
      </c>
      <c r="M90" s="201" t="s">
        <v>1098</v>
      </c>
      <c r="N90" s="201" t="s">
        <v>485</v>
      </c>
    </row>
    <row r="91" spans="1:14" x14ac:dyDescent="0.35">
      <c r="A91" s="195" t="s">
        <v>82</v>
      </c>
      <c r="B91" s="35" t="s">
        <v>149</v>
      </c>
      <c r="C91" s="41">
        <f t="shared" si="11"/>
        <v>0</v>
      </c>
      <c r="D91" s="41"/>
      <c r="E91" s="85">
        <f t="shared" si="10"/>
        <v>0</v>
      </c>
      <c r="F91" s="35" t="s">
        <v>895</v>
      </c>
      <c r="G91" s="41"/>
      <c r="H91" s="49">
        <f>'4.1'!I91</f>
        <v>43606</v>
      </c>
      <c r="I91" s="31"/>
      <c r="J91" s="41"/>
      <c r="K91" s="34" t="s">
        <v>1113</v>
      </c>
      <c r="L91" s="31" t="s">
        <v>368</v>
      </c>
      <c r="M91" s="202" t="s">
        <v>489</v>
      </c>
      <c r="N91" s="31" t="s">
        <v>368</v>
      </c>
    </row>
    <row r="92" spans="1:14" x14ac:dyDescent="0.35">
      <c r="A92" s="195" t="s">
        <v>83</v>
      </c>
      <c r="B92" s="35" t="s">
        <v>139</v>
      </c>
      <c r="C92" s="41">
        <f t="shared" si="11"/>
        <v>2</v>
      </c>
      <c r="D92" s="41"/>
      <c r="E92" s="85">
        <f t="shared" si="10"/>
        <v>2</v>
      </c>
      <c r="F92" s="41" t="s">
        <v>322</v>
      </c>
      <c r="G92" s="41" t="s">
        <v>322</v>
      </c>
      <c r="H92" s="49">
        <f>'4.1'!I92</f>
        <v>43636</v>
      </c>
      <c r="I92" s="31" t="s">
        <v>320</v>
      </c>
      <c r="J92" s="31" t="s">
        <v>320</v>
      </c>
      <c r="K92" s="34"/>
      <c r="L92" s="91" t="s">
        <v>587</v>
      </c>
      <c r="M92" s="31" t="s">
        <v>368</v>
      </c>
      <c r="N92" s="201" t="s">
        <v>491</v>
      </c>
    </row>
    <row r="93" spans="1:14" x14ac:dyDescent="0.35">
      <c r="A93" s="195" t="s">
        <v>84</v>
      </c>
      <c r="B93" s="35" t="s">
        <v>139</v>
      </c>
      <c r="C93" s="41">
        <f t="shared" si="11"/>
        <v>2</v>
      </c>
      <c r="D93" s="41"/>
      <c r="E93" s="85">
        <f t="shared" si="10"/>
        <v>2</v>
      </c>
      <c r="F93" s="41" t="s">
        <v>322</v>
      </c>
      <c r="G93" s="41" t="s">
        <v>322</v>
      </c>
      <c r="H93" s="48" t="str">
        <f>'4.1'!I93</f>
        <v>26.06.2019 (первое чтение)</v>
      </c>
      <c r="I93" s="49">
        <v>43619</v>
      </c>
      <c r="J93" s="41" t="s">
        <v>322</v>
      </c>
      <c r="K93" s="34"/>
      <c r="L93" s="91" t="s">
        <v>492</v>
      </c>
      <c r="M93" s="184" t="s">
        <v>494</v>
      </c>
      <c r="N93" s="37" t="s">
        <v>323</v>
      </c>
    </row>
    <row r="94" spans="1:14" x14ac:dyDescent="0.35">
      <c r="A94" s="195" t="s">
        <v>85</v>
      </c>
      <c r="B94" s="35" t="s">
        <v>139</v>
      </c>
      <c r="C94" s="41">
        <f t="shared" si="11"/>
        <v>2</v>
      </c>
      <c r="D94" s="41"/>
      <c r="E94" s="85">
        <f t="shared" si="10"/>
        <v>2</v>
      </c>
      <c r="F94" s="41" t="s">
        <v>322</v>
      </c>
      <c r="G94" s="41" t="s">
        <v>322</v>
      </c>
      <c r="H94" s="49">
        <f>'4.1'!I94</f>
        <v>43706</v>
      </c>
      <c r="I94" s="49">
        <v>43616</v>
      </c>
      <c r="J94" s="41" t="s">
        <v>320</v>
      </c>
      <c r="K94" s="34"/>
      <c r="L94" s="31" t="s">
        <v>368</v>
      </c>
      <c r="M94" s="201" t="s">
        <v>925</v>
      </c>
      <c r="N94" s="37" t="s">
        <v>323</v>
      </c>
    </row>
    <row r="95" spans="1:14" x14ac:dyDescent="0.35">
      <c r="A95" s="195" t="s">
        <v>86</v>
      </c>
      <c r="B95" s="35" t="s">
        <v>149</v>
      </c>
      <c r="C95" s="41">
        <f t="shared" si="11"/>
        <v>0</v>
      </c>
      <c r="D95" s="41"/>
      <c r="E95" s="85">
        <f t="shared" si="10"/>
        <v>0</v>
      </c>
      <c r="F95" s="41" t="s">
        <v>321</v>
      </c>
      <c r="G95" s="41"/>
      <c r="H95" s="49">
        <f>'4.1'!I95</f>
        <v>43633</v>
      </c>
      <c r="I95" s="31"/>
      <c r="J95" s="41"/>
      <c r="K95" s="34"/>
      <c r="L95" s="31" t="s">
        <v>368</v>
      </c>
      <c r="M95" s="31" t="s">
        <v>368</v>
      </c>
      <c r="N95" s="31" t="s">
        <v>368</v>
      </c>
    </row>
    <row r="96" spans="1:14" x14ac:dyDescent="0.35">
      <c r="A96" s="195" t="s">
        <v>87</v>
      </c>
      <c r="B96" s="35" t="s">
        <v>139</v>
      </c>
      <c r="C96" s="41">
        <f t="shared" si="11"/>
        <v>2</v>
      </c>
      <c r="D96" s="41"/>
      <c r="E96" s="85">
        <f t="shared" si="10"/>
        <v>2</v>
      </c>
      <c r="F96" s="41" t="s">
        <v>322</v>
      </c>
      <c r="G96" s="41" t="s">
        <v>322</v>
      </c>
      <c r="H96" s="48" t="str">
        <f>'4.1'!I96</f>
        <v>20.06.2019 (первое чтение)</v>
      </c>
      <c r="I96" s="49">
        <v>43614</v>
      </c>
      <c r="J96" s="41" t="s">
        <v>322</v>
      </c>
      <c r="K96" s="34"/>
      <c r="L96" s="31" t="s">
        <v>368</v>
      </c>
      <c r="M96" s="31" t="s">
        <v>368</v>
      </c>
      <c r="N96" s="61" t="s">
        <v>387</v>
      </c>
    </row>
    <row r="97" spans="1:14" x14ac:dyDescent="0.35">
      <c r="A97" s="257" t="s">
        <v>88</v>
      </c>
      <c r="B97" s="258" t="s">
        <v>139</v>
      </c>
      <c r="C97" s="259">
        <f t="shared" si="11"/>
        <v>2</v>
      </c>
      <c r="D97" s="259"/>
      <c r="E97" s="260">
        <f t="shared" si="10"/>
        <v>2</v>
      </c>
      <c r="F97" s="259" t="s">
        <v>322</v>
      </c>
      <c r="G97" s="223" t="s">
        <v>322</v>
      </c>
      <c r="H97" s="261">
        <f>'4.1'!I97</f>
        <v>43641</v>
      </c>
      <c r="I97" s="223" t="s">
        <v>320</v>
      </c>
      <c r="J97" s="223" t="s">
        <v>320</v>
      </c>
      <c r="K97" s="262"/>
      <c r="L97" s="201" t="s">
        <v>503</v>
      </c>
      <c r="M97" s="263" t="s">
        <v>368</v>
      </c>
      <c r="N97" s="264" t="s">
        <v>323</v>
      </c>
    </row>
    <row r="98" spans="1:14" x14ac:dyDescent="0.35">
      <c r="A98" s="265" t="s">
        <v>89</v>
      </c>
      <c r="B98" s="35" t="s">
        <v>149</v>
      </c>
      <c r="C98" s="41">
        <f t="shared" si="11"/>
        <v>0</v>
      </c>
      <c r="D98" s="41"/>
      <c r="E98" s="85">
        <f t="shared" si="10"/>
        <v>0</v>
      </c>
      <c r="F98" s="35" t="s">
        <v>759</v>
      </c>
      <c r="G98" s="41" t="s">
        <v>321</v>
      </c>
      <c r="H98" s="49">
        <f>'4.1'!I98</f>
        <v>43598</v>
      </c>
      <c r="I98" s="181" t="s">
        <v>320</v>
      </c>
      <c r="J98" s="181" t="s">
        <v>320</v>
      </c>
      <c r="K98" s="35" t="s">
        <v>795</v>
      </c>
      <c r="L98" s="181" t="s">
        <v>368</v>
      </c>
      <c r="M98" s="199" t="s">
        <v>423</v>
      </c>
      <c r="N98" s="37" t="s">
        <v>323</v>
      </c>
    </row>
    <row r="99" spans="1:14" x14ac:dyDescent="0.35">
      <c r="C99" s="27"/>
    </row>
  </sheetData>
  <autoFilter ref="A6:N98" xr:uid="{00000000-0009-0000-0000-00000D000000}"/>
  <mergeCells count="18">
    <mergeCell ref="L4:L5"/>
    <mergeCell ref="C4:C5"/>
    <mergeCell ref="H3:J3"/>
    <mergeCell ref="H4:H5"/>
    <mergeCell ref="I4:I5"/>
    <mergeCell ref="J4:J5"/>
    <mergeCell ref="A1:N1"/>
    <mergeCell ref="A2:N2"/>
    <mergeCell ref="G3:G5"/>
    <mergeCell ref="A3:A5"/>
    <mergeCell ref="C3:E3"/>
    <mergeCell ref="E4:E5"/>
    <mergeCell ref="D4:D5"/>
    <mergeCell ref="N4:N5"/>
    <mergeCell ref="M4:M5"/>
    <mergeCell ref="K3:K5"/>
    <mergeCell ref="L3:N3"/>
    <mergeCell ref="F3:F5"/>
  </mergeCells>
  <dataValidations count="1">
    <dataValidation type="list" allowBlank="1" showInputMessage="1" showErrorMessage="1" sqref="B7:B98" xr:uid="{00000000-0002-0000-0D00-000000000000}">
      <formula1>$B$4:$B$5</formula1>
    </dataValidation>
  </dataValidations>
  <hyperlinks>
    <hyperlink ref="M77" r:id="rId1" xr:uid="{00000000-0004-0000-0D00-000000000000}"/>
    <hyperlink ref="N88" r:id="rId2" xr:uid="{00000000-0004-0000-0D00-000001000000}"/>
    <hyperlink ref="M11" r:id="rId3" xr:uid="{00000000-0004-0000-0D00-000002000000}"/>
    <hyperlink ref="M29" r:id="rId4" xr:uid="{00000000-0004-0000-0D00-000003000000}"/>
    <hyperlink ref="M32" r:id="rId5" xr:uid="{00000000-0004-0000-0D00-000004000000}"/>
    <hyperlink ref="L65" r:id="rId6" xr:uid="{00000000-0004-0000-0D00-000005000000}"/>
    <hyperlink ref="N67" r:id="rId7" xr:uid="{00000000-0004-0000-0D00-000006000000}"/>
    <hyperlink ref="N68" r:id="rId8" xr:uid="{00000000-0004-0000-0D00-000007000000}"/>
    <hyperlink ref="M86" r:id="rId9" xr:uid="{00000000-0004-0000-0D00-000008000000}"/>
    <hyperlink ref="M98" r:id="rId10" xr:uid="{00000000-0004-0000-0D00-000009000000}"/>
    <hyperlink ref="M7" r:id="rId11" xr:uid="{00000000-0004-0000-0D00-00000A000000}"/>
    <hyperlink ref="M9" r:id="rId12" xr:uid="{00000000-0004-0000-0D00-00000B000000}"/>
    <hyperlink ref="M20" r:id="rId13" xr:uid="{00000000-0004-0000-0D00-00000C000000}"/>
    <hyperlink ref="M26" r:id="rId14" xr:uid="{00000000-0004-0000-0D00-00000D000000}"/>
    <hyperlink ref="M28" r:id="rId15" xr:uid="{00000000-0004-0000-0D00-00000E000000}"/>
    <hyperlink ref="M35" r:id="rId16" xr:uid="{00000000-0004-0000-0D00-00000F000000}"/>
    <hyperlink ref="M17" r:id="rId17" xr:uid="{00000000-0004-0000-0D00-000010000000}"/>
    <hyperlink ref="M27" r:id="rId18" xr:uid="{00000000-0004-0000-0D00-000011000000}"/>
    <hyperlink ref="L33" r:id="rId19" xr:uid="{00000000-0004-0000-0D00-000012000000}"/>
    <hyperlink ref="L34" r:id="rId20" xr:uid="{00000000-0004-0000-0D00-000013000000}"/>
    <hyperlink ref="M40" r:id="rId21" xr:uid="{00000000-0004-0000-0D00-000014000000}"/>
    <hyperlink ref="M44" r:id="rId22" xr:uid="{00000000-0004-0000-0D00-000015000000}"/>
    <hyperlink ref="N52" r:id="rId23" xr:uid="{00000000-0004-0000-0D00-000016000000}"/>
    <hyperlink ref="M64" r:id="rId24" xr:uid="{00000000-0004-0000-0D00-000017000000}"/>
    <hyperlink ref="M80" r:id="rId25" xr:uid="{00000000-0004-0000-0D00-000018000000}"/>
    <hyperlink ref="L82" r:id="rId26" display="http://eparlament.irzs.ru/%D0%9F%D1%80%D0%BE%D0%B5%D0%BA%D1%82 %D0%B7%D0%B0%D0%BA%D0%BE%D0%BD%D0%B0/2165080" xr:uid="{00000000-0004-0000-0D00-000019000000}"/>
    <hyperlink ref="L92" r:id="rId27" display="http://monitoring.zspk.gov.ru/%D0%9F%D1%80%D0%BE%D0%B5%D0%BA%D1%82 %D0%B7%D0%B0%D0%BA%D0%BE%D0%BD%D0%B0/2089939" xr:uid="{00000000-0004-0000-0D00-00001A000000}"/>
    <hyperlink ref="M41" r:id="rId28" xr:uid="{00000000-0004-0000-0D00-00001B000000}"/>
    <hyperlink ref="M84" r:id="rId29" xr:uid="{00000000-0004-0000-0D00-00001C000000}"/>
    <hyperlink ref="M59" r:id="rId30" xr:uid="{00000000-0004-0000-0D00-00001D000000}"/>
    <hyperlink ref="M15" r:id="rId31" display="http://ufin48.ru/Show/Tag/%D0%98%D1%81%D0%BF%D0%BE%D0%BB%D0%BD%D0%B5%D0%BD%D0%B8%D0%B5 %D0%B1%D1%8E%D0%B4%D0%B6%D0%B5%D1%82%D0%B0" xr:uid="{00000000-0004-0000-0D00-00001E000000}"/>
    <hyperlink ref="L15" r:id="rId32" xr:uid="{00000000-0004-0000-0D00-00001F000000}"/>
    <hyperlink ref="M18" r:id="rId33" xr:uid="{00000000-0004-0000-0D00-000020000000}"/>
    <hyperlink ref="M48" r:id="rId34" xr:uid="{00000000-0004-0000-0D00-000021000000}"/>
    <hyperlink ref="M49" r:id="rId35" xr:uid="{00000000-0004-0000-0D00-000022000000}"/>
    <hyperlink ref="N53" r:id="rId36" xr:uid="{00000000-0004-0000-0D00-000023000000}"/>
    <hyperlink ref="M63" r:id="rId37" xr:uid="{00000000-0004-0000-0D00-000024000000}"/>
    <hyperlink ref="L66" r:id="rId38" xr:uid="{00000000-0004-0000-0D00-000025000000}"/>
    <hyperlink ref="M66" r:id="rId39" xr:uid="{00000000-0004-0000-0D00-000026000000}"/>
    <hyperlink ref="M73" r:id="rId40" xr:uid="{00000000-0004-0000-0D00-000027000000}"/>
    <hyperlink ref="M81" r:id="rId41" xr:uid="{00000000-0004-0000-0D00-000028000000}"/>
    <hyperlink ref="N82" r:id="rId42" xr:uid="{00000000-0004-0000-0D00-000029000000}"/>
    <hyperlink ref="M82" r:id="rId43" xr:uid="{00000000-0004-0000-0D00-00002A000000}"/>
    <hyperlink ref="L86" r:id="rId44" xr:uid="{00000000-0004-0000-0D00-00002B000000}"/>
    <hyperlink ref="N90" r:id="rId45" display="http://открытыйбюджет.забайкальскийкрай.рф/portal/Show/Category/5?ItemId=23" xr:uid="{00000000-0004-0000-0D00-00002C000000}"/>
    <hyperlink ref="L90" r:id="rId46" display="http://www.zaksobr-chita.ru/zakonodatel-naya-deyatel-nost-/povestki-zasedanii/povestki-zasedanii-na-2019-god/sessiya-10-07-2019" xr:uid="{00000000-0004-0000-0D00-00002D000000}"/>
    <hyperlink ref="N92" r:id="rId47" xr:uid="{00000000-0004-0000-0D00-00002E000000}"/>
    <hyperlink ref="M94" r:id="rId48" xr:uid="{00000000-0004-0000-0D00-00002F000000}"/>
    <hyperlink ref="L97" r:id="rId49" xr:uid="{00000000-0004-0000-0D00-000030000000}"/>
    <hyperlink ref="M90" r:id="rId50" xr:uid="{00000000-0004-0000-0D00-000031000000}"/>
    <hyperlink ref="M50" r:id="rId51" xr:uid="{00000000-0004-0000-0D00-000032000000}"/>
    <hyperlink ref="M8" r:id="rId52" xr:uid="{00000000-0004-0000-0D00-000033000000}"/>
    <hyperlink ref="M91" r:id="rId53" xr:uid="{00000000-0004-0000-0D00-000034000000}"/>
    <hyperlink ref="M55" r:id="rId54" xr:uid="{00000000-0004-0000-0D00-000035000000}"/>
  </hyperlinks>
  <pageMargins left="0.70866141732283472" right="0.70866141732283472" top="0.74803149606299213" bottom="0.74803149606299213" header="0.31496062992125984" footer="0.31496062992125984"/>
  <pageSetup paperSize="9" scale="70" orientation="landscape" r:id="rId5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">
    <pageSetUpPr fitToPage="1"/>
  </sheetPr>
  <dimension ref="A1:Z128"/>
  <sheetViews>
    <sheetView zoomScaleNormal="100" workbookViewId="0">
      <pane ySplit="7" topLeftCell="A8" activePane="bottomLeft" state="frozen"/>
      <selection pane="bottomLeft" activeCell="A8" sqref="A8"/>
    </sheetView>
  </sheetViews>
  <sheetFormatPr defaultColWidth="9.1796875" defaultRowHeight="11.5" x14ac:dyDescent="0.25"/>
  <cols>
    <col min="1" max="1" width="31.54296875" style="118" customWidth="1"/>
    <col min="2" max="2" width="58.54296875" style="122" customWidth="1"/>
    <col min="3" max="3" width="5.7265625" style="178" customWidth="1"/>
    <col min="4" max="4" width="4.7265625" style="178" customWidth="1"/>
    <col min="5" max="5" width="5.7265625" style="148" customWidth="1"/>
    <col min="6" max="6" width="14.81640625" style="185" customWidth="1"/>
    <col min="7" max="7" width="11" style="186" customWidth="1"/>
    <col min="8" max="8" width="8.54296875" style="186" customWidth="1"/>
    <col min="9" max="9" width="15.54296875" style="186" customWidth="1"/>
    <col min="10" max="11" width="10.7265625" style="186" customWidth="1"/>
    <col min="12" max="12" width="11.453125" style="143" customWidth="1"/>
    <col min="13" max="13" width="11.7265625" style="143" customWidth="1"/>
    <col min="14" max="15" width="14" style="143" customWidth="1"/>
    <col min="16" max="16" width="11" style="143" customWidth="1"/>
    <col min="17" max="18" width="11.26953125" style="143" customWidth="1"/>
    <col min="19" max="20" width="11.7265625" style="143" customWidth="1"/>
    <col min="21" max="21" width="14" style="143" customWidth="1"/>
    <col min="22" max="23" width="13.453125" style="143" customWidth="1"/>
    <col min="24" max="24" width="12.54296875" style="143" customWidth="1"/>
    <col min="25" max="25" width="11.26953125" style="143" customWidth="1"/>
    <col min="26" max="26" width="15.7265625" style="118" customWidth="1"/>
    <col min="27" max="16384" width="9.1796875" style="118"/>
  </cols>
  <sheetData>
    <row r="1" spans="1:26" ht="15" customHeight="1" x14ac:dyDescent="0.25">
      <c r="A1" s="236" t="s">
        <v>258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</row>
    <row r="2" spans="1:26" ht="15" customHeight="1" x14ac:dyDescent="0.25">
      <c r="A2" s="238" t="s">
        <v>1050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</row>
    <row r="3" spans="1:26" ht="62.25" customHeight="1" x14ac:dyDescent="0.25">
      <c r="A3" s="346" t="s">
        <v>90</v>
      </c>
      <c r="B3" s="45" t="s">
        <v>258</v>
      </c>
      <c r="C3" s="348" t="s">
        <v>169</v>
      </c>
      <c r="D3" s="345"/>
      <c r="E3" s="345"/>
      <c r="F3" s="346" t="s">
        <v>241</v>
      </c>
      <c r="G3" s="346" t="s">
        <v>183</v>
      </c>
      <c r="H3" s="346" t="s">
        <v>177</v>
      </c>
      <c r="I3" s="346"/>
      <c r="J3" s="346"/>
      <c r="K3" s="346"/>
      <c r="L3" s="347" t="s">
        <v>114</v>
      </c>
      <c r="M3" s="345"/>
      <c r="N3" s="345" t="s">
        <v>1016</v>
      </c>
      <c r="O3" s="345" t="s">
        <v>239</v>
      </c>
      <c r="P3" s="346" t="s">
        <v>198</v>
      </c>
      <c r="Q3" s="346"/>
      <c r="R3" s="346"/>
      <c r="S3" s="346"/>
      <c r="T3" s="346"/>
      <c r="U3" s="346" t="s">
        <v>196</v>
      </c>
      <c r="V3" s="346" t="s">
        <v>700</v>
      </c>
      <c r="W3" s="346" t="s">
        <v>186</v>
      </c>
      <c r="X3" s="346"/>
      <c r="Y3" s="346"/>
      <c r="Z3" s="346" t="s">
        <v>111</v>
      </c>
    </row>
    <row r="4" spans="1:26" s="119" customFormat="1" ht="51.75" customHeight="1" x14ac:dyDescent="0.25">
      <c r="A4" s="345"/>
      <c r="B4" s="46" t="s">
        <v>293</v>
      </c>
      <c r="C4" s="346" t="s">
        <v>103</v>
      </c>
      <c r="D4" s="346" t="s">
        <v>106</v>
      </c>
      <c r="E4" s="349" t="s">
        <v>102</v>
      </c>
      <c r="F4" s="346"/>
      <c r="G4" s="346"/>
      <c r="H4" s="351" t="s">
        <v>178</v>
      </c>
      <c r="I4" s="347" t="s">
        <v>231</v>
      </c>
      <c r="J4" s="347" t="s">
        <v>179</v>
      </c>
      <c r="K4" s="346" t="s">
        <v>180</v>
      </c>
      <c r="L4" s="346" t="s">
        <v>810</v>
      </c>
      <c r="M4" s="346" t="s">
        <v>122</v>
      </c>
      <c r="N4" s="345"/>
      <c r="O4" s="345"/>
      <c r="P4" s="346" t="s">
        <v>123</v>
      </c>
      <c r="Q4" s="346" t="s">
        <v>197</v>
      </c>
      <c r="R4" s="346" t="s">
        <v>232</v>
      </c>
      <c r="S4" s="346" t="s">
        <v>240</v>
      </c>
      <c r="T4" s="346" t="s">
        <v>121</v>
      </c>
      <c r="U4" s="345"/>
      <c r="V4" s="345"/>
      <c r="W4" s="347" t="s">
        <v>772</v>
      </c>
      <c r="X4" s="347" t="s">
        <v>187</v>
      </c>
      <c r="Y4" s="347" t="s">
        <v>696</v>
      </c>
      <c r="Z4" s="346"/>
    </row>
    <row r="5" spans="1:26" s="119" customFormat="1" ht="52.5" customHeight="1" x14ac:dyDescent="0.25">
      <c r="A5" s="345"/>
      <c r="B5" s="46" t="s">
        <v>294</v>
      </c>
      <c r="C5" s="346"/>
      <c r="D5" s="346"/>
      <c r="E5" s="349"/>
      <c r="F5" s="346"/>
      <c r="G5" s="346"/>
      <c r="H5" s="352"/>
      <c r="I5" s="347"/>
      <c r="J5" s="347"/>
      <c r="K5" s="346"/>
      <c r="L5" s="346"/>
      <c r="M5" s="346"/>
      <c r="N5" s="345"/>
      <c r="O5" s="345"/>
      <c r="P5" s="346"/>
      <c r="Q5" s="346"/>
      <c r="R5" s="346"/>
      <c r="S5" s="346"/>
      <c r="T5" s="346"/>
      <c r="U5" s="345"/>
      <c r="V5" s="345"/>
      <c r="W5" s="347"/>
      <c r="X5" s="347"/>
      <c r="Y5" s="347"/>
      <c r="Z5" s="346"/>
    </row>
    <row r="6" spans="1:26" s="119" customFormat="1" ht="63.75" customHeight="1" x14ac:dyDescent="0.25">
      <c r="A6" s="345"/>
      <c r="B6" s="46" t="s">
        <v>295</v>
      </c>
      <c r="C6" s="345"/>
      <c r="D6" s="345"/>
      <c r="E6" s="350"/>
      <c r="F6" s="346"/>
      <c r="G6" s="346"/>
      <c r="H6" s="353"/>
      <c r="I6" s="347"/>
      <c r="J6" s="347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7"/>
      <c r="X6" s="347"/>
      <c r="Y6" s="347"/>
      <c r="Z6" s="346"/>
    </row>
    <row r="7" spans="1:26" s="120" customFormat="1" ht="15" customHeight="1" x14ac:dyDescent="0.25">
      <c r="A7" s="28" t="s">
        <v>0</v>
      </c>
      <c r="B7" s="29"/>
      <c r="C7" s="29"/>
      <c r="D7" s="29"/>
      <c r="E7" s="60"/>
      <c r="F7" s="47"/>
      <c r="G7" s="44"/>
      <c r="H7" s="44"/>
      <c r="I7" s="44"/>
      <c r="J7" s="44"/>
      <c r="K7" s="44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s="141" customFormat="1" ht="15" customHeight="1" x14ac:dyDescent="0.25">
      <c r="A8" s="36" t="s">
        <v>1</v>
      </c>
      <c r="B8" s="35" t="s">
        <v>294</v>
      </c>
      <c r="C8" s="181">
        <f>IF(B8=$B$4,2,IF(B8=$B$5,1,0))</f>
        <v>1</v>
      </c>
      <c r="D8" s="41"/>
      <c r="E8" s="85">
        <f>C8*(1-D8)</f>
        <v>1</v>
      </c>
      <c r="F8" s="64" t="s">
        <v>598</v>
      </c>
      <c r="G8" s="49">
        <v>43614</v>
      </c>
      <c r="H8" s="49" t="s">
        <v>322</v>
      </c>
      <c r="I8" s="50" t="s">
        <v>976</v>
      </c>
      <c r="J8" s="48" t="s">
        <v>599</v>
      </c>
      <c r="K8" s="49" t="s">
        <v>322</v>
      </c>
      <c r="L8" s="41" t="s">
        <v>322</v>
      </c>
      <c r="M8" s="41" t="s">
        <v>322</v>
      </c>
      <c r="N8" s="41" t="s">
        <v>322</v>
      </c>
      <c r="O8" s="36" t="s">
        <v>600</v>
      </c>
      <c r="P8" s="41" t="s">
        <v>322</v>
      </c>
      <c r="Q8" s="35" t="s">
        <v>1018</v>
      </c>
      <c r="R8" s="41" t="s">
        <v>596</v>
      </c>
      <c r="S8" s="41" t="s">
        <v>322</v>
      </c>
      <c r="T8" s="41" t="s">
        <v>322</v>
      </c>
      <c r="U8" s="59" t="s">
        <v>556</v>
      </c>
      <c r="V8" s="191" t="s">
        <v>988</v>
      </c>
      <c r="W8" s="49">
        <f>'4.1'!I7</f>
        <v>43629</v>
      </c>
      <c r="X8" s="49">
        <v>43616</v>
      </c>
      <c r="Y8" s="49" t="s">
        <v>322</v>
      </c>
      <c r="Z8" s="35"/>
    </row>
    <row r="9" spans="1:26" s="120" customFormat="1" ht="15" customHeight="1" x14ac:dyDescent="0.25">
      <c r="A9" s="36" t="s">
        <v>2</v>
      </c>
      <c r="B9" s="35" t="s">
        <v>295</v>
      </c>
      <c r="C9" s="181">
        <f>IF(B9=$B$4,2,IF(B9=$B$5,1,0))</f>
        <v>0</v>
      </c>
      <c r="D9" s="41"/>
      <c r="E9" s="85">
        <f>C9*(1-D9)</f>
        <v>0</v>
      </c>
      <c r="F9" s="64" t="s">
        <v>601</v>
      </c>
      <c r="G9" s="49" t="s">
        <v>602</v>
      </c>
      <c r="H9" s="49" t="s">
        <v>322</v>
      </c>
      <c r="I9" s="50" t="s">
        <v>699</v>
      </c>
      <c r="J9" s="49">
        <v>43609</v>
      </c>
      <c r="K9" s="49" t="s">
        <v>322</v>
      </c>
      <c r="L9" s="35" t="s">
        <v>603</v>
      </c>
      <c r="M9" s="41" t="s">
        <v>322</v>
      </c>
      <c r="N9" s="41" t="s">
        <v>322</v>
      </c>
      <c r="O9" s="36" t="s">
        <v>604</v>
      </c>
      <c r="P9" s="41" t="s">
        <v>321</v>
      </c>
      <c r="Q9" s="41" t="s">
        <v>322</v>
      </c>
      <c r="R9" s="41" t="s">
        <v>322</v>
      </c>
      <c r="S9" s="41" t="s">
        <v>321</v>
      </c>
      <c r="T9" s="41" t="s">
        <v>321</v>
      </c>
      <c r="U9" s="59" t="s">
        <v>324</v>
      </c>
      <c r="V9" s="191" t="s">
        <v>320</v>
      </c>
      <c r="W9" s="49">
        <f>'4.1'!I8</f>
        <v>43643</v>
      </c>
      <c r="X9" s="49">
        <v>43636</v>
      </c>
      <c r="Y9" s="49" t="s">
        <v>322</v>
      </c>
      <c r="Z9" s="35" t="s">
        <v>706</v>
      </c>
    </row>
    <row r="10" spans="1:26" ht="15" customHeight="1" x14ac:dyDescent="0.25">
      <c r="A10" s="36" t="s">
        <v>3</v>
      </c>
      <c r="B10" s="35" t="s">
        <v>294</v>
      </c>
      <c r="C10" s="181">
        <f t="shared" ref="C10:C73" si="0">IF(B10=$B$4,2,IF(B10=$B$5,1,0))</f>
        <v>1</v>
      </c>
      <c r="D10" s="41"/>
      <c r="E10" s="85">
        <f t="shared" ref="E10:E72" si="1">C10*(1-D10)</f>
        <v>1</v>
      </c>
      <c r="F10" s="64" t="s">
        <v>605</v>
      </c>
      <c r="G10" s="49">
        <v>43630</v>
      </c>
      <c r="H10" s="49" t="s">
        <v>322</v>
      </c>
      <c r="I10" s="50" t="s">
        <v>975</v>
      </c>
      <c r="J10" s="49">
        <v>43608</v>
      </c>
      <c r="K10" s="49" t="s">
        <v>322</v>
      </c>
      <c r="L10" s="49" t="s">
        <v>322</v>
      </c>
      <c r="M10" s="49" t="s">
        <v>322</v>
      </c>
      <c r="N10" s="41" t="s">
        <v>322</v>
      </c>
      <c r="O10" s="64" t="s">
        <v>600</v>
      </c>
      <c r="P10" s="49" t="s">
        <v>322</v>
      </c>
      <c r="Q10" s="35" t="s">
        <v>1022</v>
      </c>
      <c r="R10" s="41" t="s">
        <v>596</v>
      </c>
      <c r="S10" s="41" t="s">
        <v>596</v>
      </c>
      <c r="T10" s="41" t="s">
        <v>322</v>
      </c>
      <c r="U10" s="201" t="s">
        <v>513</v>
      </c>
      <c r="V10" s="192" t="s">
        <v>319</v>
      </c>
      <c r="W10" s="49">
        <f>'4.1'!I9</f>
        <v>43643</v>
      </c>
      <c r="X10" s="49">
        <v>43630</v>
      </c>
      <c r="Y10" s="49" t="s">
        <v>322</v>
      </c>
      <c r="Z10" s="35"/>
    </row>
    <row r="11" spans="1:26" s="141" customFormat="1" ht="15" customHeight="1" x14ac:dyDescent="0.25">
      <c r="A11" s="36" t="s">
        <v>4</v>
      </c>
      <c r="B11" s="35" t="s">
        <v>294</v>
      </c>
      <c r="C11" s="181">
        <f t="shared" si="0"/>
        <v>1</v>
      </c>
      <c r="D11" s="41"/>
      <c r="E11" s="85">
        <f t="shared" si="1"/>
        <v>1</v>
      </c>
      <c r="F11" s="64" t="s">
        <v>601</v>
      </c>
      <c r="G11" s="49">
        <v>43609</v>
      </c>
      <c r="H11" s="49" t="s">
        <v>322</v>
      </c>
      <c r="I11" s="50" t="s">
        <v>977</v>
      </c>
      <c r="J11" s="49">
        <v>43602</v>
      </c>
      <c r="K11" s="49" t="s">
        <v>322</v>
      </c>
      <c r="L11" s="49" t="s">
        <v>322</v>
      </c>
      <c r="M11" s="49" t="s">
        <v>322</v>
      </c>
      <c r="N11" s="41" t="s">
        <v>322</v>
      </c>
      <c r="O11" s="64" t="s">
        <v>606</v>
      </c>
      <c r="P11" s="41" t="s">
        <v>322</v>
      </c>
      <c r="Q11" s="35" t="s">
        <v>1018</v>
      </c>
      <c r="R11" s="41" t="s">
        <v>596</v>
      </c>
      <c r="S11" s="41" t="s">
        <v>322</v>
      </c>
      <c r="T11" s="41" t="s">
        <v>322</v>
      </c>
      <c r="U11" s="59" t="s">
        <v>607</v>
      </c>
      <c r="V11" s="59" t="s">
        <v>988</v>
      </c>
      <c r="W11" s="49">
        <f>'4.1'!I10</f>
        <v>43657</v>
      </c>
      <c r="X11" s="49">
        <v>43613</v>
      </c>
      <c r="Y11" s="49" t="s">
        <v>322</v>
      </c>
      <c r="Z11" s="35"/>
    </row>
    <row r="12" spans="1:26" s="141" customFormat="1" ht="15" customHeight="1" x14ac:dyDescent="0.25">
      <c r="A12" s="36" t="s">
        <v>5</v>
      </c>
      <c r="B12" s="35" t="s">
        <v>294</v>
      </c>
      <c r="C12" s="181">
        <f t="shared" si="0"/>
        <v>1</v>
      </c>
      <c r="D12" s="41"/>
      <c r="E12" s="85">
        <f t="shared" si="1"/>
        <v>1</v>
      </c>
      <c r="F12" s="64" t="s">
        <v>601</v>
      </c>
      <c r="G12" s="49">
        <v>43613</v>
      </c>
      <c r="H12" s="49" t="s">
        <v>322</v>
      </c>
      <c r="I12" s="50" t="s">
        <v>608</v>
      </c>
      <c r="J12" s="49">
        <v>43602</v>
      </c>
      <c r="K12" s="49" t="s">
        <v>322</v>
      </c>
      <c r="L12" s="49" t="s">
        <v>322</v>
      </c>
      <c r="M12" s="49" t="s">
        <v>322</v>
      </c>
      <c r="N12" s="41" t="s">
        <v>322</v>
      </c>
      <c r="O12" s="64" t="s">
        <v>609</v>
      </c>
      <c r="P12" s="41" t="s">
        <v>322</v>
      </c>
      <c r="Q12" s="35" t="s">
        <v>995</v>
      </c>
      <c r="R12" s="41" t="s">
        <v>596</v>
      </c>
      <c r="S12" s="41" t="s">
        <v>322</v>
      </c>
      <c r="T12" s="41" t="s">
        <v>322</v>
      </c>
      <c r="U12" s="59" t="s">
        <v>1131</v>
      </c>
      <c r="V12" s="59" t="s">
        <v>748</v>
      </c>
      <c r="W12" s="49">
        <f>'4.1'!I11</f>
        <v>43636</v>
      </c>
      <c r="X12" s="49">
        <v>43614</v>
      </c>
      <c r="Y12" s="49" t="s">
        <v>322</v>
      </c>
      <c r="Z12" s="35"/>
    </row>
    <row r="13" spans="1:26" ht="15" customHeight="1" x14ac:dyDescent="0.25">
      <c r="A13" s="36" t="s">
        <v>6</v>
      </c>
      <c r="B13" s="35" t="s">
        <v>295</v>
      </c>
      <c r="C13" s="181">
        <f t="shared" si="0"/>
        <v>0</v>
      </c>
      <c r="D13" s="41"/>
      <c r="E13" s="85">
        <f t="shared" si="1"/>
        <v>0</v>
      </c>
      <c r="F13" s="64" t="s">
        <v>605</v>
      </c>
      <c r="G13" s="49">
        <v>43634</v>
      </c>
      <c r="H13" s="49" t="s">
        <v>322</v>
      </c>
      <c r="I13" s="50" t="s">
        <v>610</v>
      </c>
      <c r="J13" s="49">
        <v>43620</v>
      </c>
      <c r="K13" s="49" t="s">
        <v>322</v>
      </c>
      <c r="L13" s="48" t="s">
        <v>713</v>
      </c>
      <c r="M13" s="49" t="s">
        <v>321</v>
      </c>
      <c r="N13" s="41" t="s">
        <v>322</v>
      </c>
      <c r="O13" s="64" t="s">
        <v>600</v>
      </c>
      <c r="P13" s="41" t="s">
        <v>322</v>
      </c>
      <c r="Q13" s="35" t="s">
        <v>1023</v>
      </c>
      <c r="R13" s="41" t="s">
        <v>322</v>
      </c>
      <c r="S13" s="41" t="s">
        <v>321</v>
      </c>
      <c r="T13" s="41" t="s">
        <v>322</v>
      </c>
      <c r="U13" s="59" t="s">
        <v>611</v>
      </c>
      <c r="V13" s="59" t="s">
        <v>319</v>
      </c>
      <c r="W13" s="49">
        <f>'4.1'!I12</f>
        <v>43636</v>
      </c>
      <c r="X13" s="49">
        <v>43634</v>
      </c>
      <c r="Y13" s="49" t="s">
        <v>322</v>
      </c>
      <c r="Z13" s="34" t="s">
        <v>793</v>
      </c>
    </row>
    <row r="14" spans="1:26" s="141" customFormat="1" ht="15" customHeight="1" x14ac:dyDescent="0.25">
      <c r="A14" s="36" t="s">
        <v>7</v>
      </c>
      <c r="B14" s="35" t="s">
        <v>295</v>
      </c>
      <c r="C14" s="181">
        <f t="shared" si="0"/>
        <v>0</v>
      </c>
      <c r="D14" s="41"/>
      <c r="E14" s="85">
        <f t="shared" si="1"/>
        <v>0</v>
      </c>
      <c r="F14" s="64" t="s">
        <v>605</v>
      </c>
      <c r="G14" s="49">
        <v>43643</v>
      </c>
      <c r="H14" s="49" t="s">
        <v>322</v>
      </c>
      <c r="I14" s="50" t="s">
        <v>612</v>
      </c>
      <c r="J14" s="49">
        <v>43620</v>
      </c>
      <c r="K14" s="49" t="s">
        <v>322</v>
      </c>
      <c r="L14" s="49" t="s">
        <v>322</v>
      </c>
      <c r="M14" s="49" t="s">
        <v>322</v>
      </c>
      <c r="N14" s="41" t="s">
        <v>321</v>
      </c>
      <c r="O14" s="64"/>
      <c r="P14" s="41"/>
      <c r="Q14" s="41"/>
      <c r="R14" s="41"/>
      <c r="S14" s="41"/>
      <c r="T14" s="41"/>
      <c r="U14" s="59" t="s">
        <v>978</v>
      </c>
      <c r="V14" s="59" t="s">
        <v>319</v>
      </c>
      <c r="W14" s="49">
        <f>'4.1'!I13</f>
        <v>43651</v>
      </c>
      <c r="X14" s="49"/>
      <c r="Y14" s="49"/>
      <c r="Z14" s="34" t="s">
        <v>872</v>
      </c>
    </row>
    <row r="15" spans="1:26" s="141" customFormat="1" ht="15" customHeight="1" x14ac:dyDescent="0.25">
      <c r="A15" s="36" t="s">
        <v>8</v>
      </c>
      <c r="B15" s="35" t="s">
        <v>294</v>
      </c>
      <c r="C15" s="181">
        <f t="shared" si="0"/>
        <v>1</v>
      </c>
      <c r="D15" s="41"/>
      <c r="E15" s="85">
        <f t="shared" si="1"/>
        <v>1</v>
      </c>
      <c r="F15" s="64" t="s">
        <v>605</v>
      </c>
      <c r="G15" s="49">
        <v>43613</v>
      </c>
      <c r="H15" s="49" t="s">
        <v>322</v>
      </c>
      <c r="I15" s="50" t="s">
        <v>613</v>
      </c>
      <c r="J15" s="49">
        <v>43601</v>
      </c>
      <c r="K15" s="49" t="s">
        <v>322</v>
      </c>
      <c r="L15" s="49" t="s">
        <v>322</v>
      </c>
      <c r="M15" s="49" t="s">
        <v>320</v>
      </c>
      <c r="N15" s="41" t="s">
        <v>322</v>
      </c>
      <c r="O15" s="64" t="s">
        <v>720</v>
      </c>
      <c r="P15" s="41" t="s">
        <v>322</v>
      </c>
      <c r="Q15" s="35" t="s">
        <v>1024</v>
      </c>
      <c r="R15" s="41" t="s">
        <v>596</v>
      </c>
      <c r="S15" s="35" t="s">
        <v>721</v>
      </c>
      <c r="T15" s="41" t="s">
        <v>322</v>
      </c>
      <c r="U15" s="59" t="s">
        <v>980</v>
      </c>
      <c r="V15" s="59" t="s">
        <v>319</v>
      </c>
      <c r="W15" s="49">
        <f>'4.1'!I14</f>
        <v>43623</v>
      </c>
      <c r="X15" s="49" t="s">
        <v>320</v>
      </c>
      <c r="Y15" s="49" t="s">
        <v>320</v>
      </c>
      <c r="Z15" s="35" t="s">
        <v>979</v>
      </c>
    </row>
    <row r="16" spans="1:26" s="141" customFormat="1" ht="15" customHeight="1" x14ac:dyDescent="0.25">
      <c r="A16" s="36" t="s">
        <v>9</v>
      </c>
      <c r="B16" s="35" t="s">
        <v>294</v>
      </c>
      <c r="C16" s="181">
        <f t="shared" si="0"/>
        <v>1</v>
      </c>
      <c r="D16" s="41"/>
      <c r="E16" s="85">
        <f t="shared" si="1"/>
        <v>1</v>
      </c>
      <c r="F16" s="64" t="s">
        <v>605</v>
      </c>
      <c r="G16" s="49">
        <v>43601</v>
      </c>
      <c r="H16" s="49" t="s">
        <v>322</v>
      </c>
      <c r="I16" s="50" t="s">
        <v>615</v>
      </c>
      <c r="J16" s="49">
        <v>43591</v>
      </c>
      <c r="K16" s="49" t="s">
        <v>322</v>
      </c>
      <c r="L16" s="48" t="s">
        <v>668</v>
      </c>
      <c r="M16" s="49" t="s">
        <v>320</v>
      </c>
      <c r="N16" s="41" t="s">
        <v>322</v>
      </c>
      <c r="O16" s="64" t="s">
        <v>616</v>
      </c>
      <c r="P16" s="41" t="s">
        <v>322</v>
      </c>
      <c r="Q16" s="35" t="s">
        <v>1000</v>
      </c>
      <c r="R16" s="41" t="s">
        <v>321</v>
      </c>
      <c r="S16" s="41" t="s">
        <v>322</v>
      </c>
      <c r="T16" s="41" t="s">
        <v>322</v>
      </c>
      <c r="U16" s="59" t="s">
        <v>617</v>
      </c>
      <c r="V16" s="59" t="s">
        <v>319</v>
      </c>
      <c r="W16" s="49">
        <f>'4.1'!I15</f>
        <v>43615</v>
      </c>
      <c r="X16" s="49">
        <v>43602</v>
      </c>
      <c r="Y16" s="49" t="s">
        <v>322</v>
      </c>
      <c r="Z16" s="35"/>
    </row>
    <row r="17" spans="1:26" ht="15" customHeight="1" x14ac:dyDescent="0.25">
      <c r="A17" s="36" t="s">
        <v>10</v>
      </c>
      <c r="B17" s="35" t="s">
        <v>293</v>
      </c>
      <c r="C17" s="181">
        <f t="shared" si="0"/>
        <v>2</v>
      </c>
      <c r="D17" s="41"/>
      <c r="E17" s="85">
        <f t="shared" si="1"/>
        <v>2</v>
      </c>
      <c r="F17" s="64" t="s">
        <v>605</v>
      </c>
      <c r="G17" s="49">
        <v>43635</v>
      </c>
      <c r="H17" s="49" t="s">
        <v>322</v>
      </c>
      <c r="I17" s="50" t="s">
        <v>618</v>
      </c>
      <c r="J17" s="49">
        <v>43616</v>
      </c>
      <c r="K17" s="49" t="s">
        <v>322</v>
      </c>
      <c r="L17" s="35" t="s">
        <v>668</v>
      </c>
      <c r="M17" s="41" t="s">
        <v>322</v>
      </c>
      <c r="N17" s="41" t="s">
        <v>322</v>
      </c>
      <c r="O17" s="36" t="s">
        <v>724</v>
      </c>
      <c r="P17" s="41" t="s">
        <v>322</v>
      </c>
      <c r="Q17" s="41" t="s">
        <v>322</v>
      </c>
      <c r="R17" s="41" t="s">
        <v>322</v>
      </c>
      <c r="S17" s="41" t="s">
        <v>322</v>
      </c>
      <c r="T17" s="41" t="s">
        <v>322</v>
      </c>
      <c r="U17" s="201" t="s">
        <v>728</v>
      </c>
      <c r="V17" s="59" t="s">
        <v>319</v>
      </c>
      <c r="W17" s="48" t="str">
        <f>'4.1'!I16</f>
        <v>20.06.2019 (первое чтение)</v>
      </c>
      <c r="X17" s="49" t="s">
        <v>320</v>
      </c>
      <c r="Y17" s="49" t="s">
        <v>320</v>
      </c>
      <c r="Z17" s="35"/>
    </row>
    <row r="18" spans="1:26" s="141" customFormat="1" ht="15" customHeight="1" x14ac:dyDescent="0.25">
      <c r="A18" s="36" t="s">
        <v>11</v>
      </c>
      <c r="B18" s="35" t="s">
        <v>295</v>
      </c>
      <c r="C18" s="181">
        <f t="shared" si="0"/>
        <v>0</v>
      </c>
      <c r="D18" s="41"/>
      <c r="E18" s="85">
        <f t="shared" si="1"/>
        <v>0</v>
      </c>
      <c r="F18" s="64" t="s">
        <v>605</v>
      </c>
      <c r="G18" s="49">
        <v>43642</v>
      </c>
      <c r="H18" s="49" t="s">
        <v>322</v>
      </c>
      <c r="I18" s="50" t="s">
        <v>619</v>
      </c>
      <c r="J18" s="49">
        <v>43619</v>
      </c>
      <c r="K18" s="49" t="s">
        <v>322</v>
      </c>
      <c r="L18" s="49" t="s">
        <v>322</v>
      </c>
      <c r="M18" s="49" t="s">
        <v>322</v>
      </c>
      <c r="N18" s="35" t="s">
        <v>895</v>
      </c>
      <c r="O18" s="64"/>
      <c r="P18" s="41"/>
      <c r="Q18" s="41"/>
      <c r="R18" s="41"/>
      <c r="S18" s="41"/>
      <c r="T18" s="41"/>
      <c r="U18" s="201" t="s">
        <v>726</v>
      </c>
      <c r="V18" s="59" t="s">
        <v>319</v>
      </c>
      <c r="W18" s="49">
        <f>'4.1'!I17</f>
        <v>43644</v>
      </c>
      <c r="X18" s="49">
        <v>43647</v>
      </c>
      <c r="Y18" s="49" t="s">
        <v>321</v>
      </c>
      <c r="Z18" s="34" t="s">
        <v>1025</v>
      </c>
    </row>
    <row r="19" spans="1:26" ht="15" customHeight="1" x14ac:dyDescent="0.25">
      <c r="A19" s="36" t="s">
        <v>12</v>
      </c>
      <c r="B19" s="35" t="s">
        <v>295</v>
      </c>
      <c r="C19" s="181">
        <f t="shared" si="0"/>
        <v>0</v>
      </c>
      <c r="D19" s="41"/>
      <c r="E19" s="85">
        <f t="shared" si="1"/>
        <v>0</v>
      </c>
      <c r="F19" s="64" t="s">
        <v>605</v>
      </c>
      <c r="G19" s="49">
        <v>43629</v>
      </c>
      <c r="H19" s="49" t="s">
        <v>321</v>
      </c>
      <c r="I19" s="201"/>
      <c r="J19" s="49"/>
      <c r="K19" s="49"/>
      <c r="L19" s="49" t="s">
        <v>320</v>
      </c>
      <c r="M19" s="49" t="s">
        <v>320</v>
      </c>
      <c r="N19" s="41" t="s">
        <v>322</v>
      </c>
      <c r="O19" s="64" t="s">
        <v>600</v>
      </c>
      <c r="P19" s="41" t="s">
        <v>322</v>
      </c>
      <c r="Q19" s="35" t="s">
        <v>1000</v>
      </c>
      <c r="R19" s="41" t="s">
        <v>322</v>
      </c>
      <c r="S19" s="41" t="s">
        <v>322</v>
      </c>
      <c r="T19" s="41" t="s">
        <v>322</v>
      </c>
      <c r="U19" s="201" t="s">
        <v>515</v>
      </c>
      <c r="V19" s="59" t="s">
        <v>319</v>
      </c>
      <c r="W19" s="49">
        <f>'4.1'!I18</f>
        <v>43642</v>
      </c>
      <c r="X19" s="49" t="s">
        <v>320</v>
      </c>
      <c r="Y19" s="49" t="s">
        <v>320</v>
      </c>
      <c r="Z19" s="35" t="s">
        <v>983</v>
      </c>
    </row>
    <row r="20" spans="1:26" s="141" customFormat="1" ht="15" customHeight="1" x14ac:dyDescent="0.25">
      <c r="A20" s="36" t="s">
        <v>13</v>
      </c>
      <c r="B20" s="35" t="s">
        <v>295</v>
      </c>
      <c r="C20" s="181">
        <f t="shared" si="0"/>
        <v>0</v>
      </c>
      <c r="D20" s="41"/>
      <c r="E20" s="85">
        <f t="shared" si="1"/>
        <v>0</v>
      </c>
      <c r="F20" s="64" t="s">
        <v>605</v>
      </c>
      <c r="G20" s="49">
        <v>43619</v>
      </c>
      <c r="H20" s="49" t="s">
        <v>321</v>
      </c>
      <c r="I20" s="50"/>
      <c r="J20" s="49"/>
      <c r="K20" s="49"/>
      <c r="L20" s="49" t="s">
        <v>320</v>
      </c>
      <c r="M20" s="49" t="s">
        <v>320</v>
      </c>
      <c r="N20" s="41" t="s">
        <v>620</v>
      </c>
      <c r="O20" s="64"/>
      <c r="P20" s="41"/>
      <c r="Q20" s="41"/>
      <c r="R20" s="41"/>
      <c r="S20" s="41"/>
      <c r="T20" s="41"/>
      <c r="U20" s="59"/>
      <c r="V20" s="59"/>
      <c r="W20" s="49">
        <f>'4.1'!I19</f>
        <v>43643</v>
      </c>
      <c r="X20" s="49"/>
      <c r="Y20" s="49"/>
      <c r="Z20" s="35" t="s">
        <v>1039</v>
      </c>
    </row>
    <row r="21" spans="1:26" s="141" customFormat="1" ht="15" customHeight="1" x14ac:dyDescent="0.25">
      <c r="A21" s="36" t="s">
        <v>14</v>
      </c>
      <c r="B21" s="35" t="s">
        <v>293</v>
      </c>
      <c r="C21" s="181">
        <f t="shared" si="0"/>
        <v>2</v>
      </c>
      <c r="D21" s="41"/>
      <c r="E21" s="85">
        <f t="shared" si="1"/>
        <v>2</v>
      </c>
      <c r="F21" s="64" t="s">
        <v>605</v>
      </c>
      <c r="G21" s="49">
        <v>43636</v>
      </c>
      <c r="H21" s="49" t="s">
        <v>322</v>
      </c>
      <c r="I21" s="50" t="s">
        <v>621</v>
      </c>
      <c r="J21" s="49">
        <v>43623</v>
      </c>
      <c r="K21" s="49" t="s">
        <v>322</v>
      </c>
      <c r="L21" s="41" t="s">
        <v>322</v>
      </c>
      <c r="M21" s="41" t="s">
        <v>322</v>
      </c>
      <c r="N21" s="41" t="s">
        <v>322</v>
      </c>
      <c r="O21" s="36" t="s">
        <v>622</v>
      </c>
      <c r="P21" s="41" t="s">
        <v>322</v>
      </c>
      <c r="Q21" s="35" t="s">
        <v>1022</v>
      </c>
      <c r="R21" s="41" t="s">
        <v>322</v>
      </c>
      <c r="S21" s="41" t="s">
        <v>322</v>
      </c>
      <c r="T21" s="41" t="s">
        <v>322</v>
      </c>
      <c r="U21" s="59" t="s">
        <v>621</v>
      </c>
      <c r="V21" s="59" t="s">
        <v>319</v>
      </c>
      <c r="W21" s="49">
        <f>'4.1'!I20</f>
        <v>43644</v>
      </c>
      <c r="X21" s="49" t="s">
        <v>623</v>
      </c>
      <c r="Y21" s="49" t="s">
        <v>322</v>
      </c>
      <c r="Z21" s="35"/>
    </row>
    <row r="22" spans="1:26" s="141" customFormat="1" ht="15" customHeight="1" x14ac:dyDescent="0.25">
      <c r="A22" s="36" t="s">
        <v>15</v>
      </c>
      <c r="B22" s="35" t="s">
        <v>295</v>
      </c>
      <c r="C22" s="181">
        <f t="shared" si="0"/>
        <v>0</v>
      </c>
      <c r="D22" s="41"/>
      <c r="E22" s="85">
        <f t="shared" si="1"/>
        <v>0</v>
      </c>
      <c r="F22" s="64" t="s">
        <v>598</v>
      </c>
      <c r="G22" s="49">
        <v>43609</v>
      </c>
      <c r="H22" s="49" t="s">
        <v>322</v>
      </c>
      <c r="I22" s="50" t="s">
        <v>981</v>
      </c>
      <c r="J22" s="49">
        <v>43601</v>
      </c>
      <c r="K22" s="49" t="s">
        <v>322</v>
      </c>
      <c r="L22" s="49" t="s">
        <v>322</v>
      </c>
      <c r="M22" s="49" t="s">
        <v>322</v>
      </c>
      <c r="N22" s="41" t="s">
        <v>321</v>
      </c>
      <c r="O22" s="64"/>
      <c r="P22" s="49"/>
      <c r="Q22" s="41"/>
      <c r="R22" s="41"/>
      <c r="S22" s="41"/>
      <c r="T22" s="41"/>
      <c r="U22" s="59"/>
      <c r="V22" s="59"/>
      <c r="W22" s="49">
        <f>'4.1'!I21</f>
        <v>43657</v>
      </c>
      <c r="X22" s="49"/>
      <c r="Y22" s="49"/>
      <c r="Z22" s="35" t="s">
        <v>872</v>
      </c>
    </row>
    <row r="23" spans="1:26" ht="15" customHeight="1" x14ac:dyDescent="0.25">
      <c r="A23" s="36" t="s">
        <v>16</v>
      </c>
      <c r="B23" s="35" t="s">
        <v>293</v>
      </c>
      <c r="C23" s="181">
        <f t="shared" si="0"/>
        <v>2</v>
      </c>
      <c r="D23" s="41"/>
      <c r="E23" s="85">
        <f t="shared" si="1"/>
        <v>2</v>
      </c>
      <c r="F23" s="64" t="s">
        <v>605</v>
      </c>
      <c r="G23" s="49">
        <v>43641</v>
      </c>
      <c r="H23" s="48" t="s">
        <v>993</v>
      </c>
      <c r="I23" s="201" t="s">
        <v>624</v>
      </c>
      <c r="J23" s="49" t="s">
        <v>320</v>
      </c>
      <c r="K23" s="49" t="s">
        <v>320</v>
      </c>
      <c r="L23" s="49" t="s">
        <v>322</v>
      </c>
      <c r="M23" s="49" t="s">
        <v>320</v>
      </c>
      <c r="N23" s="49" t="s">
        <v>322</v>
      </c>
      <c r="O23" s="36" t="s">
        <v>600</v>
      </c>
      <c r="P23" s="41" t="s">
        <v>322</v>
      </c>
      <c r="Q23" s="35" t="s">
        <v>1017</v>
      </c>
      <c r="R23" s="41" t="s">
        <v>322</v>
      </c>
      <c r="S23" s="41" t="s">
        <v>322</v>
      </c>
      <c r="T23" s="41" t="s">
        <v>322</v>
      </c>
      <c r="U23" s="59" t="s">
        <v>734</v>
      </c>
      <c r="V23" s="59" t="s">
        <v>319</v>
      </c>
      <c r="W23" s="49">
        <f>'4.1'!I22</f>
        <v>43664</v>
      </c>
      <c r="X23" s="49">
        <v>43643</v>
      </c>
      <c r="Y23" s="49" t="s">
        <v>322</v>
      </c>
      <c r="Z23" s="35"/>
    </row>
    <row r="24" spans="1:26" ht="15" customHeight="1" x14ac:dyDescent="0.25">
      <c r="A24" s="36" t="s">
        <v>17</v>
      </c>
      <c r="B24" s="35" t="s">
        <v>295</v>
      </c>
      <c r="C24" s="181">
        <f t="shared" si="0"/>
        <v>0</v>
      </c>
      <c r="D24" s="41"/>
      <c r="E24" s="85">
        <f t="shared" si="1"/>
        <v>0</v>
      </c>
      <c r="F24" s="64" t="s">
        <v>625</v>
      </c>
      <c r="G24" s="49">
        <v>43634</v>
      </c>
      <c r="H24" s="49" t="s">
        <v>322</v>
      </c>
      <c r="I24" s="50" t="s">
        <v>626</v>
      </c>
      <c r="J24" s="49">
        <v>43620</v>
      </c>
      <c r="K24" s="49" t="s">
        <v>322</v>
      </c>
      <c r="L24" s="41" t="s">
        <v>322</v>
      </c>
      <c r="M24" s="41" t="s">
        <v>322</v>
      </c>
      <c r="N24" s="41" t="s">
        <v>322</v>
      </c>
      <c r="O24" s="36" t="s">
        <v>600</v>
      </c>
      <c r="P24" s="49" t="s">
        <v>322</v>
      </c>
      <c r="Q24" s="41" t="s">
        <v>322</v>
      </c>
      <c r="R24" s="41" t="s">
        <v>322</v>
      </c>
      <c r="S24" s="41" t="s">
        <v>620</v>
      </c>
      <c r="T24" s="41" t="s">
        <v>322</v>
      </c>
      <c r="U24" s="59" t="s">
        <v>338</v>
      </c>
      <c r="V24" s="59" t="s">
        <v>320</v>
      </c>
      <c r="W24" s="49">
        <f>'4.1'!I23</f>
        <v>43641</v>
      </c>
      <c r="X24" s="49" t="s">
        <v>320</v>
      </c>
      <c r="Y24" s="49" t="s">
        <v>320</v>
      </c>
      <c r="Z24" s="35" t="s">
        <v>746</v>
      </c>
    </row>
    <row r="25" spans="1:26" s="120" customFormat="1" ht="15" customHeight="1" x14ac:dyDescent="0.25">
      <c r="A25" s="36" t="s">
        <v>18</v>
      </c>
      <c r="B25" s="35" t="s">
        <v>295</v>
      </c>
      <c r="C25" s="181">
        <f t="shared" si="0"/>
        <v>0</v>
      </c>
      <c r="D25" s="41"/>
      <c r="E25" s="85">
        <f t="shared" si="1"/>
        <v>0</v>
      </c>
      <c r="F25" s="64" t="s">
        <v>320</v>
      </c>
      <c r="G25" s="49" t="s">
        <v>320</v>
      </c>
      <c r="H25" s="49" t="s">
        <v>321</v>
      </c>
      <c r="I25" s="83"/>
      <c r="J25" s="49"/>
      <c r="K25" s="83"/>
      <c r="L25" s="84"/>
      <c r="M25" s="84"/>
      <c r="N25" s="41" t="s">
        <v>321</v>
      </c>
      <c r="O25" s="36"/>
      <c r="P25" s="41"/>
      <c r="Q25" s="41"/>
      <c r="R25" s="41"/>
      <c r="S25" s="41"/>
      <c r="T25" s="41"/>
      <c r="U25" s="41"/>
      <c r="V25" s="41"/>
      <c r="W25" s="49" t="str">
        <f>'4.1'!I24</f>
        <v>нет данных</v>
      </c>
      <c r="X25" s="49"/>
      <c r="Y25" s="49"/>
      <c r="Z25" s="35" t="s">
        <v>794</v>
      </c>
    </row>
    <row r="26" spans="1:26" s="120" customFormat="1" ht="15" customHeight="1" x14ac:dyDescent="0.25">
      <c r="A26" s="28" t="s">
        <v>19</v>
      </c>
      <c r="B26" s="29"/>
      <c r="C26" s="51"/>
      <c r="D26" s="29"/>
      <c r="E26" s="29"/>
      <c r="F26" s="182"/>
      <c r="G26" s="53"/>
      <c r="H26" s="53"/>
      <c r="I26" s="52"/>
      <c r="J26" s="53"/>
      <c r="K26" s="53"/>
      <c r="L26" s="53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53"/>
      <c r="X26" s="30"/>
      <c r="Y26" s="30"/>
      <c r="Z26" s="30"/>
    </row>
    <row r="27" spans="1:26" s="120" customFormat="1" ht="15" customHeight="1" x14ac:dyDescent="0.25">
      <c r="A27" s="36" t="s">
        <v>20</v>
      </c>
      <c r="B27" s="35" t="s">
        <v>294</v>
      </c>
      <c r="C27" s="181">
        <f t="shared" si="0"/>
        <v>1</v>
      </c>
      <c r="D27" s="41"/>
      <c r="E27" s="85">
        <f t="shared" si="1"/>
        <v>1</v>
      </c>
      <c r="F27" s="64" t="s">
        <v>605</v>
      </c>
      <c r="G27" s="49">
        <v>43629</v>
      </c>
      <c r="H27" s="49" t="s">
        <v>322</v>
      </c>
      <c r="I27" s="50" t="s">
        <v>627</v>
      </c>
      <c r="J27" s="49">
        <v>43612</v>
      </c>
      <c r="K27" s="49" t="s">
        <v>628</v>
      </c>
      <c r="L27" s="41" t="s">
        <v>322</v>
      </c>
      <c r="M27" s="41" t="s">
        <v>322</v>
      </c>
      <c r="N27" s="41" t="s">
        <v>322</v>
      </c>
      <c r="O27" s="35" t="s">
        <v>600</v>
      </c>
      <c r="P27" s="49" t="s">
        <v>322</v>
      </c>
      <c r="Q27" s="35" t="s">
        <v>1026</v>
      </c>
      <c r="R27" s="41" t="s">
        <v>596</v>
      </c>
      <c r="S27" s="41" t="s">
        <v>322</v>
      </c>
      <c r="T27" s="41" t="s">
        <v>322</v>
      </c>
      <c r="U27" s="59" t="s">
        <v>561</v>
      </c>
      <c r="V27" s="59" t="s">
        <v>319</v>
      </c>
      <c r="W27" s="49">
        <f>'4.1'!I26</f>
        <v>43636</v>
      </c>
      <c r="X27" s="49" t="s">
        <v>320</v>
      </c>
      <c r="Y27" s="49" t="s">
        <v>320</v>
      </c>
      <c r="Z27" s="35"/>
    </row>
    <row r="28" spans="1:26" ht="15" customHeight="1" x14ac:dyDescent="0.25">
      <c r="A28" s="36" t="s">
        <v>21</v>
      </c>
      <c r="B28" s="35" t="s">
        <v>294</v>
      </c>
      <c r="C28" s="181">
        <f t="shared" si="0"/>
        <v>1</v>
      </c>
      <c r="D28" s="41"/>
      <c r="E28" s="85">
        <f t="shared" si="1"/>
        <v>1</v>
      </c>
      <c r="F28" s="64" t="s">
        <v>601</v>
      </c>
      <c r="G28" s="49">
        <v>43599</v>
      </c>
      <c r="H28" s="49" t="s">
        <v>322</v>
      </c>
      <c r="I28" s="50" t="s">
        <v>629</v>
      </c>
      <c r="J28" s="49" t="s">
        <v>320</v>
      </c>
      <c r="K28" s="49" t="s">
        <v>320</v>
      </c>
      <c r="L28" s="41" t="s">
        <v>322</v>
      </c>
      <c r="M28" s="41" t="s">
        <v>322</v>
      </c>
      <c r="N28" s="41" t="s">
        <v>322</v>
      </c>
      <c r="O28" s="35" t="s">
        <v>600</v>
      </c>
      <c r="P28" s="41" t="s">
        <v>322</v>
      </c>
      <c r="Q28" s="35" t="s">
        <v>1027</v>
      </c>
      <c r="R28" s="41" t="s">
        <v>596</v>
      </c>
      <c r="S28" s="41" t="s">
        <v>322</v>
      </c>
      <c r="T28" s="41" t="s">
        <v>322</v>
      </c>
      <c r="U28" s="59" t="s">
        <v>629</v>
      </c>
      <c r="V28" s="35" t="s">
        <v>748</v>
      </c>
      <c r="W28" s="49">
        <f>'4.1'!I27</f>
        <v>43636</v>
      </c>
      <c r="X28" s="49" t="s">
        <v>320</v>
      </c>
      <c r="Y28" s="49" t="s">
        <v>320</v>
      </c>
      <c r="Z28" s="35"/>
    </row>
    <row r="29" spans="1:26" ht="15" customHeight="1" x14ac:dyDescent="0.25">
      <c r="A29" s="36" t="s">
        <v>22</v>
      </c>
      <c r="B29" s="35" t="s">
        <v>294</v>
      </c>
      <c r="C29" s="181">
        <f t="shared" si="0"/>
        <v>1</v>
      </c>
      <c r="D29" s="41"/>
      <c r="E29" s="85">
        <f t="shared" si="1"/>
        <v>1</v>
      </c>
      <c r="F29" s="64" t="s">
        <v>598</v>
      </c>
      <c r="G29" s="49">
        <v>43635</v>
      </c>
      <c r="H29" s="49" t="s">
        <v>322</v>
      </c>
      <c r="I29" s="50" t="s">
        <v>752</v>
      </c>
      <c r="J29" s="48" t="s">
        <v>755</v>
      </c>
      <c r="K29" s="49" t="s">
        <v>322</v>
      </c>
      <c r="L29" s="41" t="s">
        <v>322</v>
      </c>
      <c r="M29" s="41" t="s">
        <v>322</v>
      </c>
      <c r="N29" s="41" t="s">
        <v>322</v>
      </c>
      <c r="O29" s="35" t="s">
        <v>600</v>
      </c>
      <c r="P29" s="41" t="s">
        <v>322</v>
      </c>
      <c r="Q29" s="35" t="s">
        <v>1000</v>
      </c>
      <c r="R29" s="41" t="s">
        <v>596</v>
      </c>
      <c r="S29" s="41" t="s">
        <v>321</v>
      </c>
      <c r="T29" s="41" t="s">
        <v>322</v>
      </c>
      <c r="U29" s="59" t="s">
        <v>630</v>
      </c>
      <c r="V29" s="35" t="s">
        <v>753</v>
      </c>
      <c r="W29" s="49">
        <f>'4.1'!I28</f>
        <v>43642</v>
      </c>
      <c r="X29" s="49">
        <v>43636</v>
      </c>
      <c r="Y29" s="49" t="s">
        <v>322</v>
      </c>
      <c r="Z29" s="35"/>
    </row>
    <row r="30" spans="1:26" ht="15" customHeight="1" x14ac:dyDescent="0.25">
      <c r="A30" s="36" t="s">
        <v>23</v>
      </c>
      <c r="B30" s="35" t="s">
        <v>295</v>
      </c>
      <c r="C30" s="181">
        <f t="shared" si="0"/>
        <v>0</v>
      </c>
      <c r="D30" s="41"/>
      <c r="E30" s="85">
        <f t="shared" si="1"/>
        <v>0</v>
      </c>
      <c r="F30" s="64" t="s">
        <v>605</v>
      </c>
      <c r="G30" s="49">
        <v>43627</v>
      </c>
      <c r="H30" s="49" t="s">
        <v>322</v>
      </c>
      <c r="I30" s="50" t="s">
        <v>631</v>
      </c>
      <c r="J30" s="49">
        <v>43623</v>
      </c>
      <c r="K30" s="49" t="s">
        <v>322</v>
      </c>
      <c r="L30" s="49" t="s">
        <v>322</v>
      </c>
      <c r="M30" s="49" t="s">
        <v>322</v>
      </c>
      <c r="N30" s="41" t="s">
        <v>321</v>
      </c>
      <c r="O30" s="35"/>
      <c r="P30" s="41"/>
      <c r="Q30" s="41"/>
      <c r="R30" s="41"/>
      <c r="S30" s="41"/>
      <c r="T30" s="41"/>
      <c r="U30" s="59" t="s">
        <v>632</v>
      </c>
      <c r="V30" s="59" t="s">
        <v>319</v>
      </c>
      <c r="W30" s="49">
        <f>'4.1'!I29</f>
        <v>43643</v>
      </c>
      <c r="X30" s="49"/>
      <c r="Y30" s="49"/>
      <c r="Z30" s="34" t="s">
        <v>872</v>
      </c>
    </row>
    <row r="31" spans="1:26" ht="15" customHeight="1" x14ac:dyDescent="0.25">
      <c r="A31" s="36" t="s">
        <v>24</v>
      </c>
      <c r="B31" s="35" t="s">
        <v>294</v>
      </c>
      <c r="C31" s="181">
        <f t="shared" si="0"/>
        <v>1</v>
      </c>
      <c r="D31" s="41"/>
      <c r="E31" s="85">
        <f t="shared" si="1"/>
        <v>1</v>
      </c>
      <c r="F31" s="64" t="s">
        <v>605</v>
      </c>
      <c r="G31" s="49">
        <v>43641</v>
      </c>
      <c r="H31" s="49" t="s">
        <v>322</v>
      </c>
      <c r="I31" s="50" t="s">
        <v>633</v>
      </c>
      <c r="J31" s="49">
        <v>43626</v>
      </c>
      <c r="K31" s="49" t="s">
        <v>322</v>
      </c>
      <c r="L31" s="49" t="s">
        <v>322</v>
      </c>
      <c r="M31" s="49" t="s">
        <v>322</v>
      </c>
      <c r="N31" s="41" t="s">
        <v>322</v>
      </c>
      <c r="O31" s="48" t="s">
        <v>600</v>
      </c>
      <c r="P31" s="41" t="s">
        <v>322</v>
      </c>
      <c r="Q31" s="35" t="s">
        <v>1029</v>
      </c>
      <c r="R31" s="41" t="s">
        <v>322</v>
      </c>
      <c r="S31" s="41" t="s">
        <v>321</v>
      </c>
      <c r="T31" s="41" t="s">
        <v>322</v>
      </c>
      <c r="U31" s="201" t="s">
        <v>1028</v>
      </c>
      <c r="V31" s="59" t="s">
        <v>319</v>
      </c>
      <c r="W31" s="49">
        <f>'4.1'!I30</f>
        <v>43644</v>
      </c>
      <c r="X31" s="49" t="s">
        <v>320</v>
      </c>
      <c r="Y31" s="49" t="s">
        <v>320</v>
      </c>
      <c r="Z31" s="34"/>
    </row>
    <row r="32" spans="1:26" ht="15" customHeight="1" x14ac:dyDescent="0.25">
      <c r="A32" s="36" t="s">
        <v>25</v>
      </c>
      <c r="B32" s="35" t="s">
        <v>294</v>
      </c>
      <c r="C32" s="181">
        <f t="shared" si="0"/>
        <v>1</v>
      </c>
      <c r="D32" s="41"/>
      <c r="E32" s="85">
        <f t="shared" si="1"/>
        <v>1</v>
      </c>
      <c r="F32" s="64" t="s">
        <v>601</v>
      </c>
      <c r="G32" s="49">
        <v>43621</v>
      </c>
      <c r="H32" s="49" t="s">
        <v>322</v>
      </c>
      <c r="I32" s="201" t="s">
        <v>982</v>
      </c>
      <c r="J32" s="49">
        <v>43615</v>
      </c>
      <c r="K32" s="49" t="s">
        <v>322</v>
      </c>
      <c r="L32" s="49" t="s">
        <v>322</v>
      </c>
      <c r="M32" s="49" t="s">
        <v>322</v>
      </c>
      <c r="N32" s="41" t="s">
        <v>322</v>
      </c>
      <c r="O32" s="48" t="s">
        <v>600</v>
      </c>
      <c r="P32" s="41" t="s">
        <v>322</v>
      </c>
      <c r="Q32" s="35" t="s">
        <v>1030</v>
      </c>
      <c r="R32" s="41" t="s">
        <v>596</v>
      </c>
      <c r="S32" s="41" t="s">
        <v>322</v>
      </c>
      <c r="T32" s="41" t="s">
        <v>322</v>
      </c>
      <c r="U32" s="59" t="s">
        <v>761</v>
      </c>
      <c r="V32" s="59" t="s">
        <v>988</v>
      </c>
      <c r="W32" s="49">
        <f>'4.1'!I31</f>
        <v>43642</v>
      </c>
      <c r="X32" s="49">
        <v>43629</v>
      </c>
      <c r="Y32" s="49" t="s">
        <v>322</v>
      </c>
      <c r="Z32" s="35" t="s">
        <v>1049</v>
      </c>
    </row>
    <row r="33" spans="1:26" ht="15" customHeight="1" x14ac:dyDescent="0.25">
      <c r="A33" s="36" t="s">
        <v>26</v>
      </c>
      <c r="B33" s="35" t="s">
        <v>294</v>
      </c>
      <c r="C33" s="181">
        <f t="shared" si="0"/>
        <v>1</v>
      </c>
      <c r="D33" s="41"/>
      <c r="E33" s="85">
        <f t="shared" si="1"/>
        <v>1</v>
      </c>
      <c r="F33" s="64" t="s">
        <v>605</v>
      </c>
      <c r="G33" s="49">
        <v>43634</v>
      </c>
      <c r="H33" s="49" t="s">
        <v>322</v>
      </c>
      <c r="I33" s="50" t="s">
        <v>634</v>
      </c>
      <c r="J33" s="49" t="s">
        <v>320</v>
      </c>
      <c r="K33" s="49" t="s">
        <v>320</v>
      </c>
      <c r="L33" s="49" t="s">
        <v>322</v>
      </c>
      <c r="M33" s="49" t="s">
        <v>322</v>
      </c>
      <c r="N33" s="41" t="s">
        <v>322</v>
      </c>
      <c r="O33" s="35" t="s">
        <v>600</v>
      </c>
      <c r="P33" s="41" t="s">
        <v>322</v>
      </c>
      <c r="Q33" s="35" t="s">
        <v>1029</v>
      </c>
      <c r="R33" s="41" t="s">
        <v>596</v>
      </c>
      <c r="S33" s="41" t="s">
        <v>322</v>
      </c>
      <c r="T33" s="41" t="s">
        <v>322</v>
      </c>
      <c r="U33" s="59" t="s">
        <v>763</v>
      </c>
      <c r="V33" s="59" t="s">
        <v>319</v>
      </c>
      <c r="W33" s="49">
        <f>'4.1'!I32</f>
        <v>43643</v>
      </c>
      <c r="X33" s="49" t="s">
        <v>320</v>
      </c>
      <c r="Y33" s="49" t="s">
        <v>320</v>
      </c>
      <c r="Z33" s="35"/>
    </row>
    <row r="34" spans="1:26" ht="15" customHeight="1" x14ac:dyDescent="0.25">
      <c r="A34" s="36" t="s">
        <v>27</v>
      </c>
      <c r="B34" s="35" t="s">
        <v>294</v>
      </c>
      <c r="C34" s="181">
        <f t="shared" si="0"/>
        <v>1</v>
      </c>
      <c r="D34" s="41"/>
      <c r="E34" s="85">
        <f t="shared" si="1"/>
        <v>1</v>
      </c>
      <c r="F34" s="64" t="s">
        <v>598</v>
      </c>
      <c r="G34" s="49">
        <v>43629</v>
      </c>
      <c r="H34" s="49" t="s">
        <v>322</v>
      </c>
      <c r="I34" s="50" t="s">
        <v>635</v>
      </c>
      <c r="J34" s="49">
        <v>43614</v>
      </c>
      <c r="K34" s="49" t="s">
        <v>322</v>
      </c>
      <c r="L34" s="49" t="s">
        <v>322</v>
      </c>
      <c r="M34" s="49" t="s">
        <v>322</v>
      </c>
      <c r="N34" s="41" t="s">
        <v>322</v>
      </c>
      <c r="O34" s="48" t="s">
        <v>636</v>
      </c>
      <c r="P34" s="41" t="s">
        <v>322</v>
      </c>
      <c r="Q34" s="35" t="s">
        <v>1000</v>
      </c>
      <c r="R34" s="41" t="s">
        <v>322</v>
      </c>
      <c r="S34" s="41" t="s">
        <v>321</v>
      </c>
      <c r="T34" s="41" t="s">
        <v>322</v>
      </c>
      <c r="U34" s="201" t="s">
        <v>528</v>
      </c>
      <c r="V34" s="59" t="s">
        <v>748</v>
      </c>
      <c r="W34" s="49">
        <f>'4.1'!I33</f>
        <v>43642</v>
      </c>
      <c r="X34" s="49">
        <v>43272</v>
      </c>
      <c r="Y34" s="49" t="s">
        <v>322</v>
      </c>
      <c r="Z34" s="35"/>
    </row>
    <row r="35" spans="1:26" ht="15" customHeight="1" x14ac:dyDescent="0.25">
      <c r="A35" s="36" t="s">
        <v>28</v>
      </c>
      <c r="B35" s="35" t="s">
        <v>295</v>
      </c>
      <c r="C35" s="181">
        <f t="shared" si="0"/>
        <v>0</v>
      </c>
      <c r="D35" s="41"/>
      <c r="E35" s="85">
        <f t="shared" si="1"/>
        <v>0</v>
      </c>
      <c r="F35" s="64" t="s">
        <v>598</v>
      </c>
      <c r="G35" s="49">
        <v>43630</v>
      </c>
      <c r="H35" s="49" t="s">
        <v>322</v>
      </c>
      <c r="I35" s="50" t="s">
        <v>637</v>
      </c>
      <c r="J35" s="49">
        <v>43629</v>
      </c>
      <c r="K35" s="49" t="s">
        <v>322</v>
      </c>
      <c r="L35" s="49" t="s">
        <v>322</v>
      </c>
      <c r="M35" s="49" t="s">
        <v>322</v>
      </c>
      <c r="N35" s="41" t="s">
        <v>322</v>
      </c>
      <c r="O35" s="48" t="s">
        <v>600</v>
      </c>
      <c r="P35" s="41" t="s">
        <v>322</v>
      </c>
      <c r="Q35" s="35" t="s">
        <v>1031</v>
      </c>
      <c r="R35" s="41" t="s">
        <v>322</v>
      </c>
      <c r="S35" s="41" t="s">
        <v>322</v>
      </c>
      <c r="T35" s="41" t="s">
        <v>322</v>
      </c>
      <c r="U35" s="59" t="s">
        <v>409</v>
      </c>
      <c r="V35" s="59" t="s">
        <v>320</v>
      </c>
      <c r="W35" s="49">
        <f>'4.1'!I34</f>
        <v>43650</v>
      </c>
      <c r="X35" s="49" t="s">
        <v>768</v>
      </c>
      <c r="Y35" s="49" t="s">
        <v>322</v>
      </c>
      <c r="Z35" s="35" t="s">
        <v>746</v>
      </c>
    </row>
    <row r="36" spans="1:26" s="120" customFormat="1" ht="15" customHeight="1" x14ac:dyDescent="0.25">
      <c r="A36" s="36" t="s">
        <v>29</v>
      </c>
      <c r="B36" s="35" t="s">
        <v>295</v>
      </c>
      <c r="C36" s="181">
        <f t="shared" si="0"/>
        <v>0</v>
      </c>
      <c r="D36" s="41"/>
      <c r="E36" s="85">
        <f t="shared" si="1"/>
        <v>0</v>
      </c>
      <c r="F36" s="64" t="s">
        <v>605</v>
      </c>
      <c r="G36" s="49" t="s">
        <v>638</v>
      </c>
      <c r="H36" s="49" t="s">
        <v>322</v>
      </c>
      <c r="I36" s="50" t="s">
        <v>639</v>
      </c>
      <c r="J36" s="49">
        <v>43616</v>
      </c>
      <c r="K36" s="49" t="s">
        <v>322</v>
      </c>
      <c r="L36" s="35" t="s">
        <v>603</v>
      </c>
      <c r="M36" s="41" t="s">
        <v>322</v>
      </c>
      <c r="N36" s="41" t="s">
        <v>321</v>
      </c>
      <c r="O36" s="35"/>
      <c r="P36" s="41"/>
      <c r="Q36" s="41"/>
      <c r="R36" s="41"/>
      <c r="S36" s="41"/>
      <c r="T36" s="41"/>
      <c r="U36" s="59" t="s">
        <v>640</v>
      </c>
      <c r="V36" s="59" t="s">
        <v>319</v>
      </c>
      <c r="W36" s="48" t="str">
        <f>'4.1'!I35</f>
        <v>19.06.2019 (первое чтение)</v>
      </c>
      <c r="X36" s="49"/>
      <c r="Y36" s="49"/>
      <c r="Z36" s="35" t="s">
        <v>1032</v>
      </c>
    </row>
    <row r="37" spans="1:26" ht="15" customHeight="1" x14ac:dyDescent="0.25">
      <c r="A37" s="36" t="s">
        <v>30</v>
      </c>
      <c r="B37" s="35" t="s">
        <v>293</v>
      </c>
      <c r="C37" s="181">
        <f t="shared" si="0"/>
        <v>2</v>
      </c>
      <c r="D37" s="41"/>
      <c r="E37" s="85">
        <f t="shared" si="1"/>
        <v>2</v>
      </c>
      <c r="F37" s="64" t="s">
        <v>605</v>
      </c>
      <c r="G37" s="49">
        <v>43613</v>
      </c>
      <c r="H37" s="49" t="s">
        <v>322</v>
      </c>
      <c r="I37" s="50" t="s">
        <v>641</v>
      </c>
      <c r="J37" s="49">
        <v>43599</v>
      </c>
      <c r="K37" s="49" t="s">
        <v>322</v>
      </c>
      <c r="L37" s="49" t="s">
        <v>322</v>
      </c>
      <c r="M37" s="49" t="s">
        <v>322</v>
      </c>
      <c r="N37" s="41" t="s">
        <v>322</v>
      </c>
      <c r="O37" s="48" t="s">
        <v>600</v>
      </c>
      <c r="P37" s="49" t="s">
        <v>322</v>
      </c>
      <c r="Q37" s="35" t="s">
        <v>1029</v>
      </c>
      <c r="R37" s="41" t="s">
        <v>322</v>
      </c>
      <c r="S37" s="41" t="s">
        <v>322</v>
      </c>
      <c r="T37" s="41" t="s">
        <v>322</v>
      </c>
      <c r="U37" s="50" t="s">
        <v>775</v>
      </c>
      <c r="V37" s="50" t="s">
        <v>319</v>
      </c>
      <c r="W37" s="49">
        <f>'4.1'!I36</f>
        <v>43620</v>
      </c>
      <c r="X37" s="49" t="s">
        <v>320</v>
      </c>
      <c r="Y37" s="49" t="s">
        <v>320</v>
      </c>
      <c r="Z37" s="35"/>
    </row>
    <row r="38" spans="1:26" s="120" customFormat="1" ht="15" customHeight="1" x14ac:dyDescent="0.25">
      <c r="A38" s="28" t="s">
        <v>31</v>
      </c>
      <c r="B38" s="29"/>
      <c r="C38" s="51"/>
      <c r="D38" s="29"/>
      <c r="E38" s="29"/>
      <c r="F38" s="182"/>
      <c r="G38" s="53"/>
      <c r="H38" s="53"/>
      <c r="I38" s="52"/>
      <c r="J38" s="53"/>
      <c r="K38" s="53"/>
      <c r="L38" s="53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53"/>
      <c r="X38" s="30"/>
      <c r="Y38" s="30"/>
      <c r="Z38" s="30"/>
    </row>
    <row r="39" spans="1:26" s="141" customFormat="1" ht="15" customHeight="1" x14ac:dyDescent="0.25">
      <c r="A39" s="36" t="s">
        <v>32</v>
      </c>
      <c r="B39" s="35" t="s">
        <v>293</v>
      </c>
      <c r="C39" s="181">
        <f t="shared" si="0"/>
        <v>2</v>
      </c>
      <c r="D39" s="41"/>
      <c r="E39" s="85">
        <f t="shared" si="1"/>
        <v>2</v>
      </c>
      <c r="F39" s="64" t="s">
        <v>598</v>
      </c>
      <c r="G39" s="49">
        <v>43606</v>
      </c>
      <c r="H39" s="49" t="s">
        <v>322</v>
      </c>
      <c r="I39" s="50" t="s">
        <v>984</v>
      </c>
      <c r="J39" s="49">
        <v>43591</v>
      </c>
      <c r="K39" s="49" t="s">
        <v>322</v>
      </c>
      <c r="L39" s="41" t="s">
        <v>322</v>
      </c>
      <c r="M39" s="41" t="s">
        <v>322</v>
      </c>
      <c r="N39" s="41" t="s">
        <v>322</v>
      </c>
      <c r="O39" s="35" t="s">
        <v>600</v>
      </c>
      <c r="P39" s="41" t="s">
        <v>322</v>
      </c>
      <c r="Q39" s="35" t="s">
        <v>995</v>
      </c>
      <c r="R39" s="35" t="s">
        <v>996</v>
      </c>
      <c r="S39" s="41" t="s">
        <v>322</v>
      </c>
      <c r="T39" s="41" t="s">
        <v>322</v>
      </c>
      <c r="U39" s="201" t="s">
        <v>994</v>
      </c>
      <c r="V39" s="59" t="s">
        <v>748</v>
      </c>
      <c r="W39" s="49">
        <f>'4.1'!I38</f>
        <v>43642</v>
      </c>
      <c r="X39" s="49" t="s">
        <v>320</v>
      </c>
      <c r="Y39" s="49" t="s">
        <v>320</v>
      </c>
      <c r="Z39" s="35"/>
    </row>
    <row r="40" spans="1:26" s="141" customFormat="1" ht="15" customHeight="1" x14ac:dyDescent="0.25">
      <c r="A40" s="36" t="s">
        <v>33</v>
      </c>
      <c r="B40" s="35" t="s">
        <v>295</v>
      </c>
      <c r="C40" s="181">
        <f t="shared" si="0"/>
        <v>0</v>
      </c>
      <c r="D40" s="41"/>
      <c r="E40" s="85">
        <f t="shared" si="1"/>
        <v>0</v>
      </c>
      <c r="F40" s="64" t="s">
        <v>320</v>
      </c>
      <c r="G40" s="49" t="s">
        <v>320</v>
      </c>
      <c r="H40" s="49" t="s">
        <v>321</v>
      </c>
      <c r="I40" s="50"/>
      <c r="J40" s="49"/>
      <c r="K40" s="49"/>
      <c r="L40" s="41"/>
      <c r="M40" s="41"/>
      <c r="N40" s="41" t="s">
        <v>321</v>
      </c>
      <c r="O40" s="41"/>
      <c r="P40" s="41"/>
      <c r="Q40" s="41"/>
      <c r="R40" s="41"/>
      <c r="S40" s="41"/>
      <c r="T40" s="41"/>
      <c r="U40" s="41"/>
      <c r="V40" s="41"/>
      <c r="W40" s="49">
        <f>'4.1'!I39</f>
        <v>43622</v>
      </c>
      <c r="X40" s="49"/>
      <c r="Y40" s="49"/>
      <c r="Z40" s="35" t="s">
        <v>794</v>
      </c>
    </row>
    <row r="41" spans="1:26" s="141" customFormat="1" ht="15" customHeight="1" x14ac:dyDescent="0.25">
      <c r="A41" s="36" t="s">
        <v>104</v>
      </c>
      <c r="B41" s="35" t="s">
        <v>293</v>
      </c>
      <c r="C41" s="181">
        <f t="shared" si="0"/>
        <v>2</v>
      </c>
      <c r="D41" s="41"/>
      <c r="E41" s="85">
        <f t="shared" si="1"/>
        <v>2</v>
      </c>
      <c r="F41" s="64" t="s">
        <v>601</v>
      </c>
      <c r="G41" s="49">
        <v>43606</v>
      </c>
      <c r="H41" s="49" t="s">
        <v>322</v>
      </c>
      <c r="I41" s="50" t="s">
        <v>787</v>
      </c>
      <c r="J41" s="48" t="s">
        <v>788</v>
      </c>
      <c r="K41" s="49" t="s">
        <v>322</v>
      </c>
      <c r="L41" s="41" t="s">
        <v>322</v>
      </c>
      <c r="M41" s="41" t="s">
        <v>322</v>
      </c>
      <c r="N41" s="41" t="s">
        <v>322</v>
      </c>
      <c r="O41" s="35" t="s">
        <v>600</v>
      </c>
      <c r="P41" s="41" t="s">
        <v>322</v>
      </c>
      <c r="Q41" s="35" t="s">
        <v>997</v>
      </c>
      <c r="R41" s="41" t="s">
        <v>322</v>
      </c>
      <c r="S41" s="41" t="s">
        <v>322</v>
      </c>
      <c r="T41" s="41" t="s">
        <v>322</v>
      </c>
      <c r="U41" s="59" t="s">
        <v>642</v>
      </c>
      <c r="V41" s="59" t="s">
        <v>988</v>
      </c>
      <c r="W41" s="49">
        <f>'4.1'!I40</f>
        <v>43642</v>
      </c>
      <c r="X41" s="41" t="s">
        <v>320</v>
      </c>
      <c r="Y41" s="41" t="s">
        <v>320</v>
      </c>
      <c r="Z41" s="35"/>
    </row>
    <row r="42" spans="1:26" s="268" customFormat="1" ht="15" customHeight="1" x14ac:dyDescent="0.25">
      <c r="A42" s="36" t="s">
        <v>34</v>
      </c>
      <c r="B42" s="35" t="s">
        <v>294</v>
      </c>
      <c r="C42" s="181">
        <f t="shared" si="0"/>
        <v>1</v>
      </c>
      <c r="D42" s="41"/>
      <c r="E42" s="85">
        <f t="shared" si="1"/>
        <v>1</v>
      </c>
      <c r="F42" s="64" t="s">
        <v>598</v>
      </c>
      <c r="G42" s="49">
        <v>43640</v>
      </c>
      <c r="H42" s="49" t="s">
        <v>628</v>
      </c>
      <c r="I42" s="201" t="s">
        <v>985</v>
      </c>
      <c r="J42" s="48" t="s">
        <v>790</v>
      </c>
      <c r="K42" s="49" t="s">
        <v>322</v>
      </c>
      <c r="L42" s="49" t="s">
        <v>322</v>
      </c>
      <c r="M42" s="49" t="s">
        <v>322</v>
      </c>
      <c r="N42" s="41" t="s">
        <v>322</v>
      </c>
      <c r="O42" s="35" t="s">
        <v>643</v>
      </c>
      <c r="P42" s="41" t="s">
        <v>322</v>
      </c>
      <c r="Q42" s="35" t="s">
        <v>999</v>
      </c>
      <c r="R42" s="41" t="s">
        <v>322</v>
      </c>
      <c r="S42" s="35" t="s">
        <v>1117</v>
      </c>
      <c r="T42" s="41" t="s">
        <v>322</v>
      </c>
      <c r="U42" s="201" t="s">
        <v>998</v>
      </c>
      <c r="V42" s="59" t="s">
        <v>988</v>
      </c>
      <c r="W42" s="49">
        <f>'4.1'!I41</f>
        <v>43642</v>
      </c>
      <c r="X42" s="49">
        <v>43641</v>
      </c>
      <c r="Y42" s="48" t="s">
        <v>1116</v>
      </c>
      <c r="Z42" s="35" t="s">
        <v>1118</v>
      </c>
    </row>
    <row r="43" spans="1:26" s="141" customFormat="1" ht="15" customHeight="1" x14ac:dyDescent="0.25">
      <c r="A43" s="36" t="s">
        <v>35</v>
      </c>
      <c r="B43" s="35" t="s">
        <v>293</v>
      </c>
      <c r="C43" s="181">
        <f t="shared" si="0"/>
        <v>2</v>
      </c>
      <c r="D43" s="41"/>
      <c r="E43" s="85">
        <f t="shared" si="1"/>
        <v>2</v>
      </c>
      <c r="F43" s="64" t="s">
        <v>605</v>
      </c>
      <c r="G43" s="49">
        <v>43612</v>
      </c>
      <c r="H43" s="49" t="s">
        <v>322</v>
      </c>
      <c r="I43" s="50" t="s">
        <v>645</v>
      </c>
      <c r="J43" s="49" t="s">
        <v>320</v>
      </c>
      <c r="K43" s="49" t="s">
        <v>320</v>
      </c>
      <c r="L43" s="49" t="s">
        <v>322</v>
      </c>
      <c r="M43" s="49" t="s">
        <v>322</v>
      </c>
      <c r="N43" s="49" t="s">
        <v>322</v>
      </c>
      <c r="O43" s="35" t="s">
        <v>646</v>
      </c>
      <c r="P43" s="49" t="s">
        <v>322</v>
      </c>
      <c r="Q43" s="35" t="s">
        <v>995</v>
      </c>
      <c r="R43" s="49" t="s">
        <v>322</v>
      </c>
      <c r="S43" s="49" t="s">
        <v>322</v>
      </c>
      <c r="T43" s="49" t="s">
        <v>322</v>
      </c>
      <c r="U43" s="59" t="s">
        <v>647</v>
      </c>
      <c r="V43" s="59" t="s">
        <v>319</v>
      </c>
      <c r="W43" s="49">
        <f>'4.1'!I42</f>
        <v>43655</v>
      </c>
      <c r="X43" s="49" t="s">
        <v>320</v>
      </c>
      <c r="Y43" s="49" t="s">
        <v>320</v>
      </c>
      <c r="Z43" s="35"/>
    </row>
    <row r="44" spans="1:26" s="141" customFormat="1" ht="15" customHeight="1" x14ac:dyDescent="0.25">
      <c r="A44" s="36" t="s">
        <v>36</v>
      </c>
      <c r="B44" s="35" t="s">
        <v>295</v>
      </c>
      <c r="C44" s="181">
        <f t="shared" si="0"/>
        <v>0</v>
      </c>
      <c r="D44" s="41"/>
      <c r="E44" s="85">
        <f t="shared" si="1"/>
        <v>0</v>
      </c>
      <c r="F44" s="64" t="s">
        <v>598</v>
      </c>
      <c r="G44" s="49">
        <v>43601</v>
      </c>
      <c r="H44" s="49" t="s">
        <v>322</v>
      </c>
      <c r="I44" s="50" t="s">
        <v>986</v>
      </c>
      <c r="J44" s="49">
        <v>43593</v>
      </c>
      <c r="K44" s="49" t="s">
        <v>322</v>
      </c>
      <c r="L44" s="49" t="s">
        <v>322</v>
      </c>
      <c r="M44" s="49" t="s">
        <v>322</v>
      </c>
      <c r="N44" s="49" t="s">
        <v>620</v>
      </c>
      <c r="O44" s="35"/>
      <c r="P44" s="49"/>
      <c r="Q44" s="41"/>
      <c r="R44" s="49"/>
      <c r="S44" s="49"/>
      <c r="T44" s="49"/>
      <c r="U44" s="59"/>
      <c r="V44" s="59"/>
      <c r="W44" s="49">
        <f>'4.1'!I42</f>
        <v>43655</v>
      </c>
      <c r="X44" s="49"/>
      <c r="Y44" s="49"/>
      <c r="Z44" s="35" t="s">
        <v>872</v>
      </c>
    </row>
    <row r="45" spans="1:26" s="141" customFormat="1" ht="15" customHeight="1" x14ac:dyDescent="0.25">
      <c r="A45" s="36" t="s">
        <v>37</v>
      </c>
      <c r="B45" s="35" t="s">
        <v>294</v>
      </c>
      <c r="C45" s="181">
        <f t="shared" si="0"/>
        <v>1</v>
      </c>
      <c r="D45" s="41">
        <v>0.5</v>
      </c>
      <c r="E45" s="85">
        <f t="shared" si="1"/>
        <v>0.5</v>
      </c>
      <c r="F45" s="64" t="s">
        <v>605</v>
      </c>
      <c r="G45" s="49">
        <v>43641</v>
      </c>
      <c r="H45" s="49" t="s">
        <v>322</v>
      </c>
      <c r="I45" s="50" t="s">
        <v>648</v>
      </c>
      <c r="J45" s="49">
        <v>43633</v>
      </c>
      <c r="K45" s="49" t="s">
        <v>322</v>
      </c>
      <c r="L45" s="41" t="s">
        <v>322</v>
      </c>
      <c r="M45" s="41" t="s">
        <v>322</v>
      </c>
      <c r="N45" s="41" t="s">
        <v>321</v>
      </c>
      <c r="O45" s="35" t="s">
        <v>600</v>
      </c>
      <c r="P45" s="41" t="s">
        <v>322</v>
      </c>
      <c r="Q45" s="35" t="s">
        <v>995</v>
      </c>
      <c r="R45" s="35" t="s">
        <v>596</v>
      </c>
      <c r="S45" s="41" t="s">
        <v>322</v>
      </c>
      <c r="T45" s="41" t="s">
        <v>322</v>
      </c>
      <c r="U45" s="201" t="s">
        <v>1001</v>
      </c>
      <c r="V45" s="35" t="s">
        <v>319</v>
      </c>
      <c r="W45" s="49">
        <f>'4.1'!I44</f>
        <v>43671</v>
      </c>
      <c r="X45" s="49">
        <v>43643</v>
      </c>
      <c r="Y45" s="49" t="s">
        <v>1003</v>
      </c>
      <c r="Z45" s="35" t="s">
        <v>1002</v>
      </c>
    </row>
    <row r="46" spans="1:26" s="141" customFormat="1" ht="15" customHeight="1" x14ac:dyDescent="0.25">
      <c r="A46" s="36" t="s">
        <v>105</v>
      </c>
      <c r="B46" s="35" t="s">
        <v>293</v>
      </c>
      <c r="C46" s="181">
        <f t="shared" si="0"/>
        <v>2</v>
      </c>
      <c r="D46" s="41"/>
      <c r="E46" s="85">
        <f t="shared" si="1"/>
        <v>2</v>
      </c>
      <c r="F46" s="64" t="s">
        <v>605</v>
      </c>
      <c r="G46" s="49">
        <v>43629</v>
      </c>
      <c r="H46" s="49" t="s">
        <v>322</v>
      </c>
      <c r="I46" s="201" t="s">
        <v>804</v>
      </c>
      <c r="J46" s="49">
        <v>43620</v>
      </c>
      <c r="K46" s="49" t="s">
        <v>322</v>
      </c>
      <c r="L46" s="49" t="s">
        <v>322</v>
      </c>
      <c r="M46" s="49" t="s">
        <v>322</v>
      </c>
      <c r="N46" s="41" t="s">
        <v>322</v>
      </c>
      <c r="O46" s="48" t="s">
        <v>649</v>
      </c>
      <c r="P46" s="41" t="s">
        <v>322</v>
      </c>
      <c r="Q46" s="35" t="s">
        <v>1000</v>
      </c>
      <c r="R46" s="41" t="s">
        <v>322</v>
      </c>
      <c r="S46" s="41" t="s">
        <v>322</v>
      </c>
      <c r="T46" s="41" t="s">
        <v>322</v>
      </c>
      <c r="U46" s="59" t="s">
        <v>650</v>
      </c>
      <c r="V46" s="59" t="s">
        <v>319</v>
      </c>
      <c r="W46" s="49">
        <f>'4.1'!I45</f>
        <v>43641</v>
      </c>
      <c r="X46" s="49">
        <v>43636</v>
      </c>
      <c r="Y46" s="49" t="s">
        <v>322</v>
      </c>
      <c r="Z46" s="35" t="s">
        <v>1042</v>
      </c>
    </row>
    <row r="47" spans="1:26" s="120" customFormat="1" ht="15" customHeight="1" x14ac:dyDescent="0.25">
      <c r="A47" s="28" t="s">
        <v>38</v>
      </c>
      <c r="B47" s="29"/>
      <c r="C47" s="51"/>
      <c r="D47" s="29"/>
      <c r="E47" s="29"/>
      <c r="F47" s="182"/>
      <c r="G47" s="53"/>
      <c r="H47" s="53"/>
      <c r="I47" s="53"/>
      <c r="J47" s="53"/>
      <c r="K47" s="53"/>
      <c r="L47" s="53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53"/>
      <c r="X47" s="30"/>
      <c r="Y47" s="30"/>
      <c r="Z47" s="30"/>
    </row>
    <row r="48" spans="1:26" s="141" customFormat="1" ht="15" customHeight="1" x14ac:dyDescent="0.25">
      <c r="A48" s="36" t="s">
        <v>39</v>
      </c>
      <c r="B48" s="35" t="s">
        <v>295</v>
      </c>
      <c r="C48" s="181">
        <f t="shared" si="0"/>
        <v>0</v>
      </c>
      <c r="D48" s="41"/>
      <c r="E48" s="85">
        <f t="shared" si="1"/>
        <v>0</v>
      </c>
      <c r="F48" s="64" t="s">
        <v>320</v>
      </c>
      <c r="G48" s="49" t="s">
        <v>320</v>
      </c>
      <c r="H48" s="49" t="s">
        <v>321</v>
      </c>
      <c r="I48" s="48"/>
      <c r="J48" s="49"/>
      <c r="K48" s="49"/>
      <c r="L48" s="49"/>
      <c r="M48" s="49"/>
      <c r="N48" s="49" t="s">
        <v>321</v>
      </c>
      <c r="O48" s="41"/>
      <c r="P48" s="41"/>
      <c r="Q48" s="41"/>
      <c r="R48" s="41"/>
      <c r="S48" s="41"/>
      <c r="T48" s="41"/>
      <c r="U48" s="41"/>
      <c r="V48" s="41"/>
      <c r="W48" s="49">
        <f>'4.1'!I47</f>
        <v>43721</v>
      </c>
      <c r="X48" s="41"/>
      <c r="Y48" s="41"/>
      <c r="Z48" s="35" t="s">
        <v>794</v>
      </c>
    </row>
    <row r="49" spans="1:26" s="141" customFormat="1" ht="15" customHeight="1" x14ac:dyDescent="0.25">
      <c r="A49" s="36" t="s">
        <v>40</v>
      </c>
      <c r="B49" s="35" t="s">
        <v>295</v>
      </c>
      <c r="C49" s="181">
        <f t="shared" si="0"/>
        <v>0</v>
      </c>
      <c r="D49" s="41"/>
      <c r="E49" s="85">
        <f t="shared" si="1"/>
        <v>0</v>
      </c>
      <c r="F49" s="64" t="s">
        <v>605</v>
      </c>
      <c r="G49" s="49">
        <v>43641</v>
      </c>
      <c r="H49" s="49" t="s">
        <v>321</v>
      </c>
      <c r="I49" s="50"/>
      <c r="J49" s="49"/>
      <c r="K49" s="49"/>
      <c r="L49" s="49" t="s">
        <v>320</v>
      </c>
      <c r="M49" s="49" t="s">
        <v>320</v>
      </c>
      <c r="N49" s="41" t="s">
        <v>321</v>
      </c>
      <c r="O49" s="35"/>
      <c r="P49" s="41"/>
      <c r="Q49" s="41"/>
      <c r="R49" s="41"/>
      <c r="S49" s="41"/>
      <c r="T49" s="41"/>
      <c r="U49" s="59"/>
      <c r="V49" s="59"/>
      <c r="W49" s="49">
        <f>'4.1'!I48</f>
        <v>43734</v>
      </c>
      <c r="X49" s="49"/>
      <c r="Y49" s="49"/>
      <c r="Z49" s="196" t="s">
        <v>1065</v>
      </c>
    </row>
    <row r="50" spans="1:26" ht="15" customHeight="1" x14ac:dyDescent="0.25">
      <c r="A50" s="36" t="s">
        <v>41</v>
      </c>
      <c r="B50" s="35" t="s">
        <v>293</v>
      </c>
      <c r="C50" s="181">
        <f t="shared" si="0"/>
        <v>2</v>
      </c>
      <c r="D50" s="41"/>
      <c r="E50" s="85">
        <f t="shared" si="1"/>
        <v>2</v>
      </c>
      <c r="F50" s="64" t="s">
        <v>605</v>
      </c>
      <c r="G50" s="49">
        <v>43607</v>
      </c>
      <c r="H50" s="49" t="s">
        <v>322</v>
      </c>
      <c r="I50" s="201" t="s">
        <v>812</v>
      </c>
      <c r="J50" s="49">
        <v>43591</v>
      </c>
      <c r="K50" s="49" t="s">
        <v>322</v>
      </c>
      <c r="L50" s="41" t="s">
        <v>322</v>
      </c>
      <c r="M50" s="41" t="s">
        <v>322</v>
      </c>
      <c r="N50" s="41" t="s">
        <v>322</v>
      </c>
      <c r="O50" s="35" t="s">
        <v>813</v>
      </c>
      <c r="P50" s="41" t="s">
        <v>322</v>
      </c>
      <c r="Q50" s="41" t="s">
        <v>814</v>
      </c>
      <c r="R50" s="41" t="s">
        <v>322</v>
      </c>
      <c r="S50" s="41" t="s">
        <v>814</v>
      </c>
      <c r="T50" s="35" t="s">
        <v>1004</v>
      </c>
      <c r="U50" s="201" t="s">
        <v>437</v>
      </c>
      <c r="V50" s="59" t="s">
        <v>319</v>
      </c>
      <c r="W50" s="49">
        <f>'4.1'!I49</f>
        <v>43623</v>
      </c>
      <c r="X50" s="49" t="s">
        <v>320</v>
      </c>
      <c r="Y50" s="49" t="s">
        <v>320</v>
      </c>
      <c r="Z50" s="35"/>
    </row>
    <row r="51" spans="1:26" ht="15" customHeight="1" x14ac:dyDescent="0.25">
      <c r="A51" s="36" t="s">
        <v>42</v>
      </c>
      <c r="B51" s="35" t="s">
        <v>295</v>
      </c>
      <c r="C51" s="181">
        <f t="shared" si="0"/>
        <v>0</v>
      </c>
      <c r="D51" s="41"/>
      <c r="E51" s="85">
        <f t="shared" si="1"/>
        <v>0</v>
      </c>
      <c r="F51" s="64" t="s">
        <v>605</v>
      </c>
      <c r="G51" s="49">
        <v>43643</v>
      </c>
      <c r="H51" s="49" t="s">
        <v>322</v>
      </c>
      <c r="I51" s="201" t="s">
        <v>815</v>
      </c>
      <c r="J51" s="49">
        <v>43635</v>
      </c>
      <c r="K51" s="49" t="s">
        <v>322</v>
      </c>
      <c r="L51" s="49" t="s">
        <v>322</v>
      </c>
      <c r="M51" s="49" t="s">
        <v>322</v>
      </c>
      <c r="N51" s="48" t="s">
        <v>1008</v>
      </c>
      <c r="O51" s="35"/>
      <c r="P51" s="41"/>
      <c r="Q51" s="41"/>
      <c r="R51" s="49"/>
      <c r="S51" s="49"/>
      <c r="T51" s="41"/>
      <c r="U51" s="201" t="s">
        <v>816</v>
      </c>
      <c r="V51" s="59" t="s">
        <v>319</v>
      </c>
      <c r="W51" s="49">
        <f>'4.1'!I50</f>
        <v>43657</v>
      </c>
      <c r="X51" s="49" t="s">
        <v>320</v>
      </c>
      <c r="Y51" s="49" t="s">
        <v>320</v>
      </c>
      <c r="Z51" s="35" t="s">
        <v>992</v>
      </c>
    </row>
    <row r="52" spans="1:26" s="141" customFormat="1" ht="15" customHeight="1" x14ac:dyDescent="0.25">
      <c r="A52" s="36" t="s">
        <v>94</v>
      </c>
      <c r="B52" s="35" t="s">
        <v>295</v>
      </c>
      <c r="C52" s="181">
        <f t="shared" si="0"/>
        <v>0</v>
      </c>
      <c r="D52" s="41"/>
      <c r="E52" s="85">
        <f t="shared" si="1"/>
        <v>0</v>
      </c>
      <c r="F52" s="64" t="s">
        <v>605</v>
      </c>
      <c r="G52" s="48" t="s">
        <v>824</v>
      </c>
      <c r="H52" s="49" t="s">
        <v>322</v>
      </c>
      <c r="I52" s="50" t="s">
        <v>651</v>
      </c>
      <c r="J52" s="49">
        <v>43622</v>
      </c>
      <c r="K52" s="49" t="s">
        <v>322</v>
      </c>
      <c r="L52" s="35" t="s">
        <v>603</v>
      </c>
      <c r="M52" s="41" t="s">
        <v>322</v>
      </c>
      <c r="N52" s="49" t="s">
        <v>321</v>
      </c>
      <c r="O52" s="49"/>
      <c r="P52" s="41"/>
      <c r="Q52" s="41"/>
      <c r="R52" s="41"/>
      <c r="S52" s="41"/>
      <c r="T52" s="41"/>
      <c r="U52" s="201" t="s">
        <v>825</v>
      </c>
      <c r="V52" s="35" t="s">
        <v>319</v>
      </c>
      <c r="W52" s="49">
        <f>'4.1'!I51</f>
        <v>43643</v>
      </c>
      <c r="X52" s="49"/>
      <c r="Y52" s="49"/>
      <c r="Z52" s="35" t="s">
        <v>1032</v>
      </c>
    </row>
    <row r="53" spans="1:26" ht="15" customHeight="1" x14ac:dyDescent="0.25">
      <c r="A53" s="36" t="s">
        <v>43</v>
      </c>
      <c r="B53" s="35" t="s">
        <v>295</v>
      </c>
      <c r="C53" s="181">
        <f t="shared" si="0"/>
        <v>0</v>
      </c>
      <c r="D53" s="41"/>
      <c r="E53" s="85">
        <f t="shared" si="1"/>
        <v>0</v>
      </c>
      <c r="F53" s="64" t="s">
        <v>601</v>
      </c>
      <c r="G53" s="49">
        <v>43558</v>
      </c>
      <c r="H53" s="48" t="s">
        <v>987</v>
      </c>
      <c r="I53" s="50" t="s">
        <v>363</v>
      </c>
      <c r="J53" s="49" t="s">
        <v>320</v>
      </c>
      <c r="K53" s="49" t="s">
        <v>320</v>
      </c>
      <c r="L53" s="41" t="s">
        <v>322</v>
      </c>
      <c r="M53" s="41" t="s">
        <v>320</v>
      </c>
      <c r="N53" s="41" t="s">
        <v>322</v>
      </c>
      <c r="O53" s="35" t="s">
        <v>600</v>
      </c>
      <c r="P53" s="41" t="s">
        <v>322</v>
      </c>
      <c r="Q53" s="35" t="s">
        <v>995</v>
      </c>
      <c r="R53" s="41" t="s">
        <v>322</v>
      </c>
      <c r="S53" s="41" t="s">
        <v>322</v>
      </c>
      <c r="T53" s="41" t="s">
        <v>322</v>
      </c>
      <c r="U53" s="59" t="s">
        <v>652</v>
      </c>
      <c r="V53" s="59" t="s">
        <v>320</v>
      </c>
      <c r="W53" s="49">
        <f>'4.1'!I52</f>
        <v>43615</v>
      </c>
      <c r="X53" s="49" t="s">
        <v>320</v>
      </c>
      <c r="Y53" s="49" t="s">
        <v>320</v>
      </c>
      <c r="Z53" s="35" t="s">
        <v>826</v>
      </c>
    </row>
    <row r="54" spans="1:26" ht="15" customHeight="1" x14ac:dyDescent="0.25">
      <c r="A54" s="36" t="s">
        <v>44</v>
      </c>
      <c r="B54" s="35" t="s">
        <v>293</v>
      </c>
      <c r="C54" s="181">
        <f t="shared" si="0"/>
        <v>2</v>
      </c>
      <c r="D54" s="41"/>
      <c r="E54" s="85">
        <f t="shared" si="1"/>
        <v>2</v>
      </c>
      <c r="F54" s="64" t="s">
        <v>605</v>
      </c>
      <c r="G54" s="49">
        <v>43599</v>
      </c>
      <c r="H54" s="49" t="s">
        <v>322</v>
      </c>
      <c r="I54" s="50" t="s">
        <v>653</v>
      </c>
      <c r="J54" s="49" t="s">
        <v>320</v>
      </c>
      <c r="K54" s="49" t="s">
        <v>320</v>
      </c>
      <c r="L54" s="35" t="s">
        <v>989</v>
      </c>
      <c r="M54" s="49" t="s">
        <v>322</v>
      </c>
      <c r="N54" s="49" t="s">
        <v>322</v>
      </c>
      <c r="O54" s="48" t="s">
        <v>600</v>
      </c>
      <c r="P54" s="41" t="s">
        <v>322</v>
      </c>
      <c r="Q54" s="35" t="s">
        <v>995</v>
      </c>
      <c r="R54" s="41" t="s">
        <v>322</v>
      </c>
      <c r="S54" s="41" t="s">
        <v>322</v>
      </c>
      <c r="T54" s="41" t="s">
        <v>322</v>
      </c>
      <c r="U54" s="201" t="s">
        <v>830</v>
      </c>
      <c r="V54" s="59" t="s">
        <v>319</v>
      </c>
      <c r="W54" s="49">
        <f>'4.1'!I53</f>
        <v>43615</v>
      </c>
      <c r="X54" s="49" t="s">
        <v>320</v>
      </c>
      <c r="Y54" s="49" t="s">
        <v>320</v>
      </c>
      <c r="Z54" s="35"/>
    </row>
    <row r="55" spans="1:26" s="120" customFormat="1" ht="15" customHeight="1" x14ac:dyDescent="0.25">
      <c r="A55" s="28" t="s">
        <v>45</v>
      </c>
      <c r="B55" s="29"/>
      <c r="C55" s="51"/>
      <c r="D55" s="29"/>
      <c r="E55" s="29"/>
      <c r="F55" s="182"/>
      <c r="G55" s="53"/>
      <c r="H55" s="53"/>
      <c r="I55" s="52"/>
      <c r="J55" s="53"/>
      <c r="K55" s="53"/>
      <c r="L55" s="53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53"/>
      <c r="X55" s="30"/>
      <c r="Y55" s="30"/>
      <c r="Z55" s="30"/>
    </row>
    <row r="56" spans="1:26" s="141" customFormat="1" ht="15" customHeight="1" x14ac:dyDescent="0.25">
      <c r="A56" s="36" t="s">
        <v>46</v>
      </c>
      <c r="B56" s="35" t="s">
        <v>293</v>
      </c>
      <c r="C56" s="181">
        <f t="shared" si="0"/>
        <v>2</v>
      </c>
      <c r="D56" s="41"/>
      <c r="E56" s="85">
        <f t="shared" si="1"/>
        <v>2</v>
      </c>
      <c r="F56" s="64" t="s">
        <v>605</v>
      </c>
      <c r="G56" s="49">
        <v>43600</v>
      </c>
      <c r="H56" s="49" t="s">
        <v>322</v>
      </c>
      <c r="I56" s="50" t="s">
        <v>654</v>
      </c>
      <c r="J56" s="49">
        <v>43591</v>
      </c>
      <c r="K56" s="49" t="s">
        <v>322</v>
      </c>
      <c r="L56" s="41" t="s">
        <v>322</v>
      </c>
      <c r="M56" s="41" t="s">
        <v>322</v>
      </c>
      <c r="N56" s="41" t="s">
        <v>322</v>
      </c>
      <c r="O56" s="48" t="s">
        <v>655</v>
      </c>
      <c r="P56" s="41" t="s">
        <v>322</v>
      </c>
      <c r="Q56" s="35" t="s">
        <v>995</v>
      </c>
      <c r="R56" s="41" t="s">
        <v>322</v>
      </c>
      <c r="S56" s="41" t="s">
        <v>322</v>
      </c>
      <c r="T56" s="41" t="s">
        <v>322</v>
      </c>
      <c r="U56" s="201" t="s">
        <v>654</v>
      </c>
      <c r="V56" s="59" t="s">
        <v>319</v>
      </c>
      <c r="W56" s="49">
        <f>'4.1'!I55</f>
        <v>43615</v>
      </c>
      <c r="X56" s="49" t="s">
        <v>320</v>
      </c>
      <c r="Y56" s="49" t="s">
        <v>320</v>
      </c>
      <c r="Z56" s="35"/>
    </row>
    <row r="57" spans="1:26" s="121" customFormat="1" ht="15" customHeight="1" x14ac:dyDescent="0.25">
      <c r="A57" s="36" t="s">
        <v>47</v>
      </c>
      <c r="B57" s="35" t="s">
        <v>295</v>
      </c>
      <c r="C57" s="181">
        <f t="shared" si="0"/>
        <v>0</v>
      </c>
      <c r="D57" s="41"/>
      <c r="E57" s="85">
        <f t="shared" si="1"/>
        <v>0</v>
      </c>
      <c r="F57" s="64" t="s">
        <v>605</v>
      </c>
      <c r="G57" s="49" t="s">
        <v>656</v>
      </c>
      <c r="H57" s="49" t="s">
        <v>322</v>
      </c>
      <c r="I57" s="50" t="s">
        <v>657</v>
      </c>
      <c r="J57" s="48" t="s">
        <v>658</v>
      </c>
      <c r="K57" s="49" t="s">
        <v>322</v>
      </c>
      <c r="L57" s="35" t="s">
        <v>603</v>
      </c>
      <c r="M57" s="41" t="s">
        <v>322</v>
      </c>
      <c r="N57" s="35" t="s">
        <v>1005</v>
      </c>
      <c r="O57" s="48"/>
      <c r="P57" s="41"/>
      <c r="Q57" s="41"/>
      <c r="R57" s="41"/>
      <c r="S57" s="41"/>
      <c r="T57" s="41"/>
      <c r="U57" s="59" t="s">
        <v>659</v>
      </c>
      <c r="V57" s="59" t="s">
        <v>319</v>
      </c>
      <c r="W57" s="49">
        <f>'4.1'!I56</f>
        <v>43671</v>
      </c>
      <c r="X57" s="41" t="s">
        <v>320</v>
      </c>
      <c r="Y57" s="41" t="s">
        <v>320</v>
      </c>
      <c r="Z57" s="35" t="s">
        <v>850</v>
      </c>
    </row>
    <row r="58" spans="1:26" s="141" customFormat="1" ht="15" customHeight="1" x14ac:dyDescent="0.25">
      <c r="A58" s="36" t="s">
        <v>48</v>
      </c>
      <c r="B58" s="35" t="s">
        <v>293</v>
      </c>
      <c r="C58" s="181">
        <f t="shared" si="0"/>
        <v>2</v>
      </c>
      <c r="D58" s="41"/>
      <c r="E58" s="85">
        <f t="shared" si="1"/>
        <v>2</v>
      </c>
      <c r="F58" s="64" t="s">
        <v>605</v>
      </c>
      <c r="G58" s="49">
        <v>43635</v>
      </c>
      <c r="H58" s="49" t="s">
        <v>322</v>
      </c>
      <c r="I58" s="50" t="s">
        <v>660</v>
      </c>
      <c r="J58" s="49" t="s">
        <v>320</v>
      </c>
      <c r="K58" s="49" t="s">
        <v>320</v>
      </c>
      <c r="L58" s="35" t="s">
        <v>842</v>
      </c>
      <c r="M58" s="41" t="s">
        <v>322</v>
      </c>
      <c r="N58" s="41" t="s">
        <v>322</v>
      </c>
      <c r="O58" s="48" t="s">
        <v>600</v>
      </c>
      <c r="P58" s="41" t="s">
        <v>322</v>
      </c>
      <c r="Q58" s="35" t="s">
        <v>995</v>
      </c>
      <c r="R58" s="41" t="s">
        <v>322</v>
      </c>
      <c r="S58" s="35" t="s">
        <v>1043</v>
      </c>
      <c r="T58" s="41" t="s">
        <v>322</v>
      </c>
      <c r="U58" s="59" t="s">
        <v>660</v>
      </c>
      <c r="V58" s="59" t="s">
        <v>319</v>
      </c>
      <c r="W58" s="49">
        <f>'4.1'!I57</f>
        <v>43641</v>
      </c>
      <c r="X58" s="49" t="s">
        <v>320</v>
      </c>
      <c r="Y58" s="49" t="s">
        <v>320</v>
      </c>
      <c r="Z58" s="35" t="s">
        <v>1044</v>
      </c>
    </row>
    <row r="59" spans="1:26" s="141" customFormat="1" ht="15" customHeight="1" x14ac:dyDescent="0.25">
      <c r="A59" s="36" t="s">
        <v>49</v>
      </c>
      <c r="B59" s="35" t="s">
        <v>295</v>
      </c>
      <c r="C59" s="181">
        <f t="shared" si="0"/>
        <v>0</v>
      </c>
      <c r="D59" s="41"/>
      <c r="E59" s="85">
        <f t="shared" si="1"/>
        <v>0</v>
      </c>
      <c r="F59" s="64" t="s">
        <v>320</v>
      </c>
      <c r="G59" s="49" t="s">
        <v>320</v>
      </c>
      <c r="H59" s="49" t="s">
        <v>321</v>
      </c>
      <c r="I59" s="48"/>
      <c r="J59" s="49"/>
      <c r="K59" s="83"/>
      <c r="L59" s="84"/>
      <c r="M59" s="84"/>
      <c r="N59" s="41" t="s">
        <v>321</v>
      </c>
      <c r="O59" s="49"/>
      <c r="P59" s="41"/>
      <c r="Q59" s="41"/>
      <c r="R59" s="41"/>
      <c r="S59" s="41"/>
      <c r="T59" s="41"/>
      <c r="U59" s="41"/>
      <c r="V59" s="41"/>
      <c r="W59" s="49">
        <f>'4.1'!I58</f>
        <v>43621</v>
      </c>
      <c r="X59" s="49"/>
      <c r="Y59" s="49"/>
      <c r="Z59" s="35" t="s">
        <v>794</v>
      </c>
    </row>
    <row r="60" spans="1:26" ht="15" customHeight="1" x14ac:dyDescent="0.25">
      <c r="A60" s="36" t="s">
        <v>50</v>
      </c>
      <c r="B60" s="35" t="s">
        <v>294</v>
      </c>
      <c r="C60" s="181">
        <f t="shared" si="0"/>
        <v>1</v>
      </c>
      <c r="D60" s="41"/>
      <c r="E60" s="85">
        <f t="shared" si="1"/>
        <v>1</v>
      </c>
      <c r="F60" s="64" t="s">
        <v>605</v>
      </c>
      <c r="G60" s="48" t="s">
        <v>661</v>
      </c>
      <c r="H60" s="49" t="s">
        <v>322</v>
      </c>
      <c r="I60" s="201" t="s">
        <v>594</v>
      </c>
      <c r="J60" s="49">
        <v>43619</v>
      </c>
      <c r="K60" s="49" t="s">
        <v>322</v>
      </c>
      <c r="L60" s="35" t="s">
        <v>842</v>
      </c>
      <c r="M60" s="41" t="s">
        <v>322</v>
      </c>
      <c r="N60" s="41" t="s">
        <v>322</v>
      </c>
      <c r="O60" s="35" t="s">
        <v>662</v>
      </c>
      <c r="P60" s="41" t="s">
        <v>322</v>
      </c>
      <c r="Q60" s="48" t="s">
        <v>1006</v>
      </c>
      <c r="R60" s="41" t="s">
        <v>596</v>
      </c>
      <c r="S60" s="41" t="s">
        <v>321</v>
      </c>
      <c r="T60" s="35" t="s">
        <v>1045</v>
      </c>
      <c r="U60" s="201" t="s">
        <v>594</v>
      </c>
      <c r="V60" s="59" t="s">
        <v>319</v>
      </c>
      <c r="W60" s="49">
        <f>'4.1'!I59</f>
        <v>43640</v>
      </c>
      <c r="X60" s="49" t="s">
        <v>320</v>
      </c>
      <c r="Y60" s="49" t="s">
        <v>320</v>
      </c>
      <c r="Z60" s="35"/>
    </row>
    <row r="61" spans="1:26" s="141" customFormat="1" ht="15" customHeight="1" x14ac:dyDescent="0.25">
      <c r="A61" s="36" t="s">
        <v>51</v>
      </c>
      <c r="B61" s="35" t="s">
        <v>293</v>
      </c>
      <c r="C61" s="181">
        <f t="shared" si="0"/>
        <v>2</v>
      </c>
      <c r="D61" s="41"/>
      <c r="E61" s="85">
        <f t="shared" si="1"/>
        <v>2</v>
      </c>
      <c r="F61" s="64" t="s">
        <v>605</v>
      </c>
      <c r="G61" s="49">
        <v>43599</v>
      </c>
      <c r="H61" s="49" t="s">
        <v>322</v>
      </c>
      <c r="I61" s="50" t="s">
        <v>663</v>
      </c>
      <c r="J61" s="48" t="s">
        <v>664</v>
      </c>
      <c r="K61" s="49" t="s">
        <v>322</v>
      </c>
      <c r="L61" s="41" t="s">
        <v>322</v>
      </c>
      <c r="M61" s="41" t="s">
        <v>322</v>
      </c>
      <c r="N61" s="41" t="s">
        <v>322</v>
      </c>
      <c r="O61" s="35" t="s">
        <v>665</v>
      </c>
      <c r="P61" s="41" t="s">
        <v>322</v>
      </c>
      <c r="Q61" s="35" t="s">
        <v>1007</v>
      </c>
      <c r="R61" s="41" t="s">
        <v>322</v>
      </c>
      <c r="S61" s="41" t="s">
        <v>814</v>
      </c>
      <c r="T61" s="35" t="s">
        <v>1046</v>
      </c>
      <c r="U61" s="201" t="s">
        <v>844</v>
      </c>
      <c r="V61" s="59" t="s">
        <v>319</v>
      </c>
      <c r="W61" s="49">
        <f>'4.1'!I60</f>
        <v>43615</v>
      </c>
      <c r="X61" s="49">
        <v>43602</v>
      </c>
      <c r="Y61" s="49" t="s">
        <v>322</v>
      </c>
      <c r="Z61" s="36"/>
    </row>
    <row r="62" spans="1:26" s="141" customFormat="1" ht="15" customHeight="1" x14ac:dyDescent="0.25">
      <c r="A62" s="36" t="s">
        <v>52</v>
      </c>
      <c r="B62" s="35" t="s">
        <v>295</v>
      </c>
      <c r="C62" s="181">
        <f t="shared" si="0"/>
        <v>0</v>
      </c>
      <c r="D62" s="41"/>
      <c r="E62" s="85">
        <f t="shared" si="1"/>
        <v>0</v>
      </c>
      <c r="F62" s="64" t="s">
        <v>605</v>
      </c>
      <c r="G62" s="49">
        <v>43601</v>
      </c>
      <c r="H62" s="49" t="s">
        <v>322</v>
      </c>
      <c r="I62" s="201" t="s">
        <v>845</v>
      </c>
      <c r="J62" s="49">
        <v>43598</v>
      </c>
      <c r="K62" s="49" t="s">
        <v>322</v>
      </c>
      <c r="L62" s="41" t="s">
        <v>322</v>
      </c>
      <c r="M62" s="41" t="s">
        <v>320</v>
      </c>
      <c r="N62" s="41" t="s">
        <v>321</v>
      </c>
      <c r="O62" s="48"/>
      <c r="P62" s="41"/>
      <c r="Q62" s="41"/>
      <c r="R62" s="49"/>
      <c r="S62" s="41"/>
      <c r="T62" s="41"/>
      <c r="U62" s="59"/>
      <c r="V62" s="59"/>
      <c r="W62" s="49">
        <f>'4.1'!I61</f>
        <v>43608</v>
      </c>
      <c r="X62" s="48"/>
      <c r="Y62" s="48"/>
      <c r="Z62" s="35" t="s">
        <v>1033</v>
      </c>
    </row>
    <row r="63" spans="1:26" s="141" customFormat="1" ht="15" customHeight="1" x14ac:dyDescent="0.25">
      <c r="A63" s="36" t="s">
        <v>53</v>
      </c>
      <c r="B63" s="35" t="s">
        <v>295</v>
      </c>
      <c r="C63" s="181">
        <f t="shared" si="0"/>
        <v>0</v>
      </c>
      <c r="D63" s="41"/>
      <c r="E63" s="85">
        <f t="shared" si="1"/>
        <v>0</v>
      </c>
      <c r="F63" s="64" t="s">
        <v>598</v>
      </c>
      <c r="G63" s="48" t="s">
        <v>666</v>
      </c>
      <c r="H63" s="49" t="s">
        <v>322</v>
      </c>
      <c r="I63" s="50" t="s">
        <v>667</v>
      </c>
      <c r="J63" s="49">
        <v>43591</v>
      </c>
      <c r="K63" s="49" t="s">
        <v>322</v>
      </c>
      <c r="L63" s="35" t="s">
        <v>603</v>
      </c>
      <c r="M63" s="41" t="s">
        <v>322</v>
      </c>
      <c r="N63" s="41" t="s">
        <v>322</v>
      </c>
      <c r="O63" s="48" t="s">
        <v>849</v>
      </c>
      <c r="P63" s="41"/>
      <c r="Q63" s="35"/>
      <c r="R63" s="41"/>
      <c r="S63" s="41"/>
      <c r="T63" s="41"/>
      <c r="U63" s="201" t="s">
        <v>451</v>
      </c>
      <c r="V63" s="59" t="s">
        <v>320</v>
      </c>
      <c r="W63" s="49">
        <f>'4.1'!I62</f>
        <v>43615</v>
      </c>
      <c r="X63" s="49">
        <v>43619</v>
      </c>
      <c r="Y63" s="49"/>
      <c r="Z63" s="35" t="s">
        <v>850</v>
      </c>
    </row>
    <row r="64" spans="1:26" s="141" customFormat="1" ht="15" customHeight="1" x14ac:dyDescent="0.25">
      <c r="A64" s="36" t="s">
        <v>54</v>
      </c>
      <c r="B64" s="35" t="s">
        <v>293</v>
      </c>
      <c r="C64" s="181">
        <f t="shared" si="0"/>
        <v>2</v>
      </c>
      <c r="D64" s="41"/>
      <c r="E64" s="85">
        <f t="shared" si="1"/>
        <v>2</v>
      </c>
      <c r="F64" s="64" t="s">
        <v>601</v>
      </c>
      <c r="G64" s="49">
        <v>43622</v>
      </c>
      <c r="H64" s="49" t="s">
        <v>322</v>
      </c>
      <c r="I64" s="50" t="s">
        <v>855</v>
      </c>
      <c r="J64" s="49">
        <v>43612</v>
      </c>
      <c r="K64" s="49" t="s">
        <v>322</v>
      </c>
      <c r="L64" s="35" t="s">
        <v>668</v>
      </c>
      <c r="M64" s="41" t="s">
        <v>322</v>
      </c>
      <c r="N64" s="41" t="s">
        <v>322</v>
      </c>
      <c r="O64" s="35" t="s">
        <v>600</v>
      </c>
      <c r="P64" s="41" t="s">
        <v>322</v>
      </c>
      <c r="Q64" s="41" t="s">
        <v>1011</v>
      </c>
      <c r="R64" s="49" t="s">
        <v>322</v>
      </c>
      <c r="S64" s="41" t="s">
        <v>322</v>
      </c>
      <c r="T64" s="41" t="s">
        <v>322</v>
      </c>
      <c r="U64" s="201" t="s">
        <v>540</v>
      </c>
      <c r="V64" s="59" t="s">
        <v>748</v>
      </c>
      <c r="W64" s="49">
        <f>'4.1'!I63</f>
        <v>43643</v>
      </c>
      <c r="X64" s="41" t="s">
        <v>320</v>
      </c>
      <c r="Y64" s="41" t="s">
        <v>320</v>
      </c>
      <c r="Z64" s="48" t="s">
        <v>1010</v>
      </c>
    </row>
    <row r="65" spans="1:26" s="141" customFormat="1" ht="15" customHeight="1" x14ac:dyDescent="0.25">
      <c r="A65" s="36" t="s">
        <v>55</v>
      </c>
      <c r="B65" s="35" t="s">
        <v>293</v>
      </c>
      <c r="C65" s="181">
        <f t="shared" si="0"/>
        <v>2</v>
      </c>
      <c r="D65" s="41"/>
      <c r="E65" s="85">
        <f t="shared" si="1"/>
        <v>2</v>
      </c>
      <c r="F65" s="64" t="s">
        <v>605</v>
      </c>
      <c r="G65" s="49">
        <v>43622</v>
      </c>
      <c r="H65" s="49" t="s">
        <v>322</v>
      </c>
      <c r="I65" s="50" t="s">
        <v>858</v>
      </c>
      <c r="J65" s="49" t="s">
        <v>320</v>
      </c>
      <c r="K65" s="49" t="s">
        <v>320</v>
      </c>
      <c r="L65" s="41" t="s">
        <v>322</v>
      </c>
      <c r="M65" s="41" t="s">
        <v>322</v>
      </c>
      <c r="N65" s="41" t="s">
        <v>322</v>
      </c>
      <c r="O65" s="35" t="s">
        <v>616</v>
      </c>
      <c r="P65" s="41" t="s">
        <v>322</v>
      </c>
      <c r="Q65" s="35" t="s">
        <v>1000</v>
      </c>
      <c r="R65" s="41" t="s">
        <v>322</v>
      </c>
      <c r="S65" s="41" t="s">
        <v>322</v>
      </c>
      <c r="T65" s="41" t="s">
        <v>322</v>
      </c>
      <c r="U65" s="35" t="s">
        <v>834</v>
      </c>
      <c r="V65" s="59" t="s">
        <v>319</v>
      </c>
      <c r="W65" s="49">
        <f>'4.1'!I64</f>
        <v>43635</v>
      </c>
      <c r="X65" s="49" t="s">
        <v>320</v>
      </c>
      <c r="Y65" s="49" t="s">
        <v>320</v>
      </c>
      <c r="Z65" s="35" t="s">
        <v>1009</v>
      </c>
    </row>
    <row r="66" spans="1:26" s="120" customFormat="1" ht="15" customHeight="1" x14ac:dyDescent="0.25">
      <c r="A66" s="36" t="s">
        <v>56</v>
      </c>
      <c r="B66" s="35" t="s">
        <v>295</v>
      </c>
      <c r="C66" s="181">
        <f t="shared" si="0"/>
        <v>0</v>
      </c>
      <c r="D66" s="41"/>
      <c r="E66" s="85">
        <f t="shared" si="1"/>
        <v>0</v>
      </c>
      <c r="F66" s="64" t="s">
        <v>605</v>
      </c>
      <c r="G66" s="49">
        <v>43622</v>
      </c>
      <c r="H66" s="49" t="s">
        <v>322</v>
      </c>
      <c r="I66" s="50" t="s">
        <v>669</v>
      </c>
      <c r="J66" s="48" t="s">
        <v>670</v>
      </c>
      <c r="K66" s="49" t="s">
        <v>322</v>
      </c>
      <c r="L66" s="35" t="s">
        <v>603</v>
      </c>
      <c r="M66" s="41" t="s">
        <v>322</v>
      </c>
      <c r="N66" s="41" t="s">
        <v>322</v>
      </c>
      <c r="O66" s="35" t="s">
        <v>860</v>
      </c>
      <c r="P66" s="41" t="s">
        <v>322</v>
      </c>
      <c r="Q66" s="41" t="s">
        <v>321</v>
      </c>
      <c r="R66" s="35" t="s">
        <v>861</v>
      </c>
      <c r="S66" s="41" t="s">
        <v>321</v>
      </c>
      <c r="T66" s="41" t="s">
        <v>322</v>
      </c>
      <c r="U66" s="196" t="s">
        <v>671</v>
      </c>
      <c r="V66" s="59" t="s">
        <v>319</v>
      </c>
      <c r="W66" s="49">
        <f>'4.1'!I65</f>
        <v>43635</v>
      </c>
      <c r="X66" s="49" t="s">
        <v>320</v>
      </c>
      <c r="Y66" s="49"/>
      <c r="Z66" s="35" t="s">
        <v>850</v>
      </c>
    </row>
    <row r="67" spans="1:26" s="141" customFormat="1" ht="15" customHeight="1" x14ac:dyDescent="0.25">
      <c r="A67" s="36" t="s">
        <v>57</v>
      </c>
      <c r="B67" s="35" t="s">
        <v>295</v>
      </c>
      <c r="C67" s="181">
        <f t="shared" si="0"/>
        <v>0</v>
      </c>
      <c r="D67" s="41"/>
      <c r="E67" s="85">
        <f t="shared" si="1"/>
        <v>0</v>
      </c>
      <c r="F67" s="64" t="s">
        <v>672</v>
      </c>
      <c r="G67" s="49">
        <v>43616</v>
      </c>
      <c r="H67" s="48" t="s">
        <v>673</v>
      </c>
      <c r="I67" s="50" t="s">
        <v>674</v>
      </c>
      <c r="J67" s="49" t="s">
        <v>320</v>
      </c>
      <c r="K67" s="49" t="s">
        <v>320</v>
      </c>
      <c r="L67" s="41" t="s">
        <v>320</v>
      </c>
      <c r="M67" s="41" t="s">
        <v>320</v>
      </c>
      <c r="N67" s="41" t="s">
        <v>322</v>
      </c>
      <c r="O67" s="48" t="s">
        <v>862</v>
      </c>
      <c r="P67" s="41" t="s">
        <v>322</v>
      </c>
      <c r="Q67" s="41" t="s">
        <v>321</v>
      </c>
      <c r="R67" s="41" t="s">
        <v>321</v>
      </c>
      <c r="S67" s="41" t="s">
        <v>322</v>
      </c>
      <c r="T67" s="41" t="s">
        <v>322</v>
      </c>
      <c r="U67" s="35" t="s">
        <v>675</v>
      </c>
      <c r="V67" s="35" t="s">
        <v>320</v>
      </c>
      <c r="W67" s="49">
        <f>'4.1'!I66</f>
        <v>43640</v>
      </c>
      <c r="X67" s="49" t="s">
        <v>320</v>
      </c>
      <c r="Y67" s="49" t="s">
        <v>320</v>
      </c>
      <c r="Z67" s="35" t="s">
        <v>1047</v>
      </c>
    </row>
    <row r="68" spans="1:26" s="141" customFormat="1" ht="15" customHeight="1" x14ac:dyDescent="0.25">
      <c r="A68" s="36" t="s">
        <v>58</v>
      </c>
      <c r="B68" s="35" t="s">
        <v>293</v>
      </c>
      <c r="C68" s="181">
        <f t="shared" si="0"/>
        <v>2</v>
      </c>
      <c r="D68" s="41"/>
      <c r="E68" s="85">
        <f t="shared" si="1"/>
        <v>2</v>
      </c>
      <c r="F68" s="64" t="s">
        <v>598</v>
      </c>
      <c r="G68" s="49">
        <v>43606</v>
      </c>
      <c r="H68" s="49" t="s">
        <v>322</v>
      </c>
      <c r="I68" s="50" t="s">
        <v>1066</v>
      </c>
      <c r="J68" s="49">
        <v>43599</v>
      </c>
      <c r="K68" s="49" t="s">
        <v>322</v>
      </c>
      <c r="L68" s="41" t="s">
        <v>322</v>
      </c>
      <c r="M68" s="41" t="s">
        <v>322</v>
      </c>
      <c r="N68" s="41" t="s">
        <v>322</v>
      </c>
      <c r="O68" s="35" t="s">
        <v>600</v>
      </c>
      <c r="P68" s="41" t="s">
        <v>322</v>
      </c>
      <c r="Q68" s="41" t="s">
        <v>1011</v>
      </c>
      <c r="R68" s="49" t="s">
        <v>322</v>
      </c>
      <c r="S68" s="49" t="s">
        <v>322</v>
      </c>
      <c r="T68" s="41" t="s">
        <v>322</v>
      </c>
      <c r="U68" s="59" t="s">
        <v>676</v>
      </c>
      <c r="V68" s="59" t="s">
        <v>988</v>
      </c>
      <c r="W68" s="49">
        <f>'4.1'!I67</f>
        <v>43632</v>
      </c>
      <c r="X68" s="49">
        <v>43612</v>
      </c>
      <c r="Y68" s="49" t="s">
        <v>322</v>
      </c>
      <c r="Z68" s="48"/>
    </row>
    <row r="69" spans="1:26" ht="15" customHeight="1" x14ac:dyDescent="0.25">
      <c r="A69" s="36" t="s">
        <v>59</v>
      </c>
      <c r="B69" s="35" t="s">
        <v>295</v>
      </c>
      <c r="C69" s="181">
        <f t="shared" si="0"/>
        <v>0</v>
      </c>
      <c r="D69" s="41"/>
      <c r="E69" s="85">
        <f t="shared" si="1"/>
        <v>0</v>
      </c>
      <c r="F69" s="64" t="s">
        <v>605</v>
      </c>
      <c r="G69" s="49">
        <v>43606</v>
      </c>
      <c r="H69" s="49" t="s">
        <v>322</v>
      </c>
      <c r="I69" s="50" t="s">
        <v>677</v>
      </c>
      <c r="J69" s="49">
        <v>43592</v>
      </c>
      <c r="K69" s="49" t="s">
        <v>322</v>
      </c>
      <c r="L69" s="41" t="s">
        <v>322</v>
      </c>
      <c r="M69" s="41" t="s">
        <v>320</v>
      </c>
      <c r="N69" s="41" t="s">
        <v>321</v>
      </c>
      <c r="O69" s="35"/>
      <c r="P69" s="41"/>
      <c r="Q69" s="41"/>
      <c r="R69" s="41"/>
      <c r="S69" s="41"/>
      <c r="T69" s="41"/>
      <c r="U69" s="201" t="s">
        <v>867</v>
      </c>
      <c r="V69" s="59" t="s">
        <v>319</v>
      </c>
      <c r="W69" s="49">
        <f>'4.1'!I68</f>
        <v>43607</v>
      </c>
      <c r="X69" s="49"/>
      <c r="Y69" s="49"/>
      <c r="Z69" s="35" t="s">
        <v>866</v>
      </c>
    </row>
    <row r="70" spans="1:26" s="120" customFormat="1" ht="15" customHeight="1" x14ac:dyDescent="0.25">
      <c r="A70" s="28" t="s">
        <v>60</v>
      </c>
      <c r="B70" s="29"/>
      <c r="C70" s="51"/>
      <c r="D70" s="29"/>
      <c r="E70" s="29"/>
      <c r="F70" s="182"/>
      <c r="G70" s="53"/>
      <c r="H70" s="53"/>
      <c r="I70" s="52"/>
      <c r="J70" s="53"/>
      <c r="K70" s="53"/>
      <c r="L70" s="53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53"/>
      <c r="X70" s="30"/>
      <c r="Y70" s="30"/>
      <c r="Z70" s="30"/>
    </row>
    <row r="71" spans="1:26" s="141" customFormat="1" ht="15" customHeight="1" x14ac:dyDescent="0.25">
      <c r="A71" s="36" t="s">
        <v>61</v>
      </c>
      <c r="B71" s="35" t="s">
        <v>295</v>
      </c>
      <c r="C71" s="181">
        <f t="shared" si="0"/>
        <v>0</v>
      </c>
      <c r="D71" s="41"/>
      <c r="E71" s="85">
        <f t="shared" si="1"/>
        <v>0</v>
      </c>
      <c r="F71" s="64" t="s">
        <v>605</v>
      </c>
      <c r="G71" s="49">
        <v>43629</v>
      </c>
      <c r="H71" s="49" t="s">
        <v>322</v>
      </c>
      <c r="I71" s="50" t="s">
        <v>870</v>
      </c>
      <c r="J71" s="49" t="s">
        <v>320</v>
      </c>
      <c r="K71" s="49" t="s">
        <v>320</v>
      </c>
      <c r="L71" s="41" t="s">
        <v>322</v>
      </c>
      <c r="M71" s="41" t="s">
        <v>322</v>
      </c>
      <c r="N71" s="41" t="s">
        <v>321</v>
      </c>
      <c r="O71" s="41"/>
      <c r="P71" s="41"/>
      <c r="Q71" s="41"/>
      <c r="R71" s="41"/>
      <c r="S71" s="41"/>
      <c r="T71" s="41"/>
      <c r="U71" s="59" t="s">
        <v>871</v>
      </c>
      <c r="V71" s="59" t="s">
        <v>319</v>
      </c>
      <c r="W71" s="49">
        <f>'4.1'!I70</f>
        <v>43641</v>
      </c>
      <c r="X71" s="49"/>
      <c r="Y71" s="49"/>
      <c r="Z71" s="35" t="s">
        <v>872</v>
      </c>
    </row>
    <row r="72" spans="1:26" ht="15" customHeight="1" x14ac:dyDescent="0.25">
      <c r="A72" s="36" t="s">
        <v>62</v>
      </c>
      <c r="B72" s="35" t="s">
        <v>295</v>
      </c>
      <c r="C72" s="181">
        <f t="shared" si="0"/>
        <v>0</v>
      </c>
      <c r="D72" s="41"/>
      <c r="E72" s="85">
        <f t="shared" si="1"/>
        <v>0</v>
      </c>
      <c r="F72" s="64" t="s">
        <v>320</v>
      </c>
      <c r="G72" s="49" t="s">
        <v>320</v>
      </c>
      <c r="H72" s="49" t="s">
        <v>321</v>
      </c>
      <c r="I72" s="50"/>
      <c r="J72" s="49"/>
      <c r="K72" s="49"/>
      <c r="L72" s="41"/>
      <c r="M72" s="41"/>
      <c r="N72" s="41" t="s">
        <v>321</v>
      </c>
      <c r="O72" s="49"/>
      <c r="P72" s="41"/>
      <c r="Q72" s="41"/>
      <c r="R72" s="41"/>
      <c r="S72" s="41"/>
      <c r="T72" s="41"/>
      <c r="U72" s="201"/>
      <c r="V72" s="41"/>
      <c r="W72" s="49">
        <f>'4.1'!I71</f>
        <v>43641</v>
      </c>
      <c r="X72" s="49"/>
      <c r="Y72" s="49"/>
      <c r="Z72" s="35" t="s">
        <v>794</v>
      </c>
    </row>
    <row r="73" spans="1:26" s="120" customFormat="1" ht="15" customHeight="1" x14ac:dyDescent="0.25">
      <c r="A73" s="36" t="s">
        <v>63</v>
      </c>
      <c r="B73" s="35" t="s">
        <v>295</v>
      </c>
      <c r="C73" s="181">
        <f t="shared" si="0"/>
        <v>0</v>
      </c>
      <c r="D73" s="41"/>
      <c r="E73" s="85">
        <f>C73*(1-D73)</f>
        <v>0</v>
      </c>
      <c r="F73" s="64" t="s">
        <v>605</v>
      </c>
      <c r="G73" s="48" t="s">
        <v>678</v>
      </c>
      <c r="H73" s="49" t="s">
        <v>322</v>
      </c>
      <c r="I73" s="50" t="s">
        <v>875</v>
      </c>
      <c r="J73" s="49">
        <v>43581</v>
      </c>
      <c r="K73" s="49" t="s">
        <v>322</v>
      </c>
      <c r="L73" s="35" t="s">
        <v>603</v>
      </c>
      <c r="M73" s="41" t="s">
        <v>322</v>
      </c>
      <c r="N73" s="41" t="s">
        <v>322</v>
      </c>
      <c r="O73" s="35" t="s">
        <v>600</v>
      </c>
      <c r="P73" s="41" t="s">
        <v>322</v>
      </c>
      <c r="Q73" s="41" t="s">
        <v>321</v>
      </c>
      <c r="R73" s="41" t="s">
        <v>596</v>
      </c>
      <c r="S73" s="41" t="s">
        <v>321</v>
      </c>
      <c r="T73" s="41" t="s">
        <v>322</v>
      </c>
      <c r="U73" s="59" t="s">
        <v>461</v>
      </c>
      <c r="V73" s="59" t="s">
        <v>319</v>
      </c>
      <c r="W73" s="49">
        <f>'4.1'!I72</f>
        <v>43615</v>
      </c>
      <c r="X73" s="49" t="s">
        <v>320</v>
      </c>
      <c r="Y73" s="49"/>
      <c r="Z73" s="35" t="s">
        <v>1067</v>
      </c>
    </row>
    <row r="74" spans="1:26" s="141" customFormat="1" ht="15" customHeight="1" x14ac:dyDescent="0.25">
      <c r="A74" s="36" t="s">
        <v>64</v>
      </c>
      <c r="B74" s="35" t="s">
        <v>293</v>
      </c>
      <c r="C74" s="181">
        <f t="shared" ref="C74:C99" si="2">IF(B74=$B$4,2,IF(B74=$B$5,1,0))</f>
        <v>2</v>
      </c>
      <c r="D74" s="41"/>
      <c r="E74" s="85">
        <f>C74*(1-D74)</f>
        <v>2</v>
      </c>
      <c r="F74" s="64" t="s">
        <v>605</v>
      </c>
      <c r="G74" s="49">
        <v>43573</v>
      </c>
      <c r="H74" s="49" t="s">
        <v>322</v>
      </c>
      <c r="I74" s="50" t="s">
        <v>679</v>
      </c>
      <c r="J74" s="49">
        <v>43563</v>
      </c>
      <c r="K74" s="49" t="s">
        <v>322</v>
      </c>
      <c r="L74" s="41" t="s">
        <v>322</v>
      </c>
      <c r="M74" s="41" t="s">
        <v>322</v>
      </c>
      <c r="N74" s="41" t="s">
        <v>322</v>
      </c>
      <c r="O74" s="35" t="s">
        <v>614</v>
      </c>
      <c r="P74" s="41" t="s">
        <v>322</v>
      </c>
      <c r="Q74" s="35" t="s">
        <v>1012</v>
      </c>
      <c r="R74" s="41" t="s">
        <v>322</v>
      </c>
      <c r="S74" s="41" t="s">
        <v>322</v>
      </c>
      <c r="T74" s="41" t="s">
        <v>322</v>
      </c>
      <c r="U74" s="59" t="s">
        <v>680</v>
      </c>
      <c r="V74" s="59" t="s">
        <v>319</v>
      </c>
      <c r="W74" s="49">
        <f>'4.1'!I73</f>
        <v>43581</v>
      </c>
      <c r="X74" s="49" t="s">
        <v>320</v>
      </c>
      <c r="Y74" s="49" t="s">
        <v>320</v>
      </c>
      <c r="Z74" s="35"/>
    </row>
    <row r="75" spans="1:26" s="141" customFormat="1" ht="15" customHeight="1" x14ac:dyDescent="0.25">
      <c r="A75" s="36" t="s">
        <v>65</v>
      </c>
      <c r="B75" s="35" t="s">
        <v>293</v>
      </c>
      <c r="C75" s="181">
        <f t="shared" si="2"/>
        <v>2</v>
      </c>
      <c r="D75" s="41"/>
      <c r="E75" s="85">
        <f>C75*(1-D75)</f>
        <v>2</v>
      </c>
      <c r="F75" s="64" t="s">
        <v>601</v>
      </c>
      <c r="G75" s="49">
        <v>43600</v>
      </c>
      <c r="H75" s="49" t="s">
        <v>322</v>
      </c>
      <c r="I75" s="50" t="s">
        <v>681</v>
      </c>
      <c r="J75" s="49">
        <v>43591</v>
      </c>
      <c r="K75" s="49" t="s">
        <v>322</v>
      </c>
      <c r="L75" s="41" t="s">
        <v>322</v>
      </c>
      <c r="M75" s="41" t="s">
        <v>322</v>
      </c>
      <c r="N75" s="41" t="s">
        <v>322</v>
      </c>
      <c r="O75" s="35" t="s">
        <v>600</v>
      </c>
      <c r="P75" s="41" t="s">
        <v>322</v>
      </c>
      <c r="Q75" s="41" t="s">
        <v>1011</v>
      </c>
      <c r="R75" s="41" t="s">
        <v>322</v>
      </c>
      <c r="S75" s="41" t="s">
        <v>322</v>
      </c>
      <c r="T75" s="41" t="s">
        <v>322</v>
      </c>
      <c r="U75" s="59" t="s">
        <v>883</v>
      </c>
      <c r="V75" s="59" t="s">
        <v>884</v>
      </c>
      <c r="W75" s="49">
        <f>'4.1'!I74</f>
        <v>43615</v>
      </c>
      <c r="X75" s="49" t="s">
        <v>320</v>
      </c>
      <c r="Y75" s="49" t="s">
        <v>320</v>
      </c>
      <c r="Z75" s="35"/>
    </row>
    <row r="76" spans="1:26" s="141" customFormat="1" ht="15" customHeight="1" x14ac:dyDescent="0.25">
      <c r="A76" s="36" t="s">
        <v>66</v>
      </c>
      <c r="B76" s="35" t="s">
        <v>295</v>
      </c>
      <c r="C76" s="181">
        <f t="shared" si="2"/>
        <v>0</v>
      </c>
      <c r="D76" s="41"/>
      <c r="E76" s="85">
        <f>C76*(1-D76)</f>
        <v>0</v>
      </c>
      <c r="F76" s="64" t="s">
        <v>320</v>
      </c>
      <c r="G76" s="49" t="s">
        <v>320</v>
      </c>
      <c r="H76" s="49" t="s">
        <v>321</v>
      </c>
      <c r="I76" s="50"/>
      <c r="J76" s="49"/>
      <c r="K76" s="49"/>
      <c r="L76" s="41"/>
      <c r="M76" s="41"/>
      <c r="N76" s="41" t="s">
        <v>321</v>
      </c>
      <c r="O76" s="41"/>
      <c r="P76" s="41"/>
      <c r="Q76" s="41"/>
      <c r="R76" s="41"/>
      <c r="S76" s="41"/>
      <c r="T76" s="41"/>
      <c r="U76" s="41"/>
      <c r="V76" s="41"/>
      <c r="W76" s="49">
        <f>'4.1'!I75</f>
        <v>43608</v>
      </c>
      <c r="X76" s="49"/>
      <c r="Y76" s="49"/>
      <c r="Z76" s="35" t="s">
        <v>794</v>
      </c>
    </row>
    <row r="77" spans="1:26" s="120" customFormat="1" ht="15" customHeight="1" x14ac:dyDescent="0.25">
      <c r="A77" s="28" t="s">
        <v>67</v>
      </c>
      <c r="B77" s="29"/>
      <c r="C77" s="51"/>
      <c r="D77" s="29"/>
      <c r="E77" s="29"/>
      <c r="F77" s="182"/>
      <c r="G77" s="53"/>
      <c r="H77" s="53"/>
      <c r="I77" s="52"/>
      <c r="J77" s="53"/>
      <c r="K77" s="53"/>
      <c r="L77" s="53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53"/>
      <c r="X77" s="30"/>
      <c r="Y77" s="30"/>
      <c r="Z77" s="30"/>
    </row>
    <row r="78" spans="1:26" s="141" customFormat="1" ht="15" customHeight="1" x14ac:dyDescent="0.25">
      <c r="A78" s="36" t="s">
        <v>68</v>
      </c>
      <c r="B78" s="35" t="s">
        <v>295</v>
      </c>
      <c r="C78" s="181">
        <f t="shared" si="2"/>
        <v>0</v>
      </c>
      <c r="D78" s="41"/>
      <c r="E78" s="85">
        <f t="shared" ref="E78:E87" si="3">C78*(1-D78)</f>
        <v>0</v>
      </c>
      <c r="F78" s="64" t="s">
        <v>320</v>
      </c>
      <c r="G78" s="49" t="s">
        <v>320</v>
      </c>
      <c r="H78" s="49" t="s">
        <v>321</v>
      </c>
      <c r="I78" s="50"/>
      <c r="J78" s="49"/>
      <c r="K78" s="49"/>
      <c r="L78" s="35"/>
      <c r="M78" s="41"/>
      <c r="N78" s="41" t="s">
        <v>321</v>
      </c>
      <c r="O78" s="35"/>
      <c r="P78" s="41"/>
      <c r="Q78" s="41"/>
      <c r="R78" s="41"/>
      <c r="S78" s="41"/>
      <c r="T78" s="41"/>
      <c r="U78" s="201" t="s">
        <v>886</v>
      </c>
      <c r="V78" s="59"/>
      <c r="W78" s="49">
        <f>'4.1'!I77</f>
        <v>43620</v>
      </c>
      <c r="X78" s="49"/>
      <c r="Y78" s="49"/>
      <c r="Z78" s="35" t="s">
        <v>794</v>
      </c>
    </row>
    <row r="79" spans="1:26" s="141" customFormat="1" ht="15" customHeight="1" x14ac:dyDescent="0.25">
      <c r="A79" s="36" t="s">
        <v>70</v>
      </c>
      <c r="B79" s="35" t="s">
        <v>295</v>
      </c>
      <c r="C79" s="181">
        <f t="shared" si="2"/>
        <v>0</v>
      </c>
      <c r="D79" s="41"/>
      <c r="E79" s="85">
        <f t="shared" si="3"/>
        <v>0</v>
      </c>
      <c r="F79" s="64" t="s">
        <v>605</v>
      </c>
      <c r="G79" s="49">
        <v>43615</v>
      </c>
      <c r="H79" s="49" t="s">
        <v>322</v>
      </c>
      <c r="I79" s="50" t="s">
        <v>682</v>
      </c>
      <c r="J79" s="49">
        <v>43614</v>
      </c>
      <c r="K79" s="49" t="s">
        <v>322</v>
      </c>
      <c r="L79" s="41" t="s">
        <v>322</v>
      </c>
      <c r="M79" s="41" t="s">
        <v>322</v>
      </c>
      <c r="N79" s="41" t="s">
        <v>321</v>
      </c>
      <c r="O79" s="35"/>
      <c r="P79" s="41"/>
      <c r="Q79" s="41"/>
      <c r="R79" s="41"/>
      <c r="S79" s="41"/>
      <c r="T79" s="41"/>
      <c r="U79" s="59"/>
      <c r="V79" s="59"/>
      <c r="W79" s="49">
        <f>'4.1'!I78</f>
        <v>43635</v>
      </c>
      <c r="X79" s="49"/>
      <c r="Y79" s="49"/>
      <c r="Z79" s="35" t="s">
        <v>1034</v>
      </c>
    </row>
    <row r="80" spans="1:26" s="141" customFormat="1" ht="15" customHeight="1" x14ac:dyDescent="0.25">
      <c r="A80" s="36" t="s">
        <v>71</v>
      </c>
      <c r="B80" s="35" t="s">
        <v>294</v>
      </c>
      <c r="C80" s="181">
        <f t="shared" si="2"/>
        <v>1</v>
      </c>
      <c r="D80" s="41"/>
      <c r="E80" s="85">
        <f t="shared" si="3"/>
        <v>1</v>
      </c>
      <c r="F80" s="64" t="s">
        <v>605</v>
      </c>
      <c r="G80" s="49">
        <v>43608</v>
      </c>
      <c r="H80" s="49" t="s">
        <v>322</v>
      </c>
      <c r="I80" s="50" t="s">
        <v>683</v>
      </c>
      <c r="J80" s="49">
        <v>43580</v>
      </c>
      <c r="K80" s="49" t="s">
        <v>322</v>
      </c>
      <c r="L80" s="41" t="s">
        <v>322</v>
      </c>
      <c r="M80" s="41" t="s">
        <v>320</v>
      </c>
      <c r="N80" s="41" t="s">
        <v>322</v>
      </c>
      <c r="O80" s="35" t="s">
        <v>616</v>
      </c>
      <c r="P80" s="41" t="s">
        <v>322</v>
      </c>
      <c r="Q80" s="41" t="s">
        <v>321</v>
      </c>
      <c r="R80" s="41" t="s">
        <v>321</v>
      </c>
      <c r="S80" s="41" t="s">
        <v>322</v>
      </c>
      <c r="T80" s="41" t="s">
        <v>322</v>
      </c>
      <c r="U80" s="59" t="s">
        <v>684</v>
      </c>
      <c r="V80" s="59" t="s">
        <v>319</v>
      </c>
      <c r="W80" s="49">
        <f>'4.1'!I79</f>
        <v>43614</v>
      </c>
      <c r="X80" s="41" t="s">
        <v>320</v>
      </c>
      <c r="Y80" s="41" t="s">
        <v>320</v>
      </c>
      <c r="Z80" s="35"/>
    </row>
    <row r="81" spans="1:26" ht="15" customHeight="1" x14ac:dyDescent="0.25">
      <c r="A81" s="36" t="s">
        <v>72</v>
      </c>
      <c r="B81" s="35" t="s">
        <v>293</v>
      </c>
      <c r="C81" s="181">
        <f t="shared" si="2"/>
        <v>2</v>
      </c>
      <c r="D81" s="41"/>
      <c r="E81" s="85">
        <f t="shared" si="3"/>
        <v>2</v>
      </c>
      <c r="F81" s="64" t="s">
        <v>605</v>
      </c>
      <c r="G81" s="49">
        <v>43635</v>
      </c>
      <c r="H81" s="49" t="s">
        <v>322</v>
      </c>
      <c r="I81" s="196" t="s">
        <v>891</v>
      </c>
      <c r="J81" s="49">
        <v>43626</v>
      </c>
      <c r="K81" s="49" t="s">
        <v>322</v>
      </c>
      <c r="L81" s="41" t="s">
        <v>322</v>
      </c>
      <c r="M81" s="41" t="s">
        <v>322</v>
      </c>
      <c r="N81" s="41" t="s">
        <v>322</v>
      </c>
      <c r="O81" s="35" t="s">
        <v>600</v>
      </c>
      <c r="P81" s="41" t="s">
        <v>322</v>
      </c>
      <c r="Q81" s="35" t="s">
        <v>1013</v>
      </c>
      <c r="R81" s="41" t="s">
        <v>322</v>
      </c>
      <c r="S81" s="49" t="s">
        <v>322</v>
      </c>
      <c r="T81" s="41" t="s">
        <v>322</v>
      </c>
      <c r="U81" s="201" t="s">
        <v>472</v>
      </c>
      <c r="V81" s="59" t="s">
        <v>319</v>
      </c>
      <c r="W81" s="49">
        <f>'4.1'!I80</f>
        <v>43642</v>
      </c>
      <c r="X81" s="49" t="s">
        <v>320</v>
      </c>
      <c r="Y81" s="49" t="s">
        <v>320</v>
      </c>
      <c r="Z81" s="35"/>
    </row>
    <row r="82" spans="1:26" ht="15" customHeight="1" x14ac:dyDescent="0.25">
      <c r="A82" s="36" t="s">
        <v>74</v>
      </c>
      <c r="B82" s="35" t="s">
        <v>295</v>
      </c>
      <c r="C82" s="181">
        <f t="shared" si="2"/>
        <v>0</v>
      </c>
      <c r="D82" s="41"/>
      <c r="E82" s="85">
        <f t="shared" si="3"/>
        <v>0</v>
      </c>
      <c r="F82" s="64" t="s">
        <v>605</v>
      </c>
      <c r="G82" s="48" t="s">
        <v>897</v>
      </c>
      <c r="H82" s="49" t="s">
        <v>322</v>
      </c>
      <c r="I82" s="50" t="s">
        <v>896</v>
      </c>
      <c r="J82" s="49">
        <v>43621</v>
      </c>
      <c r="K82" s="49" t="s">
        <v>322</v>
      </c>
      <c r="L82" s="41" t="s">
        <v>322</v>
      </c>
      <c r="M82" s="41" t="s">
        <v>322</v>
      </c>
      <c r="N82" s="41" t="s">
        <v>321</v>
      </c>
      <c r="O82" s="35"/>
      <c r="P82" s="41"/>
      <c r="Q82" s="35"/>
      <c r="R82" s="41"/>
      <c r="S82" s="35"/>
      <c r="T82" s="41"/>
      <c r="U82" s="59" t="s">
        <v>835</v>
      </c>
      <c r="V82" s="59" t="s">
        <v>319</v>
      </c>
      <c r="W82" s="49">
        <f>'4.1'!I81</f>
        <v>43657</v>
      </c>
      <c r="X82" s="49"/>
      <c r="Y82" s="49"/>
      <c r="Z82" s="35" t="s">
        <v>872</v>
      </c>
    </row>
    <row r="83" spans="1:26" s="141" customFormat="1" ht="15" customHeight="1" x14ac:dyDescent="0.25">
      <c r="A83" s="36" t="s">
        <v>75</v>
      </c>
      <c r="B83" s="35" t="s">
        <v>294</v>
      </c>
      <c r="C83" s="181">
        <f t="shared" si="2"/>
        <v>1</v>
      </c>
      <c r="D83" s="41"/>
      <c r="E83" s="85">
        <f t="shared" si="3"/>
        <v>1</v>
      </c>
      <c r="F83" s="64" t="s">
        <v>605</v>
      </c>
      <c r="G83" s="49">
        <v>43626</v>
      </c>
      <c r="H83" s="49" t="s">
        <v>322</v>
      </c>
      <c r="I83" s="50" t="s">
        <v>900</v>
      </c>
      <c r="J83" s="49">
        <v>43619</v>
      </c>
      <c r="K83" s="49" t="s">
        <v>322</v>
      </c>
      <c r="L83" s="41" t="s">
        <v>322</v>
      </c>
      <c r="M83" s="41" t="s">
        <v>322</v>
      </c>
      <c r="N83" s="41" t="s">
        <v>322</v>
      </c>
      <c r="O83" s="35" t="s">
        <v>646</v>
      </c>
      <c r="P83" s="41" t="s">
        <v>322</v>
      </c>
      <c r="Q83" s="41" t="s">
        <v>1011</v>
      </c>
      <c r="R83" s="41" t="s">
        <v>322</v>
      </c>
      <c r="S83" s="41" t="s">
        <v>321</v>
      </c>
      <c r="T83" s="41" t="s">
        <v>322</v>
      </c>
      <c r="U83" s="59" t="s">
        <v>380</v>
      </c>
      <c r="V83" s="59" t="s">
        <v>319</v>
      </c>
      <c r="W83" s="49">
        <f>'4.1'!I82</f>
        <v>43635</v>
      </c>
      <c r="X83" s="49">
        <v>43629</v>
      </c>
      <c r="Y83" s="49" t="s">
        <v>322</v>
      </c>
      <c r="Z83" s="35"/>
    </row>
    <row r="84" spans="1:26" s="141" customFormat="1" ht="15" customHeight="1" x14ac:dyDescent="0.25">
      <c r="A84" s="36" t="s">
        <v>76</v>
      </c>
      <c r="B84" s="35" t="s">
        <v>295</v>
      </c>
      <c r="C84" s="181">
        <f t="shared" si="2"/>
        <v>0</v>
      </c>
      <c r="D84" s="41"/>
      <c r="E84" s="85">
        <f t="shared" si="3"/>
        <v>0</v>
      </c>
      <c r="F84" s="64" t="s">
        <v>605</v>
      </c>
      <c r="G84" s="49">
        <v>43635</v>
      </c>
      <c r="H84" s="49" t="s">
        <v>322</v>
      </c>
      <c r="I84" s="50" t="s">
        <v>685</v>
      </c>
      <c r="J84" s="49">
        <v>43635</v>
      </c>
      <c r="K84" s="49" t="s">
        <v>321</v>
      </c>
      <c r="L84" s="35" t="s">
        <v>668</v>
      </c>
      <c r="M84" s="41" t="s">
        <v>320</v>
      </c>
      <c r="N84" s="41" t="s">
        <v>321</v>
      </c>
      <c r="O84" s="35"/>
      <c r="P84" s="41"/>
      <c r="Q84" s="41"/>
      <c r="R84" s="41"/>
      <c r="S84" s="41"/>
      <c r="T84" s="41"/>
      <c r="U84" s="35"/>
      <c r="V84" s="59"/>
      <c r="W84" s="49">
        <f>'4.1'!I83</f>
        <v>43642</v>
      </c>
      <c r="X84" s="49"/>
      <c r="Y84" s="49"/>
      <c r="Z84" s="34" t="s">
        <v>902</v>
      </c>
    </row>
    <row r="85" spans="1:26" ht="15" customHeight="1" x14ac:dyDescent="0.25">
      <c r="A85" s="36" t="s">
        <v>77</v>
      </c>
      <c r="B85" s="35" t="s">
        <v>293</v>
      </c>
      <c r="C85" s="181">
        <f t="shared" si="2"/>
        <v>2</v>
      </c>
      <c r="D85" s="41"/>
      <c r="E85" s="85">
        <f t="shared" si="3"/>
        <v>2</v>
      </c>
      <c r="F85" s="64" t="s">
        <v>605</v>
      </c>
      <c r="G85" s="49">
        <v>43622</v>
      </c>
      <c r="H85" s="49" t="s">
        <v>322</v>
      </c>
      <c r="I85" s="50" t="s">
        <v>899</v>
      </c>
      <c r="J85" s="49">
        <v>43621</v>
      </c>
      <c r="K85" s="49" t="s">
        <v>322</v>
      </c>
      <c r="L85" s="41" t="s">
        <v>322</v>
      </c>
      <c r="M85" s="41" t="s">
        <v>322</v>
      </c>
      <c r="N85" s="41" t="s">
        <v>322</v>
      </c>
      <c r="O85" s="35" t="s">
        <v>614</v>
      </c>
      <c r="P85" s="41" t="s">
        <v>322</v>
      </c>
      <c r="Q85" s="41" t="s">
        <v>1011</v>
      </c>
      <c r="R85" s="41" t="s">
        <v>322</v>
      </c>
      <c r="S85" s="41" t="s">
        <v>322</v>
      </c>
      <c r="T85" s="41" t="s">
        <v>322</v>
      </c>
      <c r="U85" s="59" t="s">
        <v>899</v>
      </c>
      <c r="V85" s="59" t="s">
        <v>319</v>
      </c>
      <c r="W85" s="48">
        <f>'4.1'!I84</f>
        <v>43741</v>
      </c>
      <c r="X85" s="41" t="s">
        <v>320</v>
      </c>
      <c r="Y85" s="41" t="s">
        <v>320</v>
      </c>
      <c r="Z85" s="35"/>
    </row>
    <row r="86" spans="1:26" s="141" customFormat="1" ht="15" customHeight="1" x14ac:dyDescent="0.25">
      <c r="A86" s="36" t="s">
        <v>78</v>
      </c>
      <c r="B86" s="35" t="s">
        <v>294</v>
      </c>
      <c r="C86" s="181">
        <f t="shared" si="2"/>
        <v>1</v>
      </c>
      <c r="D86" s="41"/>
      <c r="E86" s="85">
        <f t="shared" si="3"/>
        <v>1</v>
      </c>
      <c r="F86" s="64" t="s">
        <v>605</v>
      </c>
      <c r="G86" s="49">
        <v>43643</v>
      </c>
      <c r="H86" s="49" t="s">
        <v>322</v>
      </c>
      <c r="I86" s="50" t="s">
        <v>836</v>
      </c>
      <c r="J86" s="49">
        <v>43616</v>
      </c>
      <c r="K86" s="49" t="s">
        <v>322</v>
      </c>
      <c r="L86" s="41" t="s">
        <v>322</v>
      </c>
      <c r="M86" s="41" t="s">
        <v>322</v>
      </c>
      <c r="N86" s="35" t="s">
        <v>895</v>
      </c>
      <c r="O86" s="35" t="s">
        <v>600</v>
      </c>
      <c r="P86" s="41" t="s">
        <v>322</v>
      </c>
      <c r="Q86" s="35" t="s">
        <v>1012</v>
      </c>
      <c r="R86" s="41" t="s">
        <v>596</v>
      </c>
      <c r="S86" s="41" t="s">
        <v>321</v>
      </c>
      <c r="T86" s="41" t="s">
        <v>322</v>
      </c>
      <c r="U86" s="201" t="s">
        <v>479</v>
      </c>
      <c r="V86" s="59" t="s">
        <v>319</v>
      </c>
      <c r="W86" s="49">
        <f>'4.1'!I85</f>
        <v>43657</v>
      </c>
      <c r="X86" s="49">
        <v>43651</v>
      </c>
      <c r="Y86" s="48" t="s">
        <v>1015</v>
      </c>
      <c r="Z86" s="35"/>
    </row>
    <row r="87" spans="1:26" s="141" customFormat="1" ht="15" customHeight="1" x14ac:dyDescent="0.25">
      <c r="A87" s="36" t="s">
        <v>79</v>
      </c>
      <c r="B87" s="35" t="s">
        <v>295</v>
      </c>
      <c r="C87" s="181">
        <f t="shared" si="2"/>
        <v>0</v>
      </c>
      <c r="D87" s="41"/>
      <c r="E87" s="85">
        <f t="shared" si="3"/>
        <v>0</v>
      </c>
      <c r="F87" s="64" t="s">
        <v>320</v>
      </c>
      <c r="G87" s="49" t="s">
        <v>320</v>
      </c>
      <c r="H87" s="49" t="s">
        <v>321</v>
      </c>
      <c r="I87" s="50"/>
      <c r="J87" s="49"/>
      <c r="K87" s="49"/>
      <c r="L87" s="41"/>
      <c r="M87" s="41"/>
      <c r="N87" s="41" t="s">
        <v>321</v>
      </c>
      <c r="O87" s="35"/>
      <c r="P87" s="41"/>
      <c r="Q87" s="41"/>
      <c r="R87" s="41"/>
      <c r="S87" s="41"/>
      <c r="T87" s="41"/>
      <c r="U87" s="41"/>
      <c r="V87" s="41"/>
      <c r="W87" s="49">
        <f>'4.1'!I86</f>
        <v>43643</v>
      </c>
      <c r="X87" s="49"/>
      <c r="Y87" s="49"/>
      <c r="Z87" s="35" t="s">
        <v>794</v>
      </c>
    </row>
    <row r="88" spans="1:26" s="120" customFormat="1" ht="15" customHeight="1" x14ac:dyDescent="0.25">
      <c r="A88" s="28" t="s">
        <v>80</v>
      </c>
      <c r="B88" s="29"/>
      <c r="C88" s="51"/>
      <c r="D88" s="29"/>
      <c r="E88" s="29"/>
      <c r="F88" s="182"/>
      <c r="G88" s="53"/>
      <c r="H88" s="53"/>
      <c r="I88" s="52"/>
      <c r="J88" s="53"/>
      <c r="K88" s="53"/>
      <c r="L88" s="53"/>
      <c r="M88" s="53"/>
      <c r="N88" s="53"/>
      <c r="O88" s="53"/>
      <c r="P88" s="30"/>
      <c r="Q88" s="30"/>
      <c r="R88" s="30"/>
      <c r="S88" s="30"/>
      <c r="T88" s="30"/>
      <c r="U88" s="30"/>
      <c r="V88" s="30"/>
      <c r="W88" s="53"/>
      <c r="X88" s="30"/>
      <c r="Y88" s="30"/>
      <c r="Z88" s="30"/>
    </row>
    <row r="89" spans="1:26" s="120" customFormat="1" ht="15" customHeight="1" x14ac:dyDescent="0.25">
      <c r="A89" s="36" t="s">
        <v>69</v>
      </c>
      <c r="B89" s="35" t="s">
        <v>293</v>
      </c>
      <c r="C89" s="183">
        <f>IF(B89=$B$4,2,IF(B89=$B$5,1,0))</f>
        <v>2</v>
      </c>
      <c r="D89" s="41"/>
      <c r="E89" s="85">
        <f t="shared" ref="E89:E99" si="4">C89*(1-D89)</f>
        <v>2</v>
      </c>
      <c r="F89" s="64" t="s">
        <v>605</v>
      </c>
      <c r="G89" s="49">
        <v>43627</v>
      </c>
      <c r="H89" s="49" t="s">
        <v>322</v>
      </c>
      <c r="I89" s="196" t="s">
        <v>907</v>
      </c>
      <c r="J89" s="49">
        <v>43613</v>
      </c>
      <c r="K89" s="49" t="s">
        <v>322</v>
      </c>
      <c r="L89" s="41" t="s">
        <v>322</v>
      </c>
      <c r="M89" s="41" t="s">
        <v>322</v>
      </c>
      <c r="N89" s="41" t="s">
        <v>322</v>
      </c>
      <c r="O89" s="36" t="s">
        <v>665</v>
      </c>
      <c r="P89" s="41" t="s">
        <v>322</v>
      </c>
      <c r="Q89" s="35" t="s">
        <v>1017</v>
      </c>
      <c r="R89" s="41" t="s">
        <v>322</v>
      </c>
      <c r="S89" s="41" t="s">
        <v>322</v>
      </c>
      <c r="T89" s="41" t="s">
        <v>322</v>
      </c>
      <c r="U89" s="59" t="s">
        <v>908</v>
      </c>
      <c r="V89" s="59" t="s">
        <v>319</v>
      </c>
      <c r="W89" s="49">
        <f>'4.1'!I88</f>
        <v>43636</v>
      </c>
      <c r="X89" s="49">
        <v>43635</v>
      </c>
      <c r="Y89" s="49" t="s">
        <v>322</v>
      </c>
      <c r="Z89" s="35"/>
    </row>
    <row r="90" spans="1:26" s="141" customFormat="1" ht="15" customHeight="1" x14ac:dyDescent="0.25">
      <c r="A90" s="36" t="s">
        <v>81</v>
      </c>
      <c r="B90" s="35" t="s">
        <v>295</v>
      </c>
      <c r="C90" s="183">
        <f t="shared" si="2"/>
        <v>0</v>
      </c>
      <c r="D90" s="41"/>
      <c r="E90" s="85">
        <f t="shared" si="4"/>
        <v>0</v>
      </c>
      <c r="F90" s="64" t="s">
        <v>605</v>
      </c>
      <c r="G90" s="49">
        <v>43627</v>
      </c>
      <c r="H90" s="49" t="s">
        <v>322</v>
      </c>
      <c r="I90" s="50" t="s">
        <v>912</v>
      </c>
      <c r="J90" s="49">
        <v>43620</v>
      </c>
      <c r="K90" s="49" t="s">
        <v>322</v>
      </c>
      <c r="L90" s="49" t="s">
        <v>322</v>
      </c>
      <c r="M90" s="49" t="s">
        <v>322</v>
      </c>
      <c r="N90" s="48" t="s">
        <v>913</v>
      </c>
      <c r="O90" s="49"/>
      <c r="P90" s="41"/>
      <c r="Q90" s="41"/>
      <c r="R90" s="41"/>
      <c r="S90" s="41"/>
      <c r="T90" s="41"/>
      <c r="U90" s="201" t="s">
        <v>552</v>
      </c>
      <c r="V90" s="59" t="s">
        <v>319</v>
      </c>
      <c r="W90" s="49">
        <f>'4.1'!I89</f>
        <v>43634</v>
      </c>
      <c r="X90" s="49" t="s">
        <v>320</v>
      </c>
      <c r="Y90" s="49" t="s">
        <v>320</v>
      </c>
      <c r="Z90" s="34" t="s">
        <v>914</v>
      </c>
    </row>
    <row r="91" spans="1:26" s="141" customFormat="1" ht="15" customHeight="1" x14ac:dyDescent="0.25">
      <c r="A91" s="36" t="s">
        <v>73</v>
      </c>
      <c r="B91" s="35" t="s">
        <v>295</v>
      </c>
      <c r="C91" s="183">
        <f>IF(B91=$B$4,2,IF(B91=$B$5,1,0))</f>
        <v>0</v>
      </c>
      <c r="D91" s="41"/>
      <c r="E91" s="85">
        <f t="shared" si="4"/>
        <v>0</v>
      </c>
      <c r="F91" s="64" t="s">
        <v>605</v>
      </c>
      <c r="G91" s="49">
        <v>43622</v>
      </c>
      <c r="H91" s="49" t="s">
        <v>321</v>
      </c>
      <c r="I91" s="201"/>
      <c r="J91" s="49"/>
      <c r="K91" s="49"/>
      <c r="L91" s="49" t="s">
        <v>320</v>
      </c>
      <c r="M91" s="49" t="s">
        <v>320</v>
      </c>
      <c r="N91" s="49" t="s">
        <v>322</v>
      </c>
      <c r="O91" s="35" t="s">
        <v>600</v>
      </c>
      <c r="P91" s="41" t="s">
        <v>322</v>
      </c>
      <c r="Q91" s="35" t="s">
        <v>1018</v>
      </c>
      <c r="R91" s="41" t="s">
        <v>322</v>
      </c>
      <c r="S91" s="41" t="s">
        <v>321</v>
      </c>
      <c r="T91" s="41" t="s">
        <v>322</v>
      </c>
      <c r="U91" s="59" t="s">
        <v>916</v>
      </c>
      <c r="V91" s="59" t="s">
        <v>319</v>
      </c>
      <c r="W91" s="49">
        <f>'4.1'!I90</f>
        <v>43656</v>
      </c>
      <c r="X91" s="41" t="s">
        <v>320</v>
      </c>
      <c r="Y91" s="41" t="s">
        <v>320</v>
      </c>
      <c r="Z91" s="35" t="s">
        <v>991</v>
      </c>
    </row>
    <row r="92" spans="1:26" s="141" customFormat="1" ht="15" customHeight="1" x14ac:dyDescent="0.25">
      <c r="A92" s="36" t="s">
        <v>82</v>
      </c>
      <c r="B92" s="35" t="s">
        <v>295</v>
      </c>
      <c r="C92" s="183">
        <f t="shared" si="2"/>
        <v>0</v>
      </c>
      <c r="D92" s="41"/>
      <c r="E92" s="85">
        <f t="shared" si="4"/>
        <v>0</v>
      </c>
      <c r="F92" s="64" t="s">
        <v>605</v>
      </c>
      <c r="G92" s="49">
        <v>43599</v>
      </c>
      <c r="H92" s="49" t="s">
        <v>322</v>
      </c>
      <c r="I92" s="50" t="s">
        <v>686</v>
      </c>
      <c r="J92" s="49">
        <v>43578</v>
      </c>
      <c r="K92" s="49" t="s">
        <v>322</v>
      </c>
      <c r="L92" s="49" t="s">
        <v>322</v>
      </c>
      <c r="M92" s="49" t="s">
        <v>322</v>
      </c>
      <c r="N92" s="35" t="s">
        <v>895</v>
      </c>
      <c r="O92" s="48"/>
      <c r="P92" s="49"/>
      <c r="Q92" s="41"/>
      <c r="R92" s="41"/>
      <c r="S92" s="41"/>
      <c r="T92" s="41"/>
      <c r="U92" s="201" t="s">
        <v>489</v>
      </c>
      <c r="V92" s="59" t="s">
        <v>319</v>
      </c>
      <c r="W92" s="49">
        <f>'4.1'!I91</f>
        <v>43606</v>
      </c>
      <c r="X92" s="59" t="s">
        <v>1019</v>
      </c>
      <c r="Y92" s="37" t="s">
        <v>321</v>
      </c>
      <c r="Z92" s="48" t="s">
        <v>1020</v>
      </c>
    </row>
    <row r="93" spans="1:26" s="121" customFormat="1" ht="15" customHeight="1" x14ac:dyDescent="0.25">
      <c r="A93" s="36" t="s">
        <v>83</v>
      </c>
      <c r="B93" s="35" t="s">
        <v>295</v>
      </c>
      <c r="C93" s="183">
        <f t="shared" si="2"/>
        <v>0</v>
      </c>
      <c r="D93" s="41"/>
      <c r="E93" s="85">
        <f t="shared" si="4"/>
        <v>0</v>
      </c>
      <c r="F93" s="64" t="s">
        <v>601</v>
      </c>
      <c r="G93" s="49">
        <v>43585</v>
      </c>
      <c r="H93" s="49" t="s">
        <v>322</v>
      </c>
      <c r="I93" s="50" t="s">
        <v>837</v>
      </c>
      <c r="J93" s="49">
        <v>43574</v>
      </c>
      <c r="K93" s="49" t="s">
        <v>322</v>
      </c>
      <c r="L93" s="35" t="s">
        <v>687</v>
      </c>
      <c r="M93" s="41" t="s">
        <v>322</v>
      </c>
      <c r="N93" s="41" t="s">
        <v>322</v>
      </c>
      <c r="O93" s="35" t="s">
        <v>600</v>
      </c>
      <c r="P93" s="41" t="s">
        <v>322</v>
      </c>
      <c r="Q93" s="41" t="s">
        <v>321</v>
      </c>
      <c r="R93" s="41" t="s">
        <v>596</v>
      </c>
      <c r="S93" s="41" t="s">
        <v>321</v>
      </c>
      <c r="T93" s="41" t="s">
        <v>322</v>
      </c>
      <c r="U93" s="59" t="s">
        <v>688</v>
      </c>
      <c r="V93" s="59" t="s">
        <v>937</v>
      </c>
      <c r="W93" s="49">
        <f>'4.1'!I92</f>
        <v>43636</v>
      </c>
      <c r="X93" s="49">
        <v>43598</v>
      </c>
      <c r="Y93" s="49"/>
      <c r="Z93" s="35" t="s">
        <v>850</v>
      </c>
    </row>
    <row r="94" spans="1:26" s="141" customFormat="1" ht="15" customHeight="1" x14ac:dyDescent="0.25">
      <c r="A94" s="36" t="s">
        <v>84</v>
      </c>
      <c r="B94" s="35" t="s">
        <v>295</v>
      </c>
      <c r="C94" s="183">
        <f t="shared" si="2"/>
        <v>0</v>
      </c>
      <c r="D94" s="41"/>
      <c r="E94" s="85">
        <f t="shared" si="4"/>
        <v>0</v>
      </c>
      <c r="F94" s="64" t="s">
        <v>919</v>
      </c>
      <c r="G94" s="49">
        <v>43614</v>
      </c>
      <c r="H94" s="49" t="s">
        <v>322</v>
      </c>
      <c r="I94" s="50" t="s">
        <v>689</v>
      </c>
      <c r="J94" s="49">
        <v>43599</v>
      </c>
      <c r="K94" s="49" t="s">
        <v>322</v>
      </c>
      <c r="L94" s="41" t="s">
        <v>322</v>
      </c>
      <c r="M94" s="41" t="s">
        <v>322</v>
      </c>
      <c r="N94" s="41" t="s">
        <v>322</v>
      </c>
      <c r="O94" s="35" t="s">
        <v>600</v>
      </c>
      <c r="P94" s="41" t="s">
        <v>322</v>
      </c>
      <c r="Q94" s="35" t="s">
        <v>1012</v>
      </c>
      <c r="R94" s="41" t="s">
        <v>596</v>
      </c>
      <c r="S94" s="41" t="s">
        <v>322</v>
      </c>
      <c r="T94" s="41" t="s">
        <v>322</v>
      </c>
      <c r="U94" s="59" t="s">
        <v>494</v>
      </c>
      <c r="V94" s="59" t="s">
        <v>320</v>
      </c>
      <c r="W94" s="48" t="str">
        <f>'4.1'!I93</f>
        <v>26.06.2019 (первое чтение)</v>
      </c>
      <c r="X94" s="49">
        <v>43619</v>
      </c>
      <c r="Y94" s="49"/>
      <c r="Z94" s="34" t="s">
        <v>920</v>
      </c>
    </row>
    <row r="95" spans="1:26" s="121" customFormat="1" ht="15" customHeight="1" x14ac:dyDescent="0.25">
      <c r="A95" s="36" t="s">
        <v>85</v>
      </c>
      <c r="B95" s="35" t="s">
        <v>295</v>
      </c>
      <c r="C95" s="183">
        <f t="shared" si="2"/>
        <v>0</v>
      </c>
      <c r="D95" s="41"/>
      <c r="E95" s="85">
        <f t="shared" si="4"/>
        <v>0</v>
      </c>
      <c r="F95" s="64" t="s">
        <v>605</v>
      </c>
      <c r="G95" s="49" t="s">
        <v>638</v>
      </c>
      <c r="H95" s="49" t="s">
        <v>322</v>
      </c>
      <c r="I95" s="50" t="s">
        <v>690</v>
      </c>
      <c r="J95" s="49">
        <v>43619</v>
      </c>
      <c r="K95" s="49" t="s">
        <v>322</v>
      </c>
      <c r="L95" s="35" t="s">
        <v>603</v>
      </c>
      <c r="M95" s="41" t="s">
        <v>322</v>
      </c>
      <c r="N95" s="41" t="s">
        <v>321</v>
      </c>
      <c r="O95" s="35" t="s">
        <v>990</v>
      </c>
      <c r="P95" s="41"/>
      <c r="Q95" s="41"/>
      <c r="R95" s="41"/>
      <c r="S95" s="41"/>
      <c r="T95" s="41"/>
      <c r="U95" s="201" t="s">
        <v>926</v>
      </c>
      <c r="V95" s="59" t="s">
        <v>319</v>
      </c>
      <c r="W95" s="49">
        <f>'4.1'!I94</f>
        <v>43706</v>
      </c>
      <c r="X95" s="41" t="s">
        <v>320</v>
      </c>
      <c r="Y95" s="41"/>
      <c r="Z95" s="35" t="s">
        <v>850</v>
      </c>
    </row>
    <row r="96" spans="1:26" s="141" customFormat="1" ht="15" customHeight="1" x14ac:dyDescent="0.25">
      <c r="A96" s="36" t="s">
        <v>86</v>
      </c>
      <c r="B96" s="35" t="s">
        <v>293</v>
      </c>
      <c r="C96" s="183">
        <f t="shared" si="2"/>
        <v>2</v>
      </c>
      <c r="D96" s="41"/>
      <c r="E96" s="85">
        <f t="shared" si="4"/>
        <v>2</v>
      </c>
      <c r="F96" s="64" t="s">
        <v>601</v>
      </c>
      <c r="G96" s="49">
        <v>43614</v>
      </c>
      <c r="H96" s="49" t="s">
        <v>322</v>
      </c>
      <c r="I96" s="50" t="s">
        <v>691</v>
      </c>
      <c r="J96" s="48" t="s">
        <v>692</v>
      </c>
      <c r="K96" s="49" t="s">
        <v>322</v>
      </c>
      <c r="L96" s="35" t="s">
        <v>668</v>
      </c>
      <c r="M96" s="41" t="s">
        <v>322</v>
      </c>
      <c r="N96" s="41" t="s">
        <v>322</v>
      </c>
      <c r="O96" s="35" t="s">
        <v>600</v>
      </c>
      <c r="P96" s="41" t="s">
        <v>322</v>
      </c>
      <c r="Q96" s="35" t="s">
        <v>1000</v>
      </c>
      <c r="R96" s="41" t="s">
        <v>322</v>
      </c>
      <c r="S96" s="41" t="s">
        <v>322</v>
      </c>
      <c r="T96" s="41" t="s">
        <v>322</v>
      </c>
      <c r="U96" s="184" t="s">
        <v>927</v>
      </c>
      <c r="V96" s="59" t="s">
        <v>884</v>
      </c>
      <c r="W96" s="49">
        <f>'4.1'!I95</f>
        <v>43633</v>
      </c>
      <c r="X96" s="49">
        <v>43621</v>
      </c>
      <c r="Y96" s="49" t="s">
        <v>322</v>
      </c>
      <c r="Z96" s="34"/>
    </row>
    <row r="97" spans="1:26" s="141" customFormat="1" ht="15" customHeight="1" x14ac:dyDescent="0.25">
      <c r="A97" s="36" t="s">
        <v>87</v>
      </c>
      <c r="B97" s="35" t="s">
        <v>293</v>
      </c>
      <c r="C97" s="183">
        <f t="shared" si="2"/>
        <v>2</v>
      </c>
      <c r="D97" s="41"/>
      <c r="E97" s="85">
        <f t="shared" si="4"/>
        <v>2</v>
      </c>
      <c r="F97" s="64" t="s">
        <v>598</v>
      </c>
      <c r="G97" s="49">
        <v>43613</v>
      </c>
      <c r="H97" s="49" t="s">
        <v>322</v>
      </c>
      <c r="I97" s="50" t="s">
        <v>936</v>
      </c>
      <c r="J97" s="49">
        <v>43607</v>
      </c>
      <c r="K97" s="49" t="s">
        <v>322</v>
      </c>
      <c r="L97" s="35" t="s">
        <v>693</v>
      </c>
      <c r="M97" s="41" t="s">
        <v>322</v>
      </c>
      <c r="N97" s="41" t="s">
        <v>694</v>
      </c>
      <c r="O97" s="35" t="s">
        <v>646</v>
      </c>
      <c r="P97" s="41" t="s">
        <v>322</v>
      </c>
      <c r="Q97" s="35" t="s">
        <v>1000</v>
      </c>
      <c r="R97" s="41" t="s">
        <v>322</v>
      </c>
      <c r="S97" s="41" t="s">
        <v>322</v>
      </c>
      <c r="T97" s="41" t="s">
        <v>322</v>
      </c>
      <c r="U97" s="59" t="s">
        <v>387</v>
      </c>
      <c r="V97" s="59" t="s">
        <v>748</v>
      </c>
      <c r="W97" s="48" t="str">
        <f>'4.1'!I96</f>
        <v>20.06.2019 (первое чтение)</v>
      </c>
      <c r="X97" s="49">
        <v>43615</v>
      </c>
      <c r="Y97" s="49" t="s">
        <v>322</v>
      </c>
      <c r="Z97" s="34"/>
    </row>
    <row r="98" spans="1:26" s="141" customFormat="1" ht="15" customHeight="1" x14ac:dyDescent="0.25">
      <c r="A98" s="36" t="s">
        <v>88</v>
      </c>
      <c r="B98" s="35" t="s">
        <v>295</v>
      </c>
      <c r="C98" s="183">
        <f t="shared" si="2"/>
        <v>0</v>
      </c>
      <c r="D98" s="41"/>
      <c r="E98" s="85">
        <f t="shared" si="4"/>
        <v>0</v>
      </c>
      <c r="F98" s="64" t="s">
        <v>605</v>
      </c>
      <c r="G98" s="49">
        <v>43623</v>
      </c>
      <c r="H98" s="49" t="s">
        <v>322</v>
      </c>
      <c r="I98" s="50" t="s">
        <v>695</v>
      </c>
      <c r="J98" s="49">
        <v>43616</v>
      </c>
      <c r="K98" s="49" t="s">
        <v>322</v>
      </c>
      <c r="L98" s="49" t="s">
        <v>322</v>
      </c>
      <c r="M98" s="49" t="s">
        <v>322</v>
      </c>
      <c r="N98" s="49" t="s">
        <v>321</v>
      </c>
      <c r="O98" s="49"/>
      <c r="P98" s="41"/>
      <c r="Q98" s="41"/>
      <c r="R98" s="41"/>
      <c r="S98" s="41"/>
      <c r="T98" s="41"/>
      <c r="U98" s="201" t="s">
        <v>940</v>
      </c>
      <c r="V98" s="59" t="s">
        <v>319</v>
      </c>
      <c r="W98" s="49">
        <f>'4.1'!I97</f>
        <v>43641</v>
      </c>
      <c r="X98" s="49"/>
      <c r="Y98" s="49"/>
      <c r="Z98" s="34" t="s">
        <v>1021</v>
      </c>
    </row>
    <row r="99" spans="1:26" s="141" customFormat="1" ht="15" customHeight="1" x14ac:dyDescent="0.25">
      <c r="A99" s="36" t="s">
        <v>89</v>
      </c>
      <c r="B99" s="35" t="s">
        <v>295</v>
      </c>
      <c r="C99" s="183">
        <f t="shared" si="2"/>
        <v>0</v>
      </c>
      <c r="D99" s="41"/>
      <c r="E99" s="85">
        <f t="shared" si="4"/>
        <v>0</v>
      </c>
      <c r="F99" s="64" t="s">
        <v>605</v>
      </c>
      <c r="G99" s="49">
        <v>43591</v>
      </c>
      <c r="H99" s="49" t="s">
        <v>321</v>
      </c>
      <c r="I99" s="50"/>
      <c r="J99" s="49"/>
      <c r="K99" s="49"/>
      <c r="L99" s="41" t="s">
        <v>320</v>
      </c>
      <c r="M99" s="41" t="s">
        <v>320</v>
      </c>
      <c r="N99" s="41" t="s">
        <v>321</v>
      </c>
      <c r="O99" s="41"/>
      <c r="P99" s="41"/>
      <c r="Q99" s="41"/>
      <c r="R99" s="41"/>
      <c r="S99" s="41"/>
      <c r="T99" s="41"/>
      <c r="U99" s="59"/>
      <c r="V99" s="59"/>
      <c r="W99" s="49">
        <f>'4.1'!I98</f>
        <v>43598</v>
      </c>
      <c r="X99" s="49"/>
      <c r="Y99" s="49"/>
      <c r="Z99" s="34" t="s">
        <v>1035</v>
      </c>
    </row>
    <row r="100" spans="1:26" s="229" customFormat="1" ht="15" customHeight="1" x14ac:dyDescent="0.35">
      <c r="A100" s="229" t="s">
        <v>1014</v>
      </c>
      <c r="B100" s="228"/>
      <c r="C100" s="230"/>
      <c r="D100" s="230"/>
      <c r="E100" s="231"/>
      <c r="F100" s="232"/>
      <c r="G100" s="233"/>
      <c r="H100" s="233"/>
      <c r="I100" s="233"/>
      <c r="J100" s="233"/>
      <c r="K100" s="233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</row>
    <row r="102" spans="1:26" x14ac:dyDescent="0.25">
      <c r="F102" s="187"/>
    </row>
    <row r="103" spans="1:26" x14ac:dyDescent="0.25">
      <c r="A103" s="145"/>
      <c r="B103" s="146"/>
      <c r="C103" s="147"/>
      <c r="D103" s="147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5"/>
    </row>
    <row r="104" spans="1:26" x14ac:dyDescent="0.25">
      <c r="I104" s="188"/>
    </row>
    <row r="110" spans="1:26" x14ac:dyDescent="0.25">
      <c r="A110" s="145"/>
      <c r="B110" s="146"/>
      <c r="C110" s="147"/>
      <c r="D110" s="147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5"/>
    </row>
    <row r="114" spans="1:26" x14ac:dyDescent="0.25">
      <c r="A114" s="145"/>
      <c r="B114" s="146"/>
      <c r="C114" s="147"/>
      <c r="D114" s="147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5"/>
    </row>
    <row r="117" spans="1:26" x14ac:dyDescent="0.25">
      <c r="A117" s="145"/>
      <c r="B117" s="146"/>
      <c r="C117" s="147"/>
      <c r="D117" s="147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5"/>
    </row>
    <row r="121" spans="1:26" x14ac:dyDescent="0.25">
      <c r="A121" s="145"/>
      <c r="B121" s="146"/>
      <c r="C121" s="147"/>
      <c r="D121" s="147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5"/>
    </row>
    <row r="124" spans="1:26" x14ac:dyDescent="0.25">
      <c r="A124" s="145"/>
      <c r="B124" s="146"/>
      <c r="C124" s="147"/>
      <c r="D124" s="147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  <c r="Z124" s="145"/>
    </row>
    <row r="128" spans="1:26" x14ac:dyDescent="0.25">
      <c r="A128" s="145"/>
      <c r="B128" s="146"/>
      <c r="C128" s="147"/>
      <c r="D128" s="147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  <c r="Z128" s="145"/>
    </row>
  </sheetData>
  <autoFilter ref="A7:Z100" xr:uid="{00000000-0009-0000-0000-00000E000000}"/>
  <mergeCells count="30">
    <mergeCell ref="K4:K6"/>
    <mergeCell ref="L4:L6"/>
    <mergeCell ref="A3:A6"/>
    <mergeCell ref="C3:E3"/>
    <mergeCell ref="F3:F6"/>
    <mergeCell ref="G3:G6"/>
    <mergeCell ref="H3:K3"/>
    <mergeCell ref="J4:J6"/>
    <mergeCell ref="C4:C6"/>
    <mergeCell ref="D4:D6"/>
    <mergeCell ref="E4:E6"/>
    <mergeCell ref="H4:H6"/>
    <mergeCell ref="I4:I6"/>
    <mergeCell ref="L3:M3"/>
    <mergeCell ref="M4:M6"/>
    <mergeCell ref="O3:O6"/>
    <mergeCell ref="N3:N6"/>
    <mergeCell ref="Z3:Z6"/>
    <mergeCell ref="T4:T6"/>
    <mergeCell ref="W4:W6"/>
    <mergeCell ref="X4:X6"/>
    <mergeCell ref="W3:Y3"/>
    <mergeCell ref="Y4:Y6"/>
    <mergeCell ref="R4:R6"/>
    <mergeCell ref="P3:T3"/>
    <mergeCell ref="V3:V6"/>
    <mergeCell ref="S4:S6"/>
    <mergeCell ref="U3:U6"/>
    <mergeCell ref="P4:P6"/>
    <mergeCell ref="Q4:Q6"/>
  </mergeCells>
  <dataValidations count="1">
    <dataValidation type="list" allowBlank="1" showInputMessage="1" showErrorMessage="1" sqref="B8:B25 B27:B37 B39:B46 B48:B54 B56:B69 B71:B76 B78:B87 B89:B99" xr:uid="{00000000-0002-0000-0E00-000000000000}">
      <formula1>$B$4:$B$6</formula1>
    </dataValidation>
  </dataValidations>
  <hyperlinks>
    <hyperlink ref="U11" r:id="rId1" display="http://www.gfu.vrn.ru/regulatory/ispolnenie-byudzheta/proekty-zakonov-voronezhskoy-oblasti-ob-ispolnenii-oblastnogo-byudzheta.php" xr:uid="{00000000-0004-0000-0E00-000000000000}"/>
    <hyperlink ref="U12" r:id="rId2" display="http://df.ivanovoobl.ru/regionalnye-finansy/zakon-ob-oblastnom-byudzhete/zakon-ob-ispolnenii-oblastnogo-byudzheta/" xr:uid="{00000000-0004-0000-0E00-000001000000}"/>
    <hyperlink ref="U13" r:id="rId3" display="http://admoblkaluga.ru/main/work/finances/budget/reports.php" xr:uid="{00000000-0004-0000-0E00-000002000000}"/>
    <hyperlink ref="U24" r:id="rId4" xr:uid="{00000000-0004-0000-0E00-000003000000}"/>
    <hyperlink ref="U21" r:id="rId5" xr:uid="{00000000-0004-0000-0E00-000004000000}"/>
    <hyperlink ref="U32" r:id="rId6" xr:uid="{00000000-0004-0000-0E00-000005000000}"/>
    <hyperlink ref="U35" r:id="rId7" xr:uid="{00000000-0004-0000-0E00-000006000000}"/>
    <hyperlink ref="U53" r:id="rId8" display="http://www.minfinchr.ru/otkrytyj-byudzhet" xr:uid="{00000000-0004-0000-0E00-000007000000}"/>
    <hyperlink ref="U43" r:id="rId9" display="https://astroblduma.ru/hm/kontent/PublSl2018" xr:uid="{00000000-0004-0000-0E00-000008000000}"/>
    <hyperlink ref="U46" r:id="rId10" display="http://ob.sev.gov.ru/dokumenty/godovoj-otchet-ob-ispolnenii-byudzheta" xr:uid="{00000000-0004-0000-0E00-000009000000}"/>
    <hyperlink ref="U57" r:id="rId11" xr:uid="{00000000-0004-0000-0E00-00000A000000}"/>
    <hyperlink ref="U16" r:id="rId12" display="http://www.oblsovet.ru/legislation/hearing/" xr:uid="{00000000-0004-0000-0E00-00000B000000}"/>
    <hyperlink ref="I8" r:id="rId13" xr:uid="{00000000-0004-0000-0E00-00000C000000}"/>
    <hyperlink ref="I14" r:id="rId14" xr:uid="{00000000-0004-0000-0E00-00000D000000}"/>
    <hyperlink ref="I18" r:id="rId15" xr:uid="{00000000-0004-0000-0E00-00000E000000}"/>
    <hyperlink ref="I35" r:id="rId16" xr:uid="{00000000-0004-0000-0E00-00000F000000}"/>
    <hyperlink ref="I41" r:id="rId17" display="https://minfin.rk.gov.ru/ru/event/show/228" xr:uid="{00000000-0004-0000-0E00-000010000000}"/>
    <hyperlink ref="I10" r:id="rId18" xr:uid="{00000000-0004-0000-0E00-000011000000}"/>
    <hyperlink ref="I11" r:id="rId19" xr:uid="{00000000-0004-0000-0E00-000012000000}"/>
    <hyperlink ref="I12" r:id="rId20" display="http://df.ivanovoobl.ru/regionalnye-finansy/publichnye-slushaniya/informatsiya-o-provedenii-publichnykh-slushaniy/" xr:uid="{00000000-0004-0000-0E00-000013000000}"/>
    <hyperlink ref="I9" r:id="rId21" xr:uid="{00000000-0004-0000-0E00-000014000000}"/>
    <hyperlink ref="I17" r:id="rId22" location="tab-text" xr:uid="{00000000-0004-0000-0E00-000015000000}"/>
    <hyperlink ref="I21" r:id="rId23" xr:uid="{00000000-0004-0000-0E00-000016000000}"/>
    <hyperlink ref="I22" r:id="rId24" xr:uid="{00000000-0004-0000-0E00-000017000000}"/>
    <hyperlink ref="I29" r:id="rId25" display="https://dvinaland.ru/budget/public_hearings/" xr:uid="{00000000-0004-0000-0E00-000018000000}"/>
    <hyperlink ref="I43" r:id="rId26" display="https://astroblduma.ru/hm/kontent/PublSl2018" xr:uid="{00000000-0004-0000-0E00-000019000000}"/>
    <hyperlink ref="I54" r:id="rId27" xr:uid="{00000000-0004-0000-0E00-00001A000000}"/>
    <hyperlink ref="I13" r:id="rId28" xr:uid="{00000000-0004-0000-0E00-00001B000000}"/>
    <hyperlink ref="I28" r:id="rId29" xr:uid="{00000000-0004-0000-0E00-00001C000000}"/>
    <hyperlink ref="I39" r:id="rId30" display="http://minfin01-maykop.ru/Show/Content/1949?ParentItemId=173" xr:uid="{00000000-0004-0000-0E00-00001D000000}"/>
    <hyperlink ref="I24" r:id="rId31" xr:uid="{00000000-0004-0000-0E00-00001E000000}"/>
    <hyperlink ref="I37" r:id="rId32" xr:uid="{00000000-0004-0000-0E00-00001F000000}"/>
    <hyperlink ref="I45" r:id="rId33" xr:uid="{00000000-0004-0000-0E00-000020000000}"/>
    <hyperlink ref="I52" r:id="rId34" xr:uid="{00000000-0004-0000-0E00-000021000000}"/>
    <hyperlink ref="I30" r:id="rId35" xr:uid="{00000000-0004-0000-0E00-000022000000}"/>
    <hyperlink ref="I44" r:id="rId36" xr:uid="{00000000-0004-0000-0E00-000023000000}"/>
    <hyperlink ref="U9" r:id="rId37" xr:uid="{00000000-0004-0000-0E00-000024000000}"/>
    <hyperlink ref="U8" r:id="rId38" xr:uid="{00000000-0004-0000-0E00-000025000000}"/>
    <hyperlink ref="I15" r:id="rId39" xr:uid="{00000000-0004-0000-0E00-000026000000}"/>
    <hyperlink ref="I27" r:id="rId40" xr:uid="{00000000-0004-0000-0E00-000027000000}"/>
    <hyperlink ref="U28" r:id="rId41" xr:uid="{00000000-0004-0000-0E00-000028000000}"/>
    <hyperlink ref="U29" r:id="rId42" display="https://dvinaland.ru/budget/public_hearings/;   " xr:uid="{00000000-0004-0000-0E00-000029000000}"/>
    <hyperlink ref="I31" r:id="rId43" xr:uid="{00000000-0004-0000-0E00-00002A000000}"/>
    <hyperlink ref="I33" r:id="rId44" xr:uid="{00000000-0004-0000-0E00-00002B000000}"/>
    <hyperlink ref="I34" r:id="rId45" xr:uid="{00000000-0004-0000-0E00-00002C000000}"/>
    <hyperlink ref="U36" r:id="rId46" xr:uid="{00000000-0004-0000-0E00-00002D000000}"/>
    <hyperlink ref="I53" r:id="rId47" xr:uid="{00000000-0004-0000-0E00-00002E000000}"/>
    <hyperlink ref="I56" r:id="rId48" xr:uid="{00000000-0004-0000-0E00-00002F000000}"/>
    <hyperlink ref="I58" r:id="rId49" xr:uid="{00000000-0004-0000-0E00-000030000000}"/>
    <hyperlink ref="U14" r:id="rId50" display="http://www.kosoblduma.ru/analytics/reports/" xr:uid="{00000000-0004-0000-0E00-000031000000}"/>
    <hyperlink ref="U17" r:id="rId51" xr:uid="{00000000-0004-0000-0E00-000032000000}"/>
    <hyperlink ref="U18" r:id="rId52" xr:uid="{00000000-0004-0000-0E00-000033000000}"/>
    <hyperlink ref="U19" r:id="rId53" xr:uid="{00000000-0004-0000-0E00-000034000000}"/>
    <hyperlink ref="U23" r:id="rId54" display="https://www.tulaoblduma.ru/inf_materialy_tod/budjet/publ_slush.php" xr:uid="{00000000-0004-0000-0E00-000035000000}"/>
    <hyperlink ref="I23" r:id="rId55" xr:uid="{00000000-0004-0000-0E00-000036000000}"/>
    <hyperlink ref="U27" r:id="rId56" xr:uid="{00000000-0004-0000-0E00-000037000000}"/>
    <hyperlink ref="U30" r:id="rId57" xr:uid="{00000000-0004-0000-0E00-000038000000}"/>
    <hyperlink ref="U33" r:id="rId58" display="https://minfin.gov-murman.ru/open-budget/regional_budget/law_of_budget_projects/project-19-20.php" xr:uid="{00000000-0004-0000-0E00-000039000000}"/>
    <hyperlink ref="U34" r:id="rId59" xr:uid="{00000000-0004-0000-0E00-00003A000000}"/>
    <hyperlink ref="U37" r:id="rId60" display="http://www.sdnao.ru/news/news_detail.php?ELEMENT_ID=29139&amp;sphrase_id=6072http://dfei.adm-nao.ru/byudzhetnaya-otchetnost/" xr:uid="{00000000-0004-0000-0E00-00003B000000}"/>
    <hyperlink ref="I46" r:id="rId61" xr:uid="{00000000-0004-0000-0E00-00003C000000}"/>
    <hyperlink ref="I50" r:id="rId62" xr:uid="{00000000-0004-0000-0E00-00003D000000}"/>
    <hyperlink ref="I51" r:id="rId63" display="https://parlament09.ru/press/news/v-parlamente-kchr-proydut-publichnye-slushaniya-po-ispolneniyu-byudzheta-respubliki-za-2018-god/" xr:uid="{00000000-0004-0000-0E00-00003E000000}"/>
    <hyperlink ref="U51" r:id="rId64" xr:uid="{00000000-0004-0000-0E00-00003F000000}"/>
    <hyperlink ref="U52" r:id="rId65" xr:uid="{00000000-0004-0000-0E00-000040000000}"/>
    <hyperlink ref="U54" r:id="rId66" xr:uid="{00000000-0004-0000-0E00-000041000000}"/>
    <hyperlink ref="U56" r:id="rId67" xr:uid="{00000000-0004-0000-0E00-000042000000}"/>
    <hyperlink ref="U58" r:id="rId68" xr:uid="{00000000-0004-0000-0E00-000043000000}"/>
    <hyperlink ref="I60" r:id="rId69" xr:uid="{00000000-0004-0000-0E00-000044000000}"/>
    <hyperlink ref="U60" r:id="rId70" xr:uid="{00000000-0004-0000-0E00-000045000000}"/>
    <hyperlink ref="U74" r:id="rId71" display="https://zs74.ru/publichnye-slushaniya" xr:uid="{00000000-0004-0000-0E00-000046000000}"/>
    <hyperlink ref="U82" r:id="rId72" xr:uid="{00000000-0004-0000-0E00-000047000000}"/>
    <hyperlink ref="U80" r:id="rId73" xr:uid="{00000000-0004-0000-0E00-000048000000}"/>
    <hyperlink ref="U73" r:id="rId74" xr:uid="{00000000-0004-0000-0E00-000049000000}"/>
    <hyperlink ref="I66" r:id="rId75" display="http://www.zspo.ru/pressroom/calendar/46677/" xr:uid="{00000000-0004-0000-0E00-00004A000000}"/>
    <hyperlink ref="I69" r:id="rId76" xr:uid="{00000000-0004-0000-0E00-00004B000000}"/>
    <hyperlink ref="I63" r:id="rId77" xr:uid="{00000000-0004-0000-0E00-00004C000000}"/>
    <hyperlink ref="I65" r:id="rId78" xr:uid="{00000000-0004-0000-0E00-00004D000000}"/>
    <hyperlink ref="I67" r:id="rId79" xr:uid="{00000000-0004-0000-0E00-00004E000000}"/>
    <hyperlink ref="I68" r:id="rId80" xr:uid="{00000000-0004-0000-0E00-00004F000000}"/>
    <hyperlink ref="I82" r:id="rId81" xr:uid="{00000000-0004-0000-0E00-000050000000}"/>
    <hyperlink ref="I71" r:id="rId82" xr:uid="{00000000-0004-0000-0E00-000051000000}"/>
    <hyperlink ref="I73" r:id="rId83" display="http://duma72.ru/ru/arena/new/news/1575/75714/?sphrase_id=6565075" xr:uid="{00000000-0004-0000-0E00-000052000000}"/>
    <hyperlink ref="I80" r:id="rId84" xr:uid="{00000000-0004-0000-0E00-000053000000}"/>
    <hyperlink ref="I74" r:id="rId85" xr:uid="{00000000-0004-0000-0E00-000054000000}"/>
    <hyperlink ref="U75" display="https://www.dumahmao.ru/budget2018-2020/budgetdeputyhearings/;    https://depfin.admhmao.ru/otkrytyy-byudzhet/ispolnenie-byudzheta/proekty-zakonov-ob-ispolnenii-byudzheta-avtonomnogo-okruga/2720202/proekt-zakona-khanty-mansiyskogo-avtonomnogo-okruga-yugry" xr:uid="{00000000-0004-0000-0E00-000055000000}"/>
    <hyperlink ref="U68" r:id="rId86" xr:uid="{00000000-0004-0000-0E00-000056000000}"/>
    <hyperlink ref="I79" r:id="rId87" xr:uid="{00000000-0004-0000-0E00-000057000000}"/>
    <hyperlink ref="U61" r:id="rId88" xr:uid="{00000000-0004-0000-0E00-000058000000}"/>
    <hyperlink ref="I62" r:id="rId89" xr:uid="{00000000-0004-0000-0E00-000059000000}"/>
    <hyperlink ref="U63" r:id="rId90" xr:uid="{00000000-0004-0000-0E00-00005A000000}"/>
    <hyperlink ref="I64" r:id="rId91" xr:uid="{00000000-0004-0000-0E00-00005B000000}"/>
    <hyperlink ref="U64" r:id="rId92" xr:uid="{00000000-0004-0000-0E00-00005C000000}"/>
    <hyperlink ref="U69" r:id="rId93" display="http://www.zsuo.ru/zakony/proekty/43-zakonotvorchestvo/zakony/proekty/14007-41882019.html" xr:uid="{00000000-0004-0000-0E00-00005D000000}"/>
    <hyperlink ref="U71" r:id="rId94" xr:uid="{00000000-0004-0000-0E00-00005E000000}"/>
    <hyperlink ref="I75" r:id="rId95" xr:uid="{00000000-0004-0000-0E00-00005F000000}"/>
    <hyperlink ref="U78" r:id="rId96" xr:uid="{00000000-0004-0000-0E00-000060000000}"/>
    <hyperlink ref="U81" r:id="rId97" xr:uid="{00000000-0004-0000-0E00-000061000000}"/>
    <hyperlink ref="I90" r:id="rId98" xr:uid="{00000000-0004-0000-0E00-000062000000}"/>
    <hyperlink ref="I95" r:id="rId99" xr:uid="{00000000-0004-0000-0E00-000063000000}"/>
    <hyperlink ref="I97" r:id="rId100" xr:uid="{00000000-0004-0000-0E00-000064000000}"/>
    <hyperlink ref="I94" r:id="rId101" xr:uid="{00000000-0004-0000-0E00-000065000000}"/>
    <hyperlink ref="I98" r:id="rId102" display="http://zseao.ru/category/publichnye-slushaniya/obyavleniya-o-publichnyh-slushaniyah/" xr:uid="{00000000-0004-0000-0E00-000066000000}"/>
    <hyperlink ref="I92" display="http://www.zaksobr.kamchatka.ru/zakonodatelnoe_sobranie_2go_sozyva/postoyannye_komitety_i_komissiya/komitet_po_ekonomike_sobstvennosti_byudzhetu_nalogovoj_politike_i_predprinimatel_skoj_deyatel_nosti/publichnye_slushaniya1/14_maya_2019_goda_v_11_chasov_so" xr:uid="{00000000-0004-0000-0E00-000067000000}"/>
    <hyperlink ref="I93" r:id="rId103" display="http://ebudget.primorsky.ru/Show/Content/170 " xr:uid="{00000000-0004-0000-0E00-000068000000}"/>
    <hyperlink ref="I85" r:id="rId104" xr:uid="{00000000-0004-0000-0E00-000069000000}"/>
    <hyperlink ref="I84" r:id="rId105" xr:uid="{00000000-0004-0000-0E00-00006A000000}"/>
    <hyperlink ref="U83" r:id="rId106" xr:uid="{00000000-0004-0000-0E00-00006B000000}"/>
    <hyperlink ref="U96" r:id="rId107" display="http://iis.minfin.49gov.ru/ebudget/Menu/Page/64" xr:uid="{00000000-0004-0000-0E00-00006C000000}"/>
    <hyperlink ref="U93" r:id="rId108" display="https://primorsky.ru/authorities/executive-agencies/departments/finance/public.php" xr:uid="{00000000-0004-0000-0E00-00006D000000}"/>
    <hyperlink ref="U97" r:id="rId109" xr:uid="{00000000-0004-0000-0E00-00006E000000}"/>
    <hyperlink ref="U85" r:id="rId110" xr:uid="{00000000-0004-0000-0E00-00006F000000}"/>
    <hyperlink ref="U94" r:id="rId111" xr:uid="{00000000-0004-0000-0E00-000070000000}"/>
    <hyperlink ref="I83" r:id="rId112" xr:uid="{00000000-0004-0000-0E00-000071000000}"/>
    <hyperlink ref="I86" r:id="rId113" xr:uid="{00000000-0004-0000-0E00-000072000000}"/>
    <hyperlink ref="U86" r:id="rId114" xr:uid="{00000000-0004-0000-0E00-000073000000}"/>
    <hyperlink ref="U89" r:id="rId115" xr:uid="{00000000-0004-0000-0E00-000074000000}"/>
    <hyperlink ref="U90" r:id="rId116" xr:uid="{00000000-0004-0000-0E00-000075000000}"/>
    <hyperlink ref="U91" r:id="rId117" xr:uid="{00000000-0004-0000-0E00-000076000000}"/>
    <hyperlink ref="U95" r:id="rId118" display="http://www.zsamur.ru/section/list/9715" xr:uid="{00000000-0004-0000-0E00-000077000000}"/>
    <hyperlink ref="U98" r:id="rId119" xr:uid="{00000000-0004-0000-0E00-000078000000}"/>
    <hyperlink ref="U10" r:id="rId120" xr:uid="{00000000-0004-0000-0E00-000079000000}"/>
    <hyperlink ref="U15" r:id="rId121" display="http://adm.rkursk.ru/index.php?id=693&amp;mat_id=93207" xr:uid="{00000000-0004-0000-0E00-00007A000000}"/>
    <hyperlink ref="I96" r:id="rId122" display="https://minfin.49gov.ru/press/news/?id_4=44760" xr:uid="{00000000-0004-0000-0E00-00007B000000}"/>
    <hyperlink ref="I32" r:id="rId123" xr:uid="{00000000-0004-0000-0E00-00007C000000}"/>
    <hyperlink ref="I42" r:id="rId124" xr:uid="{00000000-0004-0000-0E00-00007D000000}"/>
    <hyperlink ref="U39" r:id="rId125" xr:uid="{00000000-0004-0000-0E00-00007E000000}"/>
    <hyperlink ref="U41" r:id="rId126" xr:uid="{00000000-0004-0000-0E00-00007F000000}"/>
    <hyperlink ref="U42" r:id="rId127" xr:uid="{00000000-0004-0000-0E00-000080000000}"/>
    <hyperlink ref="U45" r:id="rId128" xr:uid="{00000000-0004-0000-0E00-000081000000}"/>
    <hyperlink ref="U50" r:id="rId129" xr:uid="{00000000-0004-0000-0E00-000082000000}"/>
    <hyperlink ref="U92" r:id="rId130" xr:uid="{00000000-0004-0000-0E00-000083000000}"/>
    <hyperlink ref="U31" r:id="rId131" xr:uid="{00000000-0004-0000-0E00-000084000000}"/>
    <hyperlink ref="I36" r:id="rId132" xr:uid="{00000000-0004-0000-0E00-000085000000}"/>
  </hyperlinks>
  <pageMargins left="0.70866141732283472" right="0.70866141732283472" top="0.74803149606299213" bottom="0.74803149606299213" header="0.31496062992125984" footer="0.31496062992125984"/>
  <pageSetup paperSize="9" scale="64" fitToWidth="0" fitToHeight="3" orientation="landscape" r:id="rId13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5">
    <pageSetUpPr fitToPage="1"/>
  </sheetPr>
  <dimension ref="A1:R126"/>
  <sheetViews>
    <sheetView zoomScaleNormal="100" zoomScaleSheetLayoutView="100" workbookViewId="0">
      <pane xSplit="1" ySplit="6" topLeftCell="B7" activePane="bottomRight" state="frozen"/>
      <selection activeCell="S4" sqref="P3:U6"/>
      <selection pane="topRight" activeCell="S4" sqref="P3:U6"/>
      <selection pane="bottomLeft" activeCell="S4" sqref="P3:U6"/>
      <selection pane="bottomRight" activeCell="O90" sqref="O90"/>
    </sheetView>
  </sheetViews>
  <sheetFormatPr defaultColWidth="9.1796875" defaultRowHeight="13" x14ac:dyDescent="0.3"/>
  <cols>
    <col min="1" max="1" width="26.26953125" style="10" customWidth="1"/>
    <col min="2" max="2" width="31.1796875" style="18" customWidth="1"/>
    <col min="3" max="3" width="5.7265625" style="18" customWidth="1"/>
    <col min="4" max="5" width="4.7265625" style="18" customWidth="1"/>
    <col min="6" max="6" width="5.7265625" style="20" customWidth="1"/>
    <col min="7" max="7" width="9" style="18" customWidth="1"/>
    <col min="8" max="8" width="11" style="23" customWidth="1"/>
    <col min="9" max="9" width="11.1796875" style="15" customWidth="1"/>
    <col min="10" max="10" width="11.26953125" style="15" customWidth="1"/>
    <col min="11" max="11" width="8.81640625" style="15" customWidth="1"/>
    <col min="12" max="12" width="12.26953125" style="15" customWidth="1"/>
    <col min="13" max="13" width="11.453125" style="15" customWidth="1"/>
    <col min="14" max="14" width="15.7265625" style="10" customWidth="1"/>
    <col min="15" max="15" width="19.453125" style="57" customWidth="1"/>
    <col min="16" max="16" width="16.7265625" style="6" customWidth="1"/>
    <col min="17" max="17" width="9.1796875" style="86"/>
    <col min="18" max="16384" width="9.1796875" style="10"/>
  </cols>
  <sheetData>
    <row r="1" spans="1:17" s="9" customFormat="1" ht="20.149999999999999" customHeight="1" x14ac:dyDescent="0.3">
      <c r="A1" s="354" t="s">
        <v>259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88"/>
    </row>
    <row r="2" spans="1:17" s="9" customFormat="1" ht="15" customHeight="1" x14ac:dyDescent="0.3">
      <c r="A2" s="356" t="s">
        <v>1085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88"/>
    </row>
    <row r="3" spans="1:17" ht="54.75" customHeight="1" x14ac:dyDescent="0.3">
      <c r="A3" s="347" t="s">
        <v>90</v>
      </c>
      <c r="B3" s="179" t="s">
        <v>259</v>
      </c>
      <c r="C3" s="358" t="s">
        <v>199</v>
      </c>
      <c r="D3" s="347"/>
      <c r="E3" s="347"/>
      <c r="F3" s="347"/>
      <c r="G3" s="347" t="s">
        <v>219</v>
      </c>
      <c r="H3" s="347" t="s">
        <v>312</v>
      </c>
      <c r="I3" s="347"/>
      <c r="J3" s="347"/>
      <c r="K3" s="347" t="s">
        <v>234</v>
      </c>
      <c r="L3" s="347" t="s">
        <v>233</v>
      </c>
      <c r="M3" s="347" t="s">
        <v>235</v>
      </c>
      <c r="N3" s="347" t="s">
        <v>111</v>
      </c>
      <c r="O3" s="347" t="s">
        <v>120</v>
      </c>
      <c r="P3" s="347"/>
    </row>
    <row r="4" spans="1:17" s="5" customFormat="1" ht="28" customHeight="1" x14ac:dyDescent="0.3">
      <c r="A4" s="347"/>
      <c r="B4" s="180" t="str">
        <f>'Методика (Раздел 4)'!B99</f>
        <v>Да, размещен</v>
      </c>
      <c r="C4" s="347" t="s">
        <v>103</v>
      </c>
      <c r="D4" s="347" t="s">
        <v>106</v>
      </c>
      <c r="E4" s="347" t="s">
        <v>107</v>
      </c>
      <c r="F4" s="358" t="s">
        <v>102</v>
      </c>
      <c r="G4" s="347"/>
      <c r="H4" s="347" t="s">
        <v>236</v>
      </c>
      <c r="I4" s="347" t="s">
        <v>318</v>
      </c>
      <c r="J4" s="347" t="s">
        <v>310</v>
      </c>
      <c r="K4" s="347"/>
      <c r="L4" s="347"/>
      <c r="M4" s="347"/>
      <c r="N4" s="347"/>
      <c r="O4" s="347" t="s">
        <v>221</v>
      </c>
      <c r="P4" s="347" t="s">
        <v>113</v>
      </c>
      <c r="Q4" s="89"/>
    </row>
    <row r="5" spans="1:17" s="5" customFormat="1" ht="33.75" customHeight="1" x14ac:dyDescent="0.3">
      <c r="A5" s="347"/>
      <c r="B5" s="180" t="str">
        <f>'Методика (Раздел 4)'!B100</f>
        <v>Нет, в установленные сроки не размещен или не отвечает требованиям</v>
      </c>
      <c r="C5" s="347"/>
      <c r="D5" s="347"/>
      <c r="E5" s="347"/>
      <c r="F5" s="358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89"/>
    </row>
    <row r="6" spans="1:17" s="8" customFormat="1" ht="15" customHeight="1" x14ac:dyDescent="0.3">
      <c r="A6" s="28" t="s">
        <v>0</v>
      </c>
      <c r="B6" s="62"/>
      <c r="C6" s="29"/>
      <c r="D6" s="29"/>
      <c r="E6" s="29"/>
      <c r="F6" s="30"/>
      <c r="G6" s="29"/>
      <c r="H6" s="30"/>
      <c r="I6" s="30"/>
      <c r="J6" s="30"/>
      <c r="K6" s="30"/>
      <c r="L6" s="30"/>
      <c r="M6" s="30"/>
      <c r="N6" s="30"/>
      <c r="O6" s="32"/>
      <c r="P6" s="30"/>
      <c r="Q6" s="87"/>
    </row>
    <row r="7" spans="1:17" s="3" customFormat="1" ht="15" customHeight="1" x14ac:dyDescent="0.3">
      <c r="A7" s="36" t="s">
        <v>1</v>
      </c>
      <c r="B7" s="35" t="s">
        <v>157</v>
      </c>
      <c r="C7" s="41">
        <f>IF(B7=$B$4,2,0)</f>
        <v>2</v>
      </c>
      <c r="D7" s="41"/>
      <c r="E7" s="41"/>
      <c r="F7" s="85">
        <f>C7*IF(D7&gt;0,D7,1)*IF(E7&gt;0,E7,1)</f>
        <v>2</v>
      </c>
      <c r="G7" s="41" t="s">
        <v>322</v>
      </c>
      <c r="H7" s="49">
        <f>'4.1'!J7</f>
        <v>43633</v>
      </c>
      <c r="I7" s="49">
        <v>43635</v>
      </c>
      <c r="J7" s="49" t="s">
        <v>322</v>
      </c>
      <c r="K7" s="41" t="s">
        <v>322</v>
      </c>
      <c r="L7" s="35" t="s">
        <v>723</v>
      </c>
      <c r="M7" s="41" t="s">
        <v>322</v>
      </c>
      <c r="N7" s="35"/>
      <c r="O7" s="201" t="s">
        <v>555</v>
      </c>
      <c r="P7" s="37" t="s">
        <v>323</v>
      </c>
      <c r="Q7" s="86"/>
    </row>
    <row r="8" spans="1:17" ht="15" customHeight="1" x14ac:dyDescent="0.3">
      <c r="A8" s="36" t="s">
        <v>2</v>
      </c>
      <c r="B8" s="35" t="s">
        <v>157</v>
      </c>
      <c r="C8" s="41">
        <f t="shared" ref="C8:C71" si="0">IF(B8=$B$4,2,0)</f>
        <v>2</v>
      </c>
      <c r="D8" s="41"/>
      <c r="E8" s="41">
        <v>0.5</v>
      </c>
      <c r="F8" s="85">
        <f t="shared" ref="F8:F24" si="1">C8*IF(D8&gt;0,D8,1)*IF(E8&gt;0,E8,1)</f>
        <v>1</v>
      </c>
      <c r="G8" s="41" t="s">
        <v>322</v>
      </c>
      <c r="H8" s="49">
        <f>'4.1'!J8</f>
        <v>43648</v>
      </c>
      <c r="I8" s="49">
        <v>43651</v>
      </c>
      <c r="J8" s="49" t="s">
        <v>322</v>
      </c>
      <c r="K8" s="41" t="s">
        <v>321</v>
      </c>
      <c r="L8" s="41" t="s">
        <v>319</v>
      </c>
      <c r="M8" s="41" t="s">
        <v>321</v>
      </c>
      <c r="N8" s="35" t="s">
        <v>1076</v>
      </c>
      <c r="O8" s="184" t="s">
        <v>324</v>
      </c>
      <c r="P8" s="59" t="s">
        <v>1038</v>
      </c>
    </row>
    <row r="9" spans="1:17" ht="15" customHeight="1" x14ac:dyDescent="0.3">
      <c r="A9" s="36" t="s">
        <v>3</v>
      </c>
      <c r="B9" s="35" t="s">
        <v>157</v>
      </c>
      <c r="C9" s="41">
        <f t="shared" si="0"/>
        <v>2</v>
      </c>
      <c r="D9" s="41"/>
      <c r="E9" s="41"/>
      <c r="F9" s="85">
        <f t="shared" si="1"/>
        <v>2</v>
      </c>
      <c r="G9" s="41" t="s">
        <v>322</v>
      </c>
      <c r="H9" s="49">
        <f>'4.1'!J9</f>
        <v>43651</v>
      </c>
      <c r="I9" s="49">
        <v>43655</v>
      </c>
      <c r="J9" s="49" t="s">
        <v>322</v>
      </c>
      <c r="K9" s="41" t="s">
        <v>322</v>
      </c>
      <c r="L9" s="41" t="s">
        <v>322</v>
      </c>
      <c r="M9" s="41" t="s">
        <v>322</v>
      </c>
      <c r="N9" s="35"/>
      <c r="O9" s="184" t="s">
        <v>404</v>
      </c>
      <c r="P9" s="190" t="s">
        <v>323</v>
      </c>
    </row>
    <row r="10" spans="1:17" s="3" customFormat="1" ht="15" customHeight="1" x14ac:dyDescent="0.3">
      <c r="A10" s="36" t="s">
        <v>4</v>
      </c>
      <c r="B10" s="35" t="s">
        <v>157</v>
      </c>
      <c r="C10" s="41">
        <f t="shared" si="0"/>
        <v>2</v>
      </c>
      <c r="D10" s="41"/>
      <c r="E10" s="41"/>
      <c r="F10" s="85">
        <f t="shared" si="1"/>
        <v>2</v>
      </c>
      <c r="G10" s="41" t="s">
        <v>322</v>
      </c>
      <c r="H10" s="49">
        <f>'4.1'!J10</f>
        <v>43658</v>
      </c>
      <c r="I10" s="49">
        <v>43671</v>
      </c>
      <c r="J10" s="49" t="s">
        <v>322</v>
      </c>
      <c r="K10" s="41" t="s">
        <v>322</v>
      </c>
      <c r="L10" s="41" t="s">
        <v>322</v>
      </c>
      <c r="M10" s="41" t="s">
        <v>322</v>
      </c>
      <c r="N10" s="35"/>
      <c r="O10" s="184" t="s">
        <v>405</v>
      </c>
      <c r="P10" s="190" t="s">
        <v>323</v>
      </c>
      <c r="Q10" s="86"/>
    </row>
    <row r="11" spans="1:17" s="3" customFormat="1" ht="15" customHeight="1" x14ac:dyDescent="0.3">
      <c r="A11" s="36" t="s">
        <v>5</v>
      </c>
      <c r="B11" s="35" t="s">
        <v>157</v>
      </c>
      <c r="C11" s="41">
        <f t="shared" si="0"/>
        <v>2</v>
      </c>
      <c r="D11" s="41"/>
      <c r="E11" s="41"/>
      <c r="F11" s="85">
        <f t="shared" si="1"/>
        <v>2</v>
      </c>
      <c r="G11" s="41" t="s">
        <v>322</v>
      </c>
      <c r="H11" s="49">
        <f>'4.1'!J11</f>
        <v>43647</v>
      </c>
      <c r="I11" s="49">
        <v>43658</v>
      </c>
      <c r="J11" s="49" t="s">
        <v>322</v>
      </c>
      <c r="K11" s="41" t="s">
        <v>322</v>
      </c>
      <c r="L11" s="41" t="s">
        <v>322</v>
      </c>
      <c r="M11" s="41" t="s">
        <v>322</v>
      </c>
      <c r="N11" s="35"/>
      <c r="O11" s="184" t="s">
        <v>326</v>
      </c>
      <c r="P11" s="190" t="s">
        <v>323</v>
      </c>
      <c r="Q11" s="86"/>
    </row>
    <row r="12" spans="1:17" ht="15" customHeight="1" x14ac:dyDescent="0.3">
      <c r="A12" s="36" t="s">
        <v>6</v>
      </c>
      <c r="B12" s="35" t="s">
        <v>157</v>
      </c>
      <c r="C12" s="41">
        <f t="shared" si="0"/>
        <v>2</v>
      </c>
      <c r="D12" s="41"/>
      <c r="E12" s="41"/>
      <c r="F12" s="85">
        <f t="shared" si="1"/>
        <v>2</v>
      </c>
      <c r="G12" s="41" t="s">
        <v>322</v>
      </c>
      <c r="H12" s="49">
        <f>'4.1'!J12</f>
        <v>43643</v>
      </c>
      <c r="I12" s="49" t="s">
        <v>944</v>
      </c>
      <c r="J12" s="49" t="s">
        <v>322</v>
      </c>
      <c r="K12" s="41" t="s">
        <v>322</v>
      </c>
      <c r="L12" s="41" t="s">
        <v>322</v>
      </c>
      <c r="M12" s="41" t="s">
        <v>322</v>
      </c>
      <c r="N12" s="35"/>
      <c r="O12" s="184" t="s">
        <v>389</v>
      </c>
      <c r="P12" s="190" t="s">
        <v>323</v>
      </c>
    </row>
    <row r="13" spans="1:17" s="3" customFormat="1" ht="15" customHeight="1" x14ac:dyDescent="0.3">
      <c r="A13" s="36" t="s">
        <v>7</v>
      </c>
      <c r="B13" s="35" t="s">
        <v>157</v>
      </c>
      <c r="C13" s="41">
        <f t="shared" si="0"/>
        <v>2</v>
      </c>
      <c r="D13" s="41"/>
      <c r="E13" s="41"/>
      <c r="F13" s="85">
        <f t="shared" si="1"/>
        <v>2</v>
      </c>
      <c r="G13" s="41" t="s">
        <v>322</v>
      </c>
      <c r="H13" s="49">
        <f>'4.1'!J13</f>
        <v>43655</v>
      </c>
      <c r="I13" s="48" t="s">
        <v>1052</v>
      </c>
      <c r="J13" s="49" t="s">
        <v>322</v>
      </c>
      <c r="K13" s="41" t="s">
        <v>322</v>
      </c>
      <c r="L13" s="41" t="s">
        <v>322</v>
      </c>
      <c r="M13" s="41" t="s">
        <v>322</v>
      </c>
      <c r="N13" s="35" t="s">
        <v>1054</v>
      </c>
      <c r="O13" s="201" t="s">
        <v>1053</v>
      </c>
      <c r="P13" s="61" t="s">
        <v>718</v>
      </c>
      <c r="Q13" s="86"/>
    </row>
    <row r="14" spans="1:17" s="3" customFormat="1" ht="15" customHeight="1" x14ac:dyDescent="0.3">
      <c r="A14" s="36" t="s">
        <v>8</v>
      </c>
      <c r="B14" s="35" t="s">
        <v>157</v>
      </c>
      <c r="C14" s="41">
        <f t="shared" si="0"/>
        <v>2</v>
      </c>
      <c r="D14" s="41"/>
      <c r="E14" s="41"/>
      <c r="F14" s="85">
        <f t="shared" si="1"/>
        <v>2</v>
      </c>
      <c r="G14" s="41" t="s">
        <v>322</v>
      </c>
      <c r="H14" s="49">
        <f>'4.1'!J14</f>
        <v>43626</v>
      </c>
      <c r="I14" s="49">
        <v>43630</v>
      </c>
      <c r="J14" s="49" t="s">
        <v>322</v>
      </c>
      <c r="K14" s="41" t="s">
        <v>322</v>
      </c>
      <c r="L14" s="41" t="s">
        <v>322</v>
      </c>
      <c r="M14" s="41" t="s">
        <v>322</v>
      </c>
      <c r="N14" s="35"/>
      <c r="O14" s="201" t="s">
        <v>584</v>
      </c>
      <c r="P14" s="190" t="s">
        <v>323</v>
      </c>
      <c r="Q14" s="86"/>
    </row>
    <row r="15" spans="1:17" s="3" customFormat="1" ht="15" customHeight="1" x14ac:dyDescent="0.3">
      <c r="A15" s="36" t="s">
        <v>9</v>
      </c>
      <c r="B15" s="35" t="s">
        <v>157</v>
      </c>
      <c r="C15" s="41">
        <f t="shared" si="0"/>
        <v>2</v>
      </c>
      <c r="D15" s="41"/>
      <c r="E15" s="41"/>
      <c r="F15" s="85">
        <f t="shared" si="1"/>
        <v>2</v>
      </c>
      <c r="G15" s="41" t="s">
        <v>322</v>
      </c>
      <c r="H15" s="49">
        <f>'4.1'!J15</f>
        <v>43620</v>
      </c>
      <c r="I15" s="49">
        <v>43621</v>
      </c>
      <c r="J15" s="49" t="s">
        <v>322</v>
      </c>
      <c r="K15" s="41" t="s">
        <v>322</v>
      </c>
      <c r="L15" s="41" t="s">
        <v>322</v>
      </c>
      <c r="M15" s="41" t="s">
        <v>322</v>
      </c>
      <c r="N15" s="35"/>
      <c r="O15" s="184" t="s">
        <v>330</v>
      </c>
      <c r="P15" s="190" t="s">
        <v>323</v>
      </c>
      <c r="Q15" s="86"/>
    </row>
    <row r="16" spans="1:17" ht="15" customHeight="1" x14ac:dyDescent="0.3">
      <c r="A16" s="36" t="s">
        <v>10</v>
      </c>
      <c r="B16" s="35" t="s">
        <v>157</v>
      </c>
      <c r="C16" s="41">
        <f t="shared" si="0"/>
        <v>2</v>
      </c>
      <c r="D16" s="41"/>
      <c r="E16" s="41"/>
      <c r="F16" s="85">
        <f t="shared" si="1"/>
        <v>2</v>
      </c>
      <c r="G16" s="41" t="s">
        <v>322</v>
      </c>
      <c r="H16" s="49">
        <f>'4.1'!J16</f>
        <v>43665</v>
      </c>
      <c r="I16" s="35" t="s">
        <v>1068</v>
      </c>
      <c r="J16" s="49" t="s">
        <v>322</v>
      </c>
      <c r="K16" s="41" t="s">
        <v>322</v>
      </c>
      <c r="L16" s="41" t="s">
        <v>322</v>
      </c>
      <c r="M16" s="41" t="s">
        <v>322</v>
      </c>
      <c r="N16" s="35"/>
      <c r="O16" s="190" t="s">
        <v>368</v>
      </c>
      <c r="P16" s="184" t="s">
        <v>331</v>
      </c>
    </row>
    <row r="17" spans="1:18" s="82" customFormat="1" ht="15" customHeight="1" x14ac:dyDescent="0.3">
      <c r="A17" s="36" t="s">
        <v>11</v>
      </c>
      <c r="B17" s="35" t="s">
        <v>126</v>
      </c>
      <c r="C17" s="41">
        <f t="shared" si="0"/>
        <v>0</v>
      </c>
      <c r="D17" s="41"/>
      <c r="E17" s="41"/>
      <c r="F17" s="85">
        <f t="shared" si="1"/>
        <v>0</v>
      </c>
      <c r="G17" s="35" t="s">
        <v>895</v>
      </c>
      <c r="H17" s="49">
        <f>'4.1'!J17</f>
        <v>43651</v>
      </c>
      <c r="I17" s="48"/>
      <c r="J17" s="49"/>
      <c r="K17" s="41"/>
      <c r="L17" s="41"/>
      <c r="M17" s="41"/>
      <c r="N17" s="35" t="s">
        <v>1057</v>
      </c>
      <c r="O17" s="201" t="s">
        <v>588</v>
      </c>
      <c r="P17" s="201" t="s">
        <v>1037</v>
      </c>
      <c r="Q17" s="87"/>
    </row>
    <row r="18" spans="1:18" ht="15" customHeight="1" x14ac:dyDescent="0.3">
      <c r="A18" s="36" t="s">
        <v>12</v>
      </c>
      <c r="B18" s="35" t="s">
        <v>157</v>
      </c>
      <c r="C18" s="41">
        <f t="shared" si="0"/>
        <v>2</v>
      </c>
      <c r="D18" s="41"/>
      <c r="E18" s="41"/>
      <c r="F18" s="85">
        <f t="shared" si="1"/>
        <v>2</v>
      </c>
      <c r="G18" s="41" t="s">
        <v>322</v>
      </c>
      <c r="H18" s="49">
        <f>'4.1'!J18</f>
        <v>43655</v>
      </c>
      <c r="I18" s="48" t="s">
        <v>1064</v>
      </c>
      <c r="J18" s="49" t="s">
        <v>320</v>
      </c>
      <c r="K18" s="41" t="s">
        <v>322</v>
      </c>
      <c r="L18" s="41" t="s">
        <v>322</v>
      </c>
      <c r="M18" s="41" t="s">
        <v>322</v>
      </c>
      <c r="N18" s="35"/>
      <c r="O18" s="184" t="s">
        <v>406</v>
      </c>
      <c r="P18" s="190" t="s">
        <v>323</v>
      </c>
    </row>
    <row r="19" spans="1:18" s="3" customFormat="1" ht="15" customHeight="1" x14ac:dyDescent="0.3">
      <c r="A19" s="36" t="s">
        <v>13</v>
      </c>
      <c r="B19" s="35" t="s">
        <v>126</v>
      </c>
      <c r="C19" s="41">
        <f t="shared" si="0"/>
        <v>0</v>
      </c>
      <c r="D19" s="41"/>
      <c r="E19" s="41"/>
      <c r="F19" s="85">
        <f t="shared" si="1"/>
        <v>0</v>
      </c>
      <c r="G19" s="35" t="s">
        <v>895</v>
      </c>
      <c r="H19" s="49">
        <f>'4.1'!J19</f>
        <v>43643</v>
      </c>
      <c r="I19" s="48"/>
      <c r="J19" s="49"/>
      <c r="K19" s="41"/>
      <c r="L19" s="41"/>
      <c r="M19" s="41"/>
      <c r="N19" s="48" t="s">
        <v>1058</v>
      </c>
      <c r="O19" s="184" t="s">
        <v>1040</v>
      </c>
      <c r="P19" s="190" t="s">
        <v>323</v>
      </c>
      <c r="Q19" s="86"/>
    </row>
    <row r="20" spans="1:18" s="3" customFormat="1" ht="15" customHeight="1" x14ac:dyDescent="0.3">
      <c r="A20" s="36" t="s">
        <v>14</v>
      </c>
      <c r="B20" s="35" t="s">
        <v>157</v>
      </c>
      <c r="C20" s="41">
        <f t="shared" si="0"/>
        <v>2</v>
      </c>
      <c r="D20" s="41"/>
      <c r="E20" s="41"/>
      <c r="F20" s="85">
        <f t="shared" si="1"/>
        <v>2</v>
      </c>
      <c r="G20" s="41" t="s">
        <v>322</v>
      </c>
      <c r="H20" s="49">
        <f>'4.1'!J20</f>
        <v>43649</v>
      </c>
      <c r="I20" s="49" t="s">
        <v>944</v>
      </c>
      <c r="J20" s="49" t="s">
        <v>322</v>
      </c>
      <c r="K20" s="41" t="s">
        <v>322</v>
      </c>
      <c r="L20" s="41" t="s">
        <v>322</v>
      </c>
      <c r="M20" s="41" t="s">
        <v>322</v>
      </c>
      <c r="N20" s="35"/>
      <c r="O20" s="184" t="s">
        <v>334</v>
      </c>
      <c r="P20" s="190" t="s">
        <v>323</v>
      </c>
      <c r="Q20" s="86"/>
    </row>
    <row r="21" spans="1:18" s="3" customFormat="1" ht="15" customHeight="1" x14ac:dyDescent="0.3">
      <c r="A21" s="36" t="s">
        <v>15</v>
      </c>
      <c r="B21" s="35" t="s">
        <v>157</v>
      </c>
      <c r="C21" s="41">
        <f t="shared" si="0"/>
        <v>2</v>
      </c>
      <c r="D21" s="41"/>
      <c r="E21" s="41"/>
      <c r="F21" s="85">
        <f t="shared" si="1"/>
        <v>2</v>
      </c>
      <c r="G21" s="41" t="s">
        <v>322</v>
      </c>
      <c r="H21" s="49">
        <f>'4.1'!J21</f>
        <v>43669</v>
      </c>
      <c r="I21" s="49">
        <v>43670</v>
      </c>
      <c r="J21" s="49" t="s">
        <v>322</v>
      </c>
      <c r="K21" s="41" t="s">
        <v>322</v>
      </c>
      <c r="L21" s="41" t="s">
        <v>322</v>
      </c>
      <c r="M21" s="41" t="s">
        <v>322</v>
      </c>
      <c r="N21" s="35"/>
      <c r="O21" s="184" t="s">
        <v>516</v>
      </c>
      <c r="P21" s="184" t="s">
        <v>945</v>
      </c>
      <c r="Q21" s="86"/>
    </row>
    <row r="22" spans="1:18" ht="15" customHeight="1" x14ac:dyDescent="0.3">
      <c r="A22" s="36" t="s">
        <v>16</v>
      </c>
      <c r="B22" s="35" t="s">
        <v>157</v>
      </c>
      <c r="C22" s="41">
        <f t="shared" si="0"/>
        <v>2</v>
      </c>
      <c r="D22" s="41"/>
      <c r="E22" s="41"/>
      <c r="F22" s="85">
        <f t="shared" si="1"/>
        <v>2</v>
      </c>
      <c r="G22" s="41" t="s">
        <v>322</v>
      </c>
      <c r="H22" s="49">
        <f>'4.1'!J22</f>
        <v>43664</v>
      </c>
      <c r="I22" s="49">
        <v>43670</v>
      </c>
      <c r="J22" s="49" t="s">
        <v>322</v>
      </c>
      <c r="K22" s="41" t="s">
        <v>322</v>
      </c>
      <c r="L22" s="41" t="s">
        <v>322</v>
      </c>
      <c r="M22" s="41" t="s">
        <v>322</v>
      </c>
      <c r="N22" s="35"/>
      <c r="O22" s="201" t="s">
        <v>1069</v>
      </c>
      <c r="P22" s="184" t="s">
        <v>945</v>
      </c>
    </row>
    <row r="23" spans="1:18" ht="15" customHeight="1" x14ac:dyDescent="0.3">
      <c r="A23" s="36" t="s">
        <v>17</v>
      </c>
      <c r="B23" s="35" t="s">
        <v>157</v>
      </c>
      <c r="C23" s="41">
        <f t="shared" si="0"/>
        <v>2</v>
      </c>
      <c r="D23" s="41"/>
      <c r="E23" s="41"/>
      <c r="F23" s="85">
        <f t="shared" si="1"/>
        <v>2</v>
      </c>
      <c r="G23" s="41" t="s">
        <v>322</v>
      </c>
      <c r="H23" s="49">
        <f>'4.1'!J23</f>
        <v>43649</v>
      </c>
      <c r="I23" s="49">
        <v>43655</v>
      </c>
      <c r="J23" s="49" t="s">
        <v>322</v>
      </c>
      <c r="K23" s="41" t="s">
        <v>322</v>
      </c>
      <c r="L23" s="41" t="s">
        <v>322</v>
      </c>
      <c r="M23" s="41" t="s">
        <v>322</v>
      </c>
      <c r="N23" s="35"/>
      <c r="O23" s="184" t="s">
        <v>338</v>
      </c>
      <c r="P23" s="61" t="s">
        <v>945</v>
      </c>
    </row>
    <row r="24" spans="1:18" s="8" customFormat="1" ht="15" customHeight="1" x14ac:dyDescent="0.3">
      <c r="A24" s="36" t="s">
        <v>18</v>
      </c>
      <c r="B24" s="35" t="s">
        <v>126</v>
      </c>
      <c r="C24" s="41">
        <f t="shared" si="0"/>
        <v>0</v>
      </c>
      <c r="D24" s="41"/>
      <c r="E24" s="41"/>
      <c r="F24" s="85">
        <f t="shared" si="1"/>
        <v>0</v>
      </c>
      <c r="G24" s="35" t="s">
        <v>895</v>
      </c>
      <c r="H24" s="49" t="str">
        <f>'4.1'!J24</f>
        <v>нет данных</v>
      </c>
      <c r="I24" s="49"/>
      <c r="J24" s="49"/>
      <c r="K24" s="41"/>
      <c r="L24" s="41"/>
      <c r="M24" s="41"/>
      <c r="N24" s="35" t="s">
        <v>1086</v>
      </c>
      <c r="O24" s="201" t="s">
        <v>743</v>
      </c>
      <c r="P24" s="61" t="s">
        <v>339</v>
      </c>
      <c r="Q24" s="87"/>
    </row>
    <row r="25" spans="1:18" s="8" customFormat="1" ht="15" customHeight="1" x14ac:dyDescent="0.3">
      <c r="A25" s="28" t="s">
        <v>19</v>
      </c>
      <c r="B25" s="62"/>
      <c r="C25" s="29"/>
      <c r="D25" s="29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9"/>
      <c r="Q25" s="87"/>
    </row>
    <row r="26" spans="1:18" ht="15" customHeight="1" x14ac:dyDescent="0.3">
      <c r="A26" s="36" t="s">
        <v>20</v>
      </c>
      <c r="B26" s="35" t="s">
        <v>157</v>
      </c>
      <c r="C26" s="41">
        <f t="shared" si="0"/>
        <v>2</v>
      </c>
      <c r="D26" s="41"/>
      <c r="E26" s="41"/>
      <c r="F26" s="85">
        <f t="shared" ref="F26:F36" si="2">C26*IF(D26&gt;0,D26,1)*IF(E26&gt;0,E26,1)</f>
        <v>2</v>
      </c>
      <c r="G26" s="41" t="s">
        <v>322</v>
      </c>
      <c r="H26" s="49">
        <f>'4.1'!J26</f>
        <v>43647</v>
      </c>
      <c r="I26" s="49" t="s">
        <v>944</v>
      </c>
      <c r="J26" s="49" t="s">
        <v>322</v>
      </c>
      <c r="K26" s="41" t="s">
        <v>322</v>
      </c>
      <c r="L26" s="41" t="s">
        <v>322</v>
      </c>
      <c r="M26" s="41" t="s">
        <v>322</v>
      </c>
      <c r="N26" s="35"/>
      <c r="O26" s="184" t="s">
        <v>561</v>
      </c>
      <c r="P26" s="181" t="s">
        <v>368</v>
      </c>
    </row>
    <row r="27" spans="1:18" ht="15" customHeight="1" x14ac:dyDescent="0.3">
      <c r="A27" s="36" t="s">
        <v>21</v>
      </c>
      <c r="B27" s="35" t="s">
        <v>126</v>
      </c>
      <c r="C27" s="41">
        <f t="shared" si="0"/>
        <v>0</v>
      </c>
      <c r="D27" s="41"/>
      <c r="E27" s="41"/>
      <c r="F27" s="85">
        <f t="shared" si="2"/>
        <v>0</v>
      </c>
      <c r="G27" s="35" t="s">
        <v>895</v>
      </c>
      <c r="H27" s="49">
        <f>'4.1'!J27</f>
        <v>43648</v>
      </c>
      <c r="I27" s="48"/>
      <c r="J27" s="49"/>
      <c r="K27" s="41"/>
      <c r="L27" s="41"/>
      <c r="M27" s="41"/>
      <c r="N27" s="35" t="s">
        <v>1055</v>
      </c>
      <c r="O27" s="184" t="s">
        <v>341</v>
      </c>
      <c r="P27" s="37" t="s">
        <v>323</v>
      </c>
    </row>
    <row r="28" spans="1:18" ht="15" customHeight="1" x14ac:dyDescent="0.3">
      <c r="A28" s="36" t="s">
        <v>22</v>
      </c>
      <c r="B28" s="35" t="s">
        <v>157</v>
      </c>
      <c r="C28" s="41">
        <f>IF(B28=$B$4,2,0)</f>
        <v>2</v>
      </c>
      <c r="D28" s="41"/>
      <c r="E28" s="41"/>
      <c r="F28" s="85">
        <f t="shared" si="2"/>
        <v>2</v>
      </c>
      <c r="G28" s="41" t="s">
        <v>322</v>
      </c>
      <c r="H28" s="49">
        <f>'4.1'!J28</f>
        <v>43648</v>
      </c>
      <c r="I28" s="49">
        <v>43650</v>
      </c>
      <c r="J28" s="49" t="s">
        <v>322</v>
      </c>
      <c r="K28" s="41" t="s">
        <v>322</v>
      </c>
      <c r="L28" s="41" t="s">
        <v>322</v>
      </c>
      <c r="M28" s="41" t="s">
        <v>322</v>
      </c>
      <c r="N28" s="35"/>
      <c r="O28" s="201" t="s">
        <v>750</v>
      </c>
      <c r="P28" s="37" t="s">
        <v>323</v>
      </c>
      <c r="R28" s="92"/>
    </row>
    <row r="29" spans="1:18" ht="15" customHeight="1" x14ac:dyDescent="0.3">
      <c r="A29" s="36" t="s">
        <v>23</v>
      </c>
      <c r="B29" s="35" t="s">
        <v>157</v>
      </c>
      <c r="C29" s="41">
        <f t="shared" si="0"/>
        <v>2</v>
      </c>
      <c r="D29" s="41"/>
      <c r="E29" s="41"/>
      <c r="F29" s="85">
        <f t="shared" si="2"/>
        <v>2</v>
      </c>
      <c r="G29" s="41" t="s">
        <v>322</v>
      </c>
      <c r="H29" s="49">
        <f>'4.1'!J29</f>
        <v>43654</v>
      </c>
      <c r="I29" s="49">
        <v>43658</v>
      </c>
      <c r="J29" s="49" t="s">
        <v>322</v>
      </c>
      <c r="K29" s="41" t="s">
        <v>322</v>
      </c>
      <c r="L29" s="41" t="s">
        <v>322</v>
      </c>
      <c r="M29" s="41" t="s">
        <v>322</v>
      </c>
      <c r="N29" s="35"/>
      <c r="O29" s="184" t="s">
        <v>407</v>
      </c>
      <c r="P29" s="37" t="s">
        <v>323</v>
      </c>
    </row>
    <row r="30" spans="1:18" ht="15" customHeight="1" x14ac:dyDescent="0.3">
      <c r="A30" s="36" t="s">
        <v>24</v>
      </c>
      <c r="B30" s="35" t="s">
        <v>157</v>
      </c>
      <c r="C30" s="41">
        <f t="shared" si="0"/>
        <v>2</v>
      </c>
      <c r="D30" s="41"/>
      <c r="E30" s="41"/>
      <c r="F30" s="85">
        <f t="shared" si="2"/>
        <v>2</v>
      </c>
      <c r="G30" s="41" t="s">
        <v>322</v>
      </c>
      <c r="H30" s="49">
        <f>'4.1'!J30</f>
        <v>43647</v>
      </c>
      <c r="I30" s="49">
        <v>43647</v>
      </c>
      <c r="J30" s="49" t="s">
        <v>322</v>
      </c>
      <c r="K30" s="41" t="s">
        <v>322</v>
      </c>
      <c r="L30" s="41" t="s">
        <v>322</v>
      </c>
      <c r="M30" s="41" t="s">
        <v>322</v>
      </c>
      <c r="N30" s="35"/>
      <c r="O30" s="184" t="s">
        <v>426</v>
      </c>
      <c r="P30" s="37" t="s">
        <v>323</v>
      </c>
    </row>
    <row r="31" spans="1:18" ht="15" customHeight="1" x14ac:dyDescent="0.3">
      <c r="A31" s="36" t="s">
        <v>25</v>
      </c>
      <c r="B31" s="35" t="s">
        <v>157</v>
      </c>
      <c r="C31" s="41">
        <f>IF(B31=$B$4,2,0)</f>
        <v>2</v>
      </c>
      <c r="D31" s="41"/>
      <c r="E31" s="41"/>
      <c r="F31" s="85">
        <f>C31*IF(D31&gt;0,D31,1)*IF(E31&gt;0,E31,1)</f>
        <v>2</v>
      </c>
      <c r="G31" s="41" t="s">
        <v>322</v>
      </c>
      <c r="H31" s="49">
        <f>'4.1'!J31</f>
        <v>43655</v>
      </c>
      <c r="I31" s="49">
        <v>43661</v>
      </c>
      <c r="J31" s="49" t="s">
        <v>322</v>
      </c>
      <c r="K31" s="41" t="s">
        <v>322</v>
      </c>
      <c r="L31" s="41" t="s">
        <v>322</v>
      </c>
      <c r="M31" s="41" t="s">
        <v>322</v>
      </c>
      <c r="N31" s="35"/>
      <c r="O31" s="201" t="s">
        <v>1036</v>
      </c>
      <c r="P31" s="59" t="s">
        <v>945</v>
      </c>
    </row>
    <row r="32" spans="1:18" ht="15" customHeight="1" x14ac:dyDescent="0.3">
      <c r="A32" s="36" t="s">
        <v>26</v>
      </c>
      <c r="B32" s="35" t="s">
        <v>157</v>
      </c>
      <c r="C32" s="41">
        <f t="shared" si="0"/>
        <v>2</v>
      </c>
      <c r="D32" s="41"/>
      <c r="E32" s="41"/>
      <c r="F32" s="85">
        <f t="shared" si="2"/>
        <v>2</v>
      </c>
      <c r="G32" s="41" t="s">
        <v>322</v>
      </c>
      <c r="H32" s="49">
        <f>'4.1'!J32</f>
        <v>43654</v>
      </c>
      <c r="I32" s="49">
        <v>43654</v>
      </c>
      <c r="J32" s="49" t="s">
        <v>322</v>
      </c>
      <c r="K32" s="41" t="s">
        <v>322</v>
      </c>
      <c r="L32" s="41" t="s">
        <v>322</v>
      </c>
      <c r="M32" s="41" t="s">
        <v>322</v>
      </c>
      <c r="N32" s="35"/>
      <c r="O32" s="184" t="s">
        <v>408</v>
      </c>
      <c r="P32" s="198" t="s">
        <v>945</v>
      </c>
    </row>
    <row r="33" spans="1:18" ht="15" customHeight="1" x14ac:dyDescent="0.3">
      <c r="A33" s="36" t="s">
        <v>27</v>
      </c>
      <c r="B33" s="35" t="s">
        <v>157</v>
      </c>
      <c r="C33" s="41">
        <f t="shared" si="0"/>
        <v>2</v>
      </c>
      <c r="D33" s="41"/>
      <c r="E33" s="41"/>
      <c r="F33" s="85">
        <f t="shared" si="2"/>
        <v>2</v>
      </c>
      <c r="G33" s="41" t="s">
        <v>322</v>
      </c>
      <c r="H33" s="49">
        <f>'4.1'!J33</f>
        <v>43647</v>
      </c>
      <c r="I33" s="49">
        <v>43654</v>
      </c>
      <c r="J33" s="49" t="s">
        <v>322</v>
      </c>
      <c r="K33" s="41" t="s">
        <v>322</v>
      </c>
      <c r="L33" s="41" t="s">
        <v>322</v>
      </c>
      <c r="M33" s="41" t="s">
        <v>322</v>
      </c>
      <c r="N33" s="35"/>
      <c r="O33" s="184" t="s">
        <v>528</v>
      </c>
      <c r="P33" s="198" t="s">
        <v>945</v>
      </c>
    </row>
    <row r="34" spans="1:18" ht="15" customHeight="1" x14ac:dyDescent="0.3">
      <c r="A34" s="36" t="s">
        <v>28</v>
      </c>
      <c r="B34" s="35" t="s">
        <v>126</v>
      </c>
      <c r="C34" s="41">
        <f t="shared" si="0"/>
        <v>0</v>
      </c>
      <c r="D34" s="41"/>
      <c r="E34" s="41"/>
      <c r="F34" s="85">
        <f t="shared" si="2"/>
        <v>0</v>
      </c>
      <c r="G34" s="35" t="s">
        <v>895</v>
      </c>
      <c r="H34" s="49">
        <f>'4.1'!J34</f>
        <v>43661</v>
      </c>
      <c r="I34" s="48"/>
      <c r="J34" s="49"/>
      <c r="K34" s="41"/>
      <c r="L34" s="41"/>
      <c r="M34" s="41"/>
      <c r="N34" s="35" t="s">
        <v>1070</v>
      </c>
      <c r="O34" s="201" t="s">
        <v>1056</v>
      </c>
      <c r="P34" s="61" t="s">
        <v>409</v>
      </c>
      <c r="R34" s="92"/>
    </row>
    <row r="35" spans="1:18" ht="15" customHeight="1" x14ac:dyDescent="0.3">
      <c r="A35" s="36" t="s">
        <v>29</v>
      </c>
      <c r="B35" s="35" t="s">
        <v>157</v>
      </c>
      <c r="C35" s="41">
        <f>IF(B35=$B$4,2,0)</f>
        <v>2</v>
      </c>
      <c r="D35" s="41"/>
      <c r="E35" s="41"/>
      <c r="F35" s="85">
        <f t="shared" si="2"/>
        <v>2</v>
      </c>
      <c r="G35" s="41" t="s">
        <v>322</v>
      </c>
      <c r="H35" s="49">
        <f>'4.1'!J35</f>
        <v>43648</v>
      </c>
      <c r="I35" s="48" t="s">
        <v>946</v>
      </c>
      <c r="J35" s="49" t="s">
        <v>322</v>
      </c>
      <c r="K35" s="41" t="s">
        <v>322</v>
      </c>
      <c r="L35" s="41" t="s">
        <v>322</v>
      </c>
      <c r="M35" s="41" t="s">
        <v>322</v>
      </c>
      <c r="N35" s="35"/>
      <c r="O35" s="201" t="s">
        <v>566</v>
      </c>
      <c r="P35" s="37" t="s">
        <v>323</v>
      </c>
    </row>
    <row r="36" spans="1:18" ht="15" customHeight="1" x14ac:dyDescent="0.3">
      <c r="A36" s="36" t="s">
        <v>30</v>
      </c>
      <c r="B36" s="35" t="s">
        <v>157</v>
      </c>
      <c r="C36" s="41">
        <f t="shared" si="0"/>
        <v>2</v>
      </c>
      <c r="D36" s="41"/>
      <c r="E36" s="41"/>
      <c r="F36" s="85">
        <f t="shared" si="2"/>
        <v>2</v>
      </c>
      <c r="G36" s="41" t="s">
        <v>322</v>
      </c>
      <c r="H36" s="49">
        <f>'4.1'!J36</f>
        <v>43627</v>
      </c>
      <c r="I36" s="41" t="s">
        <v>320</v>
      </c>
      <c r="J36" s="49" t="s">
        <v>320</v>
      </c>
      <c r="K36" s="41" t="s">
        <v>322</v>
      </c>
      <c r="L36" s="41" t="s">
        <v>322</v>
      </c>
      <c r="M36" s="41" t="s">
        <v>322</v>
      </c>
      <c r="N36" s="35"/>
      <c r="O36" s="201" t="s">
        <v>345</v>
      </c>
      <c r="P36" s="37" t="s">
        <v>323</v>
      </c>
    </row>
    <row r="37" spans="1:18" s="8" customFormat="1" ht="15" customHeight="1" x14ac:dyDescent="0.3">
      <c r="A37" s="28" t="s">
        <v>31</v>
      </c>
      <c r="B37" s="62"/>
      <c r="C37" s="29"/>
      <c r="D37" s="29"/>
      <c r="E37" s="29"/>
      <c r="F37" s="30"/>
      <c r="G37" s="29"/>
      <c r="H37" s="53"/>
      <c r="I37" s="30"/>
      <c r="J37" s="30"/>
      <c r="K37" s="30"/>
      <c r="L37" s="30"/>
      <c r="M37" s="30"/>
      <c r="N37" s="30"/>
      <c r="O37" s="30"/>
      <c r="P37" s="39"/>
      <c r="Q37" s="87"/>
    </row>
    <row r="38" spans="1:18" s="3" customFormat="1" ht="15" customHeight="1" x14ac:dyDescent="0.3">
      <c r="A38" s="36" t="s">
        <v>32</v>
      </c>
      <c r="B38" s="35" t="s">
        <v>157</v>
      </c>
      <c r="C38" s="41">
        <f t="shared" si="0"/>
        <v>2</v>
      </c>
      <c r="D38" s="41"/>
      <c r="E38" s="41"/>
      <c r="F38" s="85">
        <f t="shared" ref="F38:F45" si="3">C38*IF(D38&gt;0,D38,1)*IF(E38&gt;0,E38,1)</f>
        <v>2</v>
      </c>
      <c r="G38" s="41" t="s">
        <v>322</v>
      </c>
      <c r="H38" s="49">
        <f>'4.1'!J38</f>
        <v>43654</v>
      </c>
      <c r="I38" s="49">
        <v>43655</v>
      </c>
      <c r="J38" s="49" t="s">
        <v>322</v>
      </c>
      <c r="K38" s="41" t="s">
        <v>322</v>
      </c>
      <c r="L38" s="41" t="s">
        <v>644</v>
      </c>
      <c r="M38" s="41" t="s">
        <v>322</v>
      </c>
      <c r="N38" s="35" t="s">
        <v>1074</v>
      </c>
      <c r="O38" s="184" t="s">
        <v>410</v>
      </c>
      <c r="P38" s="37" t="s">
        <v>323</v>
      </c>
      <c r="Q38" s="86"/>
    </row>
    <row r="39" spans="1:18" s="3" customFormat="1" ht="15" customHeight="1" x14ac:dyDescent="0.3">
      <c r="A39" s="36" t="s">
        <v>33</v>
      </c>
      <c r="B39" s="35" t="s">
        <v>157</v>
      </c>
      <c r="C39" s="41">
        <f t="shared" si="0"/>
        <v>2</v>
      </c>
      <c r="D39" s="41"/>
      <c r="E39" s="41"/>
      <c r="F39" s="85">
        <f t="shared" si="3"/>
        <v>2</v>
      </c>
      <c r="G39" s="41" t="s">
        <v>322</v>
      </c>
      <c r="H39" s="49">
        <f>'4.1'!J39</f>
        <v>43629</v>
      </c>
      <c r="I39" s="49" t="s">
        <v>320</v>
      </c>
      <c r="J39" s="49" t="s">
        <v>320</v>
      </c>
      <c r="K39" s="41" t="s">
        <v>322</v>
      </c>
      <c r="L39" s="41" t="s">
        <v>322</v>
      </c>
      <c r="M39" s="41" t="s">
        <v>322</v>
      </c>
      <c r="N39" s="35"/>
      <c r="O39" s="184" t="s">
        <v>411</v>
      </c>
      <c r="P39" s="37" t="s">
        <v>323</v>
      </c>
      <c r="Q39" s="86"/>
    </row>
    <row r="40" spans="1:18" s="3" customFormat="1" ht="15" customHeight="1" x14ac:dyDescent="0.3">
      <c r="A40" s="36" t="s">
        <v>104</v>
      </c>
      <c r="B40" s="35" t="s">
        <v>157</v>
      </c>
      <c r="C40" s="41">
        <f t="shared" si="0"/>
        <v>2</v>
      </c>
      <c r="D40" s="41"/>
      <c r="E40" s="41"/>
      <c r="F40" s="85">
        <f t="shared" si="3"/>
        <v>2</v>
      </c>
      <c r="G40" s="41" t="s">
        <v>322</v>
      </c>
      <c r="H40" s="49">
        <f>'4.1'!J40</f>
        <v>43648</v>
      </c>
      <c r="I40" s="49">
        <v>43648</v>
      </c>
      <c r="J40" s="49" t="s">
        <v>322</v>
      </c>
      <c r="K40" s="41" t="s">
        <v>322</v>
      </c>
      <c r="L40" s="41" t="s">
        <v>322</v>
      </c>
      <c r="M40" s="41" t="s">
        <v>322</v>
      </c>
      <c r="N40" s="35"/>
      <c r="O40" s="201" t="s">
        <v>349</v>
      </c>
      <c r="P40" s="61" t="s">
        <v>945</v>
      </c>
      <c r="Q40" s="86"/>
    </row>
    <row r="41" spans="1:18" ht="15" customHeight="1" x14ac:dyDescent="0.3">
      <c r="A41" s="36" t="s">
        <v>34</v>
      </c>
      <c r="B41" s="35" t="s">
        <v>157</v>
      </c>
      <c r="C41" s="41">
        <f t="shared" si="0"/>
        <v>2</v>
      </c>
      <c r="D41" s="41"/>
      <c r="E41" s="41"/>
      <c r="F41" s="85">
        <f t="shared" si="3"/>
        <v>2</v>
      </c>
      <c r="G41" s="41" t="s">
        <v>322</v>
      </c>
      <c r="H41" s="49">
        <f>'4.1'!J41</f>
        <v>43651</v>
      </c>
      <c r="I41" s="49">
        <v>43657</v>
      </c>
      <c r="J41" s="49" t="s">
        <v>322</v>
      </c>
      <c r="K41" s="41" t="s">
        <v>322</v>
      </c>
      <c r="L41" s="41" t="s">
        <v>322</v>
      </c>
      <c r="M41" s="41" t="s">
        <v>322</v>
      </c>
      <c r="N41" s="35"/>
      <c r="O41" s="201" t="s">
        <v>948</v>
      </c>
      <c r="P41" s="61" t="s">
        <v>945</v>
      </c>
    </row>
    <row r="42" spans="1:18" s="3" customFormat="1" ht="15" customHeight="1" x14ac:dyDescent="0.3">
      <c r="A42" s="36" t="s">
        <v>35</v>
      </c>
      <c r="B42" s="35" t="s">
        <v>157</v>
      </c>
      <c r="C42" s="41">
        <f t="shared" si="0"/>
        <v>2</v>
      </c>
      <c r="D42" s="41">
        <v>0.5</v>
      </c>
      <c r="E42" s="41"/>
      <c r="F42" s="85">
        <f t="shared" si="3"/>
        <v>1</v>
      </c>
      <c r="G42" s="41" t="s">
        <v>322</v>
      </c>
      <c r="H42" s="49">
        <f>'4.1'!J42</f>
        <v>43662</v>
      </c>
      <c r="I42" s="49" t="s">
        <v>320</v>
      </c>
      <c r="J42" s="49" t="s">
        <v>322</v>
      </c>
      <c r="K42" s="41" t="s">
        <v>322</v>
      </c>
      <c r="L42" s="41" t="s">
        <v>322</v>
      </c>
      <c r="M42" s="41" t="s">
        <v>322</v>
      </c>
      <c r="N42" s="35" t="s">
        <v>1071</v>
      </c>
      <c r="O42" s="184" t="s">
        <v>412</v>
      </c>
      <c r="P42" s="37" t="s">
        <v>323</v>
      </c>
      <c r="Q42" s="86"/>
    </row>
    <row r="43" spans="1:18" s="3" customFormat="1" ht="15" customHeight="1" x14ac:dyDescent="0.3">
      <c r="A43" s="36" t="s">
        <v>36</v>
      </c>
      <c r="B43" s="35" t="s">
        <v>126</v>
      </c>
      <c r="C43" s="41">
        <f t="shared" si="0"/>
        <v>0</v>
      </c>
      <c r="D43" s="41"/>
      <c r="E43" s="41"/>
      <c r="F43" s="85">
        <f t="shared" si="3"/>
        <v>0</v>
      </c>
      <c r="G43" s="35" t="s">
        <v>895</v>
      </c>
      <c r="H43" s="49" t="str">
        <f>'4.1'!J43</f>
        <v>нет данных</v>
      </c>
      <c r="I43" s="49"/>
      <c r="J43" s="49"/>
      <c r="K43" s="41"/>
      <c r="L43" s="41"/>
      <c r="M43" s="41"/>
      <c r="N43" s="35" t="s">
        <v>1087</v>
      </c>
      <c r="O43" s="184" t="s">
        <v>354</v>
      </c>
      <c r="P43" s="59" t="s">
        <v>431</v>
      </c>
      <c r="Q43" s="86"/>
    </row>
    <row r="44" spans="1:18" s="3" customFormat="1" ht="15" customHeight="1" x14ac:dyDescent="0.3">
      <c r="A44" s="36" t="s">
        <v>37</v>
      </c>
      <c r="B44" s="35" t="s">
        <v>157</v>
      </c>
      <c r="C44" s="41">
        <f t="shared" si="0"/>
        <v>2</v>
      </c>
      <c r="D44" s="41"/>
      <c r="E44" s="41"/>
      <c r="F44" s="85">
        <f t="shared" si="3"/>
        <v>2</v>
      </c>
      <c r="G44" s="41" t="s">
        <v>322</v>
      </c>
      <c r="H44" s="49">
        <f>'4.1'!J44</f>
        <v>43678</v>
      </c>
      <c r="I44" s="49">
        <v>43683</v>
      </c>
      <c r="J44" s="49" t="s">
        <v>322</v>
      </c>
      <c r="K44" s="41" t="s">
        <v>322</v>
      </c>
      <c r="L44" s="41" t="s">
        <v>322</v>
      </c>
      <c r="M44" s="41" t="s">
        <v>322</v>
      </c>
      <c r="N44" s="35"/>
      <c r="O44" s="184" t="s">
        <v>413</v>
      </c>
      <c r="P44" s="61" t="s">
        <v>432</v>
      </c>
      <c r="Q44" s="86"/>
    </row>
    <row r="45" spans="1:18" s="3" customFormat="1" ht="15" customHeight="1" x14ac:dyDescent="0.3">
      <c r="A45" s="36" t="s">
        <v>105</v>
      </c>
      <c r="B45" s="35" t="s">
        <v>157</v>
      </c>
      <c r="C45" s="41">
        <f t="shared" si="0"/>
        <v>2</v>
      </c>
      <c r="D45" s="41"/>
      <c r="E45" s="41">
        <v>0.5</v>
      </c>
      <c r="F45" s="85">
        <f t="shared" si="3"/>
        <v>1</v>
      </c>
      <c r="G45" s="35" t="s">
        <v>895</v>
      </c>
      <c r="H45" s="49">
        <f>'4.1'!J45</f>
        <v>43647</v>
      </c>
      <c r="I45" s="49">
        <v>43657</v>
      </c>
      <c r="J45" s="49" t="s">
        <v>322</v>
      </c>
      <c r="K45" s="41" t="s">
        <v>321</v>
      </c>
      <c r="L45" s="41" t="s">
        <v>319</v>
      </c>
      <c r="M45" s="41" t="s">
        <v>322</v>
      </c>
      <c r="N45" s="35" t="s">
        <v>1072</v>
      </c>
      <c r="O45" s="41" t="s">
        <v>368</v>
      </c>
      <c r="P45" s="61" t="s">
        <v>359</v>
      </c>
      <c r="Q45" s="86"/>
    </row>
    <row r="46" spans="1:18" s="8" customFormat="1" ht="15" customHeight="1" x14ac:dyDescent="0.3">
      <c r="A46" s="28" t="s">
        <v>38</v>
      </c>
      <c r="B46" s="62"/>
      <c r="C46" s="29"/>
      <c r="D46" s="29"/>
      <c r="E46" s="29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87"/>
    </row>
    <row r="47" spans="1:18" s="82" customFormat="1" ht="15" customHeight="1" x14ac:dyDescent="0.3">
      <c r="A47" s="36" t="s">
        <v>39</v>
      </c>
      <c r="B47" s="35" t="s">
        <v>126</v>
      </c>
      <c r="C47" s="41">
        <f t="shared" si="0"/>
        <v>0</v>
      </c>
      <c r="D47" s="41"/>
      <c r="E47" s="41"/>
      <c r="F47" s="85">
        <f t="shared" ref="F47:F53" si="4">C47*IF(D47&gt;0,D47,1)*IF(E47&gt;0,E47,1)</f>
        <v>0</v>
      </c>
      <c r="G47" s="35" t="s">
        <v>895</v>
      </c>
      <c r="H47" s="49">
        <f>'4.1'!J47</f>
        <v>43732</v>
      </c>
      <c r="I47" s="49"/>
      <c r="J47" s="49"/>
      <c r="K47" s="41"/>
      <c r="L47" s="41"/>
      <c r="M47" s="41"/>
      <c r="N47" s="35" t="s">
        <v>1088</v>
      </c>
      <c r="O47" s="184" t="s">
        <v>414</v>
      </c>
      <c r="P47" s="59" t="s">
        <v>433</v>
      </c>
      <c r="Q47" s="87"/>
    </row>
    <row r="48" spans="1:18" s="82" customFormat="1" ht="15" customHeight="1" x14ac:dyDescent="0.3">
      <c r="A48" s="36" t="s">
        <v>40</v>
      </c>
      <c r="B48" s="35" t="s">
        <v>157</v>
      </c>
      <c r="C48" s="41">
        <f t="shared" si="0"/>
        <v>2</v>
      </c>
      <c r="D48" s="41"/>
      <c r="E48" s="41"/>
      <c r="F48" s="85">
        <f t="shared" si="4"/>
        <v>2</v>
      </c>
      <c r="G48" s="41" t="s">
        <v>322</v>
      </c>
      <c r="H48" s="49">
        <f>'4.1'!J48</f>
        <v>43740</v>
      </c>
      <c r="I48" s="49">
        <v>43742</v>
      </c>
      <c r="J48" s="49"/>
      <c r="K48" s="41"/>
      <c r="L48" s="41"/>
      <c r="M48" s="41"/>
      <c r="N48" s="35" t="s">
        <v>1112</v>
      </c>
      <c r="O48" s="201" t="s">
        <v>362</v>
      </c>
      <c r="P48" s="37" t="s">
        <v>323</v>
      </c>
      <c r="Q48" s="87"/>
    </row>
    <row r="49" spans="1:18" ht="15" customHeight="1" x14ac:dyDescent="0.3">
      <c r="A49" s="36" t="s">
        <v>41</v>
      </c>
      <c r="B49" s="35" t="s">
        <v>126</v>
      </c>
      <c r="C49" s="41">
        <f t="shared" si="0"/>
        <v>0</v>
      </c>
      <c r="D49" s="41"/>
      <c r="E49" s="41"/>
      <c r="F49" s="85">
        <f t="shared" si="4"/>
        <v>0</v>
      </c>
      <c r="G49" s="35" t="s">
        <v>895</v>
      </c>
      <c r="H49" s="49">
        <f>'4.1'!J49</f>
        <v>43640</v>
      </c>
      <c r="I49" s="48"/>
      <c r="J49" s="49"/>
      <c r="K49" s="41"/>
      <c r="L49" s="41"/>
      <c r="M49" s="41"/>
      <c r="N49" s="48" t="s">
        <v>1058</v>
      </c>
      <c r="O49" s="184" t="s">
        <v>415</v>
      </c>
      <c r="P49" s="37" t="s">
        <v>323</v>
      </c>
    </row>
    <row r="50" spans="1:18" s="33" customFormat="1" ht="15" customHeight="1" x14ac:dyDescent="0.25">
      <c r="A50" s="36" t="s">
        <v>42</v>
      </c>
      <c r="B50" s="35" t="s">
        <v>157</v>
      </c>
      <c r="C50" s="41">
        <f t="shared" si="0"/>
        <v>2</v>
      </c>
      <c r="D50" s="41"/>
      <c r="E50" s="41"/>
      <c r="F50" s="85">
        <f t="shared" si="4"/>
        <v>2</v>
      </c>
      <c r="G50" s="41" t="s">
        <v>321</v>
      </c>
      <c r="H50" s="49">
        <f>'4.1'!J50</f>
        <v>43668</v>
      </c>
      <c r="I50" s="49">
        <v>43670</v>
      </c>
      <c r="J50" s="49" t="s">
        <v>322</v>
      </c>
      <c r="K50" s="41" t="s">
        <v>322</v>
      </c>
      <c r="L50" s="41" t="s">
        <v>322</v>
      </c>
      <c r="M50" s="41" t="s">
        <v>322</v>
      </c>
      <c r="N50" s="35"/>
      <c r="O50" s="201" t="s">
        <v>1073</v>
      </c>
      <c r="P50" s="37" t="s">
        <v>323</v>
      </c>
      <c r="Q50" s="90"/>
    </row>
    <row r="51" spans="1:18" s="3" customFormat="1" ht="15" customHeight="1" x14ac:dyDescent="0.3">
      <c r="A51" s="36" t="s">
        <v>94</v>
      </c>
      <c r="B51" s="35" t="s">
        <v>126</v>
      </c>
      <c r="C51" s="41">
        <f t="shared" si="0"/>
        <v>0</v>
      </c>
      <c r="D51" s="41"/>
      <c r="E51" s="41"/>
      <c r="F51" s="85">
        <f t="shared" si="4"/>
        <v>0</v>
      </c>
      <c r="G51" s="35" t="s">
        <v>895</v>
      </c>
      <c r="H51" s="49">
        <f>'4.1'!J51</f>
        <v>43647</v>
      </c>
      <c r="I51" s="48"/>
      <c r="J51" s="49"/>
      <c r="K51" s="41"/>
      <c r="L51" s="41"/>
      <c r="M51" s="41"/>
      <c r="N51" s="48" t="s">
        <v>1058</v>
      </c>
      <c r="O51" s="184" t="s">
        <v>416</v>
      </c>
      <c r="P51" s="37" t="s">
        <v>323</v>
      </c>
      <c r="Q51" s="86"/>
      <c r="R51" s="92"/>
    </row>
    <row r="52" spans="1:18" ht="15" customHeight="1" x14ac:dyDescent="0.3">
      <c r="A52" s="36" t="s">
        <v>43</v>
      </c>
      <c r="B52" s="35" t="s">
        <v>157</v>
      </c>
      <c r="C52" s="41">
        <f t="shared" si="0"/>
        <v>2</v>
      </c>
      <c r="D52" s="41"/>
      <c r="E52" s="41"/>
      <c r="F52" s="85">
        <f t="shared" si="4"/>
        <v>2</v>
      </c>
      <c r="G52" s="41" t="s">
        <v>322</v>
      </c>
      <c r="H52" s="49">
        <f>'4.1'!J52</f>
        <v>43630</v>
      </c>
      <c r="I52" s="49">
        <v>43636</v>
      </c>
      <c r="J52" s="49" t="s">
        <v>322</v>
      </c>
      <c r="K52" s="41" t="s">
        <v>322</v>
      </c>
      <c r="L52" s="41" t="s">
        <v>322</v>
      </c>
      <c r="M52" s="41" t="s">
        <v>322</v>
      </c>
      <c r="N52" s="35"/>
      <c r="O52" s="37" t="s">
        <v>368</v>
      </c>
      <c r="P52" s="61" t="s">
        <v>438</v>
      </c>
    </row>
    <row r="53" spans="1:18" ht="15" customHeight="1" x14ac:dyDescent="0.3">
      <c r="A53" s="36" t="s">
        <v>44</v>
      </c>
      <c r="B53" s="35" t="s">
        <v>157</v>
      </c>
      <c r="C53" s="41">
        <f t="shared" si="0"/>
        <v>2</v>
      </c>
      <c r="D53" s="41"/>
      <c r="E53" s="41"/>
      <c r="F53" s="85">
        <f t="shared" si="4"/>
        <v>2</v>
      </c>
      <c r="G53" s="41" t="s">
        <v>322</v>
      </c>
      <c r="H53" s="49">
        <f>'4.1'!J53</f>
        <v>43626</v>
      </c>
      <c r="I53" s="49" t="s">
        <v>320</v>
      </c>
      <c r="J53" s="49" t="s">
        <v>320</v>
      </c>
      <c r="K53" s="41" t="s">
        <v>322</v>
      </c>
      <c r="L53" s="41" t="s">
        <v>322</v>
      </c>
      <c r="M53" s="41" t="s">
        <v>322</v>
      </c>
      <c r="N53" s="35"/>
      <c r="O53" s="201" t="s">
        <v>831</v>
      </c>
      <c r="P53" s="201" t="s">
        <v>439</v>
      </c>
    </row>
    <row r="54" spans="1:18" s="8" customFormat="1" ht="15" customHeight="1" x14ac:dyDescent="0.3">
      <c r="A54" s="28" t="s">
        <v>45</v>
      </c>
      <c r="B54" s="62"/>
      <c r="C54" s="29"/>
      <c r="D54" s="29"/>
      <c r="E54" s="29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40"/>
      <c r="Q54" s="87"/>
    </row>
    <row r="55" spans="1:18" s="82" customFormat="1" ht="15" customHeight="1" x14ac:dyDescent="0.3">
      <c r="A55" s="36" t="s">
        <v>46</v>
      </c>
      <c r="B55" s="35" t="s">
        <v>157</v>
      </c>
      <c r="C55" s="41">
        <f t="shared" si="0"/>
        <v>2</v>
      </c>
      <c r="D55" s="41"/>
      <c r="E55" s="41"/>
      <c r="F55" s="85">
        <f t="shared" ref="F55:F68" si="5">C55*IF(D55&gt;0,D55,1)*IF(E55&gt;0,E55,1)</f>
        <v>2</v>
      </c>
      <c r="G55" s="41" t="s">
        <v>322</v>
      </c>
      <c r="H55" s="49">
        <f>'4.1'!J55</f>
        <v>43621</v>
      </c>
      <c r="I55" s="49">
        <v>43621</v>
      </c>
      <c r="J55" s="49" t="s">
        <v>322</v>
      </c>
      <c r="K55" s="49" t="s">
        <v>322</v>
      </c>
      <c r="L55" s="49" t="s">
        <v>322</v>
      </c>
      <c r="M55" s="49" t="s">
        <v>322</v>
      </c>
      <c r="N55" s="35"/>
      <c r="O55" s="184" t="s">
        <v>536</v>
      </c>
      <c r="P55" s="37" t="s">
        <v>323</v>
      </c>
      <c r="Q55" s="87"/>
    </row>
    <row r="56" spans="1:18" s="3" customFormat="1" ht="15" customHeight="1" x14ac:dyDescent="0.3">
      <c r="A56" s="36" t="s">
        <v>47</v>
      </c>
      <c r="B56" s="35" t="s">
        <v>126</v>
      </c>
      <c r="C56" s="41">
        <f t="shared" si="0"/>
        <v>0</v>
      </c>
      <c r="D56" s="41"/>
      <c r="E56" s="41"/>
      <c r="F56" s="85">
        <f t="shared" si="5"/>
        <v>0</v>
      </c>
      <c r="G56" s="35" t="s">
        <v>895</v>
      </c>
      <c r="H56" s="49">
        <f>'4.1'!J56</f>
        <v>43672</v>
      </c>
      <c r="I56" s="49"/>
      <c r="J56" s="49"/>
      <c r="K56" s="41"/>
      <c r="L56" s="41"/>
      <c r="M56" s="41"/>
      <c r="N56" s="35" t="s">
        <v>1075</v>
      </c>
      <c r="O56" s="184" t="s">
        <v>570</v>
      </c>
      <c r="P56" s="37" t="s">
        <v>323</v>
      </c>
      <c r="Q56" s="86"/>
    </row>
    <row r="57" spans="1:18" s="3" customFormat="1" ht="15" customHeight="1" x14ac:dyDescent="0.3">
      <c r="A57" s="36" t="s">
        <v>48</v>
      </c>
      <c r="B57" s="35" t="s">
        <v>157</v>
      </c>
      <c r="C57" s="41">
        <f t="shared" si="0"/>
        <v>2</v>
      </c>
      <c r="D57" s="41"/>
      <c r="E57" s="41">
        <v>0.5</v>
      </c>
      <c r="F57" s="85">
        <f t="shared" si="5"/>
        <v>1</v>
      </c>
      <c r="G57" s="41" t="s">
        <v>322</v>
      </c>
      <c r="H57" s="49">
        <f>'4.1'!J57</f>
        <v>43654</v>
      </c>
      <c r="I57" s="49" t="s">
        <v>1041</v>
      </c>
      <c r="J57" s="49" t="s">
        <v>322</v>
      </c>
      <c r="K57" s="41" t="s">
        <v>321</v>
      </c>
      <c r="L57" s="41" t="s">
        <v>319</v>
      </c>
      <c r="M57" s="41" t="s">
        <v>321</v>
      </c>
      <c r="N57" s="35" t="s">
        <v>1076</v>
      </c>
      <c r="O57" s="184" t="s">
        <v>442</v>
      </c>
      <c r="P57" s="37" t="s">
        <v>323</v>
      </c>
      <c r="Q57" s="86"/>
    </row>
    <row r="58" spans="1:18" s="3" customFormat="1" ht="15" customHeight="1" x14ac:dyDescent="0.3">
      <c r="A58" s="36" t="s">
        <v>49</v>
      </c>
      <c r="B58" s="35" t="s">
        <v>157</v>
      </c>
      <c r="C58" s="41">
        <f t="shared" si="0"/>
        <v>2</v>
      </c>
      <c r="D58" s="41"/>
      <c r="E58" s="41"/>
      <c r="F58" s="85">
        <f t="shared" si="5"/>
        <v>2</v>
      </c>
      <c r="G58" s="41" t="s">
        <v>322</v>
      </c>
      <c r="H58" s="49">
        <f>'4.1'!J58</f>
        <v>43629</v>
      </c>
      <c r="I58" s="49" t="s">
        <v>320</v>
      </c>
      <c r="J58" s="49" t="s">
        <v>320</v>
      </c>
      <c r="K58" s="41" t="s">
        <v>322</v>
      </c>
      <c r="L58" s="41" t="s">
        <v>322</v>
      </c>
      <c r="M58" s="41" t="s">
        <v>322</v>
      </c>
      <c r="N58" s="35"/>
      <c r="O58" s="184" t="s">
        <v>434</v>
      </c>
      <c r="P58" s="37" t="s">
        <v>323</v>
      </c>
      <c r="Q58" s="86"/>
    </row>
    <row r="59" spans="1:18" ht="15" customHeight="1" x14ac:dyDescent="0.3">
      <c r="A59" s="36" t="s">
        <v>50</v>
      </c>
      <c r="B59" s="35" t="s">
        <v>157</v>
      </c>
      <c r="C59" s="41">
        <f t="shared" si="0"/>
        <v>2</v>
      </c>
      <c r="D59" s="41"/>
      <c r="E59" s="41">
        <v>0.5</v>
      </c>
      <c r="F59" s="85">
        <f t="shared" si="5"/>
        <v>1</v>
      </c>
      <c r="G59" s="41" t="s">
        <v>322</v>
      </c>
      <c r="H59" s="49">
        <f>'4.1'!J59</f>
        <v>43655</v>
      </c>
      <c r="I59" s="49" t="s">
        <v>1052</v>
      </c>
      <c r="J59" s="49" t="s">
        <v>322</v>
      </c>
      <c r="K59" s="41" t="s">
        <v>321</v>
      </c>
      <c r="L59" s="41" t="s">
        <v>319</v>
      </c>
      <c r="M59" s="41" t="s">
        <v>321</v>
      </c>
      <c r="N59" s="35" t="s">
        <v>1076</v>
      </c>
      <c r="O59" s="184" t="s">
        <v>446</v>
      </c>
      <c r="P59" s="37" t="s">
        <v>323</v>
      </c>
    </row>
    <row r="60" spans="1:18" s="3" customFormat="1" ht="15" customHeight="1" x14ac:dyDescent="0.3">
      <c r="A60" s="36" t="s">
        <v>51</v>
      </c>
      <c r="B60" s="35" t="s">
        <v>157</v>
      </c>
      <c r="C60" s="41">
        <f t="shared" si="0"/>
        <v>2</v>
      </c>
      <c r="D60" s="41"/>
      <c r="E60" s="41"/>
      <c r="F60" s="85">
        <f t="shared" si="5"/>
        <v>2</v>
      </c>
      <c r="G60" s="41" t="s">
        <v>322</v>
      </c>
      <c r="H60" s="49">
        <f>'4.1'!J60</f>
        <v>43620</v>
      </c>
      <c r="I60" s="49">
        <v>43620</v>
      </c>
      <c r="J60" s="49" t="s">
        <v>322</v>
      </c>
      <c r="K60" s="41" t="s">
        <v>322</v>
      </c>
      <c r="L60" s="41" t="s">
        <v>322</v>
      </c>
      <c r="M60" s="41" t="s">
        <v>322</v>
      </c>
      <c r="N60" s="35"/>
      <c r="O60" s="184" t="s">
        <v>843</v>
      </c>
      <c r="P60" s="59" t="s">
        <v>945</v>
      </c>
      <c r="Q60" s="86"/>
    </row>
    <row r="61" spans="1:18" s="82" customFormat="1" ht="15" customHeight="1" x14ac:dyDescent="0.3">
      <c r="A61" s="36" t="s">
        <v>52</v>
      </c>
      <c r="B61" s="35" t="s">
        <v>157</v>
      </c>
      <c r="C61" s="41">
        <f t="shared" si="0"/>
        <v>2</v>
      </c>
      <c r="D61" s="41"/>
      <c r="E61" s="41"/>
      <c r="F61" s="85">
        <f t="shared" si="5"/>
        <v>2</v>
      </c>
      <c r="G61" s="41" t="s">
        <v>322</v>
      </c>
      <c r="H61" s="49">
        <f>'4.1'!J61</f>
        <v>43620</v>
      </c>
      <c r="I61" s="49">
        <v>43621</v>
      </c>
      <c r="J61" s="49" t="s">
        <v>322</v>
      </c>
      <c r="K61" s="41" t="s">
        <v>322</v>
      </c>
      <c r="L61" s="41" t="s">
        <v>322</v>
      </c>
      <c r="M61" s="41" t="s">
        <v>322</v>
      </c>
      <c r="N61" s="35"/>
      <c r="O61" s="201" t="s">
        <v>846</v>
      </c>
      <c r="P61" s="59" t="s">
        <v>945</v>
      </c>
      <c r="Q61" s="87"/>
    </row>
    <row r="62" spans="1:18" s="82" customFormat="1" ht="15" customHeight="1" x14ac:dyDescent="0.3">
      <c r="A62" s="36" t="s">
        <v>53</v>
      </c>
      <c r="B62" s="35" t="s">
        <v>126</v>
      </c>
      <c r="C62" s="41">
        <f t="shared" si="0"/>
        <v>0</v>
      </c>
      <c r="D62" s="41"/>
      <c r="E62" s="41"/>
      <c r="F62" s="85">
        <f t="shared" si="5"/>
        <v>0</v>
      </c>
      <c r="G62" s="35" t="s">
        <v>895</v>
      </c>
      <c r="H62" s="49">
        <f>'4.1'!J62</f>
        <v>43621</v>
      </c>
      <c r="I62" s="49"/>
      <c r="J62" s="49"/>
      <c r="K62" s="41"/>
      <c r="L62" s="41"/>
      <c r="M62" s="41"/>
      <c r="N62" s="48" t="s">
        <v>1059</v>
      </c>
      <c r="O62" s="184" t="s">
        <v>451</v>
      </c>
      <c r="P62" s="37" t="s">
        <v>323</v>
      </c>
      <c r="Q62" s="87"/>
    </row>
    <row r="63" spans="1:18" s="3" customFormat="1" ht="15" customHeight="1" x14ac:dyDescent="0.3">
      <c r="A63" s="36" t="s">
        <v>54</v>
      </c>
      <c r="B63" s="35" t="s">
        <v>157</v>
      </c>
      <c r="C63" s="41">
        <f t="shared" si="0"/>
        <v>2</v>
      </c>
      <c r="D63" s="41"/>
      <c r="E63" s="41"/>
      <c r="F63" s="85">
        <f t="shared" si="5"/>
        <v>2</v>
      </c>
      <c r="G63" s="41" t="s">
        <v>322</v>
      </c>
      <c r="H63" s="49">
        <f>'4.1'!J63</f>
        <v>43647</v>
      </c>
      <c r="I63" s="49" t="s">
        <v>1041</v>
      </c>
      <c r="J63" s="49" t="s">
        <v>322</v>
      </c>
      <c r="K63" s="41" t="s">
        <v>322</v>
      </c>
      <c r="L63" s="41" t="s">
        <v>322</v>
      </c>
      <c r="M63" s="41" t="s">
        <v>322</v>
      </c>
      <c r="N63" s="35"/>
      <c r="O63" s="184" t="s">
        <v>369</v>
      </c>
      <c r="P63" s="38" t="s">
        <v>368</v>
      </c>
      <c r="Q63" s="86"/>
    </row>
    <row r="64" spans="1:18" s="3" customFormat="1" ht="15" customHeight="1" x14ac:dyDescent="0.3">
      <c r="A64" s="36" t="s">
        <v>55</v>
      </c>
      <c r="B64" s="35" t="s">
        <v>157</v>
      </c>
      <c r="C64" s="41">
        <f t="shared" si="0"/>
        <v>2</v>
      </c>
      <c r="D64" s="41"/>
      <c r="E64" s="41"/>
      <c r="F64" s="85">
        <f t="shared" si="5"/>
        <v>2</v>
      </c>
      <c r="G64" s="41" t="s">
        <v>322</v>
      </c>
      <c r="H64" s="49">
        <f>'4.1'!J64</f>
        <v>43644</v>
      </c>
      <c r="I64" s="49">
        <v>43648</v>
      </c>
      <c r="J64" s="49" t="s">
        <v>322</v>
      </c>
      <c r="K64" s="41" t="s">
        <v>322</v>
      </c>
      <c r="L64" s="41" t="s">
        <v>322</v>
      </c>
      <c r="M64" s="41" t="s">
        <v>322</v>
      </c>
      <c r="N64" s="35"/>
      <c r="O64" s="201" t="s">
        <v>370</v>
      </c>
      <c r="P64" s="59" t="s">
        <v>945</v>
      </c>
      <c r="Q64" s="86"/>
    </row>
    <row r="65" spans="1:17" ht="15" customHeight="1" x14ac:dyDescent="0.3">
      <c r="A65" s="36" t="s">
        <v>56</v>
      </c>
      <c r="B65" s="35" t="s">
        <v>126</v>
      </c>
      <c r="C65" s="41">
        <f t="shared" si="0"/>
        <v>0</v>
      </c>
      <c r="D65" s="41"/>
      <c r="E65" s="41"/>
      <c r="F65" s="85">
        <f t="shared" si="5"/>
        <v>0</v>
      </c>
      <c r="G65" s="35" t="s">
        <v>895</v>
      </c>
      <c r="H65" s="49">
        <f>'4.1'!J65</f>
        <v>43643</v>
      </c>
      <c r="I65" s="48"/>
      <c r="J65" s="49"/>
      <c r="K65" s="41"/>
      <c r="L65" s="41"/>
      <c r="M65" s="41"/>
      <c r="N65" s="48" t="s">
        <v>1060</v>
      </c>
      <c r="O65" s="184" t="s">
        <v>417</v>
      </c>
      <c r="P65" s="37" t="s">
        <v>323</v>
      </c>
    </row>
    <row r="66" spans="1:17" s="3" customFormat="1" ht="15" customHeight="1" x14ac:dyDescent="0.3">
      <c r="A66" s="36" t="s">
        <v>57</v>
      </c>
      <c r="B66" s="35" t="s">
        <v>126</v>
      </c>
      <c r="C66" s="41">
        <f t="shared" si="0"/>
        <v>0</v>
      </c>
      <c r="D66" s="41"/>
      <c r="E66" s="41"/>
      <c r="F66" s="85">
        <f t="shared" si="5"/>
        <v>0</v>
      </c>
      <c r="G66" s="35" t="s">
        <v>895</v>
      </c>
      <c r="H66" s="49">
        <f>'4.1'!J66</f>
        <v>43647</v>
      </c>
      <c r="I66" s="48"/>
      <c r="J66" s="49"/>
      <c r="K66" s="41"/>
      <c r="L66" s="41"/>
      <c r="M66" s="41"/>
      <c r="N66" s="48" t="s">
        <v>1058</v>
      </c>
      <c r="O66" s="184" t="s">
        <v>418</v>
      </c>
      <c r="P66" s="201" t="s">
        <v>950</v>
      </c>
      <c r="Q66" s="86"/>
    </row>
    <row r="67" spans="1:17" s="3" customFormat="1" ht="15" customHeight="1" x14ac:dyDescent="0.3">
      <c r="A67" s="36" t="s">
        <v>58</v>
      </c>
      <c r="B67" s="35" t="s">
        <v>157</v>
      </c>
      <c r="C67" s="41">
        <f t="shared" si="0"/>
        <v>2</v>
      </c>
      <c r="D67" s="41"/>
      <c r="E67" s="41"/>
      <c r="F67" s="85">
        <f t="shared" si="5"/>
        <v>2</v>
      </c>
      <c r="G67" s="41" t="s">
        <v>322</v>
      </c>
      <c r="H67" s="49">
        <f>'4.1'!J67</f>
        <v>43649</v>
      </c>
      <c r="I67" s="49" t="s">
        <v>944</v>
      </c>
      <c r="J67" s="49" t="s">
        <v>322</v>
      </c>
      <c r="K67" s="41" t="s">
        <v>322</v>
      </c>
      <c r="L67" s="41" t="s">
        <v>322</v>
      </c>
      <c r="M67" s="41" t="s">
        <v>322</v>
      </c>
      <c r="N67" s="35"/>
      <c r="O67" s="184" t="s">
        <v>372</v>
      </c>
      <c r="P67" s="201" t="s">
        <v>865</v>
      </c>
      <c r="Q67" s="86"/>
    </row>
    <row r="68" spans="1:17" s="8" customFormat="1" ht="15" customHeight="1" x14ac:dyDescent="0.3">
      <c r="A68" s="36" t="s">
        <v>59</v>
      </c>
      <c r="B68" s="35" t="s">
        <v>157</v>
      </c>
      <c r="C68" s="41">
        <f t="shared" si="0"/>
        <v>2</v>
      </c>
      <c r="D68" s="41"/>
      <c r="E68" s="41"/>
      <c r="F68" s="85">
        <f t="shared" si="5"/>
        <v>2</v>
      </c>
      <c r="G68" s="41" t="s">
        <v>322</v>
      </c>
      <c r="H68" s="49">
        <f>'4.1'!J68</f>
        <v>43612</v>
      </c>
      <c r="I68" s="49" t="s">
        <v>320</v>
      </c>
      <c r="J68" s="49" t="s">
        <v>320</v>
      </c>
      <c r="K68" s="41" t="s">
        <v>322</v>
      </c>
      <c r="L68" s="41" t="s">
        <v>322</v>
      </c>
      <c r="M68" s="41" t="s">
        <v>322</v>
      </c>
      <c r="N68" s="35"/>
      <c r="O68" s="190" t="s">
        <v>368</v>
      </c>
      <c r="P68" s="59" t="s">
        <v>452</v>
      </c>
      <c r="Q68" s="87"/>
    </row>
    <row r="69" spans="1:17" s="8" customFormat="1" ht="15" customHeight="1" x14ac:dyDescent="0.3">
      <c r="A69" s="28" t="s">
        <v>60</v>
      </c>
      <c r="B69" s="62"/>
      <c r="C69" s="29"/>
      <c r="D69" s="29"/>
      <c r="E69" s="29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42"/>
      <c r="Q69" s="87"/>
    </row>
    <row r="70" spans="1:17" s="3" customFormat="1" ht="15" customHeight="1" x14ac:dyDescent="0.3">
      <c r="A70" s="36" t="s">
        <v>61</v>
      </c>
      <c r="B70" s="35" t="s">
        <v>157</v>
      </c>
      <c r="C70" s="41">
        <f t="shared" si="0"/>
        <v>2</v>
      </c>
      <c r="D70" s="41"/>
      <c r="E70" s="41"/>
      <c r="F70" s="85">
        <f t="shared" ref="F70:F75" si="6">C70*IF(D70&gt;0,D70,1)*IF(E70&gt;0,E70,1)</f>
        <v>2</v>
      </c>
      <c r="G70" s="41" t="s">
        <v>322</v>
      </c>
      <c r="H70" s="49">
        <f>'4.1'!J70</f>
        <v>43643</v>
      </c>
      <c r="I70" s="49" t="s">
        <v>868</v>
      </c>
      <c r="J70" s="49" t="s">
        <v>322</v>
      </c>
      <c r="K70" s="41" t="s">
        <v>322</v>
      </c>
      <c r="L70" s="41" t="s">
        <v>322</v>
      </c>
      <c r="M70" s="41" t="s">
        <v>322</v>
      </c>
      <c r="N70" s="35"/>
      <c r="O70" s="184" t="s">
        <v>373</v>
      </c>
      <c r="P70" s="37" t="s">
        <v>323</v>
      </c>
      <c r="Q70" s="86"/>
    </row>
    <row r="71" spans="1:17" ht="15" customHeight="1" x14ac:dyDescent="0.3">
      <c r="A71" s="36" t="s">
        <v>62</v>
      </c>
      <c r="B71" s="35" t="s">
        <v>157</v>
      </c>
      <c r="C71" s="41">
        <f t="shared" si="0"/>
        <v>2</v>
      </c>
      <c r="D71" s="41"/>
      <c r="E71" s="41"/>
      <c r="F71" s="85">
        <f t="shared" si="6"/>
        <v>2</v>
      </c>
      <c r="G71" s="41" t="s">
        <v>322</v>
      </c>
      <c r="H71" s="49">
        <f>'4.1'!J71</f>
        <v>43644</v>
      </c>
      <c r="I71" s="49" t="s">
        <v>868</v>
      </c>
      <c r="J71" s="49" t="s">
        <v>322</v>
      </c>
      <c r="K71" s="41" t="s">
        <v>322</v>
      </c>
      <c r="L71" s="41" t="s">
        <v>322</v>
      </c>
      <c r="M71" s="41" t="s">
        <v>322</v>
      </c>
      <c r="N71" s="35"/>
      <c r="O71" s="184" t="s">
        <v>374</v>
      </c>
      <c r="P71" s="181" t="s">
        <v>368</v>
      </c>
    </row>
    <row r="72" spans="1:17" s="8" customFormat="1" ht="15" customHeight="1" x14ac:dyDescent="0.3">
      <c r="A72" s="36" t="s">
        <v>63</v>
      </c>
      <c r="B72" s="35" t="s">
        <v>157</v>
      </c>
      <c r="C72" s="41">
        <f t="shared" ref="C72:C98" si="7">IF(B72=$B$4,2,0)</f>
        <v>2</v>
      </c>
      <c r="D72" s="41"/>
      <c r="E72" s="41"/>
      <c r="F72" s="85">
        <f t="shared" si="6"/>
        <v>2</v>
      </c>
      <c r="G72" s="41" t="s">
        <v>322</v>
      </c>
      <c r="H72" s="49">
        <f>'4.1'!J72</f>
        <v>43621</v>
      </c>
      <c r="I72" s="49">
        <v>43623</v>
      </c>
      <c r="J72" s="49" t="s">
        <v>322</v>
      </c>
      <c r="K72" s="49" t="s">
        <v>322</v>
      </c>
      <c r="L72" s="49" t="s">
        <v>322</v>
      </c>
      <c r="M72" s="49" t="s">
        <v>322</v>
      </c>
      <c r="N72" s="35"/>
      <c r="O72" s="201" t="s">
        <v>876</v>
      </c>
      <c r="P72" s="37" t="s">
        <v>323</v>
      </c>
      <c r="Q72" s="87"/>
    </row>
    <row r="73" spans="1:17" s="82" customFormat="1" ht="15" customHeight="1" x14ac:dyDescent="0.3">
      <c r="A73" s="36" t="s">
        <v>64</v>
      </c>
      <c r="B73" s="35" t="s">
        <v>157</v>
      </c>
      <c r="C73" s="41">
        <f t="shared" si="7"/>
        <v>2</v>
      </c>
      <c r="D73" s="41"/>
      <c r="E73" s="41">
        <v>0.5</v>
      </c>
      <c r="F73" s="85">
        <f t="shared" si="6"/>
        <v>1</v>
      </c>
      <c r="G73" s="41" t="s">
        <v>322</v>
      </c>
      <c r="H73" s="49">
        <f>'4.1'!J73</f>
        <v>43593</v>
      </c>
      <c r="I73" s="49" t="s">
        <v>320</v>
      </c>
      <c r="J73" s="49" t="s">
        <v>320</v>
      </c>
      <c r="K73" s="41" t="s">
        <v>321</v>
      </c>
      <c r="L73" s="41" t="s">
        <v>319</v>
      </c>
      <c r="M73" s="41" t="s">
        <v>321</v>
      </c>
      <c r="N73" s="35" t="s">
        <v>1076</v>
      </c>
      <c r="O73" s="201" t="s">
        <v>879</v>
      </c>
      <c r="P73" s="59" t="s">
        <v>947</v>
      </c>
      <c r="Q73" s="87"/>
    </row>
    <row r="74" spans="1:17" s="82" customFormat="1" ht="15" customHeight="1" x14ac:dyDescent="0.3">
      <c r="A74" s="36" t="s">
        <v>65</v>
      </c>
      <c r="B74" s="35" t="s">
        <v>157</v>
      </c>
      <c r="C74" s="41">
        <f t="shared" si="7"/>
        <v>2</v>
      </c>
      <c r="D74" s="41"/>
      <c r="E74" s="41"/>
      <c r="F74" s="85">
        <f t="shared" si="6"/>
        <v>2</v>
      </c>
      <c r="G74" s="41" t="s">
        <v>322</v>
      </c>
      <c r="H74" s="49">
        <f>'4.1'!J74</f>
        <v>43615</v>
      </c>
      <c r="I74" s="49">
        <v>43616</v>
      </c>
      <c r="J74" s="49" t="s">
        <v>322</v>
      </c>
      <c r="K74" s="41" t="s">
        <v>322</v>
      </c>
      <c r="L74" s="41" t="s">
        <v>322</v>
      </c>
      <c r="M74" s="41" t="s">
        <v>322</v>
      </c>
      <c r="N74" s="35"/>
      <c r="O74" s="184" t="s">
        <v>463</v>
      </c>
      <c r="P74" s="37" t="s">
        <v>323</v>
      </c>
      <c r="Q74" s="87"/>
    </row>
    <row r="75" spans="1:17" s="82" customFormat="1" ht="15" customHeight="1" x14ac:dyDescent="0.3">
      <c r="A75" s="36" t="s">
        <v>66</v>
      </c>
      <c r="B75" s="35" t="s">
        <v>157</v>
      </c>
      <c r="C75" s="41">
        <f t="shared" si="7"/>
        <v>2</v>
      </c>
      <c r="D75" s="41"/>
      <c r="E75" s="41"/>
      <c r="F75" s="85">
        <f t="shared" si="6"/>
        <v>2</v>
      </c>
      <c r="G75" s="41" t="s">
        <v>322</v>
      </c>
      <c r="H75" s="49">
        <f>'4.1'!J75</f>
        <v>43613</v>
      </c>
      <c r="I75" s="49">
        <v>43614</v>
      </c>
      <c r="J75" s="49" t="s">
        <v>322</v>
      </c>
      <c r="K75" s="41" t="s">
        <v>322</v>
      </c>
      <c r="L75" s="41" t="s">
        <v>322</v>
      </c>
      <c r="M75" s="41" t="s">
        <v>322</v>
      </c>
      <c r="N75" s="34"/>
      <c r="O75" s="184" t="s">
        <v>466</v>
      </c>
      <c r="P75" s="91" t="s">
        <v>945</v>
      </c>
      <c r="Q75" s="87"/>
    </row>
    <row r="76" spans="1:17" s="8" customFormat="1" ht="15" customHeight="1" x14ac:dyDescent="0.3">
      <c r="A76" s="28" t="s">
        <v>67</v>
      </c>
      <c r="B76" s="62"/>
      <c r="C76" s="29"/>
      <c r="D76" s="29"/>
      <c r="E76" s="29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87"/>
    </row>
    <row r="77" spans="1:17" s="3" customFormat="1" ht="15" customHeight="1" x14ac:dyDescent="0.3">
      <c r="A77" s="36" t="s">
        <v>68</v>
      </c>
      <c r="B77" s="35" t="s">
        <v>157</v>
      </c>
      <c r="C77" s="41">
        <f>IF(B77=$B$4,2,0)</f>
        <v>2</v>
      </c>
      <c r="D77" s="41"/>
      <c r="E77" s="41">
        <v>0.5</v>
      </c>
      <c r="F77" s="85">
        <f t="shared" ref="F77:F86" si="8">C77*IF(D77&gt;0,D77,1)*IF(E77&gt;0,E77,1)</f>
        <v>1</v>
      </c>
      <c r="G77" s="41" t="s">
        <v>322</v>
      </c>
      <c r="H77" s="49">
        <f>'4.1'!J77</f>
        <v>43634</v>
      </c>
      <c r="I77" s="49" t="s">
        <v>320</v>
      </c>
      <c r="J77" s="49" t="s">
        <v>320</v>
      </c>
      <c r="K77" s="41" t="s">
        <v>322</v>
      </c>
      <c r="L77" s="41" t="s">
        <v>322</v>
      </c>
      <c r="M77" s="41" t="s">
        <v>321</v>
      </c>
      <c r="N77" s="35" t="s">
        <v>1077</v>
      </c>
      <c r="O77" s="201" t="s">
        <v>468</v>
      </c>
      <c r="P77" s="91" t="s">
        <v>378</v>
      </c>
      <c r="Q77" s="86"/>
    </row>
    <row r="78" spans="1:17" s="3" customFormat="1" ht="15" customHeight="1" x14ac:dyDescent="0.3">
      <c r="A78" s="36" t="s">
        <v>70</v>
      </c>
      <c r="B78" s="35" t="s">
        <v>126</v>
      </c>
      <c r="C78" s="41">
        <f t="shared" si="7"/>
        <v>0</v>
      </c>
      <c r="D78" s="41"/>
      <c r="E78" s="41"/>
      <c r="F78" s="85">
        <f t="shared" si="8"/>
        <v>0</v>
      </c>
      <c r="G78" s="35" t="s">
        <v>895</v>
      </c>
      <c r="H78" s="49">
        <f>'4.1'!J78</f>
        <v>43655</v>
      </c>
      <c r="I78" s="49"/>
      <c r="J78" s="49"/>
      <c r="K78" s="41"/>
      <c r="L78" s="41"/>
      <c r="M78" s="41"/>
      <c r="N78" s="35" t="s">
        <v>1089</v>
      </c>
      <c r="O78" s="184" t="s">
        <v>419</v>
      </c>
      <c r="P78" s="38" t="s">
        <v>951</v>
      </c>
      <c r="Q78" s="86"/>
    </row>
    <row r="79" spans="1:17" s="82" customFormat="1" ht="15" customHeight="1" x14ac:dyDescent="0.3">
      <c r="A79" s="36" t="s">
        <v>71</v>
      </c>
      <c r="B79" s="35" t="s">
        <v>157</v>
      </c>
      <c r="C79" s="41">
        <f t="shared" si="7"/>
        <v>2</v>
      </c>
      <c r="D79" s="41"/>
      <c r="E79" s="41">
        <v>0.5</v>
      </c>
      <c r="F79" s="85">
        <f t="shared" si="8"/>
        <v>1</v>
      </c>
      <c r="G79" s="41" t="s">
        <v>322</v>
      </c>
      <c r="H79" s="49">
        <f>'4.1'!J79</f>
        <v>43626</v>
      </c>
      <c r="I79" s="49">
        <v>43627</v>
      </c>
      <c r="J79" s="49" t="s">
        <v>322</v>
      </c>
      <c r="K79" s="41" t="s">
        <v>321</v>
      </c>
      <c r="L79" s="41" t="s">
        <v>319</v>
      </c>
      <c r="M79" s="41" t="s">
        <v>322</v>
      </c>
      <c r="N79" s="35" t="s">
        <v>1072</v>
      </c>
      <c r="O79" s="201" t="s">
        <v>889</v>
      </c>
      <c r="P79" s="37" t="s">
        <v>323</v>
      </c>
      <c r="Q79" s="87"/>
    </row>
    <row r="80" spans="1:17" ht="15" customHeight="1" x14ac:dyDescent="0.3">
      <c r="A80" s="36" t="s">
        <v>72</v>
      </c>
      <c r="B80" s="35" t="s">
        <v>157</v>
      </c>
      <c r="C80" s="41">
        <f t="shared" si="7"/>
        <v>2</v>
      </c>
      <c r="D80" s="41"/>
      <c r="E80" s="41"/>
      <c r="F80" s="85">
        <f t="shared" si="8"/>
        <v>2</v>
      </c>
      <c r="G80" s="41" t="s">
        <v>322</v>
      </c>
      <c r="H80" s="49">
        <f>'4.1'!J80</f>
        <v>43648</v>
      </c>
      <c r="I80" s="49" t="s">
        <v>944</v>
      </c>
      <c r="J80" s="49" t="s">
        <v>322</v>
      </c>
      <c r="K80" s="41" t="s">
        <v>322</v>
      </c>
      <c r="L80" s="41" t="s">
        <v>322</v>
      </c>
      <c r="M80" s="41" t="s">
        <v>322</v>
      </c>
      <c r="N80" s="35"/>
      <c r="O80" s="201" t="s">
        <v>892</v>
      </c>
      <c r="P80" s="37" t="s">
        <v>323</v>
      </c>
    </row>
    <row r="81" spans="1:17" ht="15" customHeight="1" x14ac:dyDescent="0.3">
      <c r="A81" s="36" t="s">
        <v>74</v>
      </c>
      <c r="B81" s="35" t="s">
        <v>157</v>
      </c>
      <c r="C81" s="41">
        <f t="shared" si="7"/>
        <v>2</v>
      </c>
      <c r="D81" s="41"/>
      <c r="E81" s="41"/>
      <c r="F81" s="85">
        <f t="shared" si="8"/>
        <v>2</v>
      </c>
      <c r="G81" s="41" t="s">
        <v>322</v>
      </c>
      <c r="H81" s="49">
        <f>'4.1'!J81</f>
        <v>43669</v>
      </c>
      <c r="I81" s="49">
        <v>43669</v>
      </c>
      <c r="J81" s="49" t="s">
        <v>322</v>
      </c>
      <c r="K81" s="41" t="s">
        <v>322</v>
      </c>
      <c r="L81" s="41" t="s">
        <v>322</v>
      </c>
      <c r="M81" s="41" t="s">
        <v>322</v>
      </c>
      <c r="N81" s="35"/>
      <c r="O81" s="184" t="s">
        <v>473</v>
      </c>
      <c r="P81" s="37" t="s">
        <v>323</v>
      </c>
    </row>
    <row r="82" spans="1:17" s="3" customFormat="1" ht="15" customHeight="1" x14ac:dyDescent="0.3">
      <c r="A82" s="36" t="s">
        <v>75</v>
      </c>
      <c r="B82" s="35" t="s">
        <v>157</v>
      </c>
      <c r="C82" s="41">
        <f t="shared" si="7"/>
        <v>2</v>
      </c>
      <c r="D82" s="41"/>
      <c r="E82" s="41"/>
      <c r="F82" s="85">
        <f t="shared" si="8"/>
        <v>2</v>
      </c>
      <c r="G82" s="41" t="s">
        <v>322</v>
      </c>
      <c r="H82" s="49">
        <f>'4.1'!J82</f>
        <v>43657</v>
      </c>
      <c r="I82" s="49" t="s">
        <v>320</v>
      </c>
      <c r="J82" s="49" t="s">
        <v>322</v>
      </c>
      <c r="K82" s="41" t="s">
        <v>322</v>
      </c>
      <c r="L82" s="41" t="s">
        <v>322</v>
      </c>
      <c r="M82" s="41" t="s">
        <v>322</v>
      </c>
      <c r="N82" s="35"/>
      <c r="O82" s="184" t="s">
        <v>475</v>
      </c>
      <c r="P82" s="91" t="s">
        <v>945</v>
      </c>
      <c r="Q82" s="86"/>
    </row>
    <row r="83" spans="1:17" s="3" customFormat="1" ht="15" customHeight="1" x14ac:dyDescent="0.3">
      <c r="A83" s="36" t="s">
        <v>76</v>
      </c>
      <c r="B83" s="35" t="s">
        <v>157</v>
      </c>
      <c r="C83" s="41">
        <f t="shared" si="7"/>
        <v>2</v>
      </c>
      <c r="D83" s="41"/>
      <c r="E83" s="41"/>
      <c r="F83" s="85">
        <f t="shared" si="8"/>
        <v>2</v>
      </c>
      <c r="G83" s="41" t="s">
        <v>322</v>
      </c>
      <c r="H83" s="49">
        <f>'4.1'!J83</f>
        <v>43664</v>
      </c>
      <c r="I83" s="49">
        <v>43665</v>
      </c>
      <c r="J83" s="49" t="s">
        <v>322</v>
      </c>
      <c r="K83" s="41" t="s">
        <v>322</v>
      </c>
      <c r="L83" s="41" t="s">
        <v>322</v>
      </c>
      <c r="M83" s="41" t="s">
        <v>322</v>
      </c>
      <c r="N83" s="35"/>
      <c r="O83" s="201" t="s">
        <v>477</v>
      </c>
      <c r="P83" s="37" t="s">
        <v>323</v>
      </c>
      <c r="Q83" s="86"/>
    </row>
    <row r="84" spans="1:17" s="8" customFormat="1" ht="15" customHeight="1" x14ac:dyDescent="0.3">
      <c r="A84" s="36" t="s">
        <v>77</v>
      </c>
      <c r="B84" s="35" t="s">
        <v>126</v>
      </c>
      <c r="C84" s="41">
        <f t="shared" si="7"/>
        <v>0</v>
      </c>
      <c r="D84" s="41"/>
      <c r="E84" s="41"/>
      <c r="F84" s="85">
        <f t="shared" si="8"/>
        <v>0</v>
      </c>
      <c r="G84" s="35" t="s">
        <v>895</v>
      </c>
      <c r="H84" s="49">
        <f>'4.1'!J84</f>
        <v>43747</v>
      </c>
      <c r="I84" s="49">
        <v>43748</v>
      </c>
      <c r="J84" s="49" t="s">
        <v>321</v>
      </c>
      <c r="K84" s="41"/>
      <c r="L84" s="41"/>
      <c r="M84" s="41"/>
      <c r="N84" s="35" t="s">
        <v>1090</v>
      </c>
      <c r="O84" s="184" t="s">
        <v>396</v>
      </c>
      <c r="P84" s="181" t="s">
        <v>368</v>
      </c>
      <c r="Q84" s="87"/>
    </row>
    <row r="85" spans="1:17" s="3" customFormat="1" ht="15" customHeight="1" x14ac:dyDescent="0.3">
      <c r="A85" s="36" t="s">
        <v>78</v>
      </c>
      <c r="B85" s="35" t="s">
        <v>157</v>
      </c>
      <c r="C85" s="41">
        <f t="shared" si="7"/>
        <v>2</v>
      </c>
      <c r="D85" s="41"/>
      <c r="E85" s="41"/>
      <c r="F85" s="85">
        <f t="shared" si="8"/>
        <v>2</v>
      </c>
      <c r="G85" s="41" t="s">
        <v>322</v>
      </c>
      <c r="H85" s="49">
        <f>'4.1'!J85</f>
        <v>43664</v>
      </c>
      <c r="I85" s="49">
        <v>43665</v>
      </c>
      <c r="J85" s="49" t="s">
        <v>322</v>
      </c>
      <c r="K85" s="41" t="s">
        <v>322</v>
      </c>
      <c r="L85" s="41" t="s">
        <v>322</v>
      </c>
      <c r="M85" s="41" t="s">
        <v>322</v>
      </c>
      <c r="N85" s="35"/>
      <c r="O85" s="184" t="s">
        <v>479</v>
      </c>
      <c r="P85" s="181" t="s">
        <v>368</v>
      </c>
      <c r="Q85" s="86"/>
    </row>
    <row r="86" spans="1:17" s="3" customFormat="1" ht="15" customHeight="1" x14ac:dyDescent="0.3">
      <c r="A86" s="36" t="s">
        <v>79</v>
      </c>
      <c r="B86" s="35" t="s">
        <v>126</v>
      </c>
      <c r="C86" s="41">
        <f t="shared" si="7"/>
        <v>0</v>
      </c>
      <c r="D86" s="41"/>
      <c r="E86" s="41"/>
      <c r="F86" s="85">
        <f t="shared" si="8"/>
        <v>0</v>
      </c>
      <c r="G86" s="35" t="s">
        <v>895</v>
      </c>
      <c r="H86" s="49">
        <f>'4.1'!J86</f>
        <v>43655</v>
      </c>
      <c r="I86" s="48"/>
      <c r="J86" s="49"/>
      <c r="K86" s="41"/>
      <c r="L86" s="41"/>
      <c r="M86" s="41"/>
      <c r="N86" s="35" t="s">
        <v>1063</v>
      </c>
      <c r="O86" s="184" t="s">
        <v>480</v>
      </c>
      <c r="P86" s="181" t="s">
        <v>368</v>
      </c>
      <c r="Q86" s="86"/>
    </row>
    <row r="87" spans="1:17" s="8" customFormat="1" ht="15" customHeight="1" x14ac:dyDescent="0.3">
      <c r="A87" s="28" t="s">
        <v>80</v>
      </c>
      <c r="B87" s="62"/>
      <c r="C87" s="29"/>
      <c r="D87" s="29"/>
      <c r="E87" s="29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40"/>
      <c r="Q87" s="87"/>
    </row>
    <row r="88" spans="1:17" s="8" customFormat="1" ht="15" customHeight="1" x14ac:dyDescent="0.3">
      <c r="A88" s="36" t="s">
        <v>69</v>
      </c>
      <c r="B88" s="35" t="s">
        <v>157</v>
      </c>
      <c r="C88" s="41">
        <f>IF(B88=$B$4,2,0)</f>
        <v>2</v>
      </c>
      <c r="D88" s="41"/>
      <c r="E88" s="41"/>
      <c r="F88" s="85">
        <f t="shared" ref="F88:F98" si="9">C88*IF(D88&gt;0,D88,1)*IF(E88&gt;0,E88,1)</f>
        <v>2</v>
      </c>
      <c r="G88" s="41" t="s">
        <v>322</v>
      </c>
      <c r="H88" s="49">
        <f>'4.1'!J88</f>
        <v>43644</v>
      </c>
      <c r="I88" s="49">
        <v>43648</v>
      </c>
      <c r="J88" s="49" t="s">
        <v>322</v>
      </c>
      <c r="K88" s="41" t="s">
        <v>322</v>
      </c>
      <c r="L88" s="41" t="s">
        <v>322</v>
      </c>
      <c r="M88" s="41" t="s">
        <v>322</v>
      </c>
      <c r="N88" s="35"/>
      <c r="O88" s="201" t="s">
        <v>482</v>
      </c>
      <c r="P88" s="201" t="s">
        <v>420</v>
      </c>
      <c r="Q88" s="87"/>
    </row>
    <row r="89" spans="1:17" s="3" customFormat="1" ht="15" customHeight="1" x14ac:dyDescent="0.3">
      <c r="A89" s="36" t="s">
        <v>81</v>
      </c>
      <c r="B89" s="35" t="s">
        <v>126</v>
      </c>
      <c r="C89" s="41">
        <f>IF(B89=$B$4,2,0)</f>
        <v>0</v>
      </c>
      <c r="D89" s="41"/>
      <c r="E89" s="41"/>
      <c r="F89" s="85">
        <f>C89*IF(D89&gt;0,D89,1)*IF(E89&gt;0,E89,1)</f>
        <v>0</v>
      </c>
      <c r="G89" s="35" t="s">
        <v>895</v>
      </c>
      <c r="H89" s="49">
        <f>'4.1'!J89</f>
        <v>43634</v>
      </c>
      <c r="I89" s="49">
        <v>43654</v>
      </c>
      <c r="J89" s="49" t="s">
        <v>321</v>
      </c>
      <c r="K89" s="41"/>
      <c r="L89" s="41"/>
      <c r="M89" s="41"/>
      <c r="N89" s="35" t="s">
        <v>1061</v>
      </c>
      <c r="O89" s="184" t="s">
        <v>483</v>
      </c>
      <c r="P89" s="91" t="s">
        <v>949</v>
      </c>
      <c r="Q89" s="86"/>
    </row>
    <row r="90" spans="1:17" s="3" customFormat="1" ht="15" customHeight="1" x14ac:dyDescent="0.3">
      <c r="A90" s="36" t="s">
        <v>73</v>
      </c>
      <c r="B90" s="35" t="s">
        <v>126</v>
      </c>
      <c r="C90" s="41">
        <f>IF(B90=$B$4,2,0)</f>
        <v>0</v>
      </c>
      <c r="D90" s="41"/>
      <c r="E90" s="41"/>
      <c r="F90" s="85">
        <f>C90*IF(D90&gt;0,D90,1)*IF(E90&gt;0,E90,1)</f>
        <v>0</v>
      </c>
      <c r="G90" s="35" t="s">
        <v>895</v>
      </c>
      <c r="H90" s="49">
        <f>'4.1'!J90</f>
        <v>43671</v>
      </c>
      <c r="I90" s="49">
        <v>43696</v>
      </c>
      <c r="J90" s="49" t="s">
        <v>321</v>
      </c>
      <c r="K90" s="41"/>
      <c r="L90" s="41"/>
      <c r="M90" s="41"/>
      <c r="N90" s="35" t="s">
        <v>1078</v>
      </c>
      <c r="O90" s="184" t="s">
        <v>421</v>
      </c>
      <c r="P90" s="199" t="s">
        <v>486</v>
      </c>
      <c r="Q90" s="86"/>
    </row>
    <row r="91" spans="1:17" s="3" customFormat="1" ht="15" customHeight="1" x14ac:dyDescent="0.3">
      <c r="A91" s="36" t="s">
        <v>82</v>
      </c>
      <c r="B91" s="35" t="s">
        <v>157</v>
      </c>
      <c r="C91" s="41">
        <f t="shared" si="7"/>
        <v>2</v>
      </c>
      <c r="D91" s="41"/>
      <c r="E91" s="41"/>
      <c r="F91" s="85">
        <f t="shared" si="9"/>
        <v>2</v>
      </c>
      <c r="G91" s="41" t="s">
        <v>322</v>
      </c>
      <c r="H91" s="49">
        <f>'4.1'!J91</f>
        <v>43616</v>
      </c>
      <c r="I91" s="49" t="s">
        <v>320</v>
      </c>
      <c r="J91" s="49" t="s">
        <v>320</v>
      </c>
      <c r="K91" s="41" t="s">
        <v>322</v>
      </c>
      <c r="L91" s="41" t="s">
        <v>322</v>
      </c>
      <c r="M91" s="41" t="s">
        <v>322</v>
      </c>
      <c r="N91" s="35"/>
      <c r="O91" s="184" t="s">
        <v>490</v>
      </c>
      <c r="P91" s="91" t="s">
        <v>945</v>
      </c>
      <c r="Q91" s="86"/>
    </row>
    <row r="92" spans="1:17" s="3" customFormat="1" ht="15" customHeight="1" x14ac:dyDescent="0.3">
      <c r="A92" s="36" t="s">
        <v>83</v>
      </c>
      <c r="B92" s="35" t="s">
        <v>157</v>
      </c>
      <c r="C92" s="41">
        <f>IF(B92=$B$4,2,0)</f>
        <v>2</v>
      </c>
      <c r="D92" s="41"/>
      <c r="E92" s="41"/>
      <c r="F92" s="85">
        <f>C92*IF(D92&gt;0,D92,1)*IF(E92&gt;0,E92,1)</f>
        <v>2</v>
      </c>
      <c r="G92" s="41" t="s">
        <v>322</v>
      </c>
      <c r="H92" s="49">
        <f>'4.1'!J92</f>
        <v>43651</v>
      </c>
      <c r="I92" s="49">
        <v>43657</v>
      </c>
      <c r="J92" s="49" t="s">
        <v>322</v>
      </c>
      <c r="K92" s="41" t="s">
        <v>322</v>
      </c>
      <c r="L92" s="41" t="s">
        <v>322</v>
      </c>
      <c r="M92" s="41" t="s">
        <v>322</v>
      </c>
      <c r="N92" s="35"/>
      <c r="O92" s="184" t="s">
        <v>422</v>
      </c>
      <c r="P92" s="201" t="s">
        <v>918</v>
      </c>
      <c r="Q92" s="86"/>
    </row>
    <row r="93" spans="1:17" s="3" customFormat="1" ht="15" customHeight="1" x14ac:dyDescent="0.3">
      <c r="A93" s="36" t="s">
        <v>84</v>
      </c>
      <c r="B93" s="35" t="s">
        <v>157</v>
      </c>
      <c r="C93" s="41">
        <f t="shared" si="7"/>
        <v>2</v>
      </c>
      <c r="D93" s="41"/>
      <c r="E93" s="41"/>
      <c r="F93" s="85">
        <f t="shared" si="9"/>
        <v>2</v>
      </c>
      <c r="G93" s="41" t="s">
        <v>322</v>
      </c>
      <c r="H93" s="49">
        <f>'4.1'!J93</f>
        <v>43670</v>
      </c>
      <c r="I93" s="49">
        <v>43676</v>
      </c>
      <c r="J93" s="49" t="s">
        <v>322</v>
      </c>
      <c r="K93" s="41" t="s">
        <v>322</v>
      </c>
      <c r="L93" s="41" t="s">
        <v>322</v>
      </c>
      <c r="M93" s="41" t="s">
        <v>322</v>
      </c>
      <c r="N93" s="35"/>
      <c r="O93" s="201" t="s">
        <v>496</v>
      </c>
      <c r="P93" s="37" t="s">
        <v>323</v>
      </c>
      <c r="Q93" s="86"/>
    </row>
    <row r="94" spans="1:17" s="82" customFormat="1" ht="15" customHeight="1" x14ac:dyDescent="0.3">
      <c r="A94" s="36" t="s">
        <v>85</v>
      </c>
      <c r="B94" s="35" t="s">
        <v>126</v>
      </c>
      <c r="C94" s="41">
        <f t="shared" si="7"/>
        <v>0</v>
      </c>
      <c r="D94" s="41"/>
      <c r="E94" s="41"/>
      <c r="F94" s="85">
        <f t="shared" si="9"/>
        <v>0</v>
      </c>
      <c r="G94" s="35" t="s">
        <v>895</v>
      </c>
      <c r="H94" s="49">
        <f>'4.1'!J94</f>
        <v>43718</v>
      </c>
      <c r="I94" s="49"/>
      <c r="J94" s="49"/>
      <c r="K94" s="41"/>
      <c r="L94" s="41"/>
      <c r="M94" s="41"/>
      <c r="N94" s="35" t="s">
        <v>1089</v>
      </c>
      <c r="O94" s="201" t="s">
        <v>1079</v>
      </c>
      <c r="P94" s="201" t="s">
        <v>1080</v>
      </c>
      <c r="Q94" s="87"/>
    </row>
    <row r="95" spans="1:17" s="3" customFormat="1" ht="15" customHeight="1" x14ac:dyDescent="0.3">
      <c r="A95" s="36" t="s">
        <v>86</v>
      </c>
      <c r="B95" s="35" t="s">
        <v>157</v>
      </c>
      <c r="C95" s="41">
        <f>IF(B95=$B$4,2,0)</f>
        <v>2</v>
      </c>
      <c r="D95" s="41"/>
      <c r="E95" s="41"/>
      <c r="F95" s="85">
        <f>C95*IF(D95&gt;0,D95,1)*IF(E95&gt;0,E95,1)</f>
        <v>2</v>
      </c>
      <c r="G95" s="41" t="s">
        <v>322</v>
      </c>
      <c r="H95" s="49">
        <f>'4.1'!J95</f>
        <v>43648</v>
      </c>
      <c r="I95" s="49" t="s">
        <v>320</v>
      </c>
      <c r="J95" s="49" t="s">
        <v>1062</v>
      </c>
      <c r="K95" s="41" t="s">
        <v>322</v>
      </c>
      <c r="L95" s="41" t="s">
        <v>322</v>
      </c>
      <c r="M95" s="41" t="s">
        <v>322</v>
      </c>
      <c r="N95" s="35" t="s">
        <v>1082</v>
      </c>
      <c r="O95" s="184" t="s">
        <v>1081</v>
      </c>
      <c r="P95" s="61" t="s">
        <v>386</v>
      </c>
      <c r="Q95" s="86"/>
    </row>
    <row r="96" spans="1:17" s="3" customFormat="1" ht="15" customHeight="1" x14ac:dyDescent="0.3">
      <c r="A96" s="36" t="s">
        <v>87</v>
      </c>
      <c r="B96" s="35" t="s">
        <v>157</v>
      </c>
      <c r="C96" s="41">
        <f>IF(B96=$B$4,2,0)</f>
        <v>2</v>
      </c>
      <c r="D96" s="41"/>
      <c r="E96" s="41"/>
      <c r="F96" s="85">
        <f>C96*IF(D96&gt;0,D96,1)*IF(E96&gt;0,E96,1)</f>
        <v>2</v>
      </c>
      <c r="G96" s="41" t="s">
        <v>322</v>
      </c>
      <c r="H96" s="49">
        <f>'4.1'!J96</f>
        <v>43656</v>
      </c>
      <c r="I96" s="49">
        <v>43662</v>
      </c>
      <c r="J96" s="49" t="s">
        <v>322</v>
      </c>
      <c r="K96" s="41" t="s">
        <v>322</v>
      </c>
      <c r="L96" s="41" t="s">
        <v>322</v>
      </c>
      <c r="M96" s="41" t="s">
        <v>322</v>
      </c>
      <c r="N96" s="35"/>
      <c r="O96" s="184" t="s">
        <v>938</v>
      </c>
      <c r="P96" s="61" t="s">
        <v>387</v>
      </c>
      <c r="Q96" s="86"/>
    </row>
    <row r="97" spans="1:17" s="3" customFormat="1" ht="15" customHeight="1" x14ac:dyDescent="0.3">
      <c r="A97" s="36" t="s">
        <v>88</v>
      </c>
      <c r="B97" s="35" t="s">
        <v>157</v>
      </c>
      <c r="C97" s="41">
        <f>IF(B97=$B$4,2,0)</f>
        <v>2</v>
      </c>
      <c r="D97" s="41"/>
      <c r="E97" s="41">
        <v>0.5</v>
      </c>
      <c r="F97" s="85">
        <f>C97*IF(D97&gt;0,D97,1)*IF(E97&gt;0,E97,1)</f>
        <v>1</v>
      </c>
      <c r="G97" s="41" t="s">
        <v>322</v>
      </c>
      <c r="H97" s="49">
        <f>'4.1'!J97</f>
        <v>43641</v>
      </c>
      <c r="I97" s="49">
        <v>43648</v>
      </c>
      <c r="J97" s="49" t="s">
        <v>322</v>
      </c>
      <c r="K97" s="41" t="s">
        <v>321</v>
      </c>
      <c r="L97" s="41" t="s">
        <v>319</v>
      </c>
      <c r="M97" s="41" t="s">
        <v>322</v>
      </c>
      <c r="N97" s="35" t="s">
        <v>1072</v>
      </c>
      <c r="O97" s="201" t="s">
        <v>941</v>
      </c>
      <c r="P97" s="37" t="s">
        <v>323</v>
      </c>
      <c r="Q97" s="86"/>
    </row>
    <row r="98" spans="1:17" s="82" customFormat="1" ht="15" customHeight="1" x14ac:dyDescent="0.3">
      <c r="A98" s="36" t="s">
        <v>89</v>
      </c>
      <c r="B98" s="35" t="s">
        <v>157</v>
      </c>
      <c r="C98" s="41">
        <f t="shared" si="7"/>
        <v>2</v>
      </c>
      <c r="D98" s="41"/>
      <c r="E98" s="41">
        <v>0.5</v>
      </c>
      <c r="F98" s="85">
        <f t="shared" si="9"/>
        <v>1</v>
      </c>
      <c r="G98" s="41" t="s">
        <v>322</v>
      </c>
      <c r="H98" s="49">
        <f>'4.1'!J98</f>
        <v>43612</v>
      </c>
      <c r="I98" s="41" t="s">
        <v>320</v>
      </c>
      <c r="J98" s="49" t="s">
        <v>320</v>
      </c>
      <c r="K98" s="35" t="s">
        <v>596</v>
      </c>
      <c r="L98" s="35" t="s">
        <v>1083</v>
      </c>
      <c r="M98" s="41" t="s">
        <v>322</v>
      </c>
      <c r="N98" s="34" t="s">
        <v>1084</v>
      </c>
      <c r="O98" s="184" t="s">
        <v>423</v>
      </c>
      <c r="P98" s="37" t="s">
        <v>323</v>
      </c>
      <c r="Q98" s="87"/>
    </row>
    <row r="99" spans="1:17" x14ac:dyDescent="0.3">
      <c r="O99" s="54"/>
      <c r="P99" s="21"/>
    </row>
    <row r="100" spans="1:17" x14ac:dyDescent="0.3">
      <c r="O100" s="54"/>
      <c r="P100" s="21"/>
    </row>
    <row r="101" spans="1:17" x14ac:dyDescent="0.3">
      <c r="A101" s="4"/>
      <c r="B101" s="17"/>
      <c r="C101" s="17"/>
      <c r="D101" s="17"/>
      <c r="E101" s="17"/>
      <c r="F101" s="19"/>
      <c r="G101" s="17"/>
      <c r="H101" s="24"/>
      <c r="I101" s="13"/>
      <c r="J101" s="13"/>
      <c r="K101" s="13"/>
      <c r="L101" s="13"/>
      <c r="M101" s="13"/>
      <c r="N101" s="4"/>
      <c r="O101" s="55"/>
      <c r="P101" s="22"/>
    </row>
    <row r="102" spans="1:17" x14ac:dyDescent="0.3">
      <c r="O102" s="54"/>
      <c r="P102" s="21"/>
    </row>
    <row r="103" spans="1:17" x14ac:dyDescent="0.3">
      <c r="O103" s="54"/>
      <c r="P103" s="21"/>
    </row>
    <row r="104" spans="1:17" x14ac:dyDescent="0.3">
      <c r="O104" s="54"/>
      <c r="P104" s="21"/>
    </row>
    <row r="105" spans="1:17" x14ac:dyDescent="0.3">
      <c r="O105" s="54"/>
      <c r="P105" s="21"/>
    </row>
    <row r="106" spans="1:17" x14ac:dyDescent="0.3">
      <c r="O106" s="54"/>
      <c r="P106" s="21"/>
    </row>
    <row r="107" spans="1:17" x14ac:dyDescent="0.3">
      <c r="O107" s="54"/>
      <c r="P107" s="21"/>
    </row>
    <row r="108" spans="1:17" x14ac:dyDescent="0.3">
      <c r="A108" s="4"/>
      <c r="B108" s="17"/>
      <c r="C108" s="17"/>
      <c r="D108" s="17"/>
      <c r="E108" s="17"/>
      <c r="F108" s="19"/>
      <c r="G108" s="17"/>
      <c r="H108" s="24"/>
      <c r="I108" s="13"/>
      <c r="J108" s="13"/>
      <c r="K108" s="13"/>
      <c r="L108" s="13"/>
      <c r="M108" s="13"/>
      <c r="N108" s="4"/>
      <c r="O108" s="55"/>
      <c r="P108" s="22"/>
    </row>
    <row r="109" spans="1:17" x14ac:dyDescent="0.3">
      <c r="O109" s="54"/>
      <c r="P109" s="21"/>
    </row>
    <row r="110" spans="1:17" x14ac:dyDescent="0.3">
      <c r="O110" s="54"/>
      <c r="P110" s="21"/>
    </row>
    <row r="111" spans="1:17" x14ac:dyDescent="0.3">
      <c r="O111" s="54"/>
      <c r="P111" s="21"/>
    </row>
    <row r="112" spans="1:17" x14ac:dyDescent="0.3">
      <c r="A112" s="4"/>
      <c r="B112" s="17"/>
      <c r="C112" s="17"/>
      <c r="D112" s="17"/>
      <c r="E112" s="17"/>
      <c r="F112" s="19"/>
      <c r="G112" s="17"/>
      <c r="H112" s="24"/>
      <c r="I112" s="13"/>
      <c r="J112" s="13"/>
      <c r="K112" s="13"/>
      <c r="L112" s="13"/>
      <c r="M112" s="13"/>
      <c r="N112" s="4"/>
      <c r="O112" s="55"/>
      <c r="P112" s="22"/>
    </row>
    <row r="113" spans="1:16" x14ac:dyDescent="0.3">
      <c r="O113" s="54"/>
      <c r="P113" s="21"/>
    </row>
    <row r="114" spans="1:16" x14ac:dyDescent="0.3">
      <c r="O114" s="54"/>
      <c r="P114" s="21"/>
    </row>
    <row r="115" spans="1:16" x14ac:dyDescent="0.3">
      <c r="A115" s="4"/>
      <c r="B115" s="17"/>
      <c r="C115" s="17"/>
      <c r="D115" s="17"/>
      <c r="E115" s="17"/>
      <c r="F115" s="19"/>
      <c r="G115" s="17"/>
      <c r="H115" s="24"/>
      <c r="I115" s="13"/>
      <c r="J115" s="13"/>
      <c r="K115" s="13"/>
      <c r="L115" s="13"/>
      <c r="M115" s="13"/>
      <c r="N115" s="4"/>
      <c r="O115" s="55"/>
      <c r="P115" s="22"/>
    </row>
    <row r="119" spans="1:16" x14ac:dyDescent="0.3">
      <c r="A119" s="4"/>
      <c r="B119" s="17"/>
      <c r="C119" s="17"/>
      <c r="D119" s="17"/>
      <c r="E119" s="17"/>
      <c r="F119" s="19"/>
      <c r="G119" s="17"/>
      <c r="H119" s="24"/>
      <c r="I119" s="13"/>
      <c r="J119" s="13"/>
      <c r="K119" s="13"/>
      <c r="L119" s="13"/>
      <c r="M119" s="13"/>
      <c r="N119" s="4"/>
      <c r="O119" s="56"/>
      <c r="P119" s="7"/>
    </row>
    <row r="122" spans="1:16" x14ac:dyDescent="0.3">
      <c r="A122" s="4"/>
      <c r="B122" s="17"/>
      <c r="C122" s="17"/>
      <c r="D122" s="17"/>
      <c r="E122" s="17"/>
      <c r="F122" s="19"/>
      <c r="G122" s="17"/>
      <c r="H122" s="24"/>
      <c r="I122" s="13"/>
      <c r="J122" s="13"/>
      <c r="K122" s="13"/>
      <c r="L122" s="13"/>
      <c r="M122" s="13"/>
      <c r="N122" s="4"/>
      <c r="O122" s="56"/>
      <c r="P122" s="7"/>
    </row>
    <row r="126" spans="1:16" x14ac:dyDescent="0.3">
      <c r="A126" s="4"/>
      <c r="B126" s="17"/>
      <c r="C126" s="17"/>
      <c r="D126" s="17"/>
      <c r="E126" s="17"/>
      <c r="F126" s="19"/>
      <c r="G126" s="17"/>
      <c r="H126" s="24"/>
      <c r="I126" s="13"/>
      <c r="J126" s="13"/>
      <c r="K126" s="13"/>
      <c r="L126" s="13"/>
      <c r="M126" s="13"/>
      <c r="N126" s="4"/>
      <c r="O126" s="56"/>
      <c r="P126" s="7"/>
    </row>
  </sheetData>
  <autoFilter ref="A6:P98" xr:uid="{00000000-0009-0000-0000-00000F000000}"/>
  <mergeCells count="20">
    <mergeCell ref="K3:K5"/>
    <mergeCell ref="L3:L5"/>
    <mergeCell ref="M3:M5"/>
    <mergeCell ref="F4:F5"/>
    <mergeCell ref="A1:P1"/>
    <mergeCell ref="A2:P2"/>
    <mergeCell ref="H4:H5"/>
    <mergeCell ref="H3:J3"/>
    <mergeCell ref="I4:I5"/>
    <mergeCell ref="C4:C5"/>
    <mergeCell ref="D4:D5"/>
    <mergeCell ref="J4:J5"/>
    <mergeCell ref="G3:G5"/>
    <mergeCell ref="E4:E5"/>
    <mergeCell ref="A3:A5"/>
    <mergeCell ref="C3:F3"/>
    <mergeCell ref="N3:N5"/>
    <mergeCell ref="O3:P3"/>
    <mergeCell ref="O4:O5"/>
    <mergeCell ref="P4:P5"/>
  </mergeCells>
  <dataValidations count="1">
    <dataValidation type="list" allowBlank="1" showInputMessage="1" showErrorMessage="1" sqref="B7:B98" xr:uid="{00000000-0002-0000-0F00-000000000000}">
      <formula1>Выбор_5.1</formula1>
    </dataValidation>
  </dataValidations>
  <hyperlinks>
    <hyperlink ref="P21" r:id="rId1" display="http://portal.tverfin.ru/Show/Category/37?ItemId=309" xr:uid="{00000000-0004-0000-0F00-000000000000}"/>
    <hyperlink ref="O32" r:id="rId2" xr:uid="{00000000-0004-0000-0F00-000001000000}"/>
    <hyperlink ref="O27" r:id="rId3" xr:uid="{00000000-0004-0000-0F00-000002000000}"/>
    <hyperlink ref="O29" r:id="rId4" xr:uid="{00000000-0004-0000-0F00-000003000000}"/>
    <hyperlink ref="P34" r:id="rId5" xr:uid="{00000000-0004-0000-0F00-000004000000}"/>
    <hyperlink ref="O43" r:id="rId6" xr:uid="{00000000-0004-0000-0F00-000005000000}"/>
    <hyperlink ref="O51" r:id="rId7" xr:uid="{00000000-0004-0000-0F00-000006000000}"/>
    <hyperlink ref="O90" r:id="rId8" xr:uid="{00000000-0004-0000-0F00-000007000000}"/>
    <hyperlink ref="O95" r:id="rId9" display="https://minfin.49gov.ru/documents/index.php?doc_type=2" xr:uid="{00000000-0004-0000-0F00-000008000000}"/>
    <hyperlink ref="P95" r:id="rId10" xr:uid="{00000000-0004-0000-0F00-000009000000}"/>
    <hyperlink ref="O11" r:id="rId11" xr:uid="{00000000-0004-0000-0F00-00000A000000}"/>
    <hyperlink ref="O44" r:id="rId12" xr:uid="{00000000-0004-0000-0F00-00000B000000}"/>
    <hyperlink ref="O66" r:id="rId13" xr:uid="{00000000-0004-0000-0F00-00000C000000}"/>
    <hyperlink ref="O84" r:id="rId14" xr:uid="{00000000-0004-0000-0F00-00000D000000}"/>
    <hyperlink ref="O81" r:id="rId15" xr:uid="{00000000-0004-0000-0F00-00000E000000}"/>
    <hyperlink ref="P24" r:id="rId16" xr:uid="{00000000-0004-0000-0F00-00000F000000}"/>
    <hyperlink ref="O19" r:id="rId17" display="http://www.finsmol.ru/zbudget/a0oAgQRSSXRf" xr:uid="{00000000-0004-0000-0F00-000010000000}"/>
    <hyperlink ref="O9" r:id="rId18" xr:uid="{00000000-0004-0000-0F00-000011000000}"/>
    <hyperlink ref="O15" r:id="rId19" xr:uid="{00000000-0004-0000-0F00-000012000000}"/>
    <hyperlink ref="P16" r:id="rId20" location="tab-id-5" display="tab-id-5" xr:uid="{00000000-0004-0000-0F00-000013000000}"/>
    <hyperlink ref="P22" r:id="rId21" display="http://dfto.ru/index.php/razdel/ispolnenie-byudzheta/proekt-zakona-ob-ispolnenii-byudzheta" xr:uid="{00000000-0004-0000-0F00-000014000000}"/>
    <hyperlink ref="O38" r:id="rId22" xr:uid="{00000000-0004-0000-0F00-000015000000}"/>
    <hyperlink ref="P43" r:id="rId23" xr:uid="{00000000-0004-0000-0F00-000016000000}"/>
    <hyperlink ref="P44" r:id="rId24" xr:uid="{00000000-0004-0000-0F00-000017000000}"/>
    <hyperlink ref="P52" r:id="rId25" xr:uid="{00000000-0004-0000-0F00-000018000000}"/>
    <hyperlink ref="O57" r:id="rId26" xr:uid="{00000000-0004-0000-0F00-000019000000}"/>
    <hyperlink ref="O59" r:id="rId27" xr:uid="{00000000-0004-0000-0F00-00001A000000}"/>
    <hyperlink ref="P68" r:id="rId28" xr:uid="{00000000-0004-0000-0F00-00001B000000}"/>
    <hyperlink ref="O70" r:id="rId29" xr:uid="{00000000-0004-0000-0F00-00001C000000}"/>
    <hyperlink ref="O78" r:id="rId30" xr:uid="{00000000-0004-0000-0F00-00001D000000}"/>
    <hyperlink ref="O82" r:id="rId31" xr:uid="{00000000-0004-0000-0F00-00001E000000}"/>
    <hyperlink ref="O86" r:id="rId32" xr:uid="{00000000-0004-0000-0F00-00001F000000}"/>
    <hyperlink ref="O89" r:id="rId33" xr:uid="{00000000-0004-0000-0F00-000020000000}"/>
    <hyperlink ref="P90" r:id="rId34" display="http://открытыйбюджет.забайкальскийкрай.рф/portal/Show/Category/4?ItemId=24" xr:uid="{00000000-0004-0000-0F00-000021000000}"/>
    <hyperlink ref="O92" r:id="rId35" xr:uid="{00000000-0004-0000-0F00-000022000000}"/>
    <hyperlink ref="O98" r:id="rId36" xr:uid="{00000000-0004-0000-0F00-000023000000}"/>
    <hyperlink ref="O18" r:id="rId37" xr:uid="{00000000-0004-0000-0F00-000024000000}"/>
    <hyperlink ref="O21" r:id="rId38" xr:uid="{00000000-0004-0000-0F00-000025000000}"/>
    <hyperlink ref="O33" r:id="rId39" xr:uid="{00000000-0004-0000-0F00-000026000000}"/>
    <hyperlink ref="O39" r:id="rId40" xr:uid="{00000000-0004-0000-0F00-000027000000}"/>
    <hyperlink ref="O42" r:id="rId41" xr:uid="{00000000-0004-0000-0F00-000028000000}"/>
    <hyperlink ref="O47" r:id="rId42" xr:uid="{00000000-0004-0000-0F00-000029000000}"/>
    <hyperlink ref="O49" r:id="rId43" xr:uid="{00000000-0004-0000-0F00-00002A000000}"/>
    <hyperlink ref="O55" r:id="rId44" xr:uid="{00000000-0004-0000-0F00-00002B000000}"/>
    <hyperlink ref="O58" r:id="rId45" xr:uid="{00000000-0004-0000-0F00-00002C000000}"/>
    <hyperlink ref="O60" r:id="rId46" xr:uid="{00000000-0004-0000-0F00-00002D000000}"/>
    <hyperlink ref="O62" r:id="rId47" xr:uid="{00000000-0004-0000-0F00-00002E000000}"/>
    <hyperlink ref="O63" r:id="rId48" xr:uid="{00000000-0004-0000-0F00-00002F000000}"/>
    <hyperlink ref="O71" r:id="rId49" location="document_list" display="document_list" xr:uid="{00000000-0004-0000-0F00-000030000000}"/>
    <hyperlink ref="O74" r:id="rId50" xr:uid="{00000000-0004-0000-0F00-000031000000}"/>
    <hyperlink ref="O85" r:id="rId51" xr:uid="{00000000-0004-0000-0F00-000032000000}"/>
    <hyperlink ref="O91" r:id="rId52" xr:uid="{00000000-0004-0000-0F00-000033000000}"/>
    <hyperlink ref="O8" r:id="rId53" xr:uid="{00000000-0004-0000-0F00-000034000000}"/>
    <hyperlink ref="O10" r:id="rId54" xr:uid="{00000000-0004-0000-0F00-000035000000}"/>
    <hyperlink ref="O12" r:id="rId55" xr:uid="{00000000-0004-0000-0F00-000036000000}"/>
    <hyperlink ref="O20" r:id="rId56" xr:uid="{00000000-0004-0000-0F00-000037000000}"/>
    <hyperlink ref="O26" r:id="rId57" xr:uid="{00000000-0004-0000-0F00-000038000000}"/>
    <hyperlink ref="O30" r:id="rId58" xr:uid="{00000000-0004-0000-0F00-000039000000}"/>
    <hyperlink ref="O56" r:id="rId59" xr:uid="{00000000-0004-0000-0F00-00003A000000}"/>
    <hyperlink ref="O75" r:id="rId60" xr:uid="{00000000-0004-0000-0F00-00003B000000}"/>
    <hyperlink ref="O14" r:id="rId61" xr:uid="{00000000-0004-0000-0F00-00003C000000}"/>
    <hyperlink ref="O23" r:id="rId62" xr:uid="{00000000-0004-0000-0F00-00003D000000}"/>
    <hyperlink ref="O24" r:id="rId63" xr:uid="{00000000-0004-0000-0F00-00003E000000}"/>
    <hyperlink ref="O36" r:id="rId64" xr:uid="{00000000-0004-0000-0F00-00003F000000}"/>
    <hyperlink ref="O40" r:id="rId65" xr:uid="{00000000-0004-0000-0F00-000040000000}"/>
    <hyperlink ref="P45" r:id="rId66" xr:uid="{00000000-0004-0000-0F00-000041000000}"/>
    <hyperlink ref="P47" r:id="rId67" xr:uid="{00000000-0004-0000-0F00-000042000000}"/>
    <hyperlink ref="P53" r:id="rId68" xr:uid="{00000000-0004-0000-0F00-000043000000}"/>
    <hyperlink ref="O53" r:id="rId69" xr:uid="{00000000-0004-0000-0F00-000044000000}"/>
    <hyperlink ref="O61" r:id="rId70" xr:uid="{00000000-0004-0000-0F00-000045000000}"/>
    <hyperlink ref="O64" r:id="rId71" xr:uid="{00000000-0004-0000-0F00-000046000000}"/>
    <hyperlink ref="O65" r:id="rId72" xr:uid="{00000000-0004-0000-0F00-000047000000}"/>
    <hyperlink ref="O72" r:id="rId73" xr:uid="{00000000-0004-0000-0F00-000048000000}"/>
    <hyperlink ref="O73" r:id="rId74" xr:uid="{00000000-0004-0000-0F00-000049000000}"/>
    <hyperlink ref="O77" r:id="rId75" xr:uid="{00000000-0004-0000-0F00-00004A000000}"/>
    <hyperlink ref="O79" r:id="rId76" xr:uid="{00000000-0004-0000-0F00-00004B000000}"/>
    <hyperlink ref="O80" r:id="rId77" xr:uid="{00000000-0004-0000-0F00-00004C000000}"/>
    <hyperlink ref="O83" r:id="rId78" xr:uid="{00000000-0004-0000-0F00-00004D000000}"/>
    <hyperlink ref="O88" r:id="rId79" xr:uid="{00000000-0004-0000-0F00-00004E000000}"/>
    <hyperlink ref="P88" r:id="rId80" xr:uid="{00000000-0004-0000-0F00-00004F000000}"/>
    <hyperlink ref="P92" r:id="rId81" xr:uid="{00000000-0004-0000-0F00-000050000000}"/>
    <hyperlink ref="O93" r:id="rId82" xr:uid="{00000000-0004-0000-0F00-000051000000}"/>
    <hyperlink ref="O97" r:id="rId83" xr:uid="{00000000-0004-0000-0F00-000052000000}"/>
    <hyperlink ref="O35" r:id="rId84" xr:uid="{00000000-0004-0000-0F00-000053000000}"/>
    <hyperlink ref="O28" r:id="rId85" xr:uid="{00000000-0004-0000-0F00-000054000000}"/>
    <hyperlink ref="O41" r:id="rId86" xr:uid="{00000000-0004-0000-0F00-000055000000}"/>
    <hyperlink ref="P67" r:id="rId87" xr:uid="{00000000-0004-0000-0F00-000056000000}"/>
    <hyperlink ref="P66" r:id="rId88" xr:uid="{00000000-0004-0000-0F00-000057000000}"/>
    <hyperlink ref="P96" r:id="rId89" xr:uid="{00000000-0004-0000-0F00-000058000000}"/>
    <hyperlink ref="O31" r:id="rId90" xr:uid="{00000000-0004-0000-0F00-000059000000}"/>
    <hyperlink ref="O17" r:id="rId91" xr:uid="{00000000-0004-0000-0F00-00005A000000}"/>
    <hyperlink ref="P17" r:id="rId92" xr:uid="{00000000-0004-0000-0F00-00005B000000}"/>
    <hyperlink ref="O13" r:id="rId93" xr:uid="{00000000-0004-0000-0F00-00005C000000}"/>
    <hyperlink ref="O34" r:id="rId94" xr:uid="{00000000-0004-0000-0F00-00005D000000}"/>
    <hyperlink ref="O22" r:id="rId95" display="https://minfin.tularegion.ru/documents/?SECTION=null&amp;YEAR=2019&amp;MONTH=null&amp;TYPE_FILE=null" xr:uid="{00000000-0004-0000-0F00-00005E000000}"/>
    <hyperlink ref="O50" r:id="rId96" xr:uid="{00000000-0004-0000-0F00-00005F000000}"/>
    <hyperlink ref="O94" r:id="rId97" xr:uid="{00000000-0004-0000-0F00-000060000000}"/>
    <hyperlink ref="P94" r:id="rId98" xr:uid="{00000000-0004-0000-0F00-000061000000}"/>
    <hyperlink ref="O7" r:id="rId99" xr:uid="{00000000-0004-0000-0F00-000062000000}"/>
    <hyperlink ref="O48" r:id="rId100" xr:uid="{00000000-0004-0000-0F00-000063000000}"/>
  </hyperlinks>
  <pageMargins left="0.70866141732283472" right="0.70866141732283472" top="0.74803149606299213" bottom="0.74803149606299213" header="0.31496062992125984" footer="0.31496062992125984"/>
  <pageSetup paperSize="9" scale="79" fitToWidth="2" fitToHeight="3" orientation="landscape" r:id="rId101"/>
  <headerFooter>
    <oddFooter>&amp;C&amp;8&amp;A&amp;R&amp;8&amp;P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6"/>
  <dimension ref="A1:C8"/>
  <sheetViews>
    <sheetView workbookViewId="0">
      <selection activeCell="B2" sqref="B1:B65536"/>
    </sheetView>
  </sheetViews>
  <sheetFormatPr defaultRowHeight="14.5" x14ac:dyDescent="0.35"/>
  <cols>
    <col min="1" max="1" width="19.7265625" customWidth="1"/>
    <col min="2" max="2" width="16.7265625" customWidth="1"/>
  </cols>
  <sheetData>
    <row r="1" spans="1:3" x14ac:dyDescent="0.35">
      <c r="A1" s="2" t="s">
        <v>91</v>
      </c>
      <c r="B1" s="1">
        <v>2015</v>
      </c>
    </row>
    <row r="3" spans="1:3" x14ac:dyDescent="0.35">
      <c r="A3" s="2" t="s">
        <v>99</v>
      </c>
      <c r="B3" s="2" t="s">
        <v>100</v>
      </c>
      <c r="C3" s="2"/>
    </row>
    <row r="4" spans="1:3" x14ac:dyDescent="0.35">
      <c r="A4" s="2"/>
      <c r="B4" s="2" t="s">
        <v>101</v>
      </c>
      <c r="C4" s="2">
        <v>0.5</v>
      </c>
    </row>
    <row r="5" spans="1:3" x14ac:dyDescent="0.35">
      <c r="A5" s="2"/>
      <c r="B5" s="2"/>
    </row>
    <row r="6" spans="1:3" x14ac:dyDescent="0.35">
      <c r="A6" s="2"/>
      <c r="B6" s="2"/>
    </row>
    <row r="7" spans="1:3" x14ac:dyDescent="0.35">
      <c r="A7" s="2"/>
      <c r="B7" s="2"/>
    </row>
    <row r="8" spans="1:3" x14ac:dyDescent="0.35">
      <c r="A8" s="2"/>
      <c r="B8" s="2"/>
    </row>
  </sheetData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P101"/>
  <sheetViews>
    <sheetView zoomScaleNormal="100" zoomScaleSheetLayoutView="100" zoomScalePageLayoutView="70" workbookViewId="0">
      <pane ySplit="3" topLeftCell="A4" activePane="bottomLeft" state="frozen"/>
      <selection activeCell="P27" sqref="P27"/>
      <selection pane="bottomLeft" activeCell="A3" sqref="A3"/>
    </sheetView>
  </sheetViews>
  <sheetFormatPr defaultColWidth="9.1796875" defaultRowHeight="13" x14ac:dyDescent="0.3"/>
  <cols>
    <col min="1" max="1" width="35" style="10" customWidth="1"/>
    <col min="2" max="2" width="13.1796875" style="10" customWidth="1"/>
    <col min="3" max="3" width="8.81640625" style="10" customWidth="1"/>
    <col min="4" max="4" width="14.1796875" style="10" customWidth="1"/>
    <col min="5" max="5" width="13.453125" style="10" customWidth="1"/>
    <col min="6" max="6" width="14.1796875" style="10" customWidth="1"/>
    <col min="7" max="7" width="20.1796875" style="10" customWidth="1"/>
    <col min="8" max="8" width="21.7265625" style="10" customWidth="1"/>
    <col min="9" max="9" width="20.54296875" style="10" customWidth="1"/>
    <col min="10" max="10" width="21.1796875" style="10" customWidth="1"/>
    <col min="11" max="11" width="27.1796875" style="10" customWidth="1"/>
    <col min="12" max="12" width="26.453125" style="10" customWidth="1"/>
    <col min="13" max="13" width="14.7265625" style="10" customWidth="1"/>
    <col min="14" max="14" width="14.81640625" style="10" customWidth="1"/>
    <col min="15" max="15" width="21.54296875" style="10" customWidth="1"/>
    <col min="16" max="16" width="13.26953125" style="10" customWidth="1"/>
    <col min="17" max="16384" width="9.1796875" style="10"/>
  </cols>
  <sheetData>
    <row r="1" spans="1:16" s="130" customFormat="1" ht="20.149999999999999" customHeight="1" x14ac:dyDescent="0.3">
      <c r="A1" s="274" t="s">
        <v>1124</v>
      </c>
      <c r="B1" s="274"/>
      <c r="C1" s="274"/>
      <c r="D1" s="274"/>
      <c r="E1" s="275"/>
      <c r="F1" s="275"/>
      <c r="G1" s="275"/>
      <c r="H1" s="275"/>
      <c r="I1" s="275"/>
      <c r="J1" s="275"/>
      <c r="K1" s="275"/>
      <c r="L1" s="275"/>
    </row>
    <row r="2" spans="1:16" ht="15" customHeight="1" x14ac:dyDescent="0.3">
      <c r="A2" s="246" t="s">
        <v>1091</v>
      </c>
      <c r="B2" s="1"/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85.25" customHeight="1" x14ac:dyDescent="0.3">
      <c r="A3" s="63" t="s">
        <v>90</v>
      </c>
      <c r="B3" s="45" t="s">
        <v>200</v>
      </c>
      <c r="C3" s="45" t="s">
        <v>201</v>
      </c>
      <c r="D3" s="67" t="str">
        <f>'4.1'!B3</f>
        <v>4.1. Размещен ли проект  в открытом доступе на сайте законодательного органа и (или) на сайте, предназначенном для размещения бюджетных данных?</v>
      </c>
      <c r="E3" s="67" t="str">
        <f>'4.2'!B3</f>
        <v>4.2. Содержится ли в составе материалов к проекту закона об исполнении бюджета за 2018 год бюджетная отчетность об исполнении бюджета субъекта РФ?</v>
      </c>
      <c r="F3" s="67" t="str">
        <f>'4.3'!B3</f>
        <v>4.3. Содержится ли в составе материалов к проекту закона об исполнении бюджета за 2018 год бюджетная отчетность об исполнении консолидированного бюджета субъекта РФ за отчетный финансовый год?</v>
      </c>
      <c r="G3" s="67" t="str">
        <f>'4.4'!B3</f>
        <v>4.4. Содержатся ли в составе материалов к проекту закона об исполнении бюджета за 2018 год 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изменений?</v>
      </c>
      <c r="H3" s="67" t="str">
        <f>'4.5'!B3</f>
        <v>4.5. Содержатся ли в составе материалов к проекту закона об исполнении бюджета за 2018 год 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изменений?</v>
      </c>
      <c r="I3" s="67" t="str">
        <f>'4.6'!B3</f>
        <v>4.6. Содержатся ли в составе материалов к проекту закона об исполнении бюджета за 2018 год сведения о фактически произведенных расходах на реализацию государственных программ в сравнении с первоначально утвержденными законом о бюджете значениями и с уточненными значениями с учетом внесенных изменений?</v>
      </c>
      <c r="J3" s="67" t="str">
        <f>'4.7'!B3</f>
        <v>4.7. Содержатся ли в составе материалов к проекту закона об исполнении бюджета за 2018 год сведения о выполнении государственными учреждениями субъекта РФ государственных заданий на оказание государственных услуг (выполнение работ), а также об объемах финансового обеспечения выполнения государственных заданий?</v>
      </c>
      <c r="K3" s="67" t="str">
        <f>'4.8'!B3</f>
        <v>4.8. Содержатся ли в составе материалов к проекту закона об исполнении бюджета за 2018 год сведения о фактических расходах на предоставление межбюджетных трансфертов из бюджета субъекта РФ бюджетам муниципальных образований, в том числе с детализацией по формам и целевому назначению межбюджетных трансфертов, в сравнении с первоначально утвержденными законом о бюджете значениями и с уточненными (с учетом внесенных изменений) значениями?</v>
      </c>
      <c r="L3" s="67" t="str">
        <f>'4.9'!B3</f>
        <v>4.9. Содержатся ли в составе материалов к проекту закона об исполнении бюджета за 2018 год сведения об объеме государственного внутреннего и внешнего (при наличии) долга с детализацией по видам обязательств на начало и на конец 2018 года, а также сведения о соблюдении в 2018 году ограничений по объему государственного долга, установленных законом о бюджете на 2018 год и на плановый период 2019 и 2020 годов?</v>
      </c>
      <c r="M3" s="67" t="str">
        <f>'4.10'!B3</f>
        <v>4.10. Содержатся ли в составе материалов к проекту закона об исполнении бюджета за 2018 год сведения о внесенных изменениях в закон о бюджете на 2018 год и на плановый период 2019 и 2020 годов?</v>
      </c>
      <c r="N3" s="67" t="str">
        <f>'4.11'!B3</f>
        <v>4.11. Содержится ли в составе материалов к проекту закона об исполнении бюджета за 2018 год заключение органа внешнего государственного финансового контроля на годовой отчет об исполнении бюджета субъекта РФ за 2018 год?</v>
      </c>
      <c r="O3" s="67" t="str">
        <f>'4.12'!B3</f>
        <v>4.12. Проведены ли в субъекте РФ в соответствии с федеральным законодательством публичные слушания по годовому отчету об исполнении бюджета за 2018 год и содержится ли в составе материалов к проекту закона об исполнении бюджета за 2018 год итоговый документ (протокол), принятый по результатам публичных слушаний?</v>
      </c>
      <c r="P3" s="67" t="str">
        <f>'4.13'!B3</f>
        <v>4.13. Размещен ли на сайте, предназначенном для размещения бюджетных данных, закон об исполнении бюджета за 2018 год?</v>
      </c>
    </row>
    <row r="4" spans="1:16" ht="15" customHeight="1" x14ac:dyDescent="0.3">
      <c r="A4" s="68" t="s">
        <v>92</v>
      </c>
      <c r="B4" s="69" t="s">
        <v>118</v>
      </c>
      <c r="C4" s="69" t="s">
        <v>93</v>
      </c>
      <c r="D4" s="46" t="s">
        <v>93</v>
      </c>
      <c r="E4" s="70" t="s">
        <v>93</v>
      </c>
      <c r="F4" s="70" t="s">
        <v>93</v>
      </c>
      <c r="G4" s="70" t="s">
        <v>93</v>
      </c>
      <c r="H4" s="70" t="s">
        <v>93</v>
      </c>
      <c r="I4" s="70" t="s">
        <v>93</v>
      </c>
      <c r="J4" s="70" t="s">
        <v>93</v>
      </c>
      <c r="K4" s="70" t="s">
        <v>93</v>
      </c>
      <c r="L4" s="70" t="s">
        <v>93</v>
      </c>
      <c r="M4" s="70" t="s">
        <v>93</v>
      </c>
      <c r="N4" s="70" t="s">
        <v>93</v>
      </c>
      <c r="O4" s="70" t="s">
        <v>93</v>
      </c>
      <c r="P4" s="70" t="s">
        <v>93</v>
      </c>
    </row>
    <row r="5" spans="1:16" ht="15.75" customHeight="1" x14ac:dyDescent="0.3">
      <c r="A5" s="68" t="s">
        <v>1097</v>
      </c>
      <c r="B5" s="69"/>
      <c r="C5" s="71">
        <f>SUM(D5:P5)</f>
        <v>26</v>
      </c>
      <c r="D5" s="72">
        <v>2</v>
      </c>
      <c r="E5" s="73">
        <v>2</v>
      </c>
      <c r="F5" s="73">
        <v>2</v>
      </c>
      <c r="G5" s="73">
        <v>2</v>
      </c>
      <c r="H5" s="73">
        <v>2</v>
      </c>
      <c r="I5" s="73">
        <v>2</v>
      </c>
      <c r="J5" s="73">
        <v>2</v>
      </c>
      <c r="K5" s="73">
        <v>2</v>
      </c>
      <c r="L5" s="73">
        <v>2</v>
      </c>
      <c r="M5" s="73">
        <v>2</v>
      </c>
      <c r="N5" s="73">
        <v>2</v>
      </c>
      <c r="O5" s="73">
        <v>2</v>
      </c>
      <c r="P5" s="73">
        <v>2</v>
      </c>
    </row>
    <row r="6" spans="1:16" s="14" customFormat="1" ht="15" customHeight="1" x14ac:dyDescent="0.3">
      <c r="A6" s="28" t="s">
        <v>0</v>
      </c>
      <c r="B6" s="74"/>
      <c r="C6" s="32"/>
      <c r="D6" s="75"/>
      <c r="E6" s="75"/>
      <c r="F6" s="75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5" customHeight="1" x14ac:dyDescent="0.3">
      <c r="A7" s="36" t="s">
        <v>1</v>
      </c>
      <c r="B7" s="76">
        <f t="shared" ref="B7:B24" si="0">C7/$C$5*100</f>
        <v>96.15384615384616</v>
      </c>
      <c r="C7" s="77">
        <f t="shared" ref="C7:C24" si="1">SUM(D7:P7)</f>
        <v>25</v>
      </c>
      <c r="D7" s="78">
        <f>'4.1'!F7</f>
        <v>2</v>
      </c>
      <c r="E7" s="78">
        <f>'4.2'!F7</f>
        <v>2</v>
      </c>
      <c r="F7" s="78">
        <f>'4.3'!F7</f>
        <v>2</v>
      </c>
      <c r="G7" s="79">
        <f>'4.4'!F7</f>
        <v>2</v>
      </c>
      <c r="H7" s="79">
        <f>'4.5'!F7</f>
        <v>2</v>
      </c>
      <c r="I7" s="79">
        <f>'4.6'!F7</f>
        <v>2</v>
      </c>
      <c r="J7" s="79">
        <f>'4.7'!F7</f>
        <v>2</v>
      </c>
      <c r="K7" s="79">
        <f>'4.8'!F7</f>
        <v>2</v>
      </c>
      <c r="L7" s="79">
        <f>'4.9'!F7</f>
        <v>2</v>
      </c>
      <c r="M7" s="79">
        <f>'4.10'!F7</f>
        <v>2</v>
      </c>
      <c r="N7" s="79">
        <f>'4.11'!E7</f>
        <v>2</v>
      </c>
      <c r="O7" s="79">
        <f>'4.12'!E8</f>
        <v>1</v>
      </c>
      <c r="P7" s="79">
        <f>'4.13'!F7</f>
        <v>2</v>
      </c>
    </row>
    <row r="8" spans="1:16" ht="15" customHeight="1" x14ac:dyDescent="0.3">
      <c r="A8" s="36" t="s">
        <v>2</v>
      </c>
      <c r="B8" s="76">
        <f t="shared" si="0"/>
        <v>65.384615384615387</v>
      </c>
      <c r="C8" s="77">
        <f t="shared" si="1"/>
        <v>17</v>
      </c>
      <c r="D8" s="78">
        <f>'4.1'!F8</f>
        <v>2</v>
      </c>
      <c r="E8" s="78">
        <f>'4.2'!F8</f>
        <v>0</v>
      </c>
      <c r="F8" s="78">
        <f>'4.3'!F8</f>
        <v>0</v>
      </c>
      <c r="G8" s="79">
        <f>'4.4'!F8</f>
        <v>2</v>
      </c>
      <c r="H8" s="79">
        <f>'4.5'!F8</f>
        <v>2</v>
      </c>
      <c r="I8" s="79">
        <f>'4.6'!F8</f>
        <v>2</v>
      </c>
      <c r="J8" s="79">
        <f>'4.7'!F8</f>
        <v>2</v>
      </c>
      <c r="K8" s="79">
        <f>'4.8'!F8</f>
        <v>2</v>
      </c>
      <c r="L8" s="79">
        <f>'4.9'!F8</f>
        <v>0</v>
      </c>
      <c r="M8" s="79">
        <f>'4.10'!F8</f>
        <v>2</v>
      </c>
      <c r="N8" s="79">
        <f>'4.11'!E8</f>
        <v>2</v>
      </c>
      <c r="O8" s="79">
        <f>'4.12'!E9</f>
        <v>0</v>
      </c>
      <c r="P8" s="79">
        <f>'4.13'!F8</f>
        <v>1</v>
      </c>
    </row>
    <row r="9" spans="1:16" ht="15" customHeight="1" x14ac:dyDescent="0.3">
      <c r="A9" s="36" t="s">
        <v>3</v>
      </c>
      <c r="B9" s="76">
        <f t="shared" si="0"/>
        <v>80.769230769230774</v>
      </c>
      <c r="C9" s="77">
        <f t="shared" si="1"/>
        <v>21</v>
      </c>
      <c r="D9" s="78">
        <f>'4.1'!F9</f>
        <v>2</v>
      </c>
      <c r="E9" s="78">
        <f>'4.2'!F9</f>
        <v>2</v>
      </c>
      <c r="F9" s="78">
        <f>'4.3'!F9</f>
        <v>0</v>
      </c>
      <c r="G9" s="79">
        <f>'4.4'!F9</f>
        <v>2</v>
      </c>
      <c r="H9" s="79">
        <f>'4.5'!F9</f>
        <v>2</v>
      </c>
      <c r="I9" s="79">
        <f>'4.6'!F9</f>
        <v>2</v>
      </c>
      <c r="J9" s="79">
        <f>'4.7'!F9</f>
        <v>0</v>
      </c>
      <c r="K9" s="79">
        <f>'4.8'!F9</f>
        <v>2</v>
      </c>
      <c r="L9" s="79">
        <f>'4.9'!F9</f>
        <v>2</v>
      </c>
      <c r="M9" s="79">
        <f>'4.10'!F9</f>
        <v>2</v>
      </c>
      <c r="N9" s="79">
        <f>'4.11'!E9</f>
        <v>2</v>
      </c>
      <c r="O9" s="79">
        <f>'4.12'!E10</f>
        <v>1</v>
      </c>
      <c r="P9" s="79">
        <f>'4.13'!F9</f>
        <v>2</v>
      </c>
    </row>
    <row r="10" spans="1:16" ht="15" customHeight="1" x14ac:dyDescent="0.3">
      <c r="A10" s="36" t="s">
        <v>4</v>
      </c>
      <c r="B10" s="76">
        <f t="shared" si="0"/>
        <v>88.461538461538453</v>
      </c>
      <c r="C10" s="77">
        <f t="shared" si="1"/>
        <v>23</v>
      </c>
      <c r="D10" s="78">
        <f>'4.1'!F10</f>
        <v>2</v>
      </c>
      <c r="E10" s="78">
        <f>'4.2'!F10</f>
        <v>2</v>
      </c>
      <c r="F10" s="78">
        <f>'4.3'!F10</f>
        <v>2</v>
      </c>
      <c r="G10" s="79">
        <f>'4.4'!F10</f>
        <v>2</v>
      </c>
      <c r="H10" s="79">
        <f>'4.5'!F10</f>
        <v>2</v>
      </c>
      <c r="I10" s="79">
        <f>'4.6'!F10</f>
        <v>2</v>
      </c>
      <c r="J10" s="79">
        <f>'4.7'!F10</f>
        <v>0</v>
      </c>
      <c r="K10" s="79">
        <f>'4.8'!F10</f>
        <v>2</v>
      </c>
      <c r="L10" s="79">
        <f>'4.9'!F10</f>
        <v>2</v>
      </c>
      <c r="M10" s="79">
        <f>'4.10'!F10</f>
        <v>2</v>
      </c>
      <c r="N10" s="79">
        <f>'4.11'!E10</f>
        <v>2</v>
      </c>
      <c r="O10" s="79">
        <f>'4.12'!E11</f>
        <v>1</v>
      </c>
      <c r="P10" s="79">
        <f>'4.13'!F10</f>
        <v>2</v>
      </c>
    </row>
    <row r="11" spans="1:16" ht="15" customHeight="1" x14ac:dyDescent="0.3">
      <c r="A11" s="36" t="s">
        <v>5</v>
      </c>
      <c r="B11" s="76">
        <f t="shared" si="0"/>
        <v>73.076923076923066</v>
      </c>
      <c r="C11" s="77">
        <f t="shared" si="1"/>
        <v>19</v>
      </c>
      <c r="D11" s="78">
        <f>'4.1'!F11</f>
        <v>2</v>
      </c>
      <c r="E11" s="78">
        <f>'4.2'!F11</f>
        <v>0</v>
      </c>
      <c r="F11" s="78">
        <f>'4.3'!F11</f>
        <v>2</v>
      </c>
      <c r="G11" s="79">
        <f>'4.4'!F11</f>
        <v>2</v>
      </c>
      <c r="H11" s="79">
        <f>'4.5'!F11</f>
        <v>2</v>
      </c>
      <c r="I11" s="79">
        <f>'4.6'!F11</f>
        <v>2</v>
      </c>
      <c r="J11" s="79">
        <f>'4.7'!F11</f>
        <v>2</v>
      </c>
      <c r="K11" s="79">
        <f>'4.8'!F11</f>
        <v>0</v>
      </c>
      <c r="L11" s="79">
        <f>'4.9'!F11</f>
        <v>2</v>
      </c>
      <c r="M11" s="79">
        <f>'4.10'!F11</f>
        <v>0</v>
      </c>
      <c r="N11" s="79">
        <f>'4.11'!E11</f>
        <v>2</v>
      </c>
      <c r="O11" s="79">
        <f>'4.12'!E12</f>
        <v>1</v>
      </c>
      <c r="P11" s="79">
        <f>'4.13'!F11</f>
        <v>2</v>
      </c>
    </row>
    <row r="12" spans="1:16" ht="15" customHeight="1" x14ac:dyDescent="0.3">
      <c r="A12" s="36" t="s">
        <v>6</v>
      </c>
      <c r="B12" s="76">
        <f t="shared" si="0"/>
        <v>84.615384615384613</v>
      </c>
      <c r="C12" s="77">
        <f t="shared" si="1"/>
        <v>22</v>
      </c>
      <c r="D12" s="78">
        <f>'4.1'!F12</f>
        <v>2</v>
      </c>
      <c r="E12" s="78">
        <f>'4.2'!F12</f>
        <v>0</v>
      </c>
      <c r="F12" s="78">
        <f>'4.3'!F12</f>
        <v>2</v>
      </c>
      <c r="G12" s="79">
        <f>'4.4'!F12</f>
        <v>2</v>
      </c>
      <c r="H12" s="79">
        <f>'4.5'!F12</f>
        <v>2</v>
      </c>
      <c r="I12" s="79">
        <f>'4.6'!F12</f>
        <v>2</v>
      </c>
      <c r="J12" s="79">
        <f>'4.7'!F12</f>
        <v>2</v>
      </c>
      <c r="K12" s="79">
        <f>'4.8'!F12</f>
        <v>2</v>
      </c>
      <c r="L12" s="79">
        <f>'4.9'!F12</f>
        <v>2</v>
      </c>
      <c r="M12" s="79">
        <f>'4.10'!F12</f>
        <v>2</v>
      </c>
      <c r="N12" s="79">
        <f>'4.11'!E12</f>
        <v>2</v>
      </c>
      <c r="O12" s="79">
        <f>'4.12'!E13</f>
        <v>0</v>
      </c>
      <c r="P12" s="79">
        <f>'4.13'!F12</f>
        <v>2</v>
      </c>
    </row>
    <row r="13" spans="1:16" ht="15" customHeight="1" x14ac:dyDescent="0.3">
      <c r="A13" s="36" t="s">
        <v>7</v>
      </c>
      <c r="B13" s="76">
        <f t="shared" si="0"/>
        <v>46.153846153846153</v>
      </c>
      <c r="C13" s="77">
        <f t="shared" si="1"/>
        <v>12</v>
      </c>
      <c r="D13" s="78">
        <f>'4.1'!F13</f>
        <v>2</v>
      </c>
      <c r="E13" s="78">
        <f>'4.2'!F13</f>
        <v>0</v>
      </c>
      <c r="F13" s="78">
        <f>'4.3'!F13</f>
        <v>2</v>
      </c>
      <c r="G13" s="79">
        <f>'4.4'!F13</f>
        <v>0</v>
      </c>
      <c r="H13" s="79">
        <f>'4.5'!F13</f>
        <v>2</v>
      </c>
      <c r="I13" s="79">
        <f>'4.6'!F13</f>
        <v>0</v>
      </c>
      <c r="J13" s="79">
        <f>'4.7'!F13</f>
        <v>0</v>
      </c>
      <c r="K13" s="79">
        <f>'4.8'!F13</f>
        <v>0</v>
      </c>
      <c r="L13" s="79">
        <f>'4.9'!F13</f>
        <v>2</v>
      </c>
      <c r="M13" s="79">
        <f>'4.10'!F13</f>
        <v>2</v>
      </c>
      <c r="N13" s="79">
        <f>'4.11'!E13</f>
        <v>0</v>
      </c>
      <c r="O13" s="79">
        <f>'4.12'!E14</f>
        <v>0</v>
      </c>
      <c r="P13" s="79">
        <f>'4.13'!F13</f>
        <v>2</v>
      </c>
    </row>
    <row r="14" spans="1:16" ht="15" customHeight="1" x14ac:dyDescent="0.3">
      <c r="A14" s="36" t="s">
        <v>8</v>
      </c>
      <c r="B14" s="76">
        <f t="shared" si="0"/>
        <v>96.15384615384616</v>
      </c>
      <c r="C14" s="77">
        <f t="shared" si="1"/>
        <v>25</v>
      </c>
      <c r="D14" s="78">
        <f>'4.1'!F14</f>
        <v>2</v>
      </c>
      <c r="E14" s="78">
        <f>'4.2'!F14</f>
        <v>2</v>
      </c>
      <c r="F14" s="78">
        <f>'4.3'!F14</f>
        <v>2</v>
      </c>
      <c r="G14" s="79">
        <f>'4.4'!F14</f>
        <v>2</v>
      </c>
      <c r="H14" s="79">
        <f>'4.5'!F14</f>
        <v>2</v>
      </c>
      <c r="I14" s="79">
        <f>'4.6'!F14</f>
        <v>2</v>
      </c>
      <c r="J14" s="79">
        <f>'4.7'!F14</f>
        <v>2</v>
      </c>
      <c r="K14" s="79">
        <f>'4.8'!F14</f>
        <v>2</v>
      </c>
      <c r="L14" s="79">
        <f>'4.9'!F14</f>
        <v>2</v>
      </c>
      <c r="M14" s="79">
        <f>'4.10'!F14</f>
        <v>2</v>
      </c>
      <c r="N14" s="79">
        <f>'4.11'!E14</f>
        <v>2</v>
      </c>
      <c r="O14" s="79">
        <f>'4.12'!E15</f>
        <v>1</v>
      </c>
      <c r="P14" s="79">
        <f>'4.13'!F14</f>
        <v>2</v>
      </c>
    </row>
    <row r="15" spans="1:16" ht="15" customHeight="1" x14ac:dyDescent="0.3">
      <c r="A15" s="36" t="s">
        <v>9</v>
      </c>
      <c r="B15" s="76">
        <f t="shared" si="0"/>
        <v>65.384615384615387</v>
      </c>
      <c r="C15" s="77">
        <f t="shared" si="1"/>
        <v>17</v>
      </c>
      <c r="D15" s="78">
        <f>'4.1'!F15</f>
        <v>2</v>
      </c>
      <c r="E15" s="78">
        <f>'4.2'!F15</f>
        <v>2</v>
      </c>
      <c r="F15" s="78">
        <f>'4.3'!F15</f>
        <v>2</v>
      </c>
      <c r="G15" s="79">
        <f>'4.4'!F15</f>
        <v>2</v>
      </c>
      <c r="H15" s="79">
        <f>'4.5'!F15</f>
        <v>2</v>
      </c>
      <c r="I15" s="79">
        <f>'4.6'!F15</f>
        <v>0</v>
      </c>
      <c r="J15" s="79">
        <f>'4.7'!F15</f>
        <v>0</v>
      </c>
      <c r="K15" s="79">
        <f>'4.8'!F15</f>
        <v>0</v>
      </c>
      <c r="L15" s="79">
        <f>'4.9'!F15</f>
        <v>2</v>
      </c>
      <c r="M15" s="79">
        <f>'4.10'!F15</f>
        <v>0</v>
      </c>
      <c r="N15" s="79">
        <f>'4.11'!E15</f>
        <v>2</v>
      </c>
      <c r="O15" s="79">
        <f>'4.12'!E16</f>
        <v>1</v>
      </c>
      <c r="P15" s="79">
        <f>'4.13'!F15</f>
        <v>2</v>
      </c>
    </row>
    <row r="16" spans="1:16" ht="15" customHeight="1" x14ac:dyDescent="0.3">
      <c r="A16" s="36" t="s">
        <v>10</v>
      </c>
      <c r="B16" s="76">
        <f t="shared" si="0"/>
        <v>100</v>
      </c>
      <c r="C16" s="77">
        <f t="shared" si="1"/>
        <v>26</v>
      </c>
      <c r="D16" s="78">
        <f>'4.1'!F16</f>
        <v>2</v>
      </c>
      <c r="E16" s="78">
        <f>'4.2'!F16</f>
        <v>2</v>
      </c>
      <c r="F16" s="78">
        <f>'4.3'!F16</f>
        <v>2</v>
      </c>
      <c r="G16" s="79">
        <f>'4.4'!F16</f>
        <v>2</v>
      </c>
      <c r="H16" s="79">
        <f>'4.5'!F16</f>
        <v>2</v>
      </c>
      <c r="I16" s="79">
        <f>'4.6'!F16</f>
        <v>2</v>
      </c>
      <c r="J16" s="79">
        <f>'4.7'!F16</f>
        <v>2</v>
      </c>
      <c r="K16" s="79">
        <f>'4.8'!F16</f>
        <v>2</v>
      </c>
      <c r="L16" s="79">
        <f>'4.9'!F16</f>
        <v>2</v>
      </c>
      <c r="M16" s="79">
        <f>'4.10'!F16</f>
        <v>2</v>
      </c>
      <c r="N16" s="79">
        <f>'4.11'!E16</f>
        <v>2</v>
      </c>
      <c r="O16" s="79">
        <f>'4.12'!E17</f>
        <v>2</v>
      </c>
      <c r="P16" s="79">
        <f>'4.13'!F16</f>
        <v>2</v>
      </c>
    </row>
    <row r="17" spans="1:16" ht="15" customHeight="1" x14ac:dyDescent="0.3">
      <c r="A17" s="36" t="s">
        <v>11</v>
      </c>
      <c r="B17" s="76">
        <f t="shared" si="0"/>
        <v>11.538461538461538</v>
      </c>
      <c r="C17" s="77">
        <f t="shared" si="1"/>
        <v>3</v>
      </c>
      <c r="D17" s="78">
        <f>'4.1'!F17</f>
        <v>1</v>
      </c>
      <c r="E17" s="78">
        <f>'4.2'!F17</f>
        <v>0</v>
      </c>
      <c r="F17" s="78">
        <f>'4.3'!F17</f>
        <v>0</v>
      </c>
      <c r="G17" s="79">
        <f>'4.4'!F17</f>
        <v>0</v>
      </c>
      <c r="H17" s="79">
        <f>'4.5'!F17</f>
        <v>0</v>
      </c>
      <c r="I17" s="79">
        <f>'4.6'!F17</f>
        <v>0</v>
      </c>
      <c r="J17" s="79">
        <f>'4.7'!F17</f>
        <v>0</v>
      </c>
      <c r="K17" s="79">
        <f>'4.8'!F17</f>
        <v>0</v>
      </c>
      <c r="L17" s="79">
        <f>'4.9'!F17</f>
        <v>0</v>
      </c>
      <c r="M17" s="79">
        <f>'4.10'!F17</f>
        <v>0</v>
      </c>
      <c r="N17" s="79">
        <f>'4.11'!E17</f>
        <v>2</v>
      </c>
      <c r="O17" s="79">
        <f>'4.12'!E18</f>
        <v>0</v>
      </c>
      <c r="P17" s="79">
        <f>'4.13'!F17</f>
        <v>0</v>
      </c>
    </row>
    <row r="18" spans="1:16" ht="15" customHeight="1" x14ac:dyDescent="0.3">
      <c r="A18" s="36" t="s">
        <v>12</v>
      </c>
      <c r="B18" s="76">
        <f t="shared" si="0"/>
        <v>76.923076923076934</v>
      </c>
      <c r="C18" s="77">
        <f t="shared" si="1"/>
        <v>20</v>
      </c>
      <c r="D18" s="78">
        <f>'4.1'!F18</f>
        <v>2</v>
      </c>
      <c r="E18" s="78">
        <f>'4.2'!F18</f>
        <v>2</v>
      </c>
      <c r="F18" s="78">
        <f>'4.3'!F18</f>
        <v>2</v>
      </c>
      <c r="G18" s="79">
        <f>'4.4'!F18</f>
        <v>2</v>
      </c>
      <c r="H18" s="79">
        <f>'4.5'!F18</f>
        <v>2</v>
      </c>
      <c r="I18" s="79">
        <f>'4.6'!F18</f>
        <v>2</v>
      </c>
      <c r="J18" s="79">
        <f>'4.7'!F18</f>
        <v>0</v>
      </c>
      <c r="K18" s="79">
        <f>'4.8'!F18</f>
        <v>0</v>
      </c>
      <c r="L18" s="79">
        <f>'4.9'!F18</f>
        <v>2</v>
      </c>
      <c r="M18" s="79">
        <f>'4.10'!F18</f>
        <v>2</v>
      </c>
      <c r="N18" s="79">
        <f>'4.11'!E18</f>
        <v>2</v>
      </c>
      <c r="O18" s="79">
        <f>'4.12'!E19</f>
        <v>0</v>
      </c>
      <c r="P18" s="79">
        <f>'4.13'!F18</f>
        <v>2</v>
      </c>
    </row>
    <row r="19" spans="1:16" ht="15" customHeight="1" x14ac:dyDescent="0.3">
      <c r="A19" s="36" t="s">
        <v>13</v>
      </c>
      <c r="B19" s="76">
        <f t="shared" si="0"/>
        <v>7.6923076923076925</v>
      </c>
      <c r="C19" s="77">
        <f t="shared" si="1"/>
        <v>2</v>
      </c>
      <c r="D19" s="78">
        <f>'4.1'!F19</f>
        <v>1</v>
      </c>
      <c r="E19" s="78">
        <f>'4.2'!F19</f>
        <v>1</v>
      </c>
      <c r="F19" s="78">
        <f>'4.3'!F19</f>
        <v>0</v>
      </c>
      <c r="G19" s="79">
        <f>'4.4'!F19</f>
        <v>0</v>
      </c>
      <c r="H19" s="79">
        <f>'4.5'!F19</f>
        <v>0</v>
      </c>
      <c r="I19" s="79">
        <f>'4.6'!F19</f>
        <v>0</v>
      </c>
      <c r="J19" s="79">
        <f>'4.7'!F19</f>
        <v>0</v>
      </c>
      <c r="K19" s="79">
        <f>'4.8'!F19</f>
        <v>0</v>
      </c>
      <c r="L19" s="79">
        <f>'4.9'!F19</f>
        <v>0</v>
      </c>
      <c r="M19" s="79">
        <f>'4.10'!F19</f>
        <v>0</v>
      </c>
      <c r="N19" s="79">
        <f>'4.11'!E19</f>
        <v>0</v>
      </c>
      <c r="O19" s="79">
        <f>'4.12'!E20</f>
        <v>0</v>
      </c>
      <c r="P19" s="79">
        <f>'4.13'!F19</f>
        <v>0</v>
      </c>
    </row>
    <row r="20" spans="1:16" ht="15" customHeight="1" x14ac:dyDescent="0.3">
      <c r="A20" s="36" t="s">
        <v>14</v>
      </c>
      <c r="B20" s="76">
        <f t="shared" si="0"/>
        <v>100</v>
      </c>
      <c r="C20" s="77">
        <f t="shared" si="1"/>
        <v>26</v>
      </c>
      <c r="D20" s="78">
        <f>'4.1'!F20</f>
        <v>2</v>
      </c>
      <c r="E20" s="78">
        <f>'4.2'!F20</f>
        <v>2</v>
      </c>
      <c r="F20" s="78">
        <f>'4.3'!F20</f>
        <v>2</v>
      </c>
      <c r="G20" s="79">
        <f>'4.4'!F20</f>
        <v>2</v>
      </c>
      <c r="H20" s="79">
        <f>'4.5'!F20</f>
        <v>2</v>
      </c>
      <c r="I20" s="79">
        <f>'4.6'!F20</f>
        <v>2</v>
      </c>
      <c r="J20" s="79">
        <f>'4.7'!F20</f>
        <v>2</v>
      </c>
      <c r="K20" s="79">
        <f>'4.8'!F20</f>
        <v>2</v>
      </c>
      <c r="L20" s="79">
        <f>'4.9'!F20</f>
        <v>2</v>
      </c>
      <c r="M20" s="79">
        <f>'4.10'!F20</f>
        <v>2</v>
      </c>
      <c r="N20" s="79">
        <f>'4.11'!E20</f>
        <v>2</v>
      </c>
      <c r="O20" s="79">
        <f>'4.12'!E21</f>
        <v>2</v>
      </c>
      <c r="P20" s="79">
        <f>'4.13'!F20</f>
        <v>2</v>
      </c>
    </row>
    <row r="21" spans="1:16" ht="15" customHeight="1" x14ac:dyDescent="0.3">
      <c r="A21" s="36" t="s">
        <v>15</v>
      </c>
      <c r="B21" s="76">
        <f t="shared" si="0"/>
        <v>15.384615384615385</v>
      </c>
      <c r="C21" s="77">
        <f t="shared" si="1"/>
        <v>4</v>
      </c>
      <c r="D21" s="78">
        <f>'4.1'!F21</f>
        <v>2</v>
      </c>
      <c r="E21" s="78">
        <f>'4.2'!F21</f>
        <v>0</v>
      </c>
      <c r="F21" s="78">
        <f>'4.3'!F21</f>
        <v>0</v>
      </c>
      <c r="G21" s="79">
        <f>'4.4'!F21</f>
        <v>0</v>
      </c>
      <c r="H21" s="79">
        <f>'4.5'!F21</f>
        <v>0</v>
      </c>
      <c r="I21" s="79">
        <f>'4.6'!F21</f>
        <v>0</v>
      </c>
      <c r="J21" s="79">
        <f>'4.7'!F21</f>
        <v>0</v>
      </c>
      <c r="K21" s="79">
        <f>'4.8'!F21</f>
        <v>0</v>
      </c>
      <c r="L21" s="79">
        <f>'4.9'!F21</f>
        <v>0</v>
      </c>
      <c r="M21" s="79">
        <f>'4.10'!F21</f>
        <v>0</v>
      </c>
      <c r="N21" s="79">
        <f>'4.11'!E21</f>
        <v>0</v>
      </c>
      <c r="O21" s="79">
        <f>'4.12'!E22</f>
        <v>0</v>
      </c>
      <c r="P21" s="79">
        <f>'4.13'!F21</f>
        <v>2</v>
      </c>
    </row>
    <row r="22" spans="1:16" ht="15" customHeight="1" x14ac:dyDescent="0.3">
      <c r="A22" s="36" t="s">
        <v>16</v>
      </c>
      <c r="B22" s="76">
        <f t="shared" si="0"/>
        <v>92.307692307692307</v>
      </c>
      <c r="C22" s="77">
        <f t="shared" si="1"/>
        <v>24</v>
      </c>
      <c r="D22" s="78">
        <f>'4.1'!F22</f>
        <v>2</v>
      </c>
      <c r="E22" s="78">
        <f>'4.2'!F22</f>
        <v>2</v>
      </c>
      <c r="F22" s="78">
        <f>'4.3'!F22</f>
        <v>2</v>
      </c>
      <c r="G22" s="79">
        <f>'4.4'!F22</f>
        <v>2</v>
      </c>
      <c r="H22" s="79">
        <f>'4.5'!F22</f>
        <v>2</v>
      </c>
      <c r="I22" s="79">
        <f>'4.6'!F22</f>
        <v>2</v>
      </c>
      <c r="J22" s="79">
        <f>'4.7'!F22</f>
        <v>2</v>
      </c>
      <c r="K22" s="79">
        <f>'4.8'!F22</f>
        <v>2</v>
      </c>
      <c r="L22" s="79">
        <f>'4.9'!F22</f>
        <v>0</v>
      </c>
      <c r="M22" s="79">
        <f>'4.10'!F22</f>
        <v>2</v>
      </c>
      <c r="N22" s="79">
        <f>'4.11'!E22</f>
        <v>2</v>
      </c>
      <c r="O22" s="79">
        <f>'4.12'!E23</f>
        <v>2</v>
      </c>
      <c r="P22" s="79">
        <f>'4.13'!F22</f>
        <v>2</v>
      </c>
    </row>
    <row r="23" spans="1:16" ht="15" customHeight="1" x14ac:dyDescent="0.3">
      <c r="A23" s="36" t="s">
        <v>17</v>
      </c>
      <c r="B23" s="76">
        <f t="shared" si="0"/>
        <v>53.846153846153847</v>
      </c>
      <c r="C23" s="77">
        <f t="shared" si="1"/>
        <v>14</v>
      </c>
      <c r="D23" s="78">
        <f>'4.1'!F23</f>
        <v>2</v>
      </c>
      <c r="E23" s="78">
        <f>'4.2'!F23</f>
        <v>2</v>
      </c>
      <c r="F23" s="78">
        <f>'4.3'!F23</f>
        <v>2</v>
      </c>
      <c r="G23" s="79">
        <f>'4.4'!F23</f>
        <v>2</v>
      </c>
      <c r="H23" s="79">
        <f>'4.5'!F23</f>
        <v>0</v>
      </c>
      <c r="I23" s="79">
        <f>'4.6'!F23</f>
        <v>0</v>
      </c>
      <c r="J23" s="79">
        <f>'4.7'!F23</f>
        <v>0</v>
      </c>
      <c r="K23" s="79">
        <f>'4.8'!F23</f>
        <v>2</v>
      </c>
      <c r="L23" s="79">
        <f>'4.9'!F23</f>
        <v>2</v>
      </c>
      <c r="M23" s="79">
        <f>'4.10'!F23</f>
        <v>0</v>
      </c>
      <c r="N23" s="79">
        <f>'4.11'!E23</f>
        <v>0</v>
      </c>
      <c r="O23" s="79">
        <f>'4.12'!E24</f>
        <v>0</v>
      </c>
      <c r="P23" s="79">
        <f>'4.13'!F23</f>
        <v>2</v>
      </c>
    </row>
    <row r="24" spans="1:16" ht="15" customHeight="1" x14ac:dyDescent="0.3">
      <c r="A24" s="36" t="s">
        <v>18</v>
      </c>
      <c r="B24" s="76">
        <f t="shared" si="0"/>
        <v>38.461538461538467</v>
      </c>
      <c r="C24" s="77">
        <f t="shared" si="1"/>
        <v>10</v>
      </c>
      <c r="D24" s="78">
        <f>'4.1'!F24</f>
        <v>2</v>
      </c>
      <c r="E24" s="78">
        <f>'4.2'!F24</f>
        <v>0</v>
      </c>
      <c r="F24" s="78">
        <f>'4.3'!F24</f>
        <v>0</v>
      </c>
      <c r="G24" s="79">
        <f>'4.4'!F24</f>
        <v>2</v>
      </c>
      <c r="H24" s="79">
        <f>'4.5'!F24</f>
        <v>0</v>
      </c>
      <c r="I24" s="79">
        <f>'4.6'!F24</f>
        <v>0</v>
      </c>
      <c r="J24" s="79">
        <f>'4.7'!F24</f>
        <v>0</v>
      </c>
      <c r="K24" s="79">
        <f>'4.8'!F24</f>
        <v>2</v>
      </c>
      <c r="L24" s="79">
        <f>'4.9'!F24</f>
        <v>2</v>
      </c>
      <c r="M24" s="79">
        <f>'4.10'!F24</f>
        <v>2</v>
      </c>
      <c r="N24" s="79">
        <f>'4.11'!E24</f>
        <v>0</v>
      </c>
      <c r="O24" s="79">
        <f>'4.12'!E25</f>
        <v>0</v>
      </c>
      <c r="P24" s="79">
        <f>'4.13'!F24</f>
        <v>0</v>
      </c>
    </row>
    <row r="25" spans="1:16" s="14" customFormat="1" ht="15" customHeight="1" x14ac:dyDescent="0.3">
      <c r="A25" s="28" t="s">
        <v>19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189"/>
      <c r="P25" s="80"/>
    </row>
    <row r="26" spans="1:16" ht="15" customHeight="1" x14ac:dyDescent="0.3">
      <c r="A26" s="36" t="s">
        <v>20</v>
      </c>
      <c r="B26" s="76">
        <f t="shared" ref="B26:B36" si="2">C26/$C$5*100</f>
        <v>50</v>
      </c>
      <c r="C26" s="77">
        <f t="shared" ref="C26:C89" si="3">SUM(D26:P26)</f>
        <v>13</v>
      </c>
      <c r="D26" s="78">
        <f>'4.1'!F26</f>
        <v>2</v>
      </c>
      <c r="E26" s="78">
        <f>'4.2'!F26</f>
        <v>0</v>
      </c>
      <c r="F26" s="78">
        <f>'4.3'!F26</f>
        <v>2</v>
      </c>
      <c r="G26" s="79">
        <f>'4.4'!F26</f>
        <v>0</v>
      </c>
      <c r="H26" s="79">
        <f>'4.5'!F26</f>
        <v>0</v>
      </c>
      <c r="I26" s="79">
        <f>'4.6'!F26</f>
        <v>0</v>
      </c>
      <c r="J26" s="79">
        <f>'4.7'!F26</f>
        <v>0</v>
      </c>
      <c r="K26" s="79">
        <f>'4.8'!F26</f>
        <v>0</v>
      </c>
      <c r="L26" s="79">
        <f>'4.9'!F26</f>
        <v>2</v>
      </c>
      <c r="M26" s="79">
        <f>'4.10'!F26</f>
        <v>2</v>
      </c>
      <c r="N26" s="79">
        <f>'4.11'!E26</f>
        <v>2</v>
      </c>
      <c r="O26" s="79">
        <f>'4.12'!E27</f>
        <v>1</v>
      </c>
      <c r="P26" s="79">
        <f>'4.13'!F26</f>
        <v>2</v>
      </c>
    </row>
    <row r="27" spans="1:16" ht="15" customHeight="1" x14ac:dyDescent="0.3">
      <c r="A27" s="36" t="s">
        <v>21</v>
      </c>
      <c r="B27" s="76">
        <f t="shared" si="2"/>
        <v>57.692307692307686</v>
      </c>
      <c r="C27" s="77">
        <f t="shared" si="3"/>
        <v>15</v>
      </c>
      <c r="D27" s="78">
        <f>'4.1'!F27</f>
        <v>2</v>
      </c>
      <c r="E27" s="78">
        <f>'4.2'!F27</f>
        <v>2</v>
      </c>
      <c r="F27" s="78">
        <f>'4.3'!F27</f>
        <v>2</v>
      </c>
      <c r="G27" s="79">
        <f>'4.4'!F27</f>
        <v>2</v>
      </c>
      <c r="H27" s="79">
        <f>'4.5'!F27</f>
        <v>0</v>
      </c>
      <c r="I27" s="79">
        <f>'4.6'!F27</f>
        <v>0</v>
      </c>
      <c r="J27" s="79">
        <f>'4.7'!F27</f>
        <v>0</v>
      </c>
      <c r="K27" s="79">
        <f>'4.8'!F27</f>
        <v>0</v>
      </c>
      <c r="L27" s="79">
        <f>'4.9'!F27</f>
        <v>2</v>
      </c>
      <c r="M27" s="79">
        <f>'4.10'!F27</f>
        <v>2</v>
      </c>
      <c r="N27" s="79">
        <f>'4.11'!E27</f>
        <v>2</v>
      </c>
      <c r="O27" s="79">
        <f>'4.12'!E28</f>
        <v>1</v>
      </c>
      <c r="P27" s="79">
        <f>'4.13'!F27</f>
        <v>0</v>
      </c>
    </row>
    <row r="28" spans="1:16" ht="15" customHeight="1" x14ac:dyDescent="0.3">
      <c r="A28" s="36" t="s">
        <v>22</v>
      </c>
      <c r="B28" s="76">
        <f t="shared" si="2"/>
        <v>65.384615384615387</v>
      </c>
      <c r="C28" s="77">
        <f t="shared" si="3"/>
        <v>17</v>
      </c>
      <c r="D28" s="78">
        <f>'4.1'!F28</f>
        <v>2</v>
      </c>
      <c r="E28" s="78">
        <f>'4.2'!F28</f>
        <v>2</v>
      </c>
      <c r="F28" s="78">
        <f>'4.3'!F28</f>
        <v>2</v>
      </c>
      <c r="G28" s="79">
        <f>'4.4'!F28</f>
        <v>1</v>
      </c>
      <c r="H28" s="79">
        <f>'4.5'!F28</f>
        <v>1</v>
      </c>
      <c r="I28" s="79">
        <f>'4.6'!F28</f>
        <v>1</v>
      </c>
      <c r="J28" s="79">
        <f>'4.7'!F28</f>
        <v>1</v>
      </c>
      <c r="K28" s="79">
        <f>'4.8'!F28</f>
        <v>1</v>
      </c>
      <c r="L28" s="79">
        <f>'4.9'!F28</f>
        <v>1</v>
      </c>
      <c r="M28" s="79">
        <f>'4.10'!F28</f>
        <v>1</v>
      </c>
      <c r="N28" s="79">
        <f>'4.11'!E28</f>
        <v>1</v>
      </c>
      <c r="O28" s="79">
        <f>'4.12'!E29</f>
        <v>1</v>
      </c>
      <c r="P28" s="79">
        <f>'4.13'!F28</f>
        <v>2</v>
      </c>
    </row>
    <row r="29" spans="1:16" ht="15" customHeight="1" x14ac:dyDescent="0.3">
      <c r="A29" s="36" t="s">
        <v>23</v>
      </c>
      <c r="B29" s="76">
        <f t="shared" si="2"/>
        <v>76.923076923076934</v>
      </c>
      <c r="C29" s="77">
        <f t="shared" si="3"/>
        <v>20</v>
      </c>
      <c r="D29" s="78">
        <f>'4.1'!F29</f>
        <v>2</v>
      </c>
      <c r="E29" s="78">
        <f>'4.2'!F29</f>
        <v>0</v>
      </c>
      <c r="F29" s="78">
        <f>'4.3'!F29</f>
        <v>0</v>
      </c>
      <c r="G29" s="79">
        <f>'4.4'!F29</f>
        <v>2</v>
      </c>
      <c r="H29" s="79">
        <f>'4.5'!F29</f>
        <v>2</v>
      </c>
      <c r="I29" s="79">
        <f>'4.6'!F29</f>
        <v>2</v>
      </c>
      <c r="J29" s="79">
        <f>'4.7'!F29</f>
        <v>2</v>
      </c>
      <c r="K29" s="79">
        <f>'4.8'!F29</f>
        <v>2</v>
      </c>
      <c r="L29" s="79">
        <f>'4.9'!F29</f>
        <v>2</v>
      </c>
      <c r="M29" s="79">
        <f>'4.10'!F29</f>
        <v>2</v>
      </c>
      <c r="N29" s="79">
        <f>'4.11'!E29</f>
        <v>2</v>
      </c>
      <c r="O29" s="79">
        <f>'4.12'!E30</f>
        <v>0</v>
      </c>
      <c r="P29" s="79">
        <f>'4.13'!F29</f>
        <v>2</v>
      </c>
    </row>
    <row r="30" spans="1:16" ht="15" customHeight="1" x14ac:dyDescent="0.3">
      <c r="A30" s="36" t="s">
        <v>24</v>
      </c>
      <c r="B30" s="76">
        <f t="shared" si="2"/>
        <v>88.461538461538453</v>
      </c>
      <c r="C30" s="77">
        <f t="shared" si="3"/>
        <v>23</v>
      </c>
      <c r="D30" s="78">
        <f>'4.1'!F30</f>
        <v>2</v>
      </c>
      <c r="E30" s="78">
        <f>'4.2'!F30</f>
        <v>2</v>
      </c>
      <c r="F30" s="78">
        <f>'4.3'!F30</f>
        <v>2</v>
      </c>
      <c r="G30" s="79">
        <f>'4.4'!F30</f>
        <v>2</v>
      </c>
      <c r="H30" s="79">
        <f>'4.5'!F30</f>
        <v>2</v>
      </c>
      <c r="I30" s="79">
        <f>'4.6'!F30</f>
        <v>2</v>
      </c>
      <c r="J30" s="79">
        <f>'4.7'!F30</f>
        <v>2</v>
      </c>
      <c r="K30" s="79">
        <f>'4.8'!F30</f>
        <v>0</v>
      </c>
      <c r="L30" s="79">
        <f>'4.9'!F30</f>
        <v>2</v>
      </c>
      <c r="M30" s="79">
        <f>'4.10'!F30</f>
        <v>2</v>
      </c>
      <c r="N30" s="79">
        <f>'4.11'!E30</f>
        <v>2</v>
      </c>
      <c r="O30" s="79">
        <f>'4.12'!E31</f>
        <v>1</v>
      </c>
      <c r="P30" s="79">
        <f>'4.13'!F30</f>
        <v>2</v>
      </c>
    </row>
    <row r="31" spans="1:16" ht="15" customHeight="1" x14ac:dyDescent="0.3">
      <c r="A31" s="36" t="s">
        <v>25</v>
      </c>
      <c r="B31" s="76">
        <f t="shared" si="2"/>
        <v>80.769230769230774</v>
      </c>
      <c r="C31" s="77">
        <f t="shared" si="3"/>
        <v>21</v>
      </c>
      <c r="D31" s="78">
        <f>'4.1'!F31</f>
        <v>2</v>
      </c>
      <c r="E31" s="78">
        <f>'4.2'!F31</f>
        <v>2</v>
      </c>
      <c r="F31" s="78">
        <f>'4.3'!F31</f>
        <v>2</v>
      </c>
      <c r="G31" s="79">
        <f>'4.4'!F31</f>
        <v>2</v>
      </c>
      <c r="H31" s="79">
        <f>'4.5'!F31</f>
        <v>2</v>
      </c>
      <c r="I31" s="79">
        <f>'4.6'!F31</f>
        <v>2</v>
      </c>
      <c r="J31" s="79">
        <f>'4.7'!F31</f>
        <v>0</v>
      </c>
      <c r="K31" s="79">
        <f>'4.8'!F31</f>
        <v>0</v>
      </c>
      <c r="L31" s="79">
        <f>'4.9'!F31</f>
        <v>2</v>
      </c>
      <c r="M31" s="79">
        <f>'4.10'!F31</f>
        <v>2</v>
      </c>
      <c r="N31" s="79">
        <f>'4.11'!E31</f>
        <v>2</v>
      </c>
      <c r="O31" s="79">
        <f>'4.12'!E32</f>
        <v>1</v>
      </c>
      <c r="P31" s="79">
        <f>'4.13'!F31</f>
        <v>2</v>
      </c>
    </row>
    <row r="32" spans="1:16" ht="15" customHeight="1" x14ac:dyDescent="0.3">
      <c r="A32" s="36" t="s">
        <v>26</v>
      </c>
      <c r="B32" s="76">
        <f t="shared" si="2"/>
        <v>96.15384615384616</v>
      </c>
      <c r="C32" s="77">
        <f t="shared" si="3"/>
        <v>25</v>
      </c>
      <c r="D32" s="78">
        <f>'4.1'!F32</f>
        <v>2</v>
      </c>
      <c r="E32" s="78">
        <f>'4.2'!F32</f>
        <v>2</v>
      </c>
      <c r="F32" s="78">
        <f>'4.3'!F32</f>
        <v>2</v>
      </c>
      <c r="G32" s="79">
        <f>'4.4'!F32</f>
        <v>2</v>
      </c>
      <c r="H32" s="79">
        <f>'4.5'!F32</f>
        <v>2</v>
      </c>
      <c r="I32" s="79">
        <f>'4.6'!F32</f>
        <v>2</v>
      </c>
      <c r="J32" s="79">
        <f>'4.7'!F32</f>
        <v>2</v>
      </c>
      <c r="K32" s="79">
        <f>'4.8'!F32</f>
        <v>2</v>
      </c>
      <c r="L32" s="79">
        <f>'4.9'!F32</f>
        <v>2</v>
      </c>
      <c r="M32" s="79">
        <f>'4.10'!F32</f>
        <v>2</v>
      </c>
      <c r="N32" s="79">
        <f>'4.11'!E32</f>
        <v>2</v>
      </c>
      <c r="O32" s="79">
        <f>'4.12'!E33</f>
        <v>1</v>
      </c>
      <c r="P32" s="79">
        <f>'4.13'!F32</f>
        <v>2</v>
      </c>
    </row>
    <row r="33" spans="1:16" ht="15" customHeight="1" x14ac:dyDescent="0.3">
      <c r="A33" s="36" t="s">
        <v>27</v>
      </c>
      <c r="B33" s="76">
        <f t="shared" si="2"/>
        <v>96.15384615384616</v>
      </c>
      <c r="C33" s="77">
        <f t="shared" si="3"/>
        <v>25</v>
      </c>
      <c r="D33" s="78">
        <f>'4.1'!F33</f>
        <v>2</v>
      </c>
      <c r="E33" s="78">
        <f>'4.2'!F33</f>
        <v>2</v>
      </c>
      <c r="F33" s="78">
        <f>'4.3'!F33</f>
        <v>2</v>
      </c>
      <c r="G33" s="79">
        <f>'4.4'!F33</f>
        <v>2</v>
      </c>
      <c r="H33" s="79">
        <f>'4.5'!F33</f>
        <v>2</v>
      </c>
      <c r="I33" s="79">
        <f>'4.6'!F33</f>
        <v>2</v>
      </c>
      <c r="J33" s="79">
        <f>'4.7'!F33</f>
        <v>2</v>
      </c>
      <c r="K33" s="79">
        <f>'4.8'!F33</f>
        <v>2</v>
      </c>
      <c r="L33" s="79">
        <f>'4.9'!F33</f>
        <v>2</v>
      </c>
      <c r="M33" s="79">
        <f>'4.10'!F33</f>
        <v>2</v>
      </c>
      <c r="N33" s="79">
        <f>'4.11'!E33</f>
        <v>2</v>
      </c>
      <c r="O33" s="79">
        <f>'4.12'!E34</f>
        <v>1</v>
      </c>
      <c r="P33" s="79">
        <f>'4.13'!F33</f>
        <v>2</v>
      </c>
    </row>
    <row r="34" spans="1:16" ht="15" customHeight="1" x14ac:dyDescent="0.3">
      <c r="A34" s="36" t="s">
        <v>28</v>
      </c>
      <c r="B34" s="76">
        <f t="shared" si="2"/>
        <v>15.384615384615385</v>
      </c>
      <c r="C34" s="77">
        <f t="shared" si="3"/>
        <v>4</v>
      </c>
      <c r="D34" s="78">
        <f>'4.1'!F34</f>
        <v>2</v>
      </c>
      <c r="E34" s="78">
        <f>'4.2'!F34</f>
        <v>0</v>
      </c>
      <c r="F34" s="78">
        <f>'4.3'!F34</f>
        <v>0</v>
      </c>
      <c r="G34" s="79">
        <f>'4.4'!F34</f>
        <v>0</v>
      </c>
      <c r="H34" s="79">
        <f>'4.5'!F34</f>
        <v>0</v>
      </c>
      <c r="I34" s="79">
        <f>'4.6'!F34</f>
        <v>0</v>
      </c>
      <c r="J34" s="79">
        <f>'4.7'!F34</f>
        <v>0</v>
      </c>
      <c r="K34" s="79">
        <f>'4.8'!F34</f>
        <v>0</v>
      </c>
      <c r="L34" s="79">
        <f>'4.9'!F34</f>
        <v>0</v>
      </c>
      <c r="M34" s="79">
        <f>'4.10'!F34</f>
        <v>0</v>
      </c>
      <c r="N34" s="79">
        <f>'4.11'!E34</f>
        <v>2</v>
      </c>
      <c r="O34" s="79">
        <f>'4.12'!E35</f>
        <v>0</v>
      </c>
      <c r="P34" s="79">
        <f>'4.13'!F34</f>
        <v>0</v>
      </c>
    </row>
    <row r="35" spans="1:16" ht="15" customHeight="1" x14ac:dyDescent="0.3">
      <c r="A35" s="36" t="s">
        <v>29</v>
      </c>
      <c r="B35" s="76">
        <f t="shared" si="2"/>
        <v>76.923076923076934</v>
      </c>
      <c r="C35" s="77">
        <f t="shared" si="3"/>
        <v>20</v>
      </c>
      <c r="D35" s="78">
        <f>'4.1'!F35</f>
        <v>2</v>
      </c>
      <c r="E35" s="78">
        <f>'4.2'!F35</f>
        <v>2</v>
      </c>
      <c r="F35" s="78">
        <f>'4.3'!F35</f>
        <v>2</v>
      </c>
      <c r="G35" s="79">
        <f>'4.4'!F35</f>
        <v>2</v>
      </c>
      <c r="H35" s="79">
        <f>'4.5'!F35</f>
        <v>2</v>
      </c>
      <c r="I35" s="79">
        <f>'4.6'!F35</f>
        <v>2</v>
      </c>
      <c r="J35" s="79">
        <f>'4.7'!F35</f>
        <v>0</v>
      </c>
      <c r="K35" s="79">
        <f>'4.8'!F35</f>
        <v>0</v>
      </c>
      <c r="L35" s="79">
        <f>'4.9'!F35</f>
        <v>2</v>
      </c>
      <c r="M35" s="79">
        <f>'4.10'!F35</f>
        <v>2</v>
      </c>
      <c r="N35" s="79">
        <f>'4.11'!E35</f>
        <v>2</v>
      </c>
      <c r="O35" s="79">
        <f>'4.12'!E36</f>
        <v>0</v>
      </c>
      <c r="P35" s="79">
        <f>'4.13'!F35</f>
        <v>2</v>
      </c>
    </row>
    <row r="36" spans="1:16" ht="15" customHeight="1" x14ac:dyDescent="0.3">
      <c r="A36" s="36" t="s">
        <v>30</v>
      </c>
      <c r="B36" s="76">
        <f t="shared" si="2"/>
        <v>88.461538461538453</v>
      </c>
      <c r="C36" s="77">
        <f t="shared" si="3"/>
        <v>23</v>
      </c>
      <c r="D36" s="78">
        <f>'4.1'!F36</f>
        <v>2</v>
      </c>
      <c r="E36" s="78">
        <f>'4.2'!F36</f>
        <v>1</v>
      </c>
      <c r="F36" s="78">
        <f>'4.3'!F36</f>
        <v>2</v>
      </c>
      <c r="G36" s="79">
        <f>'4.4'!F36</f>
        <v>2</v>
      </c>
      <c r="H36" s="79">
        <f>'4.5'!F36</f>
        <v>2</v>
      </c>
      <c r="I36" s="79">
        <f>'4.6'!F36</f>
        <v>2</v>
      </c>
      <c r="J36" s="79">
        <f>'4.7'!F36</f>
        <v>0</v>
      </c>
      <c r="K36" s="79">
        <f>'4.8'!F36</f>
        <v>2</v>
      </c>
      <c r="L36" s="79">
        <f>'4.9'!F36</f>
        <v>2</v>
      </c>
      <c r="M36" s="79">
        <f>'4.10'!F36</f>
        <v>2</v>
      </c>
      <c r="N36" s="79">
        <f>'4.11'!E36</f>
        <v>2</v>
      </c>
      <c r="O36" s="79">
        <f>'4.12'!E37</f>
        <v>2</v>
      </c>
      <c r="P36" s="79">
        <f>'4.13'!F36</f>
        <v>2</v>
      </c>
    </row>
    <row r="37" spans="1:16" s="14" customFormat="1" ht="15" customHeight="1" x14ac:dyDescent="0.3">
      <c r="A37" s="28" t="s">
        <v>31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189"/>
      <c r="P37" s="80"/>
    </row>
    <row r="38" spans="1:16" ht="15" customHeight="1" x14ac:dyDescent="0.3">
      <c r="A38" s="36" t="s">
        <v>32</v>
      </c>
      <c r="B38" s="76">
        <f t="shared" ref="B38:B45" si="4">C38/$C$5*100</f>
        <v>100</v>
      </c>
      <c r="C38" s="77">
        <f t="shared" si="3"/>
        <v>26</v>
      </c>
      <c r="D38" s="78">
        <f>'4.1'!F38</f>
        <v>2</v>
      </c>
      <c r="E38" s="78">
        <f>'4.2'!F38</f>
        <v>2</v>
      </c>
      <c r="F38" s="78">
        <f>'4.3'!F38</f>
        <v>2</v>
      </c>
      <c r="G38" s="79">
        <f>'4.4'!F38</f>
        <v>2</v>
      </c>
      <c r="H38" s="79">
        <f>'4.5'!F38</f>
        <v>2</v>
      </c>
      <c r="I38" s="79">
        <f>'4.6'!F38</f>
        <v>2</v>
      </c>
      <c r="J38" s="79">
        <f>'4.7'!F38</f>
        <v>2</v>
      </c>
      <c r="K38" s="79">
        <f>'4.8'!F38</f>
        <v>2</v>
      </c>
      <c r="L38" s="79">
        <f>'4.9'!F38</f>
        <v>2</v>
      </c>
      <c r="M38" s="79">
        <f>'4.10'!F38</f>
        <v>2</v>
      </c>
      <c r="N38" s="79">
        <f>'4.11'!E38</f>
        <v>2</v>
      </c>
      <c r="O38" s="79">
        <f>'4.12'!E39</f>
        <v>2</v>
      </c>
      <c r="P38" s="79">
        <f>'4.13'!F38</f>
        <v>2</v>
      </c>
    </row>
    <row r="39" spans="1:16" ht="15" customHeight="1" x14ac:dyDescent="0.3">
      <c r="A39" s="36" t="s">
        <v>33</v>
      </c>
      <c r="B39" s="76">
        <f t="shared" si="4"/>
        <v>69.230769230769226</v>
      </c>
      <c r="C39" s="77">
        <f t="shared" si="3"/>
        <v>18</v>
      </c>
      <c r="D39" s="78">
        <f>'4.1'!F39</f>
        <v>2</v>
      </c>
      <c r="E39" s="78">
        <f>'4.2'!F39</f>
        <v>2</v>
      </c>
      <c r="F39" s="78">
        <f>'4.3'!F39</f>
        <v>2</v>
      </c>
      <c r="G39" s="79">
        <f>'4.4'!F39</f>
        <v>2</v>
      </c>
      <c r="H39" s="79">
        <f>'4.5'!F39</f>
        <v>2</v>
      </c>
      <c r="I39" s="79">
        <f>'4.6'!F39</f>
        <v>2</v>
      </c>
      <c r="J39" s="79">
        <f>'4.7'!F39</f>
        <v>0</v>
      </c>
      <c r="K39" s="79">
        <f>'4.8'!F39</f>
        <v>0</v>
      </c>
      <c r="L39" s="79">
        <f>'4.9'!F39</f>
        <v>2</v>
      </c>
      <c r="M39" s="79">
        <f>'4.10'!F39</f>
        <v>2</v>
      </c>
      <c r="N39" s="79">
        <f>'4.11'!E39</f>
        <v>0</v>
      </c>
      <c r="O39" s="79">
        <f>'4.12'!E40</f>
        <v>0</v>
      </c>
      <c r="P39" s="79">
        <f>'4.13'!F39</f>
        <v>2</v>
      </c>
    </row>
    <row r="40" spans="1:16" ht="15" customHeight="1" x14ac:dyDescent="0.3">
      <c r="A40" s="36" t="s">
        <v>104</v>
      </c>
      <c r="B40" s="76">
        <f t="shared" si="4"/>
        <v>61.53846153846154</v>
      </c>
      <c r="C40" s="77">
        <f t="shared" si="3"/>
        <v>16</v>
      </c>
      <c r="D40" s="78">
        <f>'4.1'!F40</f>
        <v>2</v>
      </c>
      <c r="E40" s="78">
        <f>'4.2'!F40</f>
        <v>2</v>
      </c>
      <c r="F40" s="78">
        <f>'4.3'!F40</f>
        <v>2</v>
      </c>
      <c r="G40" s="79">
        <f>'4.4'!F40</f>
        <v>0</v>
      </c>
      <c r="H40" s="79">
        <f>'4.5'!F40</f>
        <v>0</v>
      </c>
      <c r="I40" s="79">
        <f>'4.6'!F40</f>
        <v>0</v>
      </c>
      <c r="J40" s="79">
        <f>'4.7'!F40</f>
        <v>0</v>
      </c>
      <c r="K40" s="79">
        <f>'4.8'!F40</f>
        <v>2</v>
      </c>
      <c r="L40" s="79">
        <f>'4.9'!F40</f>
        <v>2</v>
      </c>
      <c r="M40" s="79">
        <f>'4.10'!F40</f>
        <v>0</v>
      </c>
      <c r="N40" s="79">
        <f>'4.11'!E40</f>
        <v>2</v>
      </c>
      <c r="O40" s="79">
        <f>'4.12'!E41</f>
        <v>2</v>
      </c>
      <c r="P40" s="79">
        <f>'4.13'!F40</f>
        <v>2</v>
      </c>
    </row>
    <row r="41" spans="1:16" ht="15" customHeight="1" x14ac:dyDescent="0.3">
      <c r="A41" s="36" t="s">
        <v>34</v>
      </c>
      <c r="B41" s="76">
        <f t="shared" si="4"/>
        <v>96.15384615384616</v>
      </c>
      <c r="C41" s="77">
        <f t="shared" si="3"/>
        <v>25</v>
      </c>
      <c r="D41" s="78">
        <f>'4.1'!F41</f>
        <v>2</v>
      </c>
      <c r="E41" s="78">
        <f>'4.2'!F41</f>
        <v>2</v>
      </c>
      <c r="F41" s="78">
        <f>'4.3'!F41</f>
        <v>2</v>
      </c>
      <c r="G41" s="79">
        <f>'4.4'!F41</f>
        <v>2</v>
      </c>
      <c r="H41" s="79">
        <f>'4.5'!F41</f>
        <v>2</v>
      </c>
      <c r="I41" s="79">
        <f>'4.6'!F41</f>
        <v>2</v>
      </c>
      <c r="J41" s="79">
        <f>'4.7'!F41</f>
        <v>2</v>
      </c>
      <c r="K41" s="79">
        <f>'4.8'!F41</f>
        <v>2</v>
      </c>
      <c r="L41" s="79">
        <f>'4.9'!F41</f>
        <v>2</v>
      </c>
      <c r="M41" s="79">
        <f>'4.10'!F41</f>
        <v>2</v>
      </c>
      <c r="N41" s="79">
        <f>'4.11'!E41</f>
        <v>2</v>
      </c>
      <c r="O41" s="267">
        <f>'4.12'!E42</f>
        <v>1</v>
      </c>
      <c r="P41" s="79">
        <f>'4.13'!F41</f>
        <v>2</v>
      </c>
    </row>
    <row r="42" spans="1:16" ht="15" customHeight="1" x14ac:dyDescent="0.3">
      <c r="A42" s="36" t="s">
        <v>35</v>
      </c>
      <c r="B42" s="76">
        <f t="shared" si="4"/>
        <v>34.615384615384613</v>
      </c>
      <c r="C42" s="77">
        <f t="shared" si="3"/>
        <v>9</v>
      </c>
      <c r="D42" s="78">
        <f>'4.1'!F42</f>
        <v>2</v>
      </c>
      <c r="E42" s="78">
        <f>'4.2'!F42</f>
        <v>0</v>
      </c>
      <c r="F42" s="78">
        <f>'4.3'!F42</f>
        <v>0</v>
      </c>
      <c r="G42" s="79">
        <f>'4.4'!F42</f>
        <v>0</v>
      </c>
      <c r="H42" s="79">
        <f>'4.5'!F42</f>
        <v>2</v>
      </c>
      <c r="I42" s="79">
        <f>'4.6'!F42</f>
        <v>2</v>
      </c>
      <c r="J42" s="79">
        <f>'4.7'!F42</f>
        <v>0</v>
      </c>
      <c r="K42" s="79">
        <f>'4.8'!F42</f>
        <v>0</v>
      </c>
      <c r="L42" s="79">
        <f>'4.9'!F42</f>
        <v>0</v>
      </c>
      <c r="M42" s="79">
        <f>'4.10'!F42</f>
        <v>0</v>
      </c>
      <c r="N42" s="79">
        <f>'4.11'!E42</f>
        <v>0</v>
      </c>
      <c r="O42" s="79">
        <f>'4.12'!E43</f>
        <v>2</v>
      </c>
      <c r="P42" s="79">
        <f>'4.13'!F42</f>
        <v>1</v>
      </c>
    </row>
    <row r="43" spans="1:16" ht="15" customHeight="1" x14ac:dyDescent="0.3">
      <c r="A43" s="36" t="s">
        <v>36</v>
      </c>
      <c r="B43" s="76">
        <f t="shared" si="4"/>
        <v>23.076923076923077</v>
      </c>
      <c r="C43" s="77">
        <f t="shared" si="3"/>
        <v>6</v>
      </c>
      <c r="D43" s="78">
        <f>'4.1'!F43</f>
        <v>2</v>
      </c>
      <c r="E43" s="78">
        <f>'4.2'!F43</f>
        <v>0</v>
      </c>
      <c r="F43" s="78">
        <f>'4.3'!F43</f>
        <v>2</v>
      </c>
      <c r="G43" s="79">
        <f>'4.4'!F43</f>
        <v>0</v>
      </c>
      <c r="H43" s="79">
        <f>'4.5'!F43</f>
        <v>0</v>
      </c>
      <c r="I43" s="79">
        <f>'4.6'!F43</f>
        <v>0</v>
      </c>
      <c r="J43" s="79">
        <f>'4.7'!F43</f>
        <v>0</v>
      </c>
      <c r="K43" s="79">
        <f>'4.8'!F43</f>
        <v>0</v>
      </c>
      <c r="L43" s="79">
        <f>'4.9'!F43</f>
        <v>2</v>
      </c>
      <c r="M43" s="79">
        <f>'4.10'!F43</f>
        <v>0</v>
      </c>
      <c r="N43" s="79">
        <f>'4.11'!E43</f>
        <v>0</v>
      </c>
      <c r="O43" s="79">
        <f>'4.12'!E44</f>
        <v>0</v>
      </c>
      <c r="P43" s="79">
        <f>'4.13'!F43</f>
        <v>0</v>
      </c>
    </row>
    <row r="44" spans="1:16" ht="15" customHeight="1" x14ac:dyDescent="0.3">
      <c r="A44" s="36" t="s">
        <v>37</v>
      </c>
      <c r="B44" s="76">
        <f t="shared" si="4"/>
        <v>71.15384615384616</v>
      </c>
      <c r="C44" s="77">
        <f t="shared" si="3"/>
        <v>18.5</v>
      </c>
      <c r="D44" s="78">
        <f>'4.1'!F44</f>
        <v>2</v>
      </c>
      <c r="E44" s="78">
        <f>'4.2'!F44</f>
        <v>2</v>
      </c>
      <c r="F44" s="78">
        <f>'4.3'!F44</f>
        <v>2</v>
      </c>
      <c r="G44" s="79">
        <f>'4.4'!F44</f>
        <v>2</v>
      </c>
      <c r="H44" s="79">
        <f>'4.5'!F44</f>
        <v>1</v>
      </c>
      <c r="I44" s="79">
        <f>'4.6'!F44</f>
        <v>1</v>
      </c>
      <c r="J44" s="79">
        <f>'4.7'!F44</f>
        <v>0</v>
      </c>
      <c r="K44" s="79">
        <f>'4.8'!F44</f>
        <v>2</v>
      </c>
      <c r="L44" s="79">
        <f>'4.9'!F44</f>
        <v>2</v>
      </c>
      <c r="M44" s="79">
        <f>'4.10'!F44</f>
        <v>0</v>
      </c>
      <c r="N44" s="79">
        <f>'4.11'!E44</f>
        <v>2</v>
      </c>
      <c r="O44" s="79">
        <f>'4.12'!E45</f>
        <v>0.5</v>
      </c>
      <c r="P44" s="79">
        <f>'4.13'!F44</f>
        <v>2</v>
      </c>
    </row>
    <row r="45" spans="1:16" ht="15" customHeight="1" x14ac:dyDescent="0.3">
      <c r="A45" s="36" t="s">
        <v>105</v>
      </c>
      <c r="B45" s="76">
        <f t="shared" si="4"/>
        <v>65.384615384615387</v>
      </c>
      <c r="C45" s="77">
        <f t="shared" si="3"/>
        <v>17</v>
      </c>
      <c r="D45" s="78">
        <f>'4.1'!F45</f>
        <v>2</v>
      </c>
      <c r="E45" s="78">
        <f>'4.2'!F45</f>
        <v>2</v>
      </c>
      <c r="F45" s="78">
        <f>'4.3'!F45</f>
        <v>2</v>
      </c>
      <c r="G45" s="79">
        <f>'4.4'!F45</f>
        <v>0</v>
      </c>
      <c r="H45" s="79">
        <f>'4.5'!F45</f>
        <v>2</v>
      </c>
      <c r="I45" s="79">
        <f>'4.6'!F45</f>
        <v>0</v>
      </c>
      <c r="J45" s="79">
        <f>'4.7'!F45</f>
        <v>0</v>
      </c>
      <c r="K45" s="79">
        <f>'4.8'!F45</f>
        <v>2</v>
      </c>
      <c r="L45" s="79">
        <f>'4.9'!F45</f>
        <v>2</v>
      </c>
      <c r="M45" s="79">
        <f>'4.10'!F45</f>
        <v>0</v>
      </c>
      <c r="N45" s="79">
        <f>'4.11'!E45</f>
        <v>2</v>
      </c>
      <c r="O45" s="79">
        <f>'4.12'!E46</f>
        <v>2</v>
      </c>
      <c r="P45" s="79">
        <f>'4.13'!F45</f>
        <v>1</v>
      </c>
    </row>
    <row r="46" spans="1:16" s="14" customFormat="1" ht="15" customHeight="1" x14ac:dyDescent="0.3">
      <c r="A46" s="28" t="s">
        <v>38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189"/>
      <c r="P46" s="80"/>
    </row>
    <row r="47" spans="1:16" ht="15" customHeight="1" x14ac:dyDescent="0.3">
      <c r="A47" s="36" t="s">
        <v>39</v>
      </c>
      <c r="B47" s="76">
        <f t="shared" ref="B47:B53" si="5">C47/$C$5*100</f>
        <v>7.6923076923076925</v>
      </c>
      <c r="C47" s="77">
        <f t="shared" si="3"/>
        <v>2</v>
      </c>
      <c r="D47" s="78">
        <f>'4.1'!F47</f>
        <v>2</v>
      </c>
      <c r="E47" s="78">
        <f>'4.2'!F47</f>
        <v>0</v>
      </c>
      <c r="F47" s="78">
        <f>'4.3'!F47</f>
        <v>0</v>
      </c>
      <c r="G47" s="79">
        <f>'4.4'!F47</f>
        <v>0</v>
      </c>
      <c r="H47" s="79">
        <f>'4.5'!F47</f>
        <v>0</v>
      </c>
      <c r="I47" s="79">
        <f>'4.6'!F47</f>
        <v>0</v>
      </c>
      <c r="J47" s="79">
        <f>'4.7'!F47</f>
        <v>0</v>
      </c>
      <c r="K47" s="79">
        <f>'4.8'!F47</f>
        <v>0</v>
      </c>
      <c r="L47" s="79">
        <f>'4.9'!F47</f>
        <v>0</v>
      </c>
      <c r="M47" s="79">
        <f>'4.10'!F47</f>
        <v>0</v>
      </c>
      <c r="N47" s="79">
        <f>'4.11'!E47</f>
        <v>0</v>
      </c>
      <c r="O47" s="79">
        <f>'4.12'!E48</f>
        <v>0</v>
      </c>
      <c r="P47" s="79">
        <f>'4.13'!F47</f>
        <v>0</v>
      </c>
    </row>
    <row r="48" spans="1:16" ht="15" customHeight="1" x14ac:dyDescent="0.3">
      <c r="A48" s="36" t="s">
        <v>40</v>
      </c>
      <c r="B48" s="76">
        <f t="shared" si="5"/>
        <v>76.923076923076934</v>
      </c>
      <c r="C48" s="77">
        <f t="shared" si="3"/>
        <v>20</v>
      </c>
      <c r="D48" s="78">
        <f>'4.1'!F48</f>
        <v>2</v>
      </c>
      <c r="E48" s="78">
        <f>'4.2'!F48</f>
        <v>2</v>
      </c>
      <c r="F48" s="78">
        <f>'4.3'!F48</f>
        <v>2</v>
      </c>
      <c r="G48" s="79">
        <f>'4.4'!F48</f>
        <v>2</v>
      </c>
      <c r="H48" s="79">
        <f>'4.5'!F48</f>
        <v>2</v>
      </c>
      <c r="I48" s="79">
        <f>'4.6'!F48</f>
        <v>2</v>
      </c>
      <c r="J48" s="79">
        <f>'4.7'!F48</f>
        <v>0</v>
      </c>
      <c r="K48" s="79">
        <f>'4.8'!F48</f>
        <v>0</v>
      </c>
      <c r="L48" s="79">
        <f>'4.9'!F48</f>
        <v>2</v>
      </c>
      <c r="M48" s="79">
        <f>'4.10'!F48</f>
        <v>2</v>
      </c>
      <c r="N48" s="79">
        <f>'4.11'!E48</f>
        <v>2</v>
      </c>
      <c r="O48" s="79">
        <f>'4.12'!E49</f>
        <v>0</v>
      </c>
      <c r="P48" s="79">
        <f>'4.13'!F48</f>
        <v>2</v>
      </c>
    </row>
    <row r="49" spans="1:16" ht="15" customHeight="1" x14ac:dyDescent="0.3">
      <c r="A49" s="36" t="s">
        <v>41</v>
      </c>
      <c r="B49" s="76">
        <f t="shared" si="5"/>
        <v>73.076923076923066</v>
      </c>
      <c r="C49" s="77">
        <f t="shared" si="3"/>
        <v>19</v>
      </c>
      <c r="D49" s="78">
        <f>'4.1'!F49</f>
        <v>2</v>
      </c>
      <c r="E49" s="78">
        <f>'4.2'!F49</f>
        <v>1</v>
      </c>
      <c r="F49" s="78">
        <f>'4.3'!F49</f>
        <v>0</v>
      </c>
      <c r="G49" s="79">
        <f>'4.4'!F49</f>
        <v>2</v>
      </c>
      <c r="H49" s="79">
        <f>'4.5'!F49</f>
        <v>2</v>
      </c>
      <c r="I49" s="79">
        <f>'4.6'!F49</f>
        <v>2</v>
      </c>
      <c r="J49" s="79">
        <f>'4.7'!F49</f>
        <v>2</v>
      </c>
      <c r="K49" s="79">
        <f>'4.8'!F49</f>
        <v>0</v>
      </c>
      <c r="L49" s="79">
        <f>'4.9'!F49</f>
        <v>2</v>
      </c>
      <c r="M49" s="79">
        <f>'4.10'!F49</f>
        <v>2</v>
      </c>
      <c r="N49" s="79">
        <f>'4.11'!E49</f>
        <v>2</v>
      </c>
      <c r="O49" s="79">
        <f>'4.12'!E50</f>
        <v>2</v>
      </c>
      <c r="P49" s="79">
        <f>'4.13'!F49</f>
        <v>0</v>
      </c>
    </row>
    <row r="50" spans="1:16" ht="15" customHeight="1" x14ac:dyDescent="0.3">
      <c r="A50" s="36" t="s">
        <v>42</v>
      </c>
      <c r="B50" s="76">
        <f t="shared" si="5"/>
        <v>61.53846153846154</v>
      </c>
      <c r="C50" s="77">
        <f t="shared" si="3"/>
        <v>16</v>
      </c>
      <c r="D50" s="78">
        <f>'4.1'!F50</f>
        <v>2</v>
      </c>
      <c r="E50" s="78">
        <f>'4.2'!F50</f>
        <v>0</v>
      </c>
      <c r="F50" s="78">
        <f>'4.3'!F50</f>
        <v>2</v>
      </c>
      <c r="G50" s="79">
        <f>'4.4'!F50</f>
        <v>2</v>
      </c>
      <c r="H50" s="79">
        <f>'4.5'!F50</f>
        <v>2</v>
      </c>
      <c r="I50" s="79">
        <f>'4.6'!F50</f>
        <v>0</v>
      </c>
      <c r="J50" s="79">
        <f>'4.7'!F50</f>
        <v>0</v>
      </c>
      <c r="K50" s="79">
        <f>'4.8'!F50</f>
        <v>0</v>
      </c>
      <c r="L50" s="79">
        <f>'4.9'!F50</f>
        <v>2</v>
      </c>
      <c r="M50" s="79">
        <f>'4.10'!F50</f>
        <v>2</v>
      </c>
      <c r="N50" s="79">
        <f>'4.11'!E50</f>
        <v>2</v>
      </c>
      <c r="O50" s="79">
        <f>'4.12'!E51</f>
        <v>0</v>
      </c>
      <c r="P50" s="79">
        <f>'4.13'!F50</f>
        <v>2</v>
      </c>
    </row>
    <row r="51" spans="1:16" ht="15" customHeight="1" x14ac:dyDescent="0.3">
      <c r="A51" s="36" t="s">
        <v>94</v>
      </c>
      <c r="B51" s="76">
        <f t="shared" si="5"/>
        <v>7.6923076923076925</v>
      </c>
      <c r="C51" s="77">
        <f t="shared" si="3"/>
        <v>2</v>
      </c>
      <c r="D51" s="78">
        <f>'4.1'!F51</f>
        <v>2</v>
      </c>
      <c r="E51" s="78">
        <f>'4.2'!F51</f>
        <v>0</v>
      </c>
      <c r="F51" s="78">
        <f>'4.3'!F51</f>
        <v>0</v>
      </c>
      <c r="G51" s="79">
        <f>'4.4'!F51</f>
        <v>0</v>
      </c>
      <c r="H51" s="79">
        <f>'4.5'!F51</f>
        <v>0</v>
      </c>
      <c r="I51" s="79">
        <f>'4.6'!F51</f>
        <v>0</v>
      </c>
      <c r="J51" s="79">
        <f>'4.7'!F51</f>
        <v>0</v>
      </c>
      <c r="K51" s="79">
        <f>'4.8'!F51</f>
        <v>0</v>
      </c>
      <c r="L51" s="79">
        <f>'4.9'!F51</f>
        <v>0</v>
      </c>
      <c r="M51" s="79">
        <f>'4.10'!F51</f>
        <v>0</v>
      </c>
      <c r="N51" s="79">
        <f>'4.11'!E51</f>
        <v>0</v>
      </c>
      <c r="O51" s="79">
        <f>'4.12'!E52</f>
        <v>0</v>
      </c>
      <c r="P51" s="79">
        <f>'4.13'!F51</f>
        <v>0</v>
      </c>
    </row>
    <row r="52" spans="1:16" ht="15" customHeight="1" x14ac:dyDescent="0.3">
      <c r="A52" s="36" t="s">
        <v>43</v>
      </c>
      <c r="B52" s="76">
        <f t="shared" si="5"/>
        <v>50</v>
      </c>
      <c r="C52" s="77">
        <f t="shared" si="3"/>
        <v>13</v>
      </c>
      <c r="D52" s="78">
        <f>'4.1'!F52</f>
        <v>2</v>
      </c>
      <c r="E52" s="78">
        <f>'4.2'!F52</f>
        <v>0</v>
      </c>
      <c r="F52" s="78">
        <f>'4.3'!F52</f>
        <v>0</v>
      </c>
      <c r="G52" s="79">
        <f>'4.4'!F52</f>
        <v>2</v>
      </c>
      <c r="H52" s="79">
        <f>'4.5'!F52</f>
        <v>2</v>
      </c>
      <c r="I52" s="79">
        <f>'4.6'!F52</f>
        <v>0</v>
      </c>
      <c r="J52" s="79">
        <f>'4.7'!F52</f>
        <v>0</v>
      </c>
      <c r="K52" s="79">
        <f>'4.8'!F52</f>
        <v>0</v>
      </c>
      <c r="L52" s="79">
        <f>'4.9'!F52</f>
        <v>2</v>
      </c>
      <c r="M52" s="79">
        <f>'4.10'!F52</f>
        <v>2</v>
      </c>
      <c r="N52" s="79">
        <f>'4.11'!E52</f>
        <v>1</v>
      </c>
      <c r="O52" s="79">
        <f>'4.12'!E53</f>
        <v>0</v>
      </c>
      <c r="P52" s="79">
        <f>'4.13'!F52</f>
        <v>2</v>
      </c>
    </row>
    <row r="53" spans="1:16" ht="15" customHeight="1" x14ac:dyDescent="0.3">
      <c r="A53" s="36" t="s">
        <v>44</v>
      </c>
      <c r="B53" s="76">
        <f t="shared" si="5"/>
        <v>84.615384615384613</v>
      </c>
      <c r="C53" s="77">
        <f t="shared" si="3"/>
        <v>22</v>
      </c>
      <c r="D53" s="78">
        <f>'4.1'!F53</f>
        <v>2</v>
      </c>
      <c r="E53" s="78">
        <f>'4.2'!F53</f>
        <v>2</v>
      </c>
      <c r="F53" s="78">
        <f>'4.3'!F53</f>
        <v>0</v>
      </c>
      <c r="G53" s="79">
        <f>'4.4'!F53</f>
        <v>2</v>
      </c>
      <c r="H53" s="79">
        <f>'4.5'!F53</f>
        <v>2</v>
      </c>
      <c r="I53" s="79">
        <f>'4.6'!F53</f>
        <v>2</v>
      </c>
      <c r="J53" s="79">
        <f>'4.7'!F53</f>
        <v>2</v>
      </c>
      <c r="K53" s="79">
        <f>'4.8'!F53</f>
        <v>2</v>
      </c>
      <c r="L53" s="79">
        <f>'4.9'!F53</f>
        <v>2</v>
      </c>
      <c r="M53" s="79">
        <f>'4.10'!F53</f>
        <v>2</v>
      </c>
      <c r="N53" s="79">
        <f>'4.11'!E53</f>
        <v>0</v>
      </c>
      <c r="O53" s="79">
        <f>'4.12'!E54</f>
        <v>2</v>
      </c>
      <c r="P53" s="79">
        <f>'4.13'!F53</f>
        <v>2</v>
      </c>
    </row>
    <row r="54" spans="1:16" s="14" customFormat="1" ht="15" customHeight="1" x14ac:dyDescent="0.3">
      <c r="A54" s="28" t="s">
        <v>45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189"/>
      <c r="P54" s="80"/>
    </row>
    <row r="55" spans="1:16" ht="15" customHeight="1" x14ac:dyDescent="0.3">
      <c r="A55" s="36" t="s">
        <v>46</v>
      </c>
      <c r="B55" s="76">
        <f t="shared" ref="B55:B68" si="6">C55/$C$5*100</f>
        <v>92.307692307692307</v>
      </c>
      <c r="C55" s="77">
        <f t="shared" si="3"/>
        <v>24</v>
      </c>
      <c r="D55" s="78">
        <f>'4.1'!F55</f>
        <v>2</v>
      </c>
      <c r="E55" s="78">
        <f>'4.2'!F55</f>
        <v>2</v>
      </c>
      <c r="F55" s="78">
        <f>'4.3'!F55</f>
        <v>2</v>
      </c>
      <c r="G55" s="79">
        <f>'4.4'!F55</f>
        <v>2</v>
      </c>
      <c r="H55" s="79">
        <f>'4.5'!F55</f>
        <v>2</v>
      </c>
      <c r="I55" s="79">
        <f>'4.6'!F55</f>
        <v>2</v>
      </c>
      <c r="J55" s="79">
        <f>'4.7'!F55</f>
        <v>0</v>
      </c>
      <c r="K55" s="79">
        <f>'4.8'!F55</f>
        <v>2</v>
      </c>
      <c r="L55" s="79">
        <f>'4.9'!F55</f>
        <v>2</v>
      </c>
      <c r="M55" s="79">
        <f>'4.10'!F55</f>
        <v>2</v>
      </c>
      <c r="N55" s="79">
        <f>'4.11'!E55</f>
        <v>2</v>
      </c>
      <c r="O55" s="79">
        <f>'4.12'!E56</f>
        <v>2</v>
      </c>
      <c r="P55" s="79">
        <f>'4.13'!F55</f>
        <v>2</v>
      </c>
    </row>
    <row r="56" spans="1:16" ht="15" customHeight="1" x14ac:dyDescent="0.3">
      <c r="A56" s="36" t="s">
        <v>47</v>
      </c>
      <c r="B56" s="76">
        <f t="shared" si="6"/>
        <v>7.6923076923076925</v>
      </c>
      <c r="C56" s="77">
        <f t="shared" si="3"/>
        <v>2</v>
      </c>
      <c r="D56" s="78">
        <f>'4.1'!F56</f>
        <v>2</v>
      </c>
      <c r="E56" s="78">
        <f>'4.2'!F56</f>
        <v>0</v>
      </c>
      <c r="F56" s="78">
        <f>'4.3'!F56</f>
        <v>0</v>
      </c>
      <c r="G56" s="79">
        <f>'4.4'!F56</f>
        <v>0</v>
      </c>
      <c r="H56" s="79">
        <f>'4.5'!F56</f>
        <v>0</v>
      </c>
      <c r="I56" s="79">
        <f>'4.6'!F56</f>
        <v>0</v>
      </c>
      <c r="J56" s="79">
        <f>'4.7'!F56</f>
        <v>0</v>
      </c>
      <c r="K56" s="79">
        <f>'4.8'!F56</f>
        <v>0</v>
      </c>
      <c r="L56" s="79">
        <f>'4.9'!F56</f>
        <v>0</v>
      </c>
      <c r="M56" s="79">
        <f>'4.10'!F56</f>
        <v>0</v>
      </c>
      <c r="N56" s="79">
        <f>'4.11'!E56</f>
        <v>0</v>
      </c>
      <c r="O56" s="79">
        <f>'4.12'!E57</f>
        <v>0</v>
      </c>
      <c r="P56" s="79">
        <f>'4.13'!F56</f>
        <v>0</v>
      </c>
    </row>
    <row r="57" spans="1:16" ht="15" customHeight="1" x14ac:dyDescent="0.3">
      <c r="A57" s="36" t="s">
        <v>48</v>
      </c>
      <c r="B57" s="76">
        <f t="shared" si="6"/>
        <v>19.230769230769234</v>
      </c>
      <c r="C57" s="77">
        <f t="shared" si="3"/>
        <v>5</v>
      </c>
      <c r="D57" s="78">
        <f>'4.1'!F57</f>
        <v>2</v>
      </c>
      <c r="E57" s="78">
        <f>'4.2'!F57</f>
        <v>0</v>
      </c>
      <c r="F57" s="78">
        <f>'4.3'!F57</f>
        <v>0</v>
      </c>
      <c r="G57" s="79">
        <f>'4.4'!F57</f>
        <v>0</v>
      </c>
      <c r="H57" s="79">
        <f>'4.5'!F57</f>
        <v>0</v>
      </c>
      <c r="I57" s="79">
        <f>'4.6'!F57</f>
        <v>0</v>
      </c>
      <c r="J57" s="79">
        <f>'4.7'!F57</f>
        <v>0</v>
      </c>
      <c r="K57" s="79">
        <f>'4.8'!F57</f>
        <v>0</v>
      </c>
      <c r="L57" s="79">
        <f>'4.9'!F57</f>
        <v>0</v>
      </c>
      <c r="M57" s="79">
        <f>'4.10'!F57</f>
        <v>0</v>
      </c>
      <c r="N57" s="79">
        <f>'4.11'!E57</f>
        <v>0</v>
      </c>
      <c r="O57" s="79">
        <f>'4.12'!E58</f>
        <v>2</v>
      </c>
      <c r="P57" s="79">
        <f>'4.13'!F57</f>
        <v>1</v>
      </c>
    </row>
    <row r="58" spans="1:16" ht="15" customHeight="1" x14ac:dyDescent="0.3">
      <c r="A58" s="36" t="s">
        <v>49</v>
      </c>
      <c r="B58" s="76">
        <f t="shared" si="6"/>
        <v>38.461538461538467</v>
      </c>
      <c r="C58" s="77">
        <f t="shared" si="3"/>
        <v>10</v>
      </c>
      <c r="D58" s="78">
        <f>'4.1'!F58</f>
        <v>2</v>
      </c>
      <c r="E58" s="78">
        <f>'4.2'!F58</f>
        <v>0</v>
      </c>
      <c r="F58" s="78">
        <f>'4.3'!F58</f>
        <v>0</v>
      </c>
      <c r="G58" s="79">
        <f>'4.4'!F58</f>
        <v>2</v>
      </c>
      <c r="H58" s="79">
        <f>'4.5'!F58</f>
        <v>0</v>
      </c>
      <c r="I58" s="79">
        <f>'4.6'!F58</f>
        <v>0</v>
      </c>
      <c r="J58" s="79">
        <f>'4.7'!F58</f>
        <v>0</v>
      </c>
      <c r="K58" s="79">
        <f>'4.8'!F58</f>
        <v>2</v>
      </c>
      <c r="L58" s="79">
        <f>'4.9'!F58</f>
        <v>2</v>
      </c>
      <c r="M58" s="79">
        <f>'4.10'!F58</f>
        <v>0</v>
      </c>
      <c r="N58" s="79">
        <f>'4.11'!E58</f>
        <v>0</v>
      </c>
      <c r="O58" s="79">
        <f>'4.12'!E59</f>
        <v>0</v>
      </c>
      <c r="P58" s="79">
        <f>'4.13'!F58</f>
        <v>2</v>
      </c>
    </row>
    <row r="59" spans="1:16" ht="15" customHeight="1" x14ac:dyDescent="0.3">
      <c r="A59" s="36" t="s">
        <v>50</v>
      </c>
      <c r="B59" s="76">
        <f t="shared" si="6"/>
        <v>57.692307692307686</v>
      </c>
      <c r="C59" s="77">
        <f t="shared" si="3"/>
        <v>15</v>
      </c>
      <c r="D59" s="78">
        <f>'4.1'!F59</f>
        <v>1</v>
      </c>
      <c r="E59" s="78">
        <f>'4.2'!F59</f>
        <v>0</v>
      </c>
      <c r="F59" s="78">
        <f>'4.3'!F59</f>
        <v>2</v>
      </c>
      <c r="G59" s="79">
        <f>'4.4'!F59</f>
        <v>0</v>
      </c>
      <c r="H59" s="79">
        <f>'4.5'!F59</f>
        <v>2</v>
      </c>
      <c r="I59" s="79">
        <f>'4.6'!F59</f>
        <v>0</v>
      </c>
      <c r="J59" s="79">
        <f>'4.7'!F59</f>
        <v>2</v>
      </c>
      <c r="K59" s="79">
        <f>'4.8'!F59</f>
        <v>0</v>
      </c>
      <c r="L59" s="79">
        <f>'4.9'!F59</f>
        <v>2</v>
      </c>
      <c r="M59" s="79">
        <f>'4.10'!F59</f>
        <v>2</v>
      </c>
      <c r="N59" s="79">
        <f>'4.11'!E59</f>
        <v>2</v>
      </c>
      <c r="O59" s="79">
        <f>'4.12'!E60</f>
        <v>1</v>
      </c>
      <c r="P59" s="79">
        <f>'4.13'!F59</f>
        <v>1</v>
      </c>
    </row>
    <row r="60" spans="1:16" ht="15" customHeight="1" x14ac:dyDescent="0.3">
      <c r="A60" s="36" t="s">
        <v>51</v>
      </c>
      <c r="B60" s="76">
        <f t="shared" si="6"/>
        <v>100</v>
      </c>
      <c r="C60" s="77">
        <f t="shared" si="3"/>
        <v>26</v>
      </c>
      <c r="D60" s="78">
        <f>'4.1'!F60</f>
        <v>2</v>
      </c>
      <c r="E60" s="78">
        <f>'4.2'!F60</f>
        <v>2</v>
      </c>
      <c r="F60" s="78">
        <f>'4.3'!F60</f>
        <v>2</v>
      </c>
      <c r="G60" s="79">
        <f>'4.4'!F60</f>
        <v>2</v>
      </c>
      <c r="H60" s="79">
        <f>'4.5'!F60</f>
        <v>2</v>
      </c>
      <c r="I60" s="79">
        <f>'4.6'!F60</f>
        <v>2</v>
      </c>
      <c r="J60" s="79">
        <f>'4.7'!F60</f>
        <v>2</v>
      </c>
      <c r="K60" s="79">
        <f>'4.8'!F60</f>
        <v>2</v>
      </c>
      <c r="L60" s="79">
        <f>'4.9'!F60</f>
        <v>2</v>
      </c>
      <c r="M60" s="79">
        <f>'4.10'!F60</f>
        <v>2</v>
      </c>
      <c r="N60" s="79">
        <f>'4.11'!E60</f>
        <v>2</v>
      </c>
      <c r="O60" s="79">
        <f>'4.12'!E61</f>
        <v>2</v>
      </c>
      <c r="P60" s="79">
        <f>'4.13'!F60</f>
        <v>2</v>
      </c>
    </row>
    <row r="61" spans="1:16" ht="15" customHeight="1" x14ac:dyDescent="0.3">
      <c r="A61" s="36" t="s">
        <v>52</v>
      </c>
      <c r="B61" s="76">
        <f t="shared" si="6"/>
        <v>23.076923076923077</v>
      </c>
      <c r="C61" s="77">
        <f t="shared" si="3"/>
        <v>6</v>
      </c>
      <c r="D61" s="78">
        <f>'4.1'!F61</f>
        <v>2</v>
      </c>
      <c r="E61" s="78">
        <f>'4.2'!F61</f>
        <v>0</v>
      </c>
      <c r="F61" s="78">
        <f>'4.3'!F61</f>
        <v>0</v>
      </c>
      <c r="G61" s="79">
        <f>'4.4'!F61</f>
        <v>0</v>
      </c>
      <c r="H61" s="79">
        <f>'4.5'!F61</f>
        <v>0</v>
      </c>
      <c r="I61" s="79">
        <f>'4.6'!F61</f>
        <v>0</v>
      </c>
      <c r="J61" s="79">
        <f>'4.7'!F61</f>
        <v>0</v>
      </c>
      <c r="K61" s="79">
        <f>'4.8'!F61</f>
        <v>0</v>
      </c>
      <c r="L61" s="79">
        <f>'4.9'!F61</f>
        <v>0</v>
      </c>
      <c r="M61" s="79">
        <f>'4.10'!F61</f>
        <v>0</v>
      </c>
      <c r="N61" s="79">
        <f>'4.11'!E61</f>
        <v>2</v>
      </c>
      <c r="O61" s="79">
        <f>'4.12'!E62</f>
        <v>0</v>
      </c>
      <c r="P61" s="79">
        <f>'4.13'!F61</f>
        <v>2</v>
      </c>
    </row>
    <row r="62" spans="1:16" ht="15" customHeight="1" x14ac:dyDescent="0.3">
      <c r="A62" s="36" t="s">
        <v>53</v>
      </c>
      <c r="B62" s="76">
        <f t="shared" si="6"/>
        <v>46.153846153846153</v>
      </c>
      <c r="C62" s="77">
        <f t="shared" si="3"/>
        <v>12</v>
      </c>
      <c r="D62" s="78">
        <f>'4.1'!F62</f>
        <v>2</v>
      </c>
      <c r="E62" s="78">
        <f>'4.2'!F62</f>
        <v>0</v>
      </c>
      <c r="F62" s="78">
        <f>'4.3'!F62</f>
        <v>2</v>
      </c>
      <c r="G62" s="79">
        <f>'4.4'!F62</f>
        <v>2</v>
      </c>
      <c r="H62" s="79">
        <f>'4.5'!F62</f>
        <v>0</v>
      </c>
      <c r="I62" s="79">
        <f>'4.6'!F62</f>
        <v>0</v>
      </c>
      <c r="J62" s="79">
        <f>'4.7'!F62</f>
        <v>2</v>
      </c>
      <c r="K62" s="79">
        <f>'4.8'!F62</f>
        <v>0</v>
      </c>
      <c r="L62" s="79">
        <f>'4.9'!F62</f>
        <v>2</v>
      </c>
      <c r="M62" s="79">
        <f>'4.10'!F62</f>
        <v>0</v>
      </c>
      <c r="N62" s="79">
        <f>'4.11'!E62</f>
        <v>2</v>
      </c>
      <c r="O62" s="79">
        <f>'4.12'!E63</f>
        <v>0</v>
      </c>
      <c r="P62" s="79">
        <f>'4.13'!F62</f>
        <v>0</v>
      </c>
    </row>
    <row r="63" spans="1:16" ht="15" customHeight="1" x14ac:dyDescent="0.3">
      <c r="A63" s="36" t="s">
        <v>54</v>
      </c>
      <c r="B63" s="76">
        <f t="shared" si="6"/>
        <v>100</v>
      </c>
      <c r="C63" s="77">
        <f t="shared" si="3"/>
        <v>26</v>
      </c>
      <c r="D63" s="78">
        <f>'4.1'!F63</f>
        <v>2</v>
      </c>
      <c r="E63" s="78">
        <f>'4.2'!F63</f>
        <v>2</v>
      </c>
      <c r="F63" s="78">
        <f>'4.3'!F63</f>
        <v>2</v>
      </c>
      <c r="G63" s="79">
        <f>'4.4'!F63</f>
        <v>2</v>
      </c>
      <c r="H63" s="79">
        <f>'4.5'!F63</f>
        <v>2</v>
      </c>
      <c r="I63" s="79">
        <f>'4.6'!F63</f>
        <v>2</v>
      </c>
      <c r="J63" s="79">
        <f>'4.7'!F63</f>
        <v>2</v>
      </c>
      <c r="K63" s="79">
        <f>'4.8'!F63</f>
        <v>2</v>
      </c>
      <c r="L63" s="79">
        <f>'4.9'!F63</f>
        <v>2</v>
      </c>
      <c r="M63" s="79">
        <f>'4.10'!F63</f>
        <v>2</v>
      </c>
      <c r="N63" s="79">
        <f>'4.11'!E63</f>
        <v>2</v>
      </c>
      <c r="O63" s="79">
        <f>'4.12'!E64</f>
        <v>2</v>
      </c>
      <c r="P63" s="79">
        <f>'4.13'!F63</f>
        <v>2</v>
      </c>
    </row>
    <row r="64" spans="1:16" ht="15" customHeight="1" x14ac:dyDescent="0.3">
      <c r="A64" s="36" t="s">
        <v>55</v>
      </c>
      <c r="B64" s="76">
        <f t="shared" si="6"/>
        <v>100</v>
      </c>
      <c r="C64" s="77">
        <f t="shared" si="3"/>
        <v>26</v>
      </c>
      <c r="D64" s="78">
        <f>'4.1'!F64</f>
        <v>2</v>
      </c>
      <c r="E64" s="78">
        <f>'4.2'!F64</f>
        <v>2</v>
      </c>
      <c r="F64" s="78">
        <f>'4.3'!F64</f>
        <v>2</v>
      </c>
      <c r="G64" s="79">
        <f>'4.4'!F64</f>
        <v>2</v>
      </c>
      <c r="H64" s="79">
        <f>'4.5'!F64</f>
        <v>2</v>
      </c>
      <c r="I64" s="79">
        <f>'4.6'!F64</f>
        <v>2</v>
      </c>
      <c r="J64" s="79">
        <f>'4.7'!F64</f>
        <v>2</v>
      </c>
      <c r="K64" s="79">
        <f>'4.8'!F64</f>
        <v>2</v>
      </c>
      <c r="L64" s="79">
        <f>'4.9'!F64</f>
        <v>2</v>
      </c>
      <c r="M64" s="79">
        <f>'4.10'!F64</f>
        <v>2</v>
      </c>
      <c r="N64" s="79">
        <f>'4.11'!E64</f>
        <v>2</v>
      </c>
      <c r="O64" s="79">
        <f>'4.12'!E65</f>
        <v>2</v>
      </c>
      <c r="P64" s="79">
        <f>'4.13'!F64</f>
        <v>2</v>
      </c>
    </row>
    <row r="65" spans="1:16" ht="15" customHeight="1" x14ac:dyDescent="0.3">
      <c r="A65" s="36" t="s">
        <v>56</v>
      </c>
      <c r="B65" s="76">
        <f t="shared" si="6"/>
        <v>17.307692307692307</v>
      </c>
      <c r="C65" s="77">
        <f t="shared" si="3"/>
        <v>4.5</v>
      </c>
      <c r="D65" s="78">
        <f>'4.1'!F65</f>
        <v>1</v>
      </c>
      <c r="E65" s="78">
        <f>'4.2'!F65</f>
        <v>1</v>
      </c>
      <c r="F65" s="78">
        <f>'4.3'!F65</f>
        <v>0</v>
      </c>
      <c r="G65" s="79">
        <f>'4.4'!F65</f>
        <v>0</v>
      </c>
      <c r="H65" s="79">
        <f>'4.5'!F65</f>
        <v>0</v>
      </c>
      <c r="I65" s="79">
        <f>'4.6'!F65</f>
        <v>0</v>
      </c>
      <c r="J65" s="79">
        <f>'4.7'!F65</f>
        <v>0</v>
      </c>
      <c r="K65" s="79">
        <f>'4.8'!F65</f>
        <v>0</v>
      </c>
      <c r="L65" s="79">
        <f>'4.9'!F65</f>
        <v>0.5</v>
      </c>
      <c r="M65" s="79">
        <f>'4.10'!F65</f>
        <v>0</v>
      </c>
      <c r="N65" s="79">
        <f>'4.11'!E65</f>
        <v>2</v>
      </c>
      <c r="O65" s="79">
        <f>'4.12'!E66</f>
        <v>0</v>
      </c>
      <c r="P65" s="79">
        <f>'4.13'!F65</f>
        <v>0</v>
      </c>
    </row>
    <row r="66" spans="1:16" ht="15" customHeight="1" x14ac:dyDescent="0.3">
      <c r="A66" s="36" t="s">
        <v>57</v>
      </c>
      <c r="B66" s="76">
        <f t="shared" si="6"/>
        <v>15.384615384615385</v>
      </c>
      <c r="C66" s="77">
        <f t="shared" si="3"/>
        <v>4</v>
      </c>
      <c r="D66" s="78">
        <f>'4.1'!F66</f>
        <v>2</v>
      </c>
      <c r="E66" s="78">
        <f>'4.2'!F66</f>
        <v>0</v>
      </c>
      <c r="F66" s="78">
        <f>'4.3'!F66</f>
        <v>0</v>
      </c>
      <c r="G66" s="79">
        <f>'4.4'!F66</f>
        <v>0</v>
      </c>
      <c r="H66" s="79">
        <f>'4.5'!F66</f>
        <v>0</v>
      </c>
      <c r="I66" s="79">
        <f>'4.6'!F66</f>
        <v>0</v>
      </c>
      <c r="J66" s="79">
        <f>'4.7'!F66</f>
        <v>0</v>
      </c>
      <c r="K66" s="79">
        <f>'4.8'!F66</f>
        <v>0</v>
      </c>
      <c r="L66" s="79">
        <f>'4.9'!F66</f>
        <v>0</v>
      </c>
      <c r="M66" s="79">
        <f>'4.10'!F66</f>
        <v>0</v>
      </c>
      <c r="N66" s="79">
        <f>'4.11'!E66</f>
        <v>2</v>
      </c>
      <c r="O66" s="79">
        <f>'4.12'!E67</f>
        <v>0</v>
      </c>
      <c r="P66" s="79">
        <f>'4.13'!F66</f>
        <v>0</v>
      </c>
    </row>
    <row r="67" spans="1:16" ht="15" customHeight="1" x14ac:dyDescent="0.3">
      <c r="A67" s="36" t="s">
        <v>58</v>
      </c>
      <c r="B67" s="76">
        <f t="shared" si="6"/>
        <v>100</v>
      </c>
      <c r="C67" s="77">
        <f t="shared" si="3"/>
        <v>26</v>
      </c>
      <c r="D67" s="78">
        <f>'4.1'!F67</f>
        <v>2</v>
      </c>
      <c r="E67" s="78">
        <f>'4.2'!F67</f>
        <v>2</v>
      </c>
      <c r="F67" s="78">
        <f>'4.3'!F67</f>
        <v>2</v>
      </c>
      <c r="G67" s="79">
        <f>'4.4'!F67</f>
        <v>2</v>
      </c>
      <c r="H67" s="79">
        <f>'4.5'!F67</f>
        <v>2</v>
      </c>
      <c r="I67" s="79">
        <f>'4.6'!F67</f>
        <v>2</v>
      </c>
      <c r="J67" s="79">
        <f>'4.7'!F67</f>
        <v>2</v>
      </c>
      <c r="K67" s="79">
        <f>'4.8'!F67</f>
        <v>2</v>
      </c>
      <c r="L67" s="79">
        <f>'4.9'!F67</f>
        <v>2</v>
      </c>
      <c r="M67" s="79">
        <f>'4.10'!F67</f>
        <v>2</v>
      </c>
      <c r="N67" s="79">
        <f>'4.11'!E67</f>
        <v>2</v>
      </c>
      <c r="O67" s="79">
        <f>'4.12'!E68</f>
        <v>2</v>
      </c>
      <c r="P67" s="79">
        <f>'4.13'!F67</f>
        <v>2</v>
      </c>
    </row>
    <row r="68" spans="1:16" ht="15" customHeight="1" x14ac:dyDescent="0.3">
      <c r="A68" s="36" t="s">
        <v>59</v>
      </c>
      <c r="B68" s="76">
        <f t="shared" si="6"/>
        <v>69.230769230769226</v>
      </c>
      <c r="C68" s="77">
        <f t="shared" si="3"/>
        <v>18</v>
      </c>
      <c r="D68" s="78">
        <f>'4.1'!F68</f>
        <v>2</v>
      </c>
      <c r="E68" s="78">
        <f>'4.2'!F68</f>
        <v>0</v>
      </c>
      <c r="F68" s="78">
        <f>'4.3'!F68</f>
        <v>0</v>
      </c>
      <c r="G68" s="79">
        <f>'4.4'!F68</f>
        <v>2</v>
      </c>
      <c r="H68" s="79">
        <f>'4.5'!F68</f>
        <v>2</v>
      </c>
      <c r="I68" s="79">
        <f>'4.6'!F68</f>
        <v>2</v>
      </c>
      <c r="J68" s="79">
        <f>'4.7'!F68</f>
        <v>0</v>
      </c>
      <c r="K68" s="79">
        <f>'4.8'!F68</f>
        <v>2</v>
      </c>
      <c r="L68" s="79">
        <f>'4.9'!F68</f>
        <v>2</v>
      </c>
      <c r="M68" s="79">
        <f>'4.10'!F68</f>
        <v>2</v>
      </c>
      <c r="N68" s="79">
        <f>'4.11'!E68</f>
        <v>2</v>
      </c>
      <c r="O68" s="79">
        <f>'4.12'!E69</f>
        <v>0</v>
      </c>
      <c r="P68" s="79">
        <f>'4.13'!F68</f>
        <v>2</v>
      </c>
    </row>
    <row r="69" spans="1:16" s="14" customFormat="1" ht="15" customHeight="1" x14ac:dyDescent="0.3">
      <c r="A69" s="28" t="s">
        <v>60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189"/>
      <c r="P69" s="80"/>
    </row>
    <row r="70" spans="1:16" ht="15" customHeight="1" x14ac:dyDescent="0.3">
      <c r="A70" s="36" t="s">
        <v>61</v>
      </c>
      <c r="B70" s="76">
        <f t="shared" ref="B70:B75" si="7">C70/$C$5*100</f>
        <v>69.230769230769226</v>
      </c>
      <c r="C70" s="77">
        <f t="shared" si="3"/>
        <v>18</v>
      </c>
      <c r="D70" s="78">
        <f>'4.1'!F70</f>
        <v>2</v>
      </c>
      <c r="E70" s="78">
        <f>'4.2'!F70</f>
        <v>0</v>
      </c>
      <c r="F70" s="78">
        <f>'4.3'!F70</f>
        <v>0</v>
      </c>
      <c r="G70" s="79">
        <f>'4.4'!F70</f>
        <v>2</v>
      </c>
      <c r="H70" s="79">
        <f>'4.5'!F70</f>
        <v>2</v>
      </c>
      <c r="I70" s="79">
        <f>'4.6'!F70</f>
        <v>2</v>
      </c>
      <c r="J70" s="79">
        <f>'4.7'!F70</f>
        <v>0</v>
      </c>
      <c r="K70" s="79">
        <f>'4.8'!F70</f>
        <v>2</v>
      </c>
      <c r="L70" s="79">
        <f>'4.9'!F70</f>
        <v>2</v>
      </c>
      <c r="M70" s="79">
        <f>'4.10'!F70</f>
        <v>2</v>
      </c>
      <c r="N70" s="79">
        <f>'4.11'!E70</f>
        <v>2</v>
      </c>
      <c r="O70" s="79">
        <f>'4.12'!E71</f>
        <v>0</v>
      </c>
      <c r="P70" s="79">
        <f>'4.13'!F70</f>
        <v>2</v>
      </c>
    </row>
    <row r="71" spans="1:16" ht="15" customHeight="1" x14ac:dyDescent="0.3">
      <c r="A71" s="36" t="s">
        <v>62</v>
      </c>
      <c r="B71" s="76">
        <f t="shared" si="7"/>
        <v>50</v>
      </c>
      <c r="C71" s="77">
        <f t="shared" si="3"/>
        <v>13</v>
      </c>
      <c r="D71" s="78">
        <f>'4.1'!F71</f>
        <v>2</v>
      </c>
      <c r="E71" s="78">
        <f>'4.2'!F71</f>
        <v>1</v>
      </c>
      <c r="F71" s="78">
        <f>'4.3'!F71</f>
        <v>2</v>
      </c>
      <c r="G71" s="79">
        <f>'4.4'!F71</f>
        <v>2</v>
      </c>
      <c r="H71" s="79">
        <f>'4.5'!F71</f>
        <v>0</v>
      </c>
      <c r="I71" s="79">
        <f>'4.6'!F71</f>
        <v>0</v>
      </c>
      <c r="J71" s="79">
        <f>'4.7'!F71</f>
        <v>0</v>
      </c>
      <c r="K71" s="79">
        <f>'4.8'!F71</f>
        <v>0</v>
      </c>
      <c r="L71" s="79">
        <f>'4.9'!F71</f>
        <v>0</v>
      </c>
      <c r="M71" s="79">
        <f>'4.10'!F71</f>
        <v>2</v>
      </c>
      <c r="N71" s="79">
        <f>'4.11'!E71</f>
        <v>2</v>
      </c>
      <c r="O71" s="79">
        <f>'4.12'!E72</f>
        <v>0</v>
      </c>
      <c r="P71" s="79">
        <f>'4.13'!F71</f>
        <v>2</v>
      </c>
    </row>
    <row r="72" spans="1:16" ht="15" customHeight="1" x14ac:dyDescent="0.3">
      <c r="A72" s="36" t="s">
        <v>63</v>
      </c>
      <c r="B72" s="76">
        <f t="shared" si="7"/>
        <v>84.615384615384613</v>
      </c>
      <c r="C72" s="77">
        <f t="shared" si="3"/>
        <v>22</v>
      </c>
      <c r="D72" s="78">
        <f>'4.1'!F72</f>
        <v>2</v>
      </c>
      <c r="E72" s="78">
        <f>'4.2'!F72</f>
        <v>2</v>
      </c>
      <c r="F72" s="78">
        <f>'4.3'!F72</f>
        <v>2</v>
      </c>
      <c r="G72" s="79">
        <f>'4.4'!F72</f>
        <v>2</v>
      </c>
      <c r="H72" s="79">
        <f>'4.5'!F72</f>
        <v>2</v>
      </c>
      <c r="I72" s="79">
        <f>'4.6'!F72</f>
        <v>2</v>
      </c>
      <c r="J72" s="79">
        <f>'4.7'!F72</f>
        <v>2</v>
      </c>
      <c r="K72" s="79">
        <f>'4.8'!F72</f>
        <v>0</v>
      </c>
      <c r="L72" s="79">
        <f>'4.9'!F72</f>
        <v>2</v>
      </c>
      <c r="M72" s="79">
        <f>'4.10'!F72</f>
        <v>2</v>
      </c>
      <c r="N72" s="79">
        <f>'4.11'!E72</f>
        <v>2</v>
      </c>
      <c r="O72" s="79">
        <f>'4.12'!E73</f>
        <v>0</v>
      </c>
      <c r="P72" s="79">
        <f>'4.13'!F72</f>
        <v>2</v>
      </c>
    </row>
    <row r="73" spans="1:16" ht="15" customHeight="1" x14ac:dyDescent="0.3">
      <c r="A73" s="36" t="s">
        <v>64</v>
      </c>
      <c r="B73" s="76">
        <f t="shared" si="7"/>
        <v>65.384615384615387</v>
      </c>
      <c r="C73" s="77">
        <f t="shared" si="3"/>
        <v>17</v>
      </c>
      <c r="D73" s="78">
        <f>'4.1'!F73</f>
        <v>2</v>
      </c>
      <c r="E73" s="78">
        <f>'4.2'!F73</f>
        <v>0</v>
      </c>
      <c r="F73" s="78">
        <f>'4.3'!F73</f>
        <v>2</v>
      </c>
      <c r="G73" s="79">
        <f>'4.4'!F73</f>
        <v>2</v>
      </c>
      <c r="H73" s="79">
        <f>'4.5'!F73</f>
        <v>0</v>
      </c>
      <c r="I73" s="79">
        <f>'4.6'!F73</f>
        <v>2</v>
      </c>
      <c r="J73" s="79">
        <f>'4.7'!F73</f>
        <v>0</v>
      </c>
      <c r="K73" s="79">
        <f>'4.8'!F73</f>
        <v>2</v>
      </c>
      <c r="L73" s="79">
        <f>'4.9'!F73</f>
        <v>2</v>
      </c>
      <c r="M73" s="79">
        <f>'4.10'!F73</f>
        <v>0</v>
      </c>
      <c r="N73" s="79">
        <f>'4.11'!E73</f>
        <v>2</v>
      </c>
      <c r="O73" s="79">
        <f>'4.12'!E74</f>
        <v>2</v>
      </c>
      <c r="P73" s="79">
        <f>'4.13'!F73</f>
        <v>1</v>
      </c>
    </row>
    <row r="74" spans="1:16" ht="15" customHeight="1" x14ac:dyDescent="0.3">
      <c r="A74" s="36" t="s">
        <v>65</v>
      </c>
      <c r="B74" s="76">
        <f t="shared" si="7"/>
        <v>100</v>
      </c>
      <c r="C74" s="77">
        <f t="shared" si="3"/>
        <v>26</v>
      </c>
      <c r="D74" s="78">
        <f>'4.1'!F74</f>
        <v>2</v>
      </c>
      <c r="E74" s="78">
        <f>'4.2'!F74</f>
        <v>2</v>
      </c>
      <c r="F74" s="78">
        <f>'4.3'!F74</f>
        <v>2</v>
      </c>
      <c r="G74" s="79">
        <f>'4.4'!F74</f>
        <v>2</v>
      </c>
      <c r="H74" s="79">
        <f>'4.5'!F74</f>
        <v>2</v>
      </c>
      <c r="I74" s="79">
        <f>'4.6'!F74</f>
        <v>2</v>
      </c>
      <c r="J74" s="79">
        <f>'4.7'!F74</f>
        <v>2</v>
      </c>
      <c r="K74" s="79">
        <f>'4.8'!F74</f>
        <v>2</v>
      </c>
      <c r="L74" s="79">
        <f>'4.9'!F74</f>
        <v>2</v>
      </c>
      <c r="M74" s="79">
        <f>'4.10'!F74</f>
        <v>2</v>
      </c>
      <c r="N74" s="79">
        <f>'4.11'!E74</f>
        <v>2</v>
      </c>
      <c r="O74" s="79">
        <f>'4.12'!E75</f>
        <v>2</v>
      </c>
      <c r="P74" s="79">
        <f>'4.13'!F74</f>
        <v>2</v>
      </c>
    </row>
    <row r="75" spans="1:16" ht="15" customHeight="1" x14ac:dyDescent="0.3">
      <c r="A75" s="36" t="s">
        <v>66</v>
      </c>
      <c r="B75" s="76">
        <f t="shared" si="7"/>
        <v>84.615384615384613</v>
      </c>
      <c r="C75" s="77">
        <f t="shared" si="3"/>
        <v>22</v>
      </c>
      <c r="D75" s="78">
        <f>'4.1'!F75</f>
        <v>2</v>
      </c>
      <c r="E75" s="78">
        <f>'4.2'!F75</f>
        <v>2</v>
      </c>
      <c r="F75" s="78">
        <f>'4.3'!F75</f>
        <v>2</v>
      </c>
      <c r="G75" s="79">
        <f>'4.4'!F75</f>
        <v>2</v>
      </c>
      <c r="H75" s="79">
        <f>'4.5'!F75</f>
        <v>2</v>
      </c>
      <c r="I75" s="79">
        <f>'4.6'!F75</f>
        <v>2</v>
      </c>
      <c r="J75" s="79">
        <f>'4.7'!F75</f>
        <v>2</v>
      </c>
      <c r="K75" s="79">
        <f>'4.8'!F75</f>
        <v>2</v>
      </c>
      <c r="L75" s="79">
        <f>'4.9'!F75</f>
        <v>0</v>
      </c>
      <c r="M75" s="79">
        <f>'4.10'!F75</f>
        <v>2</v>
      </c>
      <c r="N75" s="79">
        <f>'4.11'!E75</f>
        <v>2</v>
      </c>
      <c r="O75" s="79">
        <f>'4.12'!E76</f>
        <v>0</v>
      </c>
      <c r="P75" s="79">
        <f>'4.13'!F75</f>
        <v>2</v>
      </c>
    </row>
    <row r="76" spans="1:16" s="14" customFormat="1" ht="15" customHeight="1" x14ac:dyDescent="0.3">
      <c r="A76" s="28" t="s">
        <v>67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189"/>
      <c r="P76" s="80"/>
    </row>
    <row r="77" spans="1:16" ht="15" customHeight="1" x14ac:dyDescent="0.3">
      <c r="A77" s="36" t="s">
        <v>68</v>
      </c>
      <c r="B77" s="76">
        <f t="shared" ref="B77:B86" si="8">C77/$C$5*100</f>
        <v>88.461538461538453</v>
      </c>
      <c r="C77" s="77">
        <f t="shared" si="3"/>
        <v>23</v>
      </c>
      <c r="D77" s="78">
        <f>'4.1'!F77</f>
        <v>2</v>
      </c>
      <c r="E77" s="78">
        <f>'4.2'!F77</f>
        <v>2</v>
      </c>
      <c r="F77" s="78">
        <f>'4.3'!F77</f>
        <v>2</v>
      </c>
      <c r="G77" s="79">
        <f>'4.4'!F77</f>
        <v>2</v>
      </c>
      <c r="H77" s="79">
        <f>'4.5'!F77</f>
        <v>2</v>
      </c>
      <c r="I77" s="79">
        <f>'4.6'!F77</f>
        <v>2</v>
      </c>
      <c r="J77" s="79">
        <f>'4.7'!F77</f>
        <v>2</v>
      </c>
      <c r="K77" s="79">
        <f>'4.8'!F77</f>
        <v>2</v>
      </c>
      <c r="L77" s="79">
        <f>'4.9'!F77</f>
        <v>2</v>
      </c>
      <c r="M77" s="79">
        <f>'4.10'!F77</f>
        <v>2</v>
      </c>
      <c r="N77" s="79">
        <f>'4.11'!E77</f>
        <v>2</v>
      </c>
      <c r="O77" s="79">
        <f>'4.12'!E78</f>
        <v>0</v>
      </c>
      <c r="P77" s="79">
        <f>'4.13'!F77</f>
        <v>1</v>
      </c>
    </row>
    <row r="78" spans="1:16" ht="15" customHeight="1" x14ac:dyDescent="0.3">
      <c r="A78" s="36" t="s">
        <v>70</v>
      </c>
      <c r="B78" s="76">
        <f t="shared" si="8"/>
        <v>7.6923076923076925</v>
      </c>
      <c r="C78" s="77">
        <f t="shared" si="3"/>
        <v>2</v>
      </c>
      <c r="D78" s="78">
        <f>'4.1'!F78</f>
        <v>2</v>
      </c>
      <c r="E78" s="78">
        <f>'4.2'!F78</f>
        <v>0</v>
      </c>
      <c r="F78" s="78">
        <f>'4.3'!F78</f>
        <v>0</v>
      </c>
      <c r="G78" s="79">
        <f>'4.4'!F78</f>
        <v>0</v>
      </c>
      <c r="H78" s="79">
        <f>'4.5'!F78</f>
        <v>0</v>
      </c>
      <c r="I78" s="79">
        <f>'4.6'!F78</f>
        <v>0</v>
      </c>
      <c r="J78" s="79">
        <f>'4.7'!F78</f>
        <v>0</v>
      </c>
      <c r="K78" s="79">
        <f>'4.8'!F78</f>
        <v>0</v>
      </c>
      <c r="L78" s="79">
        <f>'4.9'!F78</f>
        <v>0</v>
      </c>
      <c r="M78" s="79">
        <f>'4.10'!F78</f>
        <v>0</v>
      </c>
      <c r="N78" s="79">
        <f>'4.11'!E78</f>
        <v>0</v>
      </c>
      <c r="O78" s="79">
        <f>'4.12'!E79</f>
        <v>0</v>
      </c>
      <c r="P78" s="79">
        <f>'4.13'!F78</f>
        <v>0</v>
      </c>
    </row>
    <row r="79" spans="1:16" ht="15" customHeight="1" x14ac:dyDescent="0.3">
      <c r="A79" s="36" t="s">
        <v>71</v>
      </c>
      <c r="B79" s="76">
        <f t="shared" si="8"/>
        <v>11.538461538461538</v>
      </c>
      <c r="C79" s="77">
        <f t="shared" si="3"/>
        <v>3</v>
      </c>
      <c r="D79" s="78">
        <f>'4.1'!F79</f>
        <v>1</v>
      </c>
      <c r="E79" s="78">
        <f>'4.2'!F79</f>
        <v>0</v>
      </c>
      <c r="F79" s="78">
        <f>'4.3'!F79</f>
        <v>0</v>
      </c>
      <c r="G79" s="79">
        <f>'4.4'!F79</f>
        <v>0</v>
      </c>
      <c r="H79" s="79">
        <f>'4.5'!F79</f>
        <v>0</v>
      </c>
      <c r="I79" s="79">
        <f>'4.6'!F79</f>
        <v>0</v>
      </c>
      <c r="J79" s="79">
        <f>'4.7'!F79</f>
        <v>0</v>
      </c>
      <c r="K79" s="79">
        <f>'4.8'!F79</f>
        <v>0</v>
      </c>
      <c r="L79" s="79">
        <f>'4.9'!F79</f>
        <v>0</v>
      </c>
      <c r="M79" s="79">
        <f>'4.10'!F79</f>
        <v>0</v>
      </c>
      <c r="N79" s="79">
        <f>'4.11'!E79</f>
        <v>0</v>
      </c>
      <c r="O79" s="79">
        <f>'4.12'!E80</f>
        <v>1</v>
      </c>
      <c r="P79" s="79">
        <f>'4.13'!F79</f>
        <v>1</v>
      </c>
    </row>
    <row r="80" spans="1:16" ht="15" customHeight="1" x14ac:dyDescent="0.3">
      <c r="A80" s="36" t="s">
        <v>72</v>
      </c>
      <c r="B80" s="76">
        <f t="shared" si="8"/>
        <v>69.230769230769226</v>
      </c>
      <c r="C80" s="77">
        <f t="shared" si="3"/>
        <v>18</v>
      </c>
      <c r="D80" s="78">
        <f>'4.1'!F80</f>
        <v>2</v>
      </c>
      <c r="E80" s="78">
        <f>'4.2'!F80</f>
        <v>0</v>
      </c>
      <c r="F80" s="78">
        <f>'4.3'!F80</f>
        <v>0</v>
      </c>
      <c r="G80" s="79">
        <f>'4.4'!F80</f>
        <v>2</v>
      </c>
      <c r="H80" s="79">
        <f>'4.5'!F80</f>
        <v>2</v>
      </c>
      <c r="I80" s="79">
        <f>'4.6'!F80</f>
        <v>2</v>
      </c>
      <c r="J80" s="79">
        <f>'4.7'!F80</f>
        <v>0</v>
      </c>
      <c r="K80" s="79">
        <f>'4.8'!F80</f>
        <v>0</v>
      </c>
      <c r="L80" s="79">
        <f>'4.9'!F80</f>
        <v>2</v>
      </c>
      <c r="M80" s="79">
        <f>'4.10'!F80</f>
        <v>2</v>
      </c>
      <c r="N80" s="79">
        <f>'4.11'!E80</f>
        <v>2</v>
      </c>
      <c r="O80" s="79">
        <f>'4.12'!E81</f>
        <v>2</v>
      </c>
      <c r="P80" s="79">
        <f>'4.13'!F80</f>
        <v>2</v>
      </c>
    </row>
    <row r="81" spans="1:16" ht="15" customHeight="1" x14ac:dyDescent="0.3">
      <c r="A81" s="36" t="s">
        <v>74</v>
      </c>
      <c r="B81" s="76">
        <f t="shared" si="8"/>
        <v>92.307692307692307</v>
      </c>
      <c r="C81" s="77">
        <f t="shared" si="3"/>
        <v>24</v>
      </c>
      <c r="D81" s="78">
        <f>'4.1'!F81</f>
        <v>2</v>
      </c>
      <c r="E81" s="78">
        <f>'4.2'!F81</f>
        <v>2</v>
      </c>
      <c r="F81" s="78">
        <f>'4.3'!F81</f>
        <v>2</v>
      </c>
      <c r="G81" s="79">
        <f>'4.4'!F81</f>
        <v>2</v>
      </c>
      <c r="H81" s="79">
        <f>'4.5'!F81</f>
        <v>2</v>
      </c>
      <c r="I81" s="79">
        <f>'4.6'!F81</f>
        <v>2</v>
      </c>
      <c r="J81" s="79">
        <f>'4.7'!F81</f>
        <v>2</v>
      </c>
      <c r="K81" s="79">
        <f>'4.8'!F81</f>
        <v>2</v>
      </c>
      <c r="L81" s="79">
        <f>'4.9'!F81</f>
        <v>2</v>
      </c>
      <c r="M81" s="79">
        <f>'4.10'!F81</f>
        <v>2</v>
      </c>
      <c r="N81" s="79">
        <f>'4.11'!E81</f>
        <v>2</v>
      </c>
      <c r="O81" s="79">
        <f>'4.12'!E82</f>
        <v>0</v>
      </c>
      <c r="P81" s="79">
        <f>'4.13'!F81</f>
        <v>2</v>
      </c>
    </row>
    <row r="82" spans="1:16" ht="15" customHeight="1" x14ac:dyDescent="0.3">
      <c r="A82" s="36" t="s">
        <v>75</v>
      </c>
      <c r="B82" s="76">
        <f t="shared" si="8"/>
        <v>96.15384615384616</v>
      </c>
      <c r="C82" s="77">
        <f t="shared" si="3"/>
        <v>25</v>
      </c>
      <c r="D82" s="78">
        <f>'4.1'!F82</f>
        <v>2</v>
      </c>
      <c r="E82" s="78">
        <f>'4.2'!F82</f>
        <v>2</v>
      </c>
      <c r="F82" s="78">
        <f>'4.3'!F82</f>
        <v>2</v>
      </c>
      <c r="G82" s="79">
        <f>'4.4'!F82</f>
        <v>2</v>
      </c>
      <c r="H82" s="79">
        <f>'4.5'!F82</f>
        <v>2</v>
      </c>
      <c r="I82" s="79">
        <f>'4.6'!F82</f>
        <v>2</v>
      </c>
      <c r="J82" s="79">
        <f>'4.7'!F82</f>
        <v>2</v>
      </c>
      <c r="K82" s="79">
        <f>'4.8'!F82</f>
        <v>2</v>
      </c>
      <c r="L82" s="79">
        <f>'4.9'!F82</f>
        <v>2</v>
      </c>
      <c r="M82" s="79">
        <f>'4.10'!F82</f>
        <v>2</v>
      </c>
      <c r="N82" s="79">
        <f>'4.11'!E82</f>
        <v>2</v>
      </c>
      <c r="O82" s="79">
        <f>'4.12'!E83</f>
        <v>1</v>
      </c>
      <c r="P82" s="79">
        <f>'4.13'!F82</f>
        <v>2</v>
      </c>
    </row>
    <row r="83" spans="1:16" ht="15" customHeight="1" x14ac:dyDescent="0.3">
      <c r="A83" s="36" t="s">
        <v>76</v>
      </c>
      <c r="B83" s="76">
        <f t="shared" si="8"/>
        <v>61.53846153846154</v>
      </c>
      <c r="C83" s="77">
        <f t="shared" si="3"/>
        <v>16</v>
      </c>
      <c r="D83" s="78">
        <f>'4.1'!F83</f>
        <v>2</v>
      </c>
      <c r="E83" s="78">
        <f>'4.2'!F83</f>
        <v>2</v>
      </c>
      <c r="F83" s="78">
        <f>'4.3'!F83</f>
        <v>2</v>
      </c>
      <c r="G83" s="79">
        <f>'4.4'!F83</f>
        <v>2</v>
      </c>
      <c r="H83" s="79">
        <f>'4.5'!F83</f>
        <v>0</v>
      </c>
      <c r="I83" s="79">
        <f>'4.6'!F83</f>
        <v>2</v>
      </c>
      <c r="J83" s="79">
        <f>'4.7'!F83</f>
        <v>0</v>
      </c>
      <c r="K83" s="79">
        <f>'4.8'!F83</f>
        <v>0</v>
      </c>
      <c r="L83" s="79">
        <f>'4.9'!F83</f>
        <v>2</v>
      </c>
      <c r="M83" s="79">
        <f>'4.10'!F83</f>
        <v>2</v>
      </c>
      <c r="N83" s="79">
        <f>'4.11'!E83</f>
        <v>0</v>
      </c>
      <c r="O83" s="79">
        <f>'4.12'!E84</f>
        <v>0</v>
      </c>
      <c r="P83" s="79">
        <f>'4.13'!F83</f>
        <v>2</v>
      </c>
    </row>
    <row r="84" spans="1:16" ht="15" customHeight="1" x14ac:dyDescent="0.3">
      <c r="A84" s="36" t="s">
        <v>77</v>
      </c>
      <c r="B84" s="76">
        <f t="shared" si="8"/>
        <v>92.307692307692307</v>
      </c>
      <c r="C84" s="77">
        <f t="shared" si="3"/>
        <v>24</v>
      </c>
      <c r="D84" s="78">
        <f>'4.1'!F84</f>
        <v>2</v>
      </c>
      <c r="E84" s="78">
        <f>'4.2'!F84</f>
        <v>2</v>
      </c>
      <c r="F84" s="78">
        <f>'4.3'!F84</f>
        <v>2</v>
      </c>
      <c r="G84" s="79">
        <f>'4.4'!F84</f>
        <v>2</v>
      </c>
      <c r="H84" s="79">
        <f>'4.5'!F84</f>
        <v>2</v>
      </c>
      <c r="I84" s="79">
        <f>'4.6'!F84</f>
        <v>2</v>
      </c>
      <c r="J84" s="79">
        <f>'4.7'!F84</f>
        <v>2</v>
      </c>
      <c r="K84" s="79">
        <f>'4.8'!F84</f>
        <v>2</v>
      </c>
      <c r="L84" s="79">
        <f>'4.9'!F84</f>
        <v>2</v>
      </c>
      <c r="M84" s="79">
        <f>'4.10'!F84</f>
        <v>2</v>
      </c>
      <c r="N84" s="79">
        <f>'4.11'!E84</f>
        <v>2</v>
      </c>
      <c r="O84" s="79">
        <f>'4.12'!E85</f>
        <v>2</v>
      </c>
      <c r="P84" s="79">
        <f>'4.13'!F84</f>
        <v>0</v>
      </c>
    </row>
    <row r="85" spans="1:16" ht="15" customHeight="1" x14ac:dyDescent="0.3">
      <c r="A85" s="36" t="s">
        <v>78</v>
      </c>
      <c r="B85" s="76">
        <f t="shared" si="8"/>
        <v>88.461538461538453</v>
      </c>
      <c r="C85" s="77">
        <f t="shared" si="3"/>
        <v>23</v>
      </c>
      <c r="D85" s="78">
        <f>'4.1'!F85</f>
        <v>2</v>
      </c>
      <c r="E85" s="78">
        <f>'4.2'!F85</f>
        <v>2</v>
      </c>
      <c r="F85" s="78">
        <f>'4.3'!F85</f>
        <v>2</v>
      </c>
      <c r="G85" s="79">
        <f>'4.4'!F85</f>
        <v>2</v>
      </c>
      <c r="H85" s="79">
        <f>'4.5'!F85</f>
        <v>2</v>
      </c>
      <c r="I85" s="79">
        <f>'4.6'!F85</f>
        <v>2</v>
      </c>
      <c r="J85" s="79">
        <f>'4.7'!F85</f>
        <v>0</v>
      </c>
      <c r="K85" s="79">
        <f>'4.8'!F85</f>
        <v>2</v>
      </c>
      <c r="L85" s="79">
        <f>'4.9'!F85</f>
        <v>2</v>
      </c>
      <c r="M85" s="79">
        <f>'4.10'!F85</f>
        <v>2</v>
      </c>
      <c r="N85" s="79">
        <f>'4.11'!E85</f>
        <v>2</v>
      </c>
      <c r="O85" s="79">
        <f>'4.12'!E86</f>
        <v>1</v>
      </c>
      <c r="P85" s="79">
        <f>'4.13'!F85</f>
        <v>2</v>
      </c>
    </row>
    <row r="86" spans="1:16" ht="15" customHeight="1" x14ac:dyDescent="0.3">
      <c r="A86" s="36" t="s">
        <v>79</v>
      </c>
      <c r="B86" s="76">
        <f t="shared" si="8"/>
        <v>76.923076923076934</v>
      </c>
      <c r="C86" s="77">
        <f t="shared" si="3"/>
        <v>20</v>
      </c>
      <c r="D86" s="78">
        <f>'4.1'!F86</f>
        <v>2</v>
      </c>
      <c r="E86" s="78">
        <f>'4.2'!F86</f>
        <v>2</v>
      </c>
      <c r="F86" s="78">
        <f>'4.3'!F86</f>
        <v>2</v>
      </c>
      <c r="G86" s="79">
        <f>'4.4'!F86</f>
        <v>2</v>
      </c>
      <c r="H86" s="79">
        <f>'4.5'!F86</f>
        <v>2</v>
      </c>
      <c r="I86" s="79">
        <f>'4.6'!F86</f>
        <v>2</v>
      </c>
      <c r="J86" s="79">
        <f>'4.7'!F86</f>
        <v>2</v>
      </c>
      <c r="K86" s="79">
        <f>'4.8'!F86</f>
        <v>2</v>
      </c>
      <c r="L86" s="79">
        <f>'4.9'!F86</f>
        <v>0</v>
      </c>
      <c r="M86" s="79">
        <f>'4.10'!F86</f>
        <v>2</v>
      </c>
      <c r="N86" s="79">
        <f>'4.11'!E86</f>
        <v>2</v>
      </c>
      <c r="O86" s="79">
        <f>'4.12'!E87</f>
        <v>0</v>
      </c>
      <c r="P86" s="79">
        <f>'4.13'!F86</f>
        <v>0</v>
      </c>
    </row>
    <row r="87" spans="1:16" s="8" customFormat="1" ht="15" customHeight="1" x14ac:dyDescent="0.3">
      <c r="A87" s="28" t="s">
        <v>80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189"/>
      <c r="P87" s="80"/>
    </row>
    <row r="88" spans="1:16" s="8" customFormat="1" ht="15" customHeight="1" x14ac:dyDescent="0.3">
      <c r="A88" s="36" t="s">
        <v>69</v>
      </c>
      <c r="B88" s="76">
        <f t="shared" ref="B88:B98" si="9">C88/$C$5*100</f>
        <v>92.307692307692307</v>
      </c>
      <c r="C88" s="77">
        <f t="shared" si="3"/>
        <v>24</v>
      </c>
      <c r="D88" s="78">
        <f>'4.1'!F88</f>
        <v>2</v>
      </c>
      <c r="E88" s="78">
        <f>'4.2'!F88</f>
        <v>2</v>
      </c>
      <c r="F88" s="78">
        <f>'4.3'!F88</f>
        <v>2</v>
      </c>
      <c r="G88" s="79">
        <f>'4.4'!F88</f>
        <v>2</v>
      </c>
      <c r="H88" s="79">
        <f>'4.5'!F88</f>
        <v>2</v>
      </c>
      <c r="I88" s="79">
        <f>'4.6'!F88</f>
        <v>2</v>
      </c>
      <c r="J88" s="79">
        <f>'4.7'!F88</f>
        <v>0</v>
      </c>
      <c r="K88" s="79">
        <f>'4.8'!F88</f>
        <v>2</v>
      </c>
      <c r="L88" s="79">
        <f>'4.9'!F88</f>
        <v>2</v>
      </c>
      <c r="M88" s="79">
        <f>'4.10'!F88</f>
        <v>2</v>
      </c>
      <c r="N88" s="79">
        <f>'4.11'!E88</f>
        <v>2</v>
      </c>
      <c r="O88" s="79">
        <f>'4.12'!E89</f>
        <v>2</v>
      </c>
      <c r="P88" s="79">
        <f>'4.13'!F88</f>
        <v>2</v>
      </c>
    </row>
    <row r="89" spans="1:16" ht="15" customHeight="1" x14ac:dyDescent="0.3">
      <c r="A89" s="36" t="s">
        <v>81</v>
      </c>
      <c r="B89" s="76">
        <f t="shared" si="9"/>
        <v>69.230769230769226</v>
      </c>
      <c r="C89" s="77">
        <f t="shared" si="3"/>
        <v>18</v>
      </c>
      <c r="D89" s="78">
        <f>'4.1'!F89</f>
        <v>2</v>
      </c>
      <c r="E89" s="78">
        <f>'4.2'!F89</f>
        <v>2</v>
      </c>
      <c r="F89" s="78">
        <f>'4.3'!F89</f>
        <v>2</v>
      </c>
      <c r="G89" s="79">
        <f>'4.4'!F89</f>
        <v>0</v>
      </c>
      <c r="H89" s="79">
        <f>'4.5'!F89</f>
        <v>2</v>
      </c>
      <c r="I89" s="79">
        <f>'4.6'!F89</f>
        <v>2</v>
      </c>
      <c r="J89" s="79">
        <f>'4.7'!F89</f>
        <v>0</v>
      </c>
      <c r="K89" s="79">
        <f>'4.8'!F89</f>
        <v>2</v>
      </c>
      <c r="L89" s="79">
        <f>'4.9'!F89</f>
        <v>2</v>
      </c>
      <c r="M89" s="79">
        <f>'4.10'!F89</f>
        <v>2</v>
      </c>
      <c r="N89" s="79">
        <f>'4.11'!E89</f>
        <v>2</v>
      </c>
      <c r="O89" s="79">
        <f>'4.12'!E90</f>
        <v>0</v>
      </c>
      <c r="P89" s="79">
        <f>'4.13'!F89</f>
        <v>0</v>
      </c>
    </row>
    <row r="90" spans="1:16" ht="15" customHeight="1" x14ac:dyDescent="0.3">
      <c r="A90" s="36" t="s">
        <v>73</v>
      </c>
      <c r="B90" s="76">
        <f t="shared" si="9"/>
        <v>76.923076923076934</v>
      </c>
      <c r="C90" s="77">
        <f t="shared" ref="C90:C98" si="10">SUM(D90:P90)</f>
        <v>20</v>
      </c>
      <c r="D90" s="78">
        <f>'4.1'!F90</f>
        <v>2</v>
      </c>
      <c r="E90" s="78">
        <f>'4.2'!F90</f>
        <v>2</v>
      </c>
      <c r="F90" s="78">
        <f>'4.3'!F90</f>
        <v>2</v>
      </c>
      <c r="G90" s="79">
        <f>'4.4'!F90</f>
        <v>2</v>
      </c>
      <c r="H90" s="79">
        <f>'4.5'!F90</f>
        <v>2</v>
      </c>
      <c r="I90" s="79">
        <f>'4.6'!F90</f>
        <v>2</v>
      </c>
      <c r="J90" s="79">
        <f>'4.7'!F90</f>
        <v>0</v>
      </c>
      <c r="K90" s="79">
        <f>'4.8'!F90</f>
        <v>2</v>
      </c>
      <c r="L90" s="79">
        <f>'4.9'!F90</f>
        <v>2</v>
      </c>
      <c r="M90" s="79">
        <f>'4.10'!F90</f>
        <v>2</v>
      </c>
      <c r="N90" s="79">
        <f>'4.11'!E90</f>
        <v>2</v>
      </c>
      <c r="O90" s="79">
        <f>'4.12'!E91</f>
        <v>0</v>
      </c>
      <c r="P90" s="79">
        <f>'4.13'!F90</f>
        <v>0</v>
      </c>
    </row>
    <row r="91" spans="1:16" ht="15" customHeight="1" x14ac:dyDescent="0.3">
      <c r="A91" s="36" t="s">
        <v>82</v>
      </c>
      <c r="B91" s="76">
        <f t="shared" si="9"/>
        <v>15.384615384615385</v>
      </c>
      <c r="C91" s="77">
        <f t="shared" si="10"/>
        <v>4</v>
      </c>
      <c r="D91" s="78">
        <f>'4.1'!F91</f>
        <v>2</v>
      </c>
      <c r="E91" s="78">
        <f>'4.2'!F91</f>
        <v>0</v>
      </c>
      <c r="F91" s="78">
        <f>'4.3'!F91</f>
        <v>0</v>
      </c>
      <c r="G91" s="79">
        <f>'4.4'!F91</f>
        <v>0</v>
      </c>
      <c r="H91" s="79">
        <f>'4.5'!F91</f>
        <v>0</v>
      </c>
      <c r="I91" s="79">
        <f>'4.6'!F91</f>
        <v>0</v>
      </c>
      <c r="J91" s="79">
        <f>'4.7'!F91</f>
        <v>0</v>
      </c>
      <c r="K91" s="79">
        <f>'4.8'!F91</f>
        <v>0</v>
      </c>
      <c r="L91" s="79">
        <f>'4.9'!F91</f>
        <v>0</v>
      </c>
      <c r="M91" s="79">
        <f>'4.10'!F91</f>
        <v>0</v>
      </c>
      <c r="N91" s="79">
        <f>'4.11'!E91</f>
        <v>0</v>
      </c>
      <c r="O91" s="79">
        <f>'4.12'!E92</f>
        <v>0</v>
      </c>
      <c r="P91" s="79">
        <f>'4.13'!F91</f>
        <v>2</v>
      </c>
    </row>
    <row r="92" spans="1:16" ht="15" customHeight="1" x14ac:dyDescent="0.3">
      <c r="A92" s="36" t="s">
        <v>83</v>
      </c>
      <c r="B92" s="76">
        <f t="shared" si="9"/>
        <v>53.846153846153847</v>
      </c>
      <c r="C92" s="77">
        <f t="shared" si="10"/>
        <v>14</v>
      </c>
      <c r="D92" s="78">
        <f>'4.1'!F92</f>
        <v>2</v>
      </c>
      <c r="E92" s="78">
        <f>'4.2'!F92</f>
        <v>0</v>
      </c>
      <c r="F92" s="78">
        <f>'4.3'!F92</f>
        <v>2</v>
      </c>
      <c r="G92" s="79">
        <f>'4.4'!F92</f>
        <v>0</v>
      </c>
      <c r="H92" s="79">
        <f>'4.5'!F92</f>
        <v>0</v>
      </c>
      <c r="I92" s="79">
        <f>'4.6'!F92</f>
        <v>0</v>
      </c>
      <c r="J92" s="79">
        <f>'4.7'!F92</f>
        <v>2</v>
      </c>
      <c r="K92" s="79">
        <f>'4.8'!F92</f>
        <v>0</v>
      </c>
      <c r="L92" s="79">
        <f>'4.9'!F92</f>
        <v>2</v>
      </c>
      <c r="M92" s="79">
        <f>'4.10'!F92</f>
        <v>2</v>
      </c>
      <c r="N92" s="79">
        <f>'4.11'!E92</f>
        <v>2</v>
      </c>
      <c r="O92" s="79">
        <f>'4.12'!E93</f>
        <v>0</v>
      </c>
      <c r="P92" s="79">
        <f>'4.13'!F92</f>
        <v>2</v>
      </c>
    </row>
    <row r="93" spans="1:16" ht="15" customHeight="1" x14ac:dyDescent="0.3">
      <c r="A93" s="36" t="s">
        <v>84</v>
      </c>
      <c r="B93" s="76">
        <f t="shared" si="9"/>
        <v>42.307692307692307</v>
      </c>
      <c r="C93" s="77">
        <f t="shared" si="10"/>
        <v>11</v>
      </c>
      <c r="D93" s="78">
        <f>'4.1'!F93</f>
        <v>2</v>
      </c>
      <c r="E93" s="78">
        <f>'4.2'!F93</f>
        <v>0</v>
      </c>
      <c r="F93" s="78">
        <f>'4.3'!F93</f>
        <v>0</v>
      </c>
      <c r="G93" s="79">
        <f>'4.4'!F93</f>
        <v>1</v>
      </c>
      <c r="H93" s="79">
        <f>'4.5'!F93</f>
        <v>0</v>
      </c>
      <c r="I93" s="79">
        <f>'4.6'!F93</f>
        <v>0</v>
      </c>
      <c r="J93" s="79">
        <f>'4.7'!F93</f>
        <v>0</v>
      </c>
      <c r="K93" s="79">
        <f>'4.8'!F93</f>
        <v>2</v>
      </c>
      <c r="L93" s="79">
        <f>'4.9'!F93</f>
        <v>2</v>
      </c>
      <c r="M93" s="79">
        <f>'4.10'!F93</f>
        <v>0</v>
      </c>
      <c r="N93" s="79">
        <f>'4.11'!E93</f>
        <v>2</v>
      </c>
      <c r="O93" s="79">
        <f>'4.12'!E94</f>
        <v>0</v>
      </c>
      <c r="P93" s="79">
        <f>'4.13'!F93</f>
        <v>2</v>
      </c>
    </row>
    <row r="94" spans="1:16" ht="15" customHeight="1" x14ac:dyDescent="0.3">
      <c r="A94" s="36" t="s">
        <v>85</v>
      </c>
      <c r="B94" s="76">
        <f t="shared" si="9"/>
        <v>76.923076923076934</v>
      </c>
      <c r="C94" s="77">
        <f t="shared" si="10"/>
        <v>20</v>
      </c>
      <c r="D94" s="78">
        <f>'4.1'!F94</f>
        <v>2</v>
      </c>
      <c r="E94" s="78">
        <f>'4.2'!F94</f>
        <v>2</v>
      </c>
      <c r="F94" s="78">
        <f>'4.3'!F94</f>
        <v>2</v>
      </c>
      <c r="G94" s="79">
        <f>'4.4'!F94</f>
        <v>2</v>
      </c>
      <c r="H94" s="79">
        <f>'4.5'!F94</f>
        <v>2</v>
      </c>
      <c r="I94" s="79">
        <f>'4.6'!F94</f>
        <v>2</v>
      </c>
      <c r="J94" s="79">
        <f>'4.7'!F94</f>
        <v>2</v>
      </c>
      <c r="K94" s="79">
        <f>'4.8'!F94</f>
        <v>0</v>
      </c>
      <c r="L94" s="79">
        <f>'4.9'!F94</f>
        <v>2</v>
      </c>
      <c r="M94" s="79">
        <f>'4.10'!F94</f>
        <v>2</v>
      </c>
      <c r="N94" s="79">
        <f>'4.11'!E94</f>
        <v>2</v>
      </c>
      <c r="O94" s="79">
        <f>'4.12'!E95</f>
        <v>0</v>
      </c>
      <c r="P94" s="79">
        <f>'4.13'!F94</f>
        <v>0</v>
      </c>
    </row>
    <row r="95" spans="1:16" ht="15" customHeight="1" x14ac:dyDescent="0.3">
      <c r="A95" s="36" t="s">
        <v>86</v>
      </c>
      <c r="B95" s="76">
        <f t="shared" si="9"/>
        <v>61.53846153846154</v>
      </c>
      <c r="C95" s="77">
        <f t="shared" si="10"/>
        <v>16</v>
      </c>
      <c r="D95" s="78">
        <f>'4.1'!F95</f>
        <v>2</v>
      </c>
      <c r="E95" s="78">
        <f>'4.2'!F95</f>
        <v>0</v>
      </c>
      <c r="F95" s="78">
        <f>'4.3'!F95</f>
        <v>2</v>
      </c>
      <c r="G95" s="79">
        <f>'4.4'!F95</f>
        <v>2</v>
      </c>
      <c r="H95" s="79">
        <f>'4.5'!F95</f>
        <v>0</v>
      </c>
      <c r="I95" s="79">
        <f>'4.6'!F95</f>
        <v>0</v>
      </c>
      <c r="J95" s="79">
        <f>'4.7'!F95</f>
        <v>0</v>
      </c>
      <c r="K95" s="79">
        <f>'4.8'!F95</f>
        <v>2</v>
      </c>
      <c r="L95" s="79">
        <f>'4.9'!F95</f>
        <v>2</v>
      </c>
      <c r="M95" s="79">
        <f>'4.10'!F95</f>
        <v>2</v>
      </c>
      <c r="N95" s="79">
        <f>'4.11'!E95</f>
        <v>0</v>
      </c>
      <c r="O95" s="79">
        <f>'4.12'!E96</f>
        <v>2</v>
      </c>
      <c r="P95" s="79">
        <f>'4.13'!F95</f>
        <v>2</v>
      </c>
    </row>
    <row r="96" spans="1:16" ht="15" customHeight="1" x14ac:dyDescent="0.3">
      <c r="A96" s="36" t="s">
        <v>238</v>
      </c>
      <c r="B96" s="76">
        <f t="shared" si="9"/>
        <v>100</v>
      </c>
      <c r="C96" s="77">
        <f t="shared" si="10"/>
        <v>26</v>
      </c>
      <c r="D96" s="78">
        <f>'4.1'!F96</f>
        <v>2</v>
      </c>
      <c r="E96" s="78">
        <f>'4.2'!F96</f>
        <v>2</v>
      </c>
      <c r="F96" s="78">
        <f>'4.3'!F96</f>
        <v>2</v>
      </c>
      <c r="G96" s="79">
        <f>'4.4'!F96</f>
        <v>2</v>
      </c>
      <c r="H96" s="79">
        <f>'4.5'!F96</f>
        <v>2</v>
      </c>
      <c r="I96" s="79">
        <f>'4.6'!F96</f>
        <v>2</v>
      </c>
      <c r="J96" s="79">
        <f>'4.7'!F96</f>
        <v>2</v>
      </c>
      <c r="K96" s="79">
        <f>'4.8'!F96</f>
        <v>2</v>
      </c>
      <c r="L96" s="79">
        <f>'4.9'!F96</f>
        <v>2</v>
      </c>
      <c r="M96" s="79">
        <f>'4.10'!F96</f>
        <v>2</v>
      </c>
      <c r="N96" s="79">
        <f>'4.11'!E96</f>
        <v>2</v>
      </c>
      <c r="O96" s="79">
        <f>'4.12'!E97</f>
        <v>2</v>
      </c>
      <c r="P96" s="79">
        <f>'4.13'!F96</f>
        <v>2</v>
      </c>
    </row>
    <row r="97" spans="1:16" ht="15" customHeight="1" x14ac:dyDescent="0.3">
      <c r="A97" s="36" t="s">
        <v>88</v>
      </c>
      <c r="B97" s="76">
        <f t="shared" si="9"/>
        <v>15.384615384615385</v>
      </c>
      <c r="C97" s="77">
        <f t="shared" si="10"/>
        <v>4</v>
      </c>
      <c r="D97" s="78">
        <f>'4.1'!F97</f>
        <v>1</v>
      </c>
      <c r="E97" s="78">
        <f>'4.2'!F97</f>
        <v>0</v>
      </c>
      <c r="F97" s="78">
        <f>'4.3'!F97</f>
        <v>0</v>
      </c>
      <c r="G97" s="79">
        <f>'4.4'!F97</f>
        <v>0</v>
      </c>
      <c r="H97" s="79">
        <f>'4.5'!F97</f>
        <v>0</v>
      </c>
      <c r="I97" s="79">
        <f>'4.6'!F97</f>
        <v>0</v>
      </c>
      <c r="J97" s="79">
        <f>'4.7'!F97</f>
        <v>0</v>
      </c>
      <c r="K97" s="79">
        <f>'4.8'!F97</f>
        <v>0</v>
      </c>
      <c r="L97" s="79">
        <f>'4.9'!F97</f>
        <v>0</v>
      </c>
      <c r="M97" s="79">
        <f>'4.10'!F97</f>
        <v>0</v>
      </c>
      <c r="N97" s="79">
        <f>'4.11'!E97</f>
        <v>2</v>
      </c>
      <c r="O97" s="79">
        <f>'4.12'!E98</f>
        <v>0</v>
      </c>
      <c r="P97" s="79">
        <f>'4.13'!F97</f>
        <v>1</v>
      </c>
    </row>
    <row r="98" spans="1:16" ht="15" customHeight="1" x14ac:dyDescent="0.3">
      <c r="A98" s="36" t="s">
        <v>89</v>
      </c>
      <c r="B98" s="76">
        <f t="shared" si="9"/>
        <v>7.6923076923076925</v>
      </c>
      <c r="C98" s="77">
        <f t="shared" si="10"/>
        <v>2</v>
      </c>
      <c r="D98" s="78">
        <f>'4.1'!F98</f>
        <v>1</v>
      </c>
      <c r="E98" s="78">
        <f>'4.2'!F98</f>
        <v>0</v>
      </c>
      <c r="F98" s="78">
        <f>'4.3'!F98</f>
        <v>0</v>
      </c>
      <c r="G98" s="79">
        <f>'4.4'!F98</f>
        <v>0</v>
      </c>
      <c r="H98" s="79">
        <f>'4.5'!F98</f>
        <v>0</v>
      </c>
      <c r="I98" s="79">
        <f>'4.6'!F98</f>
        <v>0</v>
      </c>
      <c r="J98" s="79">
        <f>'4.7'!F98</f>
        <v>0</v>
      </c>
      <c r="K98" s="79">
        <f>'4.8'!F98</f>
        <v>0</v>
      </c>
      <c r="L98" s="79">
        <f>'4.9'!F98</f>
        <v>0</v>
      </c>
      <c r="M98" s="79">
        <f>'4.10'!F98</f>
        <v>0</v>
      </c>
      <c r="N98" s="79">
        <f>'4.11'!E98</f>
        <v>0</v>
      </c>
      <c r="O98" s="79">
        <f>'4.12'!E99</f>
        <v>0</v>
      </c>
      <c r="P98" s="79">
        <f>'4.13'!F98</f>
        <v>1</v>
      </c>
    </row>
    <row r="99" spans="1:16" x14ac:dyDescent="0.3">
      <c r="A99" s="272"/>
      <c r="B99" s="272"/>
      <c r="C99" s="273"/>
      <c r="D99" s="272"/>
    </row>
    <row r="100" spans="1:16" x14ac:dyDescent="0.3">
      <c r="C100" s="94"/>
    </row>
    <row r="101" spans="1:16" x14ac:dyDescent="0.3">
      <c r="C101" s="94"/>
    </row>
  </sheetData>
  <autoFilter ref="A6:P98" xr:uid="{00000000-0009-0000-0000-000001000000}"/>
  <mergeCells count="1">
    <mergeCell ref="A1:L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6" fitToWidth="0" fitToHeight="3" orientation="landscape" r:id="rId1"/>
  <headerFooter>
    <oddFooter>&amp;A&amp;RСтраница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E100"/>
  <sheetViews>
    <sheetView zoomScaleNormal="100" zoomScaleSheetLayoutView="93" workbookViewId="0">
      <selection activeCell="B56" sqref="B56"/>
    </sheetView>
  </sheetViews>
  <sheetFormatPr defaultColWidth="9.1796875" defaultRowHeight="13" x14ac:dyDescent="0.3"/>
  <cols>
    <col min="1" max="1" width="6.54296875" style="16" customWidth="1"/>
    <col min="2" max="2" width="140.7265625" style="9" customWidth="1"/>
    <col min="3" max="3" width="6.81640625" style="9" customWidth="1"/>
    <col min="4" max="5" width="6.7265625" style="9" customWidth="1"/>
    <col min="6" max="16384" width="9.1796875" style="9"/>
  </cols>
  <sheetData>
    <row r="1" spans="1:5" x14ac:dyDescent="0.3">
      <c r="A1" s="279" t="s">
        <v>299</v>
      </c>
      <c r="B1" s="280"/>
      <c r="C1" s="280"/>
      <c r="D1" s="280"/>
      <c r="E1" s="280"/>
    </row>
    <row r="2" spans="1:5" ht="31.5" customHeight="1" x14ac:dyDescent="0.3">
      <c r="A2" s="283" t="s">
        <v>95</v>
      </c>
      <c r="B2" s="277" t="s">
        <v>96</v>
      </c>
      <c r="C2" s="277" t="s">
        <v>97</v>
      </c>
      <c r="D2" s="277" t="s">
        <v>98</v>
      </c>
      <c r="E2" s="277"/>
    </row>
    <row r="3" spans="1:5" x14ac:dyDescent="0.3">
      <c r="A3" s="283"/>
      <c r="B3" s="277"/>
      <c r="C3" s="277"/>
      <c r="D3" s="101" t="s">
        <v>106</v>
      </c>
      <c r="E3" s="104" t="s">
        <v>107</v>
      </c>
    </row>
    <row r="4" spans="1:5" x14ac:dyDescent="0.3">
      <c r="A4" s="281">
        <v>4</v>
      </c>
      <c r="B4" s="242" t="s">
        <v>242</v>
      </c>
      <c r="C4" s="282">
        <v>26</v>
      </c>
      <c r="D4" s="278"/>
      <c r="E4" s="278"/>
    </row>
    <row r="5" spans="1:5" ht="24.75" customHeight="1" x14ac:dyDescent="0.3">
      <c r="A5" s="281"/>
      <c r="B5" s="243" t="s">
        <v>262</v>
      </c>
      <c r="C5" s="282"/>
      <c r="D5" s="278"/>
      <c r="E5" s="278"/>
    </row>
    <row r="6" spans="1:5" ht="61.5" customHeight="1" x14ac:dyDescent="0.3">
      <c r="A6" s="281"/>
      <c r="B6" s="240" t="s">
        <v>260</v>
      </c>
      <c r="C6" s="282"/>
      <c r="D6" s="278"/>
      <c r="E6" s="278"/>
    </row>
    <row r="7" spans="1:5" ht="50.25" customHeight="1" x14ac:dyDescent="0.3">
      <c r="A7" s="281"/>
      <c r="B7" s="241" t="s">
        <v>261</v>
      </c>
      <c r="C7" s="282"/>
      <c r="D7" s="278"/>
      <c r="E7" s="278"/>
    </row>
    <row r="8" spans="1:5" ht="25.5" customHeight="1" x14ac:dyDescent="0.3">
      <c r="A8" s="276" t="s">
        <v>124</v>
      </c>
      <c r="B8" s="244" t="s">
        <v>263</v>
      </c>
      <c r="C8" s="277"/>
      <c r="D8" s="277"/>
      <c r="E8" s="277"/>
    </row>
    <row r="9" spans="1:5" ht="27.75" customHeight="1" x14ac:dyDescent="0.3">
      <c r="A9" s="276"/>
      <c r="B9" s="240" t="s">
        <v>125</v>
      </c>
      <c r="C9" s="277"/>
      <c r="D9" s="277"/>
      <c r="E9" s="277"/>
    </row>
    <row r="10" spans="1:5" ht="24.75" customHeight="1" x14ac:dyDescent="0.3">
      <c r="A10" s="276"/>
      <c r="B10" s="241" t="s">
        <v>202</v>
      </c>
      <c r="C10" s="277"/>
      <c r="D10" s="277"/>
      <c r="E10" s="277"/>
    </row>
    <row r="11" spans="1:5" x14ac:dyDescent="0.3">
      <c r="A11" s="98"/>
      <c r="B11" s="99" t="s">
        <v>159</v>
      </c>
      <c r="C11" s="101">
        <v>2</v>
      </c>
      <c r="D11" s="101">
        <v>0.5</v>
      </c>
      <c r="E11" s="101">
        <v>0.5</v>
      </c>
    </row>
    <row r="12" spans="1:5" x14ac:dyDescent="0.3">
      <c r="A12" s="98"/>
      <c r="B12" s="99" t="s">
        <v>126</v>
      </c>
      <c r="C12" s="101">
        <v>0</v>
      </c>
      <c r="D12" s="101"/>
      <c r="E12" s="101"/>
    </row>
    <row r="13" spans="1:5" x14ac:dyDescent="0.3">
      <c r="A13" s="276" t="s">
        <v>127</v>
      </c>
      <c r="B13" s="244" t="s">
        <v>264</v>
      </c>
      <c r="C13" s="277"/>
      <c r="D13" s="277"/>
      <c r="E13" s="277"/>
    </row>
    <row r="14" spans="1:5" ht="51" customHeight="1" x14ac:dyDescent="0.3">
      <c r="A14" s="276"/>
      <c r="B14" s="241" t="s">
        <v>203</v>
      </c>
      <c r="C14" s="277"/>
      <c r="D14" s="277"/>
      <c r="E14" s="277"/>
    </row>
    <row r="15" spans="1:5" x14ac:dyDescent="0.3">
      <c r="A15" s="98"/>
      <c r="B15" s="99" t="s">
        <v>204</v>
      </c>
      <c r="C15" s="101">
        <v>2</v>
      </c>
      <c r="D15" s="101">
        <v>0.5</v>
      </c>
      <c r="E15" s="101">
        <v>0.5</v>
      </c>
    </row>
    <row r="16" spans="1:5" x14ac:dyDescent="0.3">
      <c r="A16" s="98"/>
      <c r="B16" s="99" t="s">
        <v>138</v>
      </c>
      <c r="C16" s="101">
        <v>0</v>
      </c>
      <c r="D16" s="101"/>
      <c r="E16" s="101"/>
    </row>
    <row r="17" spans="1:5" ht="23" x14ac:dyDescent="0.3">
      <c r="A17" s="276" t="s">
        <v>128</v>
      </c>
      <c r="B17" s="244" t="s">
        <v>265</v>
      </c>
      <c r="C17" s="277"/>
      <c r="D17" s="277"/>
      <c r="E17" s="277"/>
    </row>
    <row r="18" spans="1:5" ht="62.25" customHeight="1" x14ac:dyDescent="0.3">
      <c r="A18" s="276"/>
      <c r="B18" s="241" t="s">
        <v>205</v>
      </c>
      <c r="C18" s="277"/>
      <c r="D18" s="277"/>
      <c r="E18" s="277"/>
    </row>
    <row r="19" spans="1:5" x14ac:dyDescent="0.3">
      <c r="A19" s="98"/>
      <c r="B19" s="99" t="s">
        <v>139</v>
      </c>
      <c r="C19" s="101">
        <v>2</v>
      </c>
      <c r="D19" s="101">
        <v>0.5</v>
      </c>
      <c r="E19" s="101">
        <v>0.5</v>
      </c>
    </row>
    <row r="20" spans="1:5" x14ac:dyDescent="0.3">
      <c r="A20" s="98"/>
      <c r="B20" s="99" t="s">
        <v>138</v>
      </c>
      <c r="C20" s="101">
        <v>0</v>
      </c>
      <c r="D20" s="101"/>
      <c r="E20" s="101"/>
    </row>
    <row r="21" spans="1:5" ht="23" x14ac:dyDescent="0.3">
      <c r="A21" s="276" t="s">
        <v>129</v>
      </c>
      <c r="B21" s="244" t="s">
        <v>266</v>
      </c>
      <c r="C21" s="277"/>
      <c r="D21" s="277"/>
      <c r="E21" s="277"/>
    </row>
    <row r="22" spans="1:5" ht="26.25" customHeight="1" x14ac:dyDescent="0.3">
      <c r="A22" s="276"/>
      <c r="B22" s="240" t="s">
        <v>206</v>
      </c>
      <c r="C22" s="277"/>
      <c r="D22" s="277"/>
      <c r="E22" s="277"/>
    </row>
    <row r="23" spans="1:5" ht="26.25" customHeight="1" x14ac:dyDescent="0.3">
      <c r="A23" s="276"/>
      <c r="B23" s="240" t="s">
        <v>140</v>
      </c>
      <c r="C23" s="277"/>
      <c r="D23" s="277"/>
      <c r="E23" s="277"/>
    </row>
    <row r="24" spans="1:5" ht="27" customHeight="1" x14ac:dyDescent="0.3">
      <c r="A24" s="276"/>
      <c r="B24" s="241" t="s">
        <v>207</v>
      </c>
      <c r="C24" s="277"/>
      <c r="D24" s="277"/>
      <c r="E24" s="277"/>
    </row>
    <row r="25" spans="1:5" x14ac:dyDescent="0.3">
      <c r="A25" s="98"/>
      <c r="B25" s="99" t="s">
        <v>145</v>
      </c>
      <c r="C25" s="101">
        <v>2</v>
      </c>
      <c r="D25" s="101">
        <v>0.5</v>
      </c>
      <c r="E25" s="101">
        <v>0.5</v>
      </c>
    </row>
    <row r="26" spans="1:5" x14ac:dyDescent="0.3">
      <c r="A26" s="98"/>
      <c r="B26" s="99" t="s">
        <v>141</v>
      </c>
      <c r="C26" s="101">
        <v>0</v>
      </c>
      <c r="D26" s="101"/>
      <c r="E26" s="101"/>
    </row>
    <row r="27" spans="1:5" ht="27" customHeight="1" x14ac:dyDescent="0.3">
      <c r="A27" s="276" t="s">
        <v>130</v>
      </c>
      <c r="B27" s="244" t="s">
        <v>267</v>
      </c>
      <c r="C27" s="277"/>
      <c r="D27" s="277"/>
      <c r="E27" s="277"/>
    </row>
    <row r="28" spans="1:5" ht="36" customHeight="1" x14ac:dyDescent="0.3">
      <c r="A28" s="276"/>
      <c r="B28" s="240" t="s">
        <v>142</v>
      </c>
      <c r="C28" s="277"/>
      <c r="D28" s="277"/>
      <c r="E28" s="277"/>
    </row>
    <row r="29" spans="1:5" ht="26.25" customHeight="1" x14ac:dyDescent="0.3">
      <c r="A29" s="276"/>
      <c r="B29" s="241" t="s">
        <v>143</v>
      </c>
      <c r="C29" s="277"/>
      <c r="D29" s="277"/>
      <c r="E29" s="277"/>
    </row>
    <row r="30" spans="1:5" x14ac:dyDescent="0.3">
      <c r="A30" s="98"/>
      <c r="B30" s="99" t="s">
        <v>145</v>
      </c>
      <c r="C30" s="101">
        <v>2</v>
      </c>
      <c r="D30" s="101">
        <v>0.5</v>
      </c>
      <c r="E30" s="101">
        <v>0.5</v>
      </c>
    </row>
    <row r="31" spans="1:5" x14ac:dyDescent="0.3">
      <c r="A31" s="98"/>
      <c r="B31" s="99" t="s">
        <v>141</v>
      </c>
      <c r="C31" s="101">
        <v>0</v>
      </c>
      <c r="D31" s="101"/>
      <c r="E31" s="101"/>
    </row>
    <row r="32" spans="1:5" ht="30" customHeight="1" x14ac:dyDescent="0.3">
      <c r="A32" s="284" t="s">
        <v>131</v>
      </c>
      <c r="B32" s="244" t="s">
        <v>268</v>
      </c>
      <c r="C32" s="277"/>
      <c r="D32" s="277"/>
      <c r="E32" s="277"/>
    </row>
    <row r="33" spans="1:5" ht="35.25" customHeight="1" x14ac:dyDescent="0.3">
      <c r="A33" s="284"/>
      <c r="B33" s="240" t="s">
        <v>144</v>
      </c>
      <c r="C33" s="277"/>
      <c r="D33" s="277"/>
      <c r="E33" s="277"/>
    </row>
    <row r="34" spans="1:5" ht="27" customHeight="1" x14ac:dyDescent="0.3">
      <c r="A34" s="284"/>
      <c r="B34" s="241" t="s">
        <v>143</v>
      </c>
      <c r="C34" s="277"/>
      <c r="D34" s="277"/>
      <c r="E34" s="277"/>
    </row>
    <row r="35" spans="1:5" x14ac:dyDescent="0.3">
      <c r="A35" s="98"/>
      <c r="B35" s="99" t="s">
        <v>145</v>
      </c>
      <c r="C35" s="101">
        <v>2</v>
      </c>
      <c r="D35" s="101">
        <v>0.5</v>
      </c>
      <c r="E35" s="101">
        <v>0.5</v>
      </c>
    </row>
    <row r="36" spans="1:5" x14ac:dyDescent="0.3">
      <c r="A36" s="98"/>
      <c r="B36" s="99" t="s">
        <v>141</v>
      </c>
      <c r="C36" s="101">
        <v>0</v>
      </c>
      <c r="D36" s="101"/>
      <c r="E36" s="101"/>
    </row>
    <row r="37" spans="1:5" ht="25.5" customHeight="1" x14ac:dyDescent="0.3">
      <c r="A37" s="276" t="s">
        <v>132</v>
      </c>
      <c r="B37" s="245" t="s">
        <v>269</v>
      </c>
      <c r="C37" s="277"/>
      <c r="D37" s="277"/>
      <c r="E37" s="277"/>
    </row>
    <row r="38" spans="1:5" ht="27" customHeight="1" x14ac:dyDescent="0.3">
      <c r="A38" s="276"/>
      <c r="B38" s="243" t="s">
        <v>270</v>
      </c>
      <c r="C38" s="277"/>
      <c r="D38" s="277"/>
      <c r="E38" s="277"/>
    </row>
    <row r="39" spans="1:5" ht="51.75" customHeight="1" x14ac:dyDescent="0.3">
      <c r="A39" s="276"/>
      <c r="B39" s="240" t="s">
        <v>208</v>
      </c>
      <c r="C39" s="277"/>
      <c r="D39" s="277"/>
      <c r="E39" s="277"/>
    </row>
    <row r="40" spans="1:5" ht="14.25" customHeight="1" x14ac:dyDescent="0.3">
      <c r="A40" s="276"/>
      <c r="B40" s="240" t="s">
        <v>209</v>
      </c>
      <c r="C40" s="277"/>
      <c r="D40" s="277"/>
      <c r="E40" s="277"/>
    </row>
    <row r="41" spans="1:5" x14ac:dyDescent="0.3">
      <c r="A41" s="276"/>
      <c r="B41" s="243" t="s">
        <v>271</v>
      </c>
      <c r="C41" s="277"/>
      <c r="D41" s="277"/>
      <c r="E41" s="277"/>
    </row>
    <row r="42" spans="1:5" ht="27" customHeight="1" x14ac:dyDescent="0.3">
      <c r="A42" s="276"/>
      <c r="B42" s="243" t="s">
        <v>272</v>
      </c>
      <c r="C42" s="277"/>
      <c r="D42" s="277"/>
      <c r="E42" s="277"/>
    </row>
    <row r="43" spans="1:5" ht="14.25" customHeight="1" x14ac:dyDescent="0.3">
      <c r="A43" s="276"/>
      <c r="B43" s="241" t="s">
        <v>210</v>
      </c>
      <c r="C43" s="277"/>
      <c r="D43" s="277"/>
      <c r="E43" s="277"/>
    </row>
    <row r="44" spans="1:5" x14ac:dyDescent="0.3">
      <c r="A44" s="98"/>
      <c r="B44" s="99" t="s">
        <v>145</v>
      </c>
      <c r="C44" s="101">
        <v>2</v>
      </c>
      <c r="D44" s="101">
        <v>0.5</v>
      </c>
      <c r="E44" s="101">
        <v>0.5</v>
      </c>
    </row>
    <row r="45" spans="1:5" x14ac:dyDescent="0.3">
      <c r="A45" s="98"/>
      <c r="B45" s="100" t="s">
        <v>141</v>
      </c>
      <c r="C45" s="101">
        <v>0</v>
      </c>
      <c r="D45" s="101"/>
      <c r="E45" s="101"/>
    </row>
    <row r="46" spans="1:5" ht="34.5" x14ac:dyDescent="0.3">
      <c r="A46" s="276" t="s">
        <v>133</v>
      </c>
      <c r="B46" s="245" t="s">
        <v>273</v>
      </c>
      <c r="C46" s="277"/>
      <c r="D46" s="277"/>
      <c r="E46" s="277"/>
    </row>
    <row r="47" spans="1:5" ht="13.5" customHeight="1" x14ac:dyDescent="0.3">
      <c r="A47" s="276"/>
      <c r="B47" s="240" t="s">
        <v>108</v>
      </c>
      <c r="C47" s="277"/>
      <c r="D47" s="277"/>
      <c r="E47" s="277"/>
    </row>
    <row r="48" spans="1:5" x14ac:dyDescent="0.3">
      <c r="A48" s="276"/>
      <c r="B48" s="243" t="s">
        <v>274</v>
      </c>
      <c r="C48" s="277"/>
      <c r="D48" s="277"/>
      <c r="E48" s="277"/>
    </row>
    <row r="49" spans="1:5" x14ac:dyDescent="0.3">
      <c r="A49" s="276"/>
      <c r="B49" s="243" t="s">
        <v>275</v>
      </c>
      <c r="C49" s="277"/>
      <c r="D49" s="277"/>
      <c r="E49" s="277"/>
    </row>
    <row r="50" spans="1:5" x14ac:dyDescent="0.3">
      <c r="A50" s="276"/>
      <c r="B50" s="243" t="s">
        <v>276</v>
      </c>
      <c r="C50" s="277"/>
      <c r="D50" s="277"/>
      <c r="E50" s="277"/>
    </row>
    <row r="51" spans="1:5" ht="26.25" customHeight="1" x14ac:dyDescent="0.3">
      <c r="A51" s="276"/>
      <c r="B51" s="243" t="s">
        <v>277</v>
      </c>
      <c r="C51" s="277"/>
      <c r="D51" s="277"/>
      <c r="E51" s="277"/>
    </row>
    <row r="52" spans="1:5" x14ac:dyDescent="0.3">
      <c r="A52" s="276"/>
      <c r="B52" s="240" t="s">
        <v>109</v>
      </c>
      <c r="C52" s="277"/>
      <c r="D52" s="277"/>
      <c r="E52" s="277"/>
    </row>
    <row r="53" spans="1:5" ht="39.75" customHeight="1" x14ac:dyDescent="0.3">
      <c r="A53" s="276"/>
      <c r="B53" s="241" t="s">
        <v>211</v>
      </c>
      <c r="C53" s="277"/>
      <c r="D53" s="277"/>
      <c r="E53" s="277"/>
    </row>
    <row r="54" spans="1:5" x14ac:dyDescent="0.3">
      <c r="A54" s="102"/>
      <c r="B54" s="99" t="s">
        <v>145</v>
      </c>
      <c r="C54" s="101">
        <v>2</v>
      </c>
      <c r="D54" s="101">
        <v>0.5</v>
      </c>
      <c r="E54" s="101">
        <v>0.5</v>
      </c>
    </row>
    <row r="55" spans="1:5" x14ac:dyDescent="0.3">
      <c r="A55" s="102"/>
      <c r="B55" s="99" t="s">
        <v>141</v>
      </c>
      <c r="C55" s="101">
        <v>0</v>
      </c>
      <c r="D55" s="101"/>
      <c r="E55" s="101"/>
    </row>
    <row r="56" spans="1:5" ht="34.5" x14ac:dyDescent="0.3">
      <c r="A56" s="276" t="s">
        <v>134</v>
      </c>
      <c r="B56" s="244" t="s">
        <v>278</v>
      </c>
      <c r="C56" s="277"/>
      <c r="D56" s="277"/>
      <c r="E56" s="277"/>
    </row>
    <row r="57" spans="1:5" x14ac:dyDescent="0.3">
      <c r="A57" s="276"/>
      <c r="B57" s="243" t="s">
        <v>212</v>
      </c>
      <c r="C57" s="277"/>
      <c r="D57" s="277"/>
      <c r="E57" s="277"/>
    </row>
    <row r="58" spans="1:5" ht="24.75" customHeight="1" x14ac:dyDescent="0.3">
      <c r="A58" s="276"/>
      <c r="B58" s="243" t="s">
        <v>279</v>
      </c>
      <c r="C58" s="277"/>
      <c r="D58" s="277"/>
      <c r="E58" s="277"/>
    </row>
    <row r="59" spans="1:5" ht="25.5" customHeight="1" x14ac:dyDescent="0.3">
      <c r="A59" s="276"/>
      <c r="B59" s="243" t="s">
        <v>146</v>
      </c>
      <c r="C59" s="277"/>
      <c r="D59" s="277"/>
      <c r="E59" s="277"/>
    </row>
    <row r="60" spans="1:5" ht="23" x14ac:dyDescent="0.3">
      <c r="A60" s="276"/>
      <c r="B60" s="243" t="s">
        <v>280</v>
      </c>
      <c r="C60" s="277"/>
      <c r="D60" s="277"/>
      <c r="E60" s="277"/>
    </row>
    <row r="61" spans="1:5" x14ac:dyDescent="0.3">
      <c r="A61" s="276"/>
      <c r="B61" s="243" t="s">
        <v>281</v>
      </c>
      <c r="C61" s="277"/>
      <c r="D61" s="277"/>
      <c r="E61" s="277"/>
    </row>
    <row r="62" spans="1:5" x14ac:dyDescent="0.3">
      <c r="A62" s="276"/>
      <c r="B62" s="243" t="s">
        <v>109</v>
      </c>
      <c r="C62" s="277"/>
      <c r="D62" s="277"/>
      <c r="E62" s="277"/>
    </row>
    <row r="63" spans="1:5" ht="25.5" customHeight="1" x14ac:dyDescent="0.3">
      <c r="A63" s="276"/>
      <c r="B63" s="240" t="s">
        <v>282</v>
      </c>
      <c r="C63" s="277"/>
      <c r="D63" s="277"/>
      <c r="E63" s="277"/>
    </row>
    <row r="64" spans="1:5" x14ac:dyDescent="0.3">
      <c r="A64" s="276"/>
      <c r="B64" s="241" t="s">
        <v>283</v>
      </c>
      <c r="C64" s="277"/>
      <c r="D64" s="277"/>
      <c r="E64" s="277"/>
    </row>
    <row r="65" spans="1:5" x14ac:dyDescent="0.3">
      <c r="A65" s="102"/>
      <c r="B65" s="99" t="s">
        <v>145</v>
      </c>
      <c r="C65" s="101">
        <v>2</v>
      </c>
      <c r="D65" s="101">
        <v>0.5</v>
      </c>
      <c r="E65" s="101">
        <v>0.5</v>
      </c>
    </row>
    <row r="66" spans="1:5" x14ac:dyDescent="0.3">
      <c r="A66" s="102"/>
      <c r="B66" s="100" t="s">
        <v>141</v>
      </c>
      <c r="C66" s="101">
        <v>0</v>
      </c>
      <c r="D66" s="101"/>
      <c r="E66" s="101"/>
    </row>
    <row r="67" spans="1:5" ht="23" x14ac:dyDescent="0.3">
      <c r="A67" s="284" t="s">
        <v>135</v>
      </c>
      <c r="B67" s="244" t="s">
        <v>284</v>
      </c>
      <c r="C67" s="277"/>
      <c r="D67" s="277"/>
      <c r="E67" s="277"/>
    </row>
    <row r="68" spans="1:5" ht="27" customHeight="1" x14ac:dyDescent="0.3">
      <c r="A68" s="284"/>
      <c r="B68" s="240" t="s">
        <v>147</v>
      </c>
      <c r="C68" s="277"/>
      <c r="D68" s="277"/>
      <c r="E68" s="277"/>
    </row>
    <row r="69" spans="1:5" ht="49.5" customHeight="1" x14ac:dyDescent="0.3">
      <c r="A69" s="284"/>
      <c r="B69" s="240" t="s">
        <v>285</v>
      </c>
      <c r="C69" s="277"/>
      <c r="D69" s="277"/>
      <c r="E69" s="277"/>
    </row>
    <row r="70" spans="1:5" ht="25.5" customHeight="1" x14ac:dyDescent="0.3">
      <c r="A70" s="284"/>
      <c r="B70" s="241" t="s">
        <v>286</v>
      </c>
      <c r="C70" s="277"/>
      <c r="D70" s="277"/>
      <c r="E70" s="277"/>
    </row>
    <row r="71" spans="1:5" x14ac:dyDescent="0.3">
      <c r="A71" s="102"/>
      <c r="B71" s="99" t="s">
        <v>148</v>
      </c>
      <c r="C71" s="101">
        <v>2</v>
      </c>
      <c r="D71" s="101">
        <v>0.5</v>
      </c>
      <c r="E71" s="101">
        <v>0.5</v>
      </c>
    </row>
    <row r="72" spans="1:5" x14ac:dyDescent="0.3">
      <c r="A72" s="102"/>
      <c r="B72" s="100" t="s">
        <v>141</v>
      </c>
      <c r="C72" s="101">
        <v>0</v>
      </c>
      <c r="D72" s="101"/>
      <c r="E72" s="101"/>
    </row>
    <row r="73" spans="1:5" ht="23" x14ac:dyDescent="0.3">
      <c r="A73" s="276" t="s">
        <v>136</v>
      </c>
      <c r="B73" s="245" t="s">
        <v>287</v>
      </c>
      <c r="C73" s="277"/>
      <c r="D73" s="277"/>
      <c r="E73" s="277"/>
    </row>
    <row r="74" spans="1:5" ht="27" customHeight="1" x14ac:dyDescent="0.3">
      <c r="A74" s="276"/>
      <c r="B74" s="241" t="s">
        <v>288</v>
      </c>
      <c r="C74" s="277"/>
      <c r="D74" s="277"/>
      <c r="E74" s="277"/>
    </row>
    <row r="75" spans="1:5" x14ac:dyDescent="0.3">
      <c r="A75" s="102"/>
      <c r="B75" s="99" t="s">
        <v>139</v>
      </c>
      <c r="C75" s="101">
        <v>2</v>
      </c>
      <c r="D75" s="101">
        <v>0.5</v>
      </c>
      <c r="E75" s="101"/>
    </row>
    <row r="76" spans="1:5" x14ac:dyDescent="0.3">
      <c r="A76" s="98"/>
      <c r="B76" s="99" t="s">
        <v>149</v>
      </c>
      <c r="C76" s="101">
        <v>0</v>
      </c>
      <c r="D76" s="101"/>
      <c r="E76" s="101"/>
    </row>
    <row r="77" spans="1:5" ht="23" x14ac:dyDescent="0.3">
      <c r="A77" s="276" t="s">
        <v>137</v>
      </c>
      <c r="B77" s="244" t="s">
        <v>289</v>
      </c>
      <c r="C77" s="277"/>
      <c r="D77" s="277"/>
      <c r="E77" s="277"/>
    </row>
    <row r="78" spans="1:5" ht="51" customHeight="1" x14ac:dyDescent="0.3">
      <c r="A78" s="276"/>
      <c r="B78" s="240" t="s">
        <v>213</v>
      </c>
      <c r="C78" s="277"/>
      <c r="D78" s="277"/>
      <c r="E78" s="277"/>
    </row>
    <row r="79" spans="1:5" ht="24.75" customHeight="1" x14ac:dyDescent="0.3">
      <c r="A79" s="276"/>
      <c r="B79" s="240" t="s">
        <v>214</v>
      </c>
      <c r="C79" s="277"/>
      <c r="D79" s="277"/>
      <c r="E79" s="277"/>
    </row>
    <row r="80" spans="1:5" ht="13.5" customHeight="1" x14ac:dyDescent="0.3">
      <c r="A80" s="276"/>
      <c r="B80" s="240" t="s">
        <v>290</v>
      </c>
      <c r="C80" s="277"/>
      <c r="D80" s="277"/>
      <c r="E80" s="277"/>
    </row>
    <row r="81" spans="1:5" ht="27" customHeight="1" x14ac:dyDescent="0.3">
      <c r="A81" s="276"/>
      <c r="B81" s="240" t="s">
        <v>215</v>
      </c>
      <c r="C81" s="277"/>
      <c r="D81" s="277"/>
      <c r="E81" s="277"/>
    </row>
    <row r="82" spans="1:5" x14ac:dyDescent="0.3">
      <c r="A82" s="276"/>
      <c r="B82" s="240" t="s">
        <v>150</v>
      </c>
      <c r="C82" s="277"/>
      <c r="D82" s="277"/>
      <c r="E82" s="277"/>
    </row>
    <row r="83" spans="1:5" x14ac:dyDescent="0.3">
      <c r="A83" s="276"/>
      <c r="B83" s="240" t="s">
        <v>151</v>
      </c>
      <c r="C83" s="277"/>
      <c r="D83" s="277"/>
      <c r="E83" s="277"/>
    </row>
    <row r="84" spans="1:5" ht="23" x14ac:dyDescent="0.3">
      <c r="A84" s="276"/>
      <c r="B84" s="240" t="s">
        <v>152</v>
      </c>
      <c r="C84" s="277"/>
      <c r="D84" s="277"/>
      <c r="E84" s="277"/>
    </row>
    <row r="85" spans="1:5" x14ac:dyDescent="0.3">
      <c r="A85" s="276"/>
      <c r="B85" s="240" t="s">
        <v>153</v>
      </c>
      <c r="C85" s="277"/>
      <c r="D85" s="277"/>
      <c r="E85" s="277"/>
    </row>
    <row r="86" spans="1:5" x14ac:dyDescent="0.3">
      <c r="A86" s="276"/>
      <c r="B86" s="240" t="s">
        <v>154</v>
      </c>
      <c r="C86" s="277"/>
      <c r="D86" s="277"/>
      <c r="E86" s="277"/>
    </row>
    <row r="87" spans="1:5" ht="34.5" x14ac:dyDescent="0.3">
      <c r="A87" s="276"/>
      <c r="B87" s="240" t="s">
        <v>291</v>
      </c>
      <c r="C87" s="277"/>
      <c r="D87" s="277"/>
      <c r="E87" s="277"/>
    </row>
    <row r="88" spans="1:5" x14ac:dyDescent="0.3">
      <c r="A88" s="276"/>
      <c r="B88" s="240" t="s">
        <v>155</v>
      </c>
      <c r="C88" s="277"/>
      <c r="D88" s="277"/>
      <c r="E88" s="277"/>
    </row>
    <row r="89" spans="1:5" ht="62.25" customHeight="1" x14ac:dyDescent="0.3">
      <c r="A89" s="276"/>
      <c r="B89" s="241" t="s">
        <v>292</v>
      </c>
      <c r="C89" s="277"/>
      <c r="D89" s="277"/>
      <c r="E89" s="277"/>
    </row>
    <row r="90" spans="1:5" ht="26.25" customHeight="1" x14ac:dyDescent="0.3">
      <c r="A90" s="102"/>
      <c r="B90" s="99" t="s">
        <v>293</v>
      </c>
      <c r="C90" s="101">
        <v>2</v>
      </c>
      <c r="D90" s="101">
        <v>0.5</v>
      </c>
      <c r="E90" s="101"/>
    </row>
    <row r="91" spans="1:5" ht="26.25" customHeight="1" x14ac:dyDescent="0.3">
      <c r="A91" s="102"/>
      <c r="B91" s="99" t="s">
        <v>294</v>
      </c>
      <c r="C91" s="101">
        <v>1</v>
      </c>
      <c r="D91" s="101">
        <v>0.5</v>
      </c>
      <c r="E91" s="101"/>
    </row>
    <row r="92" spans="1:5" ht="27" customHeight="1" x14ac:dyDescent="0.3">
      <c r="A92" s="102"/>
      <c r="B92" s="99" t="s">
        <v>295</v>
      </c>
      <c r="C92" s="101">
        <v>0</v>
      </c>
      <c r="D92" s="101"/>
      <c r="E92" s="101"/>
    </row>
    <row r="93" spans="1:5" ht="28.15" customHeight="1" x14ac:dyDescent="0.3">
      <c r="A93" s="284" t="s">
        <v>156</v>
      </c>
      <c r="B93" s="244" t="s">
        <v>294</v>
      </c>
      <c r="C93" s="277"/>
      <c r="D93" s="277"/>
      <c r="E93" s="277"/>
    </row>
    <row r="94" spans="1:5" ht="25.5" customHeight="1" x14ac:dyDescent="0.3">
      <c r="A94" s="284"/>
      <c r="B94" s="240" t="s">
        <v>295</v>
      </c>
      <c r="C94" s="277"/>
      <c r="D94" s="277"/>
      <c r="E94" s="277"/>
    </row>
    <row r="95" spans="1:5" ht="15" customHeight="1" x14ac:dyDescent="0.3">
      <c r="A95" s="284"/>
      <c r="B95" s="240" t="s">
        <v>296</v>
      </c>
      <c r="C95" s="277"/>
      <c r="D95" s="277"/>
      <c r="E95" s="277"/>
    </row>
    <row r="96" spans="1:5" ht="26.25" customHeight="1" x14ac:dyDescent="0.3">
      <c r="A96" s="284"/>
      <c r="B96" s="240" t="s">
        <v>297</v>
      </c>
      <c r="C96" s="277"/>
      <c r="D96" s="277"/>
      <c r="E96" s="277"/>
    </row>
    <row r="97" spans="1:5" ht="26.25" customHeight="1" x14ac:dyDescent="0.3">
      <c r="A97" s="284"/>
      <c r="B97" s="240" t="s">
        <v>216</v>
      </c>
      <c r="C97" s="277"/>
      <c r="D97" s="277"/>
      <c r="E97" s="277"/>
    </row>
    <row r="98" spans="1:5" ht="26.25" customHeight="1" x14ac:dyDescent="0.3">
      <c r="A98" s="284"/>
      <c r="B98" s="241" t="s">
        <v>298</v>
      </c>
      <c r="C98" s="277"/>
      <c r="D98" s="277"/>
      <c r="E98" s="277"/>
    </row>
    <row r="99" spans="1:5" x14ac:dyDescent="0.3">
      <c r="A99" s="103"/>
      <c r="B99" s="99" t="s">
        <v>157</v>
      </c>
      <c r="C99" s="101">
        <v>2</v>
      </c>
      <c r="D99" s="101">
        <v>0.5</v>
      </c>
      <c r="E99" s="101">
        <v>0.5</v>
      </c>
    </row>
    <row r="100" spans="1:5" ht="14.25" customHeight="1" x14ac:dyDescent="0.3">
      <c r="A100" s="103"/>
      <c r="B100" s="99" t="s">
        <v>126</v>
      </c>
      <c r="C100" s="101">
        <v>0</v>
      </c>
      <c r="D100" s="101"/>
      <c r="E100" s="101"/>
    </row>
  </sheetData>
  <mergeCells count="61">
    <mergeCell ref="C93:C98"/>
    <mergeCell ref="A93:A98"/>
    <mergeCell ref="D93:D98"/>
    <mergeCell ref="E93:E98"/>
    <mergeCell ref="A32:A34"/>
    <mergeCell ref="E67:E70"/>
    <mergeCell ref="E46:E53"/>
    <mergeCell ref="E37:E43"/>
    <mergeCell ref="E32:E34"/>
    <mergeCell ref="E77:E89"/>
    <mergeCell ref="A73:A74"/>
    <mergeCell ref="C73:C74"/>
    <mergeCell ref="D73:D74"/>
    <mergeCell ref="A67:A70"/>
    <mergeCell ref="C67:C70"/>
    <mergeCell ref="D67:D70"/>
    <mergeCell ref="A1:E1"/>
    <mergeCell ref="C17:C18"/>
    <mergeCell ref="D17:D18"/>
    <mergeCell ref="E17:E18"/>
    <mergeCell ref="A8:A10"/>
    <mergeCell ref="E13:E14"/>
    <mergeCell ref="E8:E10"/>
    <mergeCell ref="A4:A7"/>
    <mergeCell ref="C4:C7"/>
    <mergeCell ref="D4:D7"/>
    <mergeCell ref="A2:A3"/>
    <mergeCell ref="A13:A14"/>
    <mergeCell ref="C32:C34"/>
    <mergeCell ref="D32:D34"/>
    <mergeCell ref="B2:B3"/>
    <mergeCell ref="C2:C3"/>
    <mergeCell ref="D2:E2"/>
    <mergeCell ref="D21:D24"/>
    <mergeCell ref="E21:E24"/>
    <mergeCell ref="C13:C14"/>
    <mergeCell ref="D13:D14"/>
    <mergeCell ref="C8:C10"/>
    <mergeCell ref="D8:D10"/>
    <mergeCell ref="A27:A29"/>
    <mergeCell ref="C27:C29"/>
    <mergeCell ref="D27:D29"/>
    <mergeCell ref="A17:A18"/>
    <mergeCell ref="C21:C24"/>
    <mergeCell ref="A21:A24"/>
    <mergeCell ref="A77:A89"/>
    <mergeCell ref="C77:C89"/>
    <mergeCell ref="D77:D89"/>
    <mergeCell ref="E73:E74"/>
    <mergeCell ref="E4:E7"/>
    <mergeCell ref="C46:C53"/>
    <mergeCell ref="D46:D53"/>
    <mergeCell ref="A56:A64"/>
    <mergeCell ref="C56:C64"/>
    <mergeCell ref="A37:A43"/>
    <mergeCell ref="C37:C43"/>
    <mergeCell ref="D37:D43"/>
    <mergeCell ref="D56:D64"/>
    <mergeCell ref="E27:E29"/>
    <mergeCell ref="E56:E64"/>
    <mergeCell ref="A46:A53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8" fitToHeight="5" orientation="landscape" r:id="rId1"/>
  <headerFooter>
    <oddFooter>&amp;C&amp;9&amp;A&amp;R&amp;P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T126"/>
  <sheetViews>
    <sheetView zoomScaleNormal="100" zoomScaleSheetLayoutView="100" workbookViewId="0">
      <pane xSplit="1" ySplit="6" topLeftCell="L7" activePane="bottomRight" state="frozen"/>
      <selection activeCell="P27" sqref="P27"/>
      <selection pane="topRight" activeCell="P27" sqref="P27"/>
      <selection pane="bottomLeft" activeCell="P27" sqref="P27"/>
      <selection pane="bottomRight" activeCell="A7" sqref="A7"/>
    </sheetView>
  </sheetViews>
  <sheetFormatPr defaultColWidth="9.1796875" defaultRowHeight="13" x14ac:dyDescent="0.3"/>
  <cols>
    <col min="1" max="1" width="30.81640625" style="10" customWidth="1"/>
    <col min="2" max="2" width="34.54296875" style="12" customWidth="1"/>
    <col min="3" max="3" width="5.7265625" style="18" customWidth="1"/>
    <col min="4" max="5" width="4.7265625" style="18" customWidth="1"/>
    <col min="6" max="6" width="6.54296875" style="20" customWidth="1"/>
    <col min="7" max="7" width="13.54296875" style="20" customWidth="1"/>
    <col min="8" max="8" width="11.7265625" style="20" customWidth="1"/>
    <col min="9" max="9" width="14.54296875" style="20" customWidth="1"/>
    <col min="10" max="10" width="10.81640625" style="20" customWidth="1"/>
    <col min="11" max="11" width="11.81640625" style="20" customWidth="1"/>
    <col min="12" max="12" width="10.7265625" style="18" customWidth="1"/>
    <col min="13" max="13" width="13.453125" style="15" bestFit="1" customWidth="1"/>
    <col min="14" max="14" width="12" style="15" customWidth="1"/>
    <col min="15" max="15" width="11.81640625" style="15" customWidth="1"/>
    <col min="16" max="16" width="15.81640625" style="130" customWidth="1"/>
    <col min="17" max="17" width="15.7265625" style="6" customWidth="1"/>
    <col min="18" max="18" width="17" style="6" customWidth="1"/>
    <col min="19" max="19" width="16.453125" style="6" customWidth="1"/>
    <col min="20" max="16384" width="9.1796875" style="10"/>
  </cols>
  <sheetData>
    <row r="1" spans="1:19" s="9" customFormat="1" ht="20.149999999999999" customHeight="1" x14ac:dyDescent="0.3">
      <c r="A1" s="287" t="s">
        <v>247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</row>
    <row r="2" spans="1:19" s="9" customFormat="1" ht="15" customHeight="1" x14ac:dyDescent="0.3">
      <c r="A2" s="289" t="s">
        <v>943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</row>
    <row r="3" spans="1:19" ht="51" customHeight="1" x14ac:dyDescent="0.3">
      <c r="A3" s="285" t="s">
        <v>90</v>
      </c>
      <c r="B3" s="123" t="s">
        <v>303</v>
      </c>
      <c r="C3" s="291" t="s">
        <v>158</v>
      </c>
      <c r="D3" s="285"/>
      <c r="E3" s="285"/>
      <c r="F3" s="285"/>
      <c r="G3" s="285" t="s">
        <v>309</v>
      </c>
      <c r="H3" s="285"/>
      <c r="I3" s="285"/>
      <c r="J3" s="285"/>
      <c r="K3" s="285"/>
      <c r="L3" s="285" t="s">
        <v>300</v>
      </c>
      <c r="M3" s="285" t="s">
        <v>234</v>
      </c>
      <c r="N3" s="285" t="s">
        <v>220</v>
      </c>
      <c r="O3" s="285" t="s">
        <v>226</v>
      </c>
      <c r="P3" s="285" t="s">
        <v>111</v>
      </c>
      <c r="Q3" s="285" t="s">
        <v>304</v>
      </c>
      <c r="R3" s="285"/>
      <c r="S3" s="285"/>
    </row>
    <row r="4" spans="1:19" s="5" customFormat="1" ht="37.5" customHeight="1" x14ac:dyDescent="0.3">
      <c r="A4" s="285"/>
      <c r="B4" s="124" t="str">
        <f>'Методика (Раздел 4)'!B11</f>
        <v xml:space="preserve">Да, размещен на сайте законодательного органа и (или) на сайте, предназначенном для размещения бюджетных данных  </v>
      </c>
      <c r="C4" s="285" t="s">
        <v>103</v>
      </c>
      <c r="D4" s="285" t="s">
        <v>217</v>
      </c>
      <c r="E4" s="285" t="s">
        <v>107</v>
      </c>
      <c r="F4" s="291" t="s">
        <v>102</v>
      </c>
      <c r="G4" s="285" t="s">
        <v>110</v>
      </c>
      <c r="H4" s="285" t="s">
        <v>184</v>
      </c>
      <c r="I4" s="285" t="s">
        <v>308</v>
      </c>
      <c r="J4" s="285" t="s">
        <v>236</v>
      </c>
      <c r="K4" s="285" t="s">
        <v>310</v>
      </c>
      <c r="L4" s="285"/>
      <c r="M4" s="285"/>
      <c r="N4" s="285"/>
      <c r="O4" s="285"/>
      <c r="P4" s="285"/>
      <c r="Q4" s="285" t="s">
        <v>112</v>
      </c>
      <c r="R4" s="285" t="s">
        <v>221</v>
      </c>
      <c r="S4" s="285" t="s">
        <v>113</v>
      </c>
    </row>
    <row r="5" spans="1:19" s="5" customFormat="1" ht="36" customHeight="1" x14ac:dyDescent="0.3">
      <c r="A5" s="286"/>
      <c r="B5" s="132" t="str">
        <f>'Методика (Раздел 4)'!B12</f>
        <v>Нет, в установленные сроки не размещен или не отвечает требованиям</v>
      </c>
      <c r="C5" s="286"/>
      <c r="D5" s="286"/>
      <c r="E5" s="286"/>
      <c r="F5" s="292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</row>
    <row r="6" spans="1:19" s="8" customFormat="1" ht="15" customHeight="1" x14ac:dyDescent="0.3">
      <c r="A6" s="133" t="s">
        <v>0</v>
      </c>
      <c r="B6" s="134"/>
      <c r="C6" s="134"/>
      <c r="D6" s="134"/>
      <c r="E6" s="134"/>
      <c r="F6" s="135"/>
      <c r="G6" s="135"/>
      <c r="H6" s="135"/>
      <c r="I6" s="135"/>
      <c r="J6" s="135"/>
      <c r="K6" s="135"/>
      <c r="L6" s="134"/>
      <c r="M6" s="135"/>
      <c r="N6" s="135"/>
      <c r="O6" s="135"/>
      <c r="P6" s="133"/>
      <c r="Q6" s="136"/>
      <c r="R6" s="136"/>
      <c r="S6" s="135"/>
    </row>
    <row r="7" spans="1:19" s="82" customFormat="1" ht="15" customHeight="1" x14ac:dyDescent="0.3">
      <c r="A7" s="36" t="s">
        <v>1</v>
      </c>
      <c r="B7" s="35" t="s">
        <v>159</v>
      </c>
      <c r="C7" s="41">
        <f>IF(B7=$B$4,2,0)</f>
        <v>2</v>
      </c>
      <c r="D7" s="41"/>
      <c r="E7" s="41"/>
      <c r="F7" s="85">
        <f>C7*IF(D7&gt;0,D7,1)*IF(E7&gt;0,E7,1)</f>
        <v>2</v>
      </c>
      <c r="G7" s="49">
        <v>43615</v>
      </c>
      <c r="H7" s="49">
        <v>43616</v>
      </c>
      <c r="I7" s="49">
        <v>43629</v>
      </c>
      <c r="J7" s="49">
        <v>43633</v>
      </c>
      <c r="K7" s="49" t="s">
        <v>322</v>
      </c>
      <c r="L7" s="41" t="s">
        <v>322</v>
      </c>
      <c r="M7" s="41" t="s">
        <v>322</v>
      </c>
      <c r="N7" s="35" t="s">
        <v>723</v>
      </c>
      <c r="O7" s="41" t="s">
        <v>322</v>
      </c>
      <c r="P7" s="35"/>
      <c r="Q7" s="184" t="s">
        <v>554</v>
      </c>
      <c r="R7" s="184" t="s">
        <v>555</v>
      </c>
      <c r="S7" s="37" t="s">
        <v>323</v>
      </c>
    </row>
    <row r="8" spans="1:19" s="8" customFormat="1" ht="15" customHeight="1" x14ac:dyDescent="0.3">
      <c r="A8" s="36" t="s">
        <v>2</v>
      </c>
      <c r="B8" s="35" t="s">
        <v>159</v>
      </c>
      <c r="C8" s="41">
        <f t="shared" ref="C8:C71" si="0">IF(B8=$B$4,2,0)</f>
        <v>2</v>
      </c>
      <c r="D8" s="41"/>
      <c r="E8" s="41"/>
      <c r="F8" s="85">
        <f t="shared" ref="F8:F71" si="1">C8*IF(D8&gt;0,D8,1)*IF(E8&gt;0,E8,1)</f>
        <v>2</v>
      </c>
      <c r="G8" s="49">
        <v>43615</v>
      </c>
      <c r="H8" s="49">
        <v>43617</v>
      </c>
      <c r="I8" s="49">
        <v>43643</v>
      </c>
      <c r="J8" s="49">
        <v>43648</v>
      </c>
      <c r="K8" s="49" t="s">
        <v>322</v>
      </c>
      <c r="L8" s="41" t="s">
        <v>322</v>
      </c>
      <c r="M8" s="41" t="s">
        <v>322</v>
      </c>
      <c r="N8" s="41" t="s">
        <v>322</v>
      </c>
      <c r="O8" s="41" t="s">
        <v>322</v>
      </c>
      <c r="P8" s="35"/>
      <c r="Q8" s="184" t="s">
        <v>504</v>
      </c>
      <c r="R8" s="201" t="s">
        <v>324</v>
      </c>
      <c r="S8" s="201" t="s">
        <v>697</v>
      </c>
    </row>
    <row r="9" spans="1:19" s="8" customFormat="1" ht="15" customHeight="1" x14ac:dyDescent="0.3">
      <c r="A9" s="36" t="s">
        <v>3</v>
      </c>
      <c r="B9" s="35" t="s">
        <v>159</v>
      </c>
      <c r="C9" s="41">
        <f t="shared" si="0"/>
        <v>2</v>
      </c>
      <c r="D9" s="41"/>
      <c r="E9" s="41"/>
      <c r="F9" s="85">
        <f t="shared" si="1"/>
        <v>2</v>
      </c>
      <c r="G9" s="49" t="s">
        <v>507</v>
      </c>
      <c r="H9" s="49">
        <v>43563</v>
      </c>
      <c r="I9" s="49">
        <v>43643</v>
      </c>
      <c r="J9" s="49">
        <v>43651</v>
      </c>
      <c r="K9" s="49" t="s">
        <v>322</v>
      </c>
      <c r="L9" s="41" t="s">
        <v>322</v>
      </c>
      <c r="M9" s="41" t="s">
        <v>322</v>
      </c>
      <c r="N9" s="41" t="s">
        <v>322</v>
      </c>
      <c r="O9" s="41" t="s">
        <v>322</v>
      </c>
      <c r="P9" s="35"/>
      <c r="Q9" s="184" t="s">
        <v>505</v>
      </c>
      <c r="R9" s="184" t="s">
        <v>325</v>
      </c>
      <c r="S9" s="37" t="s">
        <v>323</v>
      </c>
    </row>
    <row r="10" spans="1:19" s="82" customFormat="1" ht="15" customHeight="1" x14ac:dyDescent="0.3">
      <c r="A10" s="36" t="s">
        <v>4</v>
      </c>
      <c r="B10" s="35" t="s">
        <v>159</v>
      </c>
      <c r="C10" s="41">
        <f t="shared" si="0"/>
        <v>2</v>
      </c>
      <c r="D10" s="41"/>
      <c r="E10" s="41"/>
      <c r="F10" s="85">
        <f t="shared" si="1"/>
        <v>2</v>
      </c>
      <c r="G10" s="49">
        <v>43615</v>
      </c>
      <c r="H10" s="49">
        <v>43602</v>
      </c>
      <c r="I10" s="49">
        <v>43657</v>
      </c>
      <c r="J10" s="49">
        <v>43658</v>
      </c>
      <c r="K10" s="49" t="s">
        <v>322</v>
      </c>
      <c r="L10" s="41" t="s">
        <v>322</v>
      </c>
      <c r="M10" s="41" t="s">
        <v>322</v>
      </c>
      <c r="N10" s="41" t="s">
        <v>322</v>
      </c>
      <c r="O10" s="41" t="s">
        <v>322</v>
      </c>
      <c r="P10" s="35"/>
      <c r="Q10" s="184" t="s">
        <v>705</v>
      </c>
      <c r="R10" s="199" t="s">
        <v>388</v>
      </c>
      <c r="S10" s="37" t="s">
        <v>323</v>
      </c>
    </row>
    <row r="11" spans="1:19" s="82" customFormat="1" ht="15" customHeight="1" x14ac:dyDescent="0.3">
      <c r="A11" s="36" t="s">
        <v>5</v>
      </c>
      <c r="B11" s="35" t="s">
        <v>159</v>
      </c>
      <c r="C11" s="41">
        <f t="shared" si="0"/>
        <v>2</v>
      </c>
      <c r="D11" s="41"/>
      <c r="E11" s="41"/>
      <c r="F11" s="85">
        <f t="shared" si="1"/>
        <v>2</v>
      </c>
      <c r="G11" s="49" t="s">
        <v>508</v>
      </c>
      <c r="H11" s="49">
        <v>43609</v>
      </c>
      <c r="I11" s="49">
        <v>43636</v>
      </c>
      <c r="J11" s="49">
        <v>43647</v>
      </c>
      <c r="K11" s="49" t="s">
        <v>322</v>
      </c>
      <c r="L11" s="41" t="s">
        <v>322</v>
      </c>
      <c r="M11" s="41" t="s">
        <v>322</v>
      </c>
      <c r="N11" s="41" t="s">
        <v>322</v>
      </c>
      <c r="O11" s="41" t="s">
        <v>322</v>
      </c>
      <c r="P11" s="35"/>
      <c r="Q11" s="184" t="s">
        <v>506</v>
      </c>
      <c r="R11" s="184" t="s">
        <v>326</v>
      </c>
      <c r="S11" s="37" t="s">
        <v>323</v>
      </c>
    </row>
    <row r="12" spans="1:19" s="8" customFormat="1" ht="15" customHeight="1" x14ac:dyDescent="0.3">
      <c r="A12" s="36" t="s">
        <v>6</v>
      </c>
      <c r="B12" s="35" t="s">
        <v>159</v>
      </c>
      <c r="C12" s="41">
        <f t="shared" si="0"/>
        <v>2</v>
      </c>
      <c r="D12" s="41"/>
      <c r="E12" s="41"/>
      <c r="F12" s="85">
        <f t="shared" si="1"/>
        <v>2</v>
      </c>
      <c r="G12" s="49" t="s">
        <v>509</v>
      </c>
      <c r="H12" s="49">
        <v>43619</v>
      </c>
      <c r="I12" s="49">
        <v>43636</v>
      </c>
      <c r="J12" s="49">
        <v>43643</v>
      </c>
      <c r="K12" s="49" t="s">
        <v>322</v>
      </c>
      <c r="L12" s="41" t="s">
        <v>322</v>
      </c>
      <c r="M12" s="41" t="s">
        <v>322</v>
      </c>
      <c r="N12" s="41" t="s">
        <v>322</v>
      </c>
      <c r="O12" s="41" t="s">
        <v>322</v>
      </c>
      <c r="P12" s="35"/>
      <c r="Q12" s="191" t="s">
        <v>559</v>
      </c>
      <c r="R12" s="184" t="s">
        <v>327</v>
      </c>
      <c r="S12" s="37" t="s">
        <v>323</v>
      </c>
    </row>
    <row r="13" spans="1:19" s="82" customFormat="1" ht="15" customHeight="1" x14ac:dyDescent="0.3">
      <c r="A13" s="36" t="s">
        <v>7</v>
      </c>
      <c r="B13" s="35" t="s">
        <v>159</v>
      </c>
      <c r="C13" s="41">
        <f t="shared" si="0"/>
        <v>2</v>
      </c>
      <c r="D13" s="41"/>
      <c r="E13" s="41"/>
      <c r="F13" s="85">
        <f t="shared" si="1"/>
        <v>2</v>
      </c>
      <c r="G13" s="48" t="s">
        <v>719</v>
      </c>
      <c r="H13" s="49" t="s">
        <v>320</v>
      </c>
      <c r="I13" s="49">
        <v>43651</v>
      </c>
      <c r="J13" s="49">
        <v>43655</v>
      </c>
      <c r="K13" s="49" t="s">
        <v>320</v>
      </c>
      <c r="L13" s="41" t="s">
        <v>322</v>
      </c>
      <c r="M13" s="41" t="s">
        <v>322</v>
      </c>
      <c r="N13" s="41" t="s">
        <v>322</v>
      </c>
      <c r="O13" s="41" t="s">
        <v>322</v>
      </c>
      <c r="P13" s="35"/>
      <c r="Q13" s="184" t="s">
        <v>510</v>
      </c>
      <c r="R13" s="59" t="s">
        <v>511</v>
      </c>
      <c r="S13" s="61" t="s">
        <v>574</v>
      </c>
    </row>
    <row r="14" spans="1:19" s="82" customFormat="1" ht="15" customHeight="1" x14ac:dyDescent="0.3">
      <c r="A14" s="36" t="s">
        <v>8</v>
      </c>
      <c r="B14" s="35" t="s">
        <v>159</v>
      </c>
      <c r="C14" s="41">
        <f t="shared" si="0"/>
        <v>2</v>
      </c>
      <c r="D14" s="41"/>
      <c r="E14" s="41"/>
      <c r="F14" s="85">
        <f t="shared" si="1"/>
        <v>2</v>
      </c>
      <c r="G14" s="49">
        <v>43599</v>
      </c>
      <c r="H14" s="49">
        <v>43600</v>
      </c>
      <c r="I14" s="49">
        <v>43623</v>
      </c>
      <c r="J14" s="49">
        <v>43626</v>
      </c>
      <c r="K14" s="49" t="s">
        <v>322</v>
      </c>
      <c r="L14" s="41" t="s">
        <v>322</v>
      </c>
      <c r="M14" s="41" t="s">
        <v>322</v>
      </c>
      <c r="N14" s="41" t="s">
        <v>322</v>
      </c>
      <c r="O14" s="41" t="s">
        <v>322</v>
      </c>
      <c r="P14" s="35"/>
      <c r="Q14" s="184" t="s">
        <v>328</v>
      </c>
      <c r="R14" s="184" t="s">
        <v>329</v>
      </c>
      <c r="S14" s="37" t="s">
        <v>323</v>
      </c>
    </row>
    <row r="15" spans="1:19" s="82" customFormat="1" ht="15" customHeight="1" x14ac:dyDescent="0.3">
      <c r="A15" s="36" t="s">
        <v>9</v>
      </c>
      <c r="B15" s="35" t="s">
        <v>159</v>
      </c>
      <c r="C15" s="41">
        <f t="shared" si="0"/>
        <v>2</v>
      </c>
      <c r="D15" s="41"/>
      <c r="E15" s="41"/>
      <c r="F15" s="85">
        <f t="shared" si="1"/>
        <v>2</v>
      </c>
      <c r="G15" s="49" t="s">
        <v>512</v>
      </c>
      <c r="H15" s="49">
        <v>43585</v>
      </c>
      <c r="I15" s="49">
        <v>43615</v>
      </c>
      <c r="J15" s="49">
        <v>43620</v>
      </c>
      <c r="K15" s="49" t="s">
        <v>322</v>
      </c>
      <c r="L15" s="41" t="s">
        <v>322</v>
      </c>
      <c r="M15" s="41" t="s">
        <v>322</v>
      </c>
      <c r="N15" s="41" t="s">
        <v>322</v>
      </c>
      <c r="O15" s="41" t="s">
        <v>322</v>
      </c>
      <c r="P15" s="35"/>
      <c r="Q15" s="191" t="s">
        <v>424</v>
      </c>
      <c r="R15" s="191" t="s">
        <v>330</v>
      </c>
      <c r="S15" s="37" t="s">
        <v>323</v>
      </c>
    </row>
    <row r="16" spans="1:19" s="8" customFormat="1" ht="15" customHeight="1" x14ac:dyDescent="0.3">
      <c r="A16" s="36" t="s">
        <v>10</v>
      </c>
      <c r="B16" s="35" t="s">
        <v>159</v>
      </c>
      <c r="C16" s="41">
        <f t="shared" si="0"/>
        <v>2</v>
      </c>
      <c r="D16" s="41"/>
      <c r="E16" s="41"/>
      <c r="F16" s="85">
        <f t="shared" si="1"/>
        <v>2</v>
      </c>
      <c r="G16" s="49">
        <v>43614</v>
      </c>
      <c r="H16" s="49" t="s">
        <v>320</v>
      </c>
      <c r="I16" s="48" t="s">
        <v>931</v>
      </c>
      <c r="J16" s="49">
        <v>43665</v>
      </c>
      <c r="K16" s="49" t="s">
        <v>320</v>
      </c>
      <c r="L16" s="41" t="s">
        <v>322</v>
      </c>
      <c r="M16" s="41" t="s">
        <v>322</v>
      </c>
      <c r="N16" s="41" t="s">
        <v>322</v>
      </c>
      <c r="O16" s="41" t="s">
        <v>322</v>
      </c>
      <c r="P16" s="35"/>
      <c r="Q16" s="191" t="s">
        <v>514</v>
      </c>
      <c r="R16" s="91" t="s">
        <v>573</v>
      </c>
      <c r="S16" s="191" t="s">
        <v>331</v>
      </c>
    </row>
    <row r="17" spans="1:19" s="82" customFormat="1" ht="15" customHeight="1" x14ac:dyDescent="0.3">
      <c r="A17" s="36" t="s">
        <v>11</v>
      </c>
      <c r="B17" s="35" t="s">
        <v>159</v>
      </c>
      <c r="C17" s="41">
        <f t="shared" si="0"/>
        <v>2</v>
      </c>
      <c r="D17" s="41"/>
      <c r="E17" s="41">
        <v>0.5</v>
      </c>
      <c r="F17" s="85">
        <f t="shared" si="1"/>
        <v>1</v>
      </c>
      <c r="G17" s="49" t="s">
        <v>320</v>
      </c>
      <c r="H17" s="49">
        <v>43599</v>
      </c>
      <c r="I17" s="49">
        <v>43644</v>
      </c>
      <c r="J17" s="49">
        <v>43651</v>
      </c>
      <c r="K17" s="49" t="s">
        <v>320</v>
      </c>
      <c r="L17" s="41" t="s">
        <v>322</v>
      </c>
      <c r="M17" s="41" t="s">
        <v>322</v>
      </c>
      <c r="N17" s="41" t="s">
        <v>321</v>
      </c>
      <c r="O17" s="41" t="s">
        <v>322</v>
      </c>
      <c r="P17" s="35" t="s">
        <v>952</v>
      </c>
      <c r="Q17" s="184" t="s">
        <v>582</v>
      </c>
      <c r="R17" s="184" t="s">
        <v>332</v>
      </c>
      <c r="S17" s="191" t="s">
        <v>333</v>
      </c>
    </row>
    <row r="18" spans="1:19" s="8" customFormat="1" ht="15" customHeight="1" x14ac:dyDescent="0.3">
      <c r="A18" s="36" t="s">
        <v>12</v>
      </c>
      <c r="B18" s="35" t="s">
        <v>159</v>
      </c>
      <c r="C18" s="41">
        <f t="shared" si="0"/>
        <v>2</v>
      </c>
      <c r="D18" s="41"/>
      <c r="E18" s="41"/>
      <c r="F18" s="85">
        <f t="shared" si="1"/>
        <v>2</v>
      </c>
      <c r="G18" s="49" t="s">
        <v>320</v>
      </c>
      <c r="H18" s="49">
        <v>43616</v>
      </c>
      <c r="I18" s="49">
        <v>43642</v>
      </c>
      <c r="J18" s="49">
        <v>43655</v>
      </c>
      <c r="K18" s="49" t="s">
        <v>320</v>
      </c>
      <c r="L18" s="41" t="s">
        <v>322</v>
      </c>
      <c r="M18" s="41" t="s">
        <v>322</v>
      </c>
      <c r="N18" s="41" t="s">
        <v>322</v>
      </c>
      <c r="O18" s="41" t="s">
        <v>322</v>
      </c>
      <c r="P18" s="35"/>
      <c r="Q18" s="36" t="s">
        <v>727</v>
      </c>
      <c r="R18" s="191" t="s">
        <v>515</v>
      </c>
      <c r="S18" s="201" t="s">
        <v>729</v>
      </c>
    </row>
    <row r="19" spans="1:19" s="82" customFormat="1" ht="15" customHeight="1" x14ac:dyDescent="0.3">
      <c r="A19" s="36" t="s">
        <v>13</v>
      </c>
      <c r="B19" s="35" t="s">
        <v>159</v>
      </c>
      <c r="C19" s="41">
        <f t="shared" si="0"/>
        <v>2</v>
      </c>
      <c r="D19" s="41"/>
      <c r="E19" s="41">
        <v>0.5</v>
      </c>
      <c r="F19" s="85">
        <f t="shared" si="1"/>
        <v>1</v>
      </c>
      <c r="G19" s="49">
        <v>43608</v>
      </c>
      <c r="H19" s="49">
        <v>43608</v>
      </c>
      <c r="I19" s="49">
        <v>43643</v>
      </c>
      <c r="J19" s="49">
        <v>43643</v>
      </c>
      <c r="K19" s="49" t="s">
        <v>322</v>
      </c>
      <c r="L19" s="41" t="s">
        <v>322</v>
      </c>
      <c r="M19" s="41" t="s">
        <v>321</v>
      </c>
      <c r="N19" s="41" t="s">
        <v>319</v>
      </c>
      <c r="O19" s="41" t="s">
        <v>322</v>
      </c>
      <c r="P19" s="35"/>
      <c r="Q19" s="184" t="s">
        <v>576</v>
      </c>
      <c r="R19" s="184" t="s">
        <v>577</v>
      </c>
      <c r="S19" s="37" t="s">
        <v>323</v>
      </c>
    </row>
    <row r="20" spans="1:19" s="82" customFormat="1" ht="15" customHeight="1" x14ac:dyDescent="0.3">
      <c r="A20" s="36" t="s">
        <v>14</v>
      </c>
      <c r="B20" s="35" t="s">
        <v>159</v>
      </c>
      <c r="C20" s="41">
        <f t="shared" si="0"/>
        <v>2</v>
      </c>
      <c r="D20" s="41"/>
      <c r="E20" s="41"/>
      <c r="F20" s="85">
        <f t="shared" si="1"/>
        <v>2</v>
      </c>
      <c r="G20" s="49">
        <v>43616</v>
      </c>
      <c r="H20" s="49" t="s">
        <v>320</v>
      </c>
      <c r="I20" s="49">
        <v>43644</v>
      </c>
      <c r="J20" s="49">
        <v>43649</v>
      </c>
      <c r="K20" s="49" t="s">
        <v>320</v>
      </c>
      <c r="L20" s="41" t="s">
        <v>322</v>
      </c>
      <c r="M20" s="41" t="s">
        <v>322</v>
      </c>
      <c r="N20" s="41" t="s">
        <v>322</v>
      </c>
      <c r="O20" s="41" t="s">
        <v>322</v>
      </c>
      <c r="P20" s="35"/>
      <c r="Q20" s="191" t="s">
        <v>560</v>
      </c>
      <c r="R20" s="199" t="s">
        <v>334</v>
      </c>
      <c r="S20" s="37" t="s">
        <v>323</v>
      </c>
    </row>
    <row r="21" spans="1:19" s="110" customFormat="1" ht="15" customHeight="1" x14ac:dyDescent="0.3">
      <c r="A21" s="36" t="s">
        <v>15</v>
      </c>
      <c r="B21" s="35" t="s">
        <v>159</v>
      </c>
      <c r="C21" s="41">
        <f t="shared" si="0"/>
        <v>2</v>
      </c>
      <c r="D21" s="41"/>
      <c r="E21" s="41"/>
      <c r="F21" s="85">
        <f t="shared" si="1"/>
        <v>2</v>
      </c>
      <c r="G21" s="49" t="s">
        <v>320</v>
      </c>
      <c r="H21" s="49" t="s">
        <v>320</v>
      </c>
      <c r="I21" s="49">
        <v>43657</v>
      </c>
      <c r="J21" s="49">
        <v>43669</v>
      </c>
      <c r="K21" s="49" t="s">
        <v>320</v>
      </c>
      <c r="L21" s="41" t="s">
        <v>322</v>
      </c>
      <c r="M21" s="41" t="s">
        <v>322</v>
      </c>
      <c r="N21" s="41" t="s">
        <v>322</v>
      </c>
      <c r="O21" s="41" t="s">
        <v>322</v>
      </c>
      <c r="P21" s="35"/>
      <c r="Q21" s="201" t="s">
        <v>732</v>
      </c>
      <c r="R21" s="191" t="s">
        <v>335</v>
      </c>
      <c r="S21" s="184" t="s">
        <v>336</v>
      </c>
    </row>
    <row r="22" spans="1:19" s="8" customFormat="1" ht="15" customHeight="1" x14ac:dyDescent="0.3">
      <c r="A22" s="36" t="s">
        <v>16</v>
      </c>
      <c r="B22" s="35" t="s">
        <v>159</v>
      </c>
      <c r="C22" s="41">
        <f t="shared" si="0"/>
        <v>2</v>
      </c>
      <c r="D22" s="41"/>
      <c r="E22" s="41"/>
      <c r="F22" s="85">
        <f t="shared" si="1"/>
        <v>2</v>
      </c>
      <c r="G22" s="49">
        <v>43608</v>
      </c>
      <c r="H22" s="49">
        <v>43614</v>
      </c>
      <c r="I22" s="49">
        <v>43664</v>
      </c>
      <c r="J22" s="49">
        <v>43664</v>
      </c>
      <c r="K22" s="49" t="s">
        <v>322</v>
      </c>
      <c r="L22" s="41" t="s">
        <v>322</v>
      </c>
      <c r="M22" s="41" t="s">
        <v>322</v>
      </c>
      <c r="N22" s="41" t="s">
        <v>322</v>
      </c>
      <c r="O22" s="41" t="s">
        <v>322</v>
      </c>
      <c r="P22" s="35"/>
      <c r="Q22" s="184" t="s">
        <v>425</v>
      </c>
      <c r="R22" s="91" t="s">
        <v>517</v>
      </c>
      <c r="S22" s="184" t="s">
        <v>337</v>
      </c>
    </row>
    <row r="23" spans="1:19" s="8" customFormat="1" ht="15" customHeight="1" x14ac:dyDescent="0.3">
      <c r="A23" s="36" t="s">
        <v>17</v>
      </c>
      <c r="B23" s="35" t="s">
        <v>159</v>
      </c>
      <c r="C23" s="41">
        <f t="shared" si="0"/>
        <v>2</v>
      </c>
      <c r="D23" s="41"/>
      <c r="E23" s="41"/>
      <c r="F23" s="85">
        <f t="shared" si="1"/>
        <v>2</v>
      </c>
      <c r="G23" s="49">
        <v>43616</v>
      </c>
      <c r="H23" s="49">
        <v>43621</v>
      </c>
      <c r="I23" s="49">
        <v>43641</v>
      </c>
      <c r="J23" s="49">
        <v>43649</v>
      </c>
      <c r="K23" s="49" t="s">
        <v>322</v>
      </c>
      <c r="L23" s="41" t="s">
        <v>322</v>
      </c>
      <c r="M23" s="41" t="s">
        <v>322</v>
      </c>
      <c r="N23" s="41" t="s">
        <v>322</v>
      </c>
      <c r="O23" s="41" t="s">
        <v>322</v>
      </c>
      <c r="P23" s="35"/>
      <c r="Q23" s="191" t="s">
        <v>519</v>
      </c>
      <c r="R23" s="184" t="s">
        <v>338</v>
      </c>
      <c r="S23" s="91" t="s">
        <v>520</v>
      </c>
    </row>
    <row r="24" spans="1:19" s="8" customFormat="1" ht="15" customHeight="1" x14ac:dyDescent="0.3">
      <c r="A24" s="36" t="s">
        <v>18</v>
      </c>
      <c r="B24" s="35" t="s">
        <v>159</v>
      </c>
      <c r="C24" s="41">
        <f t="shared" si="0"/>
        <v>2</v>
      </c>
      <c r="D24" s="41"/>
      <c r="E24" s="41"/>
      <c r="F24" s="85">
        <f t="shared" si="1"/>
        <v>2</v>
      </c>
      <c r="G24" s="49">
        <v>43616</v>
      </c>
      <c r="H24" s="49" t="s">
        <v>320</v>
      </c>
      <c r="I24" s="49" t="s">
        <v>320</v>
      </c>
      <c r="J24" s="49" t="s">
        <v>320</v>
      </c>
      <c r="K24" s="49" t="s">
        <v>320</v>
      </c>
      <c r="L24" s="41" t="s">
        <v>322</v>
      </c>
      <c r="M24" s="41" t="s">
        <v>322</v>
      </c>
      <c r="N24" s="41" t="s">
        <v>322</v>
      </c>
      <c r="O24" s="41" t="s">
        <v>322</v>
      </c>
      <c r="P24" s="35"/>
      <c r="Q24" s="184" t="s">
        <v>742</v>
      </c>
      <c r="R24" s="91" t="s">
        <v>521</v>
      </c>
      <c r="S24" s="201" t="s">
        <v>1101</v>
      </c>
    </row>
    <row r="25" spans="1:19" s="8" customFormat="1" ht="15" customHeight="1" x14ac:dyDescent="0.3">
      <c r="A25" s="28" t="s">
        <v>19</v>
      </c>
      <c r="B25" s="29"/>
      <c r="C25" s="51"/>
      <c r="D25" s="29"/>
      <c r="E25" s="29"/>
      <c r="F25" s="30"/>
      <c r="G25" s="30"/>
      <c r="H25" s="30"/>
      <c r="I25" s="44"/>
      <c r="J25" s="29"/>
      <c r="K25" s="30"/>
      <c r="L25" s="29"/>
      <c r="M25" s="30"/>
      <c r="N25" s="30"/>
      <c r="O25" s="30"/>
      <c r="P25" s="28"/>
      <c r="Q25" s="32"/>
      <c r="R25" s="32"/>
      <c r="S25" s="39"/>
    </row>
    <row r="26" spans="1:19" s="8" customFormat="1" ht="15" customHeight="1" x14ac:dyDescent="0.3">
      <c r="A26" s="36" t="s">
        <v>20</v>
      </c>
      <c r="B26" s="35" t="s">
        <v>159</v>
      </c>
      <c r="C26" s="41">
        <f t="shared" si="0"/>
        <v>2</v>
      </c>
      <c r="D26" s="41"/>
      <c r="E26" s="41"/>
      <c r="F26" s="85">
        <f t="shared" si="1"/>
        <v>2</v>
      </c>
      <c r="G26" s="49">
        <v>43615</v>
      </c>
      <c r="H26" s="49" t="s">
        <v>320</v>
      </c>
      <c r="I26" s="49">
        <v>43636</v>
      </c>
      <c r="J26" s="49">
        <v>43647</v>
      </c>
      <c r="K26" s="49" t="s">
        <v>320</v>
      </c>
      <c r="L26" s="41" t="s">
        <v>322</v>
      </c>
      <c r="M26" s="41" t="s">
        <v>322</v>
      </c>
      <c r="N26" s="41" t="s">
        <v>322</v>
      </c>
      <c r="O26" s="41" t="s">
        <v>322</v>
      </c>
      <c r="P26" s="35"/>
      <c r="Q26" s="191" t="s">
        <v>953</v>
      </c>
      <c r="R26" s="199" t="s">
        <v>561</v>
      </c>
      <c r="S26" s="91" t="s">
        <v>745</v>
      </c>
    </row>
    <row r="27" spans="1:19" s="8" customFormat="1" ht="15" customHeight="1" x14ac:dyDescent="0.3">
      <c r="A27" s="36" t="s">
        <v>21</v>
      </c>
      <c r="B27" s="35" t="s">
        <v>159</v>
      </c>
      <c r="C27" s="41">
        <f t="shared" si="0"/>
        <v>2</v>
      </c>
      <c r="D27" s="41"/>
      <c r="E27" s="41"/>
      <c r="F27" s="85">
        <f t="shared" si="1"/>
        <v>2</v>
      </c>
      <c r="G27" s="49">
        <v>43600</v>
      </c>
      <c r="H27" s="49" t="s">
        <v>320</v>
      </c>
      <c r="I27" s="49">
        <v>43636</v>
      </c>
      <c r="J27" s="49">
        <v>43648</v>
      </c>
      <c r="K27" s="49" t="s">
        <v>320</v>
      </c>
      <c r="L27" s="41" t="s">
        <v>322</v>
      </c>
      <c r="M27" s="41" t="s">
        <v>322</v>
      </c>
      <c r="N27" s="41" t="s">
        <v>322</v>
      </c>
      <c r="O27" s="41" t="s">
        <v>322</v>
      </c>
      <c r="P27" s="35"/>
      <c r="Q27" s="191" t="s">
        <v>340</v>
      </c>
      <c r="R27" s="191" t="s">
        <v>341</v>
      </c>
      <c r="S27" s="37" t="s">
        <v>323</v>
      </c>
    </row>
    <row r="28" spans="1:19" s="8" customFormat="1" ht="15" customHeight="1" x14ac:dyDescent="0.3">
      <c r="A28" s="36" t="s">
        <v>22</v>
      </c>
      <c r="B28" s="35" t="s">
        <v>159</v>
      </c>
      <c r="C28" s="41">
        <f t="shared" si="0"/>
        <v>2</v>
      </c>
      <c r="D28" s="41"/>
      <c r="E28" s="41"/>
      <c r="F28" s="85">
        <f t="shared" si="1"/>
        <v>2</v>
      </c>
      <c r="G28" s="49">
        <v>43616</v>
      </c>
      <c r="H28" s="49" t="s">
        <v>320</v>
      </c>
      <c r="I28" s="49">
        <v>43642</v>
      </c>
      <c r="J28" s="49">
        <v>43648</v>
      </c>
      <c r="K28" s="41" t="s">
        <v>320</v>
      </c>
      <c r="L28" s="41" t="s">
        <v>322</v>
      </c>
      <c r="M28" s="41" t="s">
        <v>322</v>
      </c>
      <c r="N28" s="41" t="s">
        <v>322</v>
      </c>
      <c r="O28" s="41" t="s">
        <v>322</v>
      </c>
      <c r="P28" s="35"/>
      <c r="Q28" s="184" t="s">
        <v>342</v>
      </c>
      <c r="R28" s="199" t="s">
        <v>749</v>
      </c>
      <c r="S28" s="37" t="s">
        <v>323</v>
      </c>
    </row>
    <row r="29" spans="1:19" s="8" customFormat="1" ht="15" customHeight="1" x14ac:dyDescent="0.3">
      <c r="A29" s="36" t="s">
        <v>23</v>
      </c>
      <c r="B29" s="35" t="s">
        <v>159</v>
      </c>
      <c r="C29" s="41">
        <f t="shared" si="0"/>
        <v>2</v>
      </c>
      <c r="D29" s="41"/>
      <c r="E29" s="41"/>
      <c r="F29" s="85">
        <f t="shared" si="1"/>
        <v>2</v>
      </c>
      <c r="G29" s="49">
        <v>43614</v>
      </c>
      <c r="H29" s="49">
        <v>43615</v>
      </c>
      <c r="I29" s="49">
        <v>43643</v>
      </c>
      <c r="J29" s="49">
        <v>43654</v>
      </c>
      <c r="K29" s="41" t="s">
        <v>322</v>
      </c>
      <c r="L29" s="41" t="s">
        <v>322</v>
      </c>
      <c r="M29" s="41" t="s">
        <v>322</v>
      </c>
      <c r="N29" s="41" t="s">
        <v>322</v>
      </c>
      <c r="O29" s="41" t="s">
        <v>322</v>
      </c>
      <c r="P29" s="35"/>
      <c r="Q29" s="184" t="s">
        <v>523</v>
      </c>
      <c r="R29" s="191" t="s">
        <v>524</v>
      </c>
      <c r="S29" s="37" t="s">
        <v>323</v>
      </c>
    </row>
    <row r="30" spans="1:19" s="8" customFormat="1" ht="15" customHeight="1" x14ac:dyDescent="0.3">
      <c r="A30" s="36" t="s">
        <v>24</v>
      </c>
      <c r="B30" s="35" t="s">
        <v>159</v>
      </c>
      <c r="C30" s="41">
        <f t="shared" si="0"/>
        <v>2</v>
      </c>
      <c r="D30" s="41"/>
      <c r="E30" s="41"/>
      <c r="F30" s="85">
        <f t="shared" si="1"/>
        <v>2</v>
      </c>
      <c r="G30" s="49">
        <v>43615</v>
      </c>
      <c r="H30" s="49">
        <v>43615</v>
      </c>
      <c r="I30" s="49">
        <v>43644</v>
      </c>
      <c r="J30" s="49">
        <v>43647</v>
      </c>
      <c r="K30" s="49" t="s">
        <v>322</v>
      </c>
      <c r="L30" s="41" t="s">
        <v>322</v>
      </c>
      <c r="M30" s="41" t="s">
        <v>322</v>
      </c>
      <c r="N30" s="41" t="s">
        <v>322</v>
      </c>
      <c r="O30" s="41" t="s">
        <v>322</v>
      </c>
      <c r="P30" s="35"/>
      <c r="Q30" s="191" t="s">
        <v>527</v>
      </c>
      <c r="R30" s="184" t="s">
        <v>565</v>
      </c>
      <c r="S30" s="37" t="s">
        <v>323</v>
      </c>
    </row>
    <row r="31" spans="1:19" s="8" customFormat="1" ht="15" customHeight="1" x14ac:dyDescent="0.3">
      <c r="A31" s="36" t="s">
        <v>25</v>
      </c>
      <c r="B31" s="35" t="s">
        <v>159</v>
      </c>
      <c r="C31" s="41">
        <f t="shared" si="0"/>
        <v>2</v>
      </c>
      <c r="D31" s="41"/>
      <c r="E31" s="41"/>
      <c r="F31" s="85">
        <f t="shared" si="1"/>
        <v>2</v>
      </c>
      <c r="G31" s="49">
        <v>43615</v>
      </c>
      <c r="H31" s="49">
        <v>43616</v>
      </c>
      <c r="I31" s="49">
        <v>43642</v>
      </c>
      <c r="J31" s="49">
        <v>43655</v>
      </c>
      <c r="K31" s="49" t="s">
        <v>322</v>
      </c>
      <c r="L31" s="41" t="s">
        <v>322</v>
      </c>
      <c r="M31" s="41" t="s">
        <v>322</v>
      </c>
      <c r="N31" s="41" t="s">
        <v>322</v>
      </c>
      <c r="O31" s="41" t="s">
        <v>322</v>
      </c>
      <c r="P31" s="35"/>
      <c r="Q31" s="184" t="s">
        <v>757</v>
      </c>
      <c r="R31" s="91" t="s">
        <v>758</v>
      </c>
      <c r="S31" s="191" t="s">
        <v>343</v>
      </c>
    </row>
    <row r="32" spans="1:19" ht="15" customHeight="1" x14ac:dyDescent="0.3">
      <c r="A32" s="36" t="s">
        <v>26</v>
      </c>
      <c r="B32" s="35" t="s">
        <v>159</v>
      </c>
      <c r="C32" s="41">
        <f t="shared" si="0"/>
        <v>2</v>
      </c>
      <c r="D32" s="41"/>
      <c r="E32" s="41"/>
      <c r="F32" s="85">
        <f t="shared" si="1"/>
        <v>2</v>
      </c>
      <c r="G32" s="49" t="s">
        <v>320</v>
      </c>
      <c r="H32" s="49">
        <v>43616</v>
      </c>
      <c r="I32" s="49">
        <v>43643</v>
      </c>
      <c r="J32" s="49">
        <v>43654</v>
      </c>
      <c r="K32" s="49" t="s">
        <v>320</v>
      </c>
      <c r="L32" s="41" t="s">
        <v>322</v>
      </c>
      <c r="M32" s="41" t="s">
        <v>322</v>
      </c>
      <c r="N32" s="41" t="s">
        <v>322</v>
      </c>
      <c r="O32" s="41" t="s">
        <v>322</v>
      </c>
      <c r="P32" s="35"/>
      <c r="Q32" s="184" t="s">
        <v>543</v>
      </c>
      <c r="R32" s="199" t="s">
        <v>427</v>
      </c>
      <c r="S32" s="91" t="s">
        <v>428</v>
      </c>
    </row>
    <row r="33" spans="1:19" s="8" customFormat="1" ht="15" customHeight="1" x14ac:dyDescent="0.3">
      <c r="A33" s="36" t="s">
        <v>27</v>
      </c>
      <c r="B33" s="35" t="s">
        <v>159</v>
      </c>
      <c r="C33" s="41">
        <f t="shared" si="0"/>
        <v>2</v>
      </c>
      <c r="D33" s="41"/>
      <c r="E33" s="41"/>
      <c r="F33" s="85">
        <f t="shared" si="1"/>
        <v>2</v>
      </c>
      <c r="G33" s="49">
        <v>43608</v>
      </c>
      <c r="H33" s="49">
        <v>43612</v>
      </c>
      <c r="I33" s="49">
        <v>43642</v>
      </c>
      <c r="J33" s="49">
        <v>43647</v>
      </c>
      <c r="K33" s="49" t="s">
        <v>322</v>
      </c>
      <c r="L33" s="41" t="s">
        <v>322</v>
      </c>
      <c r="M33" s="41" t="s">
        <v>322</v>
      </c>
      <c r="N33" s="41" t="s">
        <v>322</v>
      </c>
      <c r="O33" s="41" t="s">
        <v>322</v>
      </c>
      <c r="P33" s="35"/>
      <c r="Q33" s="191" t="s">
        <v>764</v>
      </c>
      <c r="R33" s="184" t="s">
        <v>528</v>
      </c>
      <c r="S33" s="91" t="s">
        <v>765</v>
      </c>
    </row>
    <row r="34" spans="1:19" s="8" customFormat="1" ht="15" customHeight="1" x14ac:dyDescent="0.3">
      <c r="A34" s="36" t="s">
        <v>28</v>
      </c>
      <c r="B34" s="35" t="s">
        <v>159</v>
      </c>
      <c r="C34" s="41">
        <f t="shared" si="0"/>
        <v>2</v>
      </c>
      <c r="D34" s="41"/>
      <c r="E34" s="41"/>
      <c r="F34" s="85">
        <f t="shared" si="1"/>
        <v>2</v>
      </c>
      <c r="G34" s="49">
        <v>43616</v>
      </c>
      <c r="H34" s="49">
        <v>43620</v>
      </c>
      <c r="I34" s="49">
        <v>43650</v>
      </c>
      <c r="J34" s="49">
        <v>43661</v>
      </c>
      <c r="K34" s="49" t="s">
        <v>322</v>
      </c>
      <c r="L34" s="41" t="s">
        <v>322</v>
      </c>
      <c r="M34" s="41" t="s">
        <v>322</v>
      </c>
      <c r="N34" s="41" t="s">
        <v>322</v>
      </c>
      <c r="O34" s="41" t="s">
        <v>322</v>
      </c>
      <c r="P34" s="35"/>
      <c r="Q34" s="191" t="s">
        <v>583</v>
      </c>
      <c r="R34" s="191" t="s">
        <v>571</v>
      </c>
      <c r="S34" s="184" t="s">
        <v>409</v>
      </c>
    </row>
    <row r="35" spans="1:19" s="8" customFormat="1" ht="15" customHeight="1" x14ac:dyDescent="0.3">
      <c r="A35" s="36" t="s">
        <v>29</v>
      </c>
      <c r="B35" s="35" t="s">
        <v>159</v>
      </c>
      <c r="C35" s="41">
        <f t="shared" si="0"/>
        <v>2</v>
      </c>
      <c r="D35" s="41"/>
      <c r="E35" s="41"/>
      <c r="F35" s="85">
        <f t="shared" si="1"/>
        <v>2</v>
      </c>
      <c r="G35" s="49">
        <v>43616</v>
      </c>
      <c r="H35" s="49">
        <v>43614</v>
      </c>
      <c r="I35" s="48" t="s">
        <v>769</v>
      </c>
      <c r="J35" s="49">
        <v>43648</v>
      </c>
      <c r="K35" s="41" t="s">
        <v>322</v>
      </c>
      <c r="L35" s="41" t="s">
        <v>322</v>
      </c>
      <c r="M35" s="41" t="s">
        <v>322</v>
      </c>
      <c r="N35" s="41" t="s">
        <v>322</v>
      </c>
      <c r="O35" s="41" t="s">
        <v>322</v>
      </c>
      <c r="P35" s="35"/>
      <c r="Q35" s="184" t="s">
        <v>567</v>
      </c>
      <c r="R35" s="191" t="s">
        <v>566</v>
      </c>
      <c r="S35" s="37" t="s">
        <v>323</v>
      </c>
    </row>
    <row r="36" spans="1:19" s="8" customFormat="1" ht="15" customHeight="1" x14ac:dyDescent="0.3">
      <c r="A36" s="36" t="s">
        <v>30</v>
      </c>
      <c r="B36" s="35" t="s">
        <v>159</v>
      </c>
      <c r="C36" s="41">
        <f t="shared" si="0"/>
        <v>2</v>
      </c>
      <c r="D36" s="41"/>
      <c r="E36" s="41"/>
      <c r="F36" s="85">
        <f t="shared" si="1"/>
        <v>2</v>
      </c>
      <c r="G36" s="49">
        <v>43601</v>
      </c>
      <c r="H36" s="49" t="s">
        <v>320</v>
      </c>
      <c r="I36" s="49">
        <v>43620</v>
      </c>
      <c r="J36" s="49">
        <v>43627</v>
      </c>
      <c r="K36" s="49" t="s">
        <v>320</v>
      </c>
      <c r="L36" s="41" t="s">
        <v>322</v>
      </c>
      <c r="M36" s="41" t="s">
        <v>322</v>
      </c>
      <c r="N36" s="41" t="s">
        <v>322</v>
      </c>
      <c r="O36" s="41" t="s">
        <v>322</v>
      </c>
      <c r="P36" s="35"/>
      <c r="Q36" s="191" t="s">
        <v>344</v>
      </c>
      <c r="R36" s="184" t="s">
        <v>345</v>
      </c>
      <c r="S36" s="37" t="s">
        <v>323</v>
      </c>
    </row>
    <row r="37" spans="1:19" s="8" customFormat="1" ht="15" customHeight="1" x14ac:dyDescent="0.3">
      <c r="A37" s="28" t="s">
        <v>31</v>
      </c>
      <c r="B37" s="29"/>
      <c r="C37" s="51"/>
      <c r="D37" s="29"/>
      <c r="E37" s="29"/>
      <c r="F37" s="30"/>
      <c r="G37" s="30"/>
      <c r="H37" s="30"/>
      <c r="I37" s="44"/>
      <c r="J37" s="29"/>
      <c r="K37" s="30"/>
      <c r="L37" s="29"/>
      <c r="M37" s="30"/>
      <c r="N37" s="30"/>
      <c r="O37" s="30"/>
      <c r="P37" s="28"/>
      <c r="Q37" s="32"/>
      <c r="R37" s="32"/>
      <c r="S37" s="39"/>
    </row>
    <row r="38" spans="1:19" s="82" customFormat="1" ht="15" customHeight="1" x14ac:dyDescent="0.3">
      <c r="A38" s="36" t="s">
        <v>32</v>
      </c>
      <c r="B38" s="35" t="s">
        <v>159</v>
      </c>
      <c r="C38" s="41">
        <f t="shared" si="0"/>
        <v>2</v>
      </c>
      <c r="D38" s="41"/>
      <c r="E38" s="41"/>
      <c r="F38" s="85">
        <f t="shared" si="1"/>
        <v>2</v>
      </c>
      <c r="G38" s="49">
        <v>43614</v>
      </c>
      <c r="H38" s="49">
        <v>43593</v>
      </c>
      <c r="I38" s="49">
        <v>43642</v>
      </c>
      <c r="J38" s="49">
        <v>43654</v>
      </c>
      <c r="K38" s="49" t="s">
        <v>322</v>
      </c>
      <c r="L38" s="49" t="s">
        <v>322</v>
      </c>
      <c r="M38" s="41" t="s">
        <v>322</v>
      </c>
      <c r="N38" s="41" t="s">
        <v>322</v>
      </c>
      <c r="O38" s="41" t="s">
        <v>322</v>
      </c>
      <c r="P38" s="35"/>
      <c r="Q38" s="184" t="s">
        <v>776</v>
      </c>
      <c r="R38" s="184" t="s">
        <v>346</v>
      </c>
      <c r="S38" s="37" t="s">
        <v>323</v>
      </c>
    </row>
    <row r="39" spans="1:19" s="82" customFormat="1" ht="15" customHeight="1" x14ac:dyDescent="0.3">
      <c r="A39" s="36" t="s">
        <v>33</v>
      </c>
      <c r="B39" s="35" t="s">
        <v>159</v>
      </c>
      <c r="C39" s="41">
        <f t="shared" si="0"/>
        <v>2</v>
      </c>
      <c r="D39" s="41"/>
      <c r="E39" s="41"/>
      <c r="F39" s="85">
        <f t="shared" si="1"/>
        <v>2</v>
      </c>
      <c r="G39" s="49">
        <v>43613</v>
      </c>
      <c r="H39" s="49">
        <v>43600</v>
      </c>
      <c r="I39" s="49">
        <v>43622</v>
      </c>
      <c r="J39" s="49">
        <v>43629</v>
      </c>
      <c r="K39" s="49" t="s">
        <v>322</v>
      </c>
      <c r="L39" s="41" t="s">
        <v>322</v>
      </c>
      <c r="M39" s="41" t="s">
        <v>322</v>
      </c>
      <c r="N39" s="41" t="s">
        <v>322</v>
      </c>
      <c r="O39" s="41" t="s">
        <v>322</v>
      </c>
      <c r="P39" s="35"/>
      <c r="Q39" s="191" t="s">
        <v>530</v>
      </c>
      <c r="R39" s="191" t="s">
        <v>347</v>
      </c>
      <c r="S39" s="37" t="s">
        <v>323</v>
      </c>
    </row>
    <row r="40" spans="1:19" s="82" customFormat="1" ht="15" customHeight="1" x14ac:dyDescent="0.3">
      <c r="A40" s="36" t="s">
        <v>104</v>
      </c>
      <c r="B40" s="35" t="s">
        <v>159</v>
      </c>
      <c r="C40" s="41">
        <f t="shared" si="0"/>
        <v>2</v>
      </c>
      <c r="D40" s="41"/>
      <c r="E40" s="41"/>
      <c r="F40" s="85">
        <f t="shared" si="1"/>
        <v>2</v>
      </c>
      <c r="G40" s="49">
        <v>43600</v>
      </c>
      <c r="H40" s="49">
        <v>43600</v>
      </c>
      <c r="I40" s="49">
        <v>43642</v>
      </c>
      <c r="J40" s="49">
        <v>43648</v>
      </c>
      <c r="K40" s="41" t="s">
        <v>322</v>
      </c>
      <c r="L40" s="41" t="s">
        <v>322</v>
      </c>
      <c r="M40" s="41" t="s">
        <v>322</v>
      </c>
      <c r="N40" s="41" t="s">
        <v>322</v>
      </c>
      <c r="O40" s="41" t="s">
        <v>322</v>
      </c>
      <c r="P40" s="35"/>
      <c r="Q40" s="184" t="s">
        <v>348</v>
      </c>
      <c r="R40" s="184" t="s">
        <v>349</v>
      </c>
      <c r="S40" s="61" t="s">
        <v>350</v>
      </c>
    </row>
    <row r="41" spans="1:19" s="8" customFormat="1" ht="15" customHeight="1" x14ac:dyDescent="0.3">
      <c r="A41" s="36" t="s">
        <v>34</v>
      </c>
      <c r="B41" s="35" t="s">
        <v>159</v>
      </c>
      <c r="C41" s="41">
        <f t="shared" si="0"/>
        <v>2</v>
      </c>
      <c r="D41" s="41"/>
      <c r="E41" s="41"/>
      <c r="F41" s="85">
        <f t="shared" si="1"/>
        <v>2</v>
      </c>
      <c r="G41" s="49">
        <v>43614</v>
      </c>
      <c r="H41" s="49">
        <v>43616</v>
      </c>
      <c r="I41" s="49">
        <v>43642</v>
      </c>
      <c r="J41" s="49">
        <v>43651</v>
      </c>
      <c r="K41" s="41" t="s">
        <v>322</v>
      </c>
      <c r="L41" s="41" t="s">
        <v>322</v>
      </c>
      <c r="M41" s="41" t="s">
        <v>322</v>
      </c>
      <c r="N41" s="41" t="s">
        <v>322</v>
      </c>
      <c r="O41" s="41" t="s">
        <v>322</v>
      </c>
      <c r="P41" s="35"/>
      <c r="Q41" s="91" t="s">
        <v>531</v>
      </c>
      <c r="R41" s="184" t="s">
        <v>532</v>
      </c>
      <c r="S41" s="184" t="s">
        <v>351</v>
      </c>
    </row>
    <row r="42" spans="1:19" s="82" customFormat="1" ht="15" customHeight="1" x14ac:dyDescent="0.3">
      <c r="A42" s="36" t="s">
        <v>35</v>
      </c>
      <c r="B42" s="35" t="s">
        <v>159</v>
      </c>
      <c r="C42" s="41">
        <f t="shared" si="0"/>
        <v>2</v>
      </c>
      <c r="D42" s="41"/>
      <c r="E42" s="41"/>
      <c r="F42" s="85">
        <f t="shared" si="1"/>
        <v>2</v>
      </c>
      <c r="G42" s="49" t="s">
        <v>533</v>
      </c>
      <c r="H42" s="49">
        <v>43605</v>
      </c>
      <c r="I42" s="49">
        <v>43655</v>
      </c>
      <c r="J42" s="49">
        <v>43662</v>
      </c>
      <c r="K42" s="49" t="s">
        <v>322</v>
      </c>
      <c r="L42" s="41" t="s">
        <v>322</v>
      </c>
      <c r="M42" s="41" t="s">
        <v>322</v>
      </c>
      <c r="N42" s="41" t="s">
        <v>322</v>
      </c>
      <c r="O42" s="41" t="s">
        <v>322</v>
      </c>
      <c r="P42" s="35"/>
      <c r="Q42" s="184" t="s">
        <v>352</v>
      </c>
      <c r="R42" s="184" t="s">
        <v>791</v>
      </c>
      <c r="S42" s="37" t="s">
        <v>323</v>
      </c>
    </row>
    <row r="43" spans="1:19" s="82" customFormat="1" ht="15" customHeight="1" x14ac:dyDescent="0.3">
      <c r="A43" s="36" t="s">
        <v>36</v>
      </c>
      <c r="B43" s="35" t="s">
        <v>159</v>
      </c>
      <c r="C43" s="41">
        <f t="shared" si="0"/>
        <v>2</v>
      </c>
      <c r="D43" s="41"/>
      <c r="E43" s="41"/>
      <c r="F43" s="85">
        <f t="shared" si="1"/>
        <v>2</v>
      </c>
      <c r="G43" s="49">
        <v>43601</v>
      </c>
      <c r="H43" s="48" t="s">
        <v>430</v>
      </c>
      <c r="I43" s="49">
        <v>43687</v>
      </c>
      <c r="J43" s="49" t="s">
        <v>320</v>
      </c>
      <c r="K43" s="41" t="s">
        <v>322</v>
      </c>
      <c r="L43" s="41" t="s">
        <v>322</v>
      </c>
      <c r="M43" s="41" t="s">
        <v>322</v>
      </c>
      <c r="N43" s="41" t="s">
        <v>322</v>
      </c>
      <c r="O43" s="41" t="s">
        <v>322</v>
      </c>
      <c r="P43" s="35"/>
      <c r="Q43" s="191" t="s">
        <v>353</v>
      </c>
      <c r="R43" s="184" t="s">
        <v>354</v>
      </c>
      <c r="S43" s="91" t="s">
        <v>355</v>
      </c>
    </row>
    <row r="44" spans="1:19" s="82" customFormat="1" ht="15" customHeight="1" x14ac:dyDescent="0.3">
      <c r="A44" s="36" t="s">
        <v>37</v>
      </c>
      <c r="B44" s="35" t="s">
        <v>159</v>
      </c>
      <c r="C44" s="41">
        <f t="shared" si="0"/>
        <v>2</v>
      </c>
      <c r="D44" s="41"/>
      <c r="E44" s="41"/>
      <c r="F44" s="85">
        <f t="shared" si="1"/>
        <v>2</v>
      </c>
      <c r="G44" s="49">
        <v>43571</v>
      </c>
      <c r="H44" s="49" t="s">
        <v>320</v>
      </c>
      <c r="I44" s="49">
        <v>43671</v>
      </c>
      <c r="J44" s="49">
        <v>43678</v>
      </c>
      <c r="K44" s="49" t="s">
        <v>320</v>
      </c>
      <c r="L44" s="41" t="s">
        <v>322</v>
      </c>
      <c r="M44" s="41" t="s">
        <v>322</v>
      </c>
      <c r="N44" s="41" t="s">
        <v>322</v>
      </c>
      <c r="O44" s="41" t="s">
        <v>322</v>
      </c>
      <c r="P44" s="35"/>
      <c r="Q44" s="184" t="s">
        <v>356</v>
      </c>
      <c r="R44" s="184" t="s">
        <v>357</v>
      </c>
      <c r="S44" s="191" t="s">
        <v>358</v>
      </c>
    </row>
    <row r="45" spans="1:19" s="82" customFormat="1" ht="15" customHeight="1" x14ac:dyDescent="0.3">
      <c r="A45" s="36" t="s">
        <v>105</v>
      </c>
      <c r="B45" s="35" t="s">
        <v>159</v>
      </c>
      <c r="C45" s="41">
        <f t="shared" si="0"/>
        <v>2</v>
      </c>
      <c r="D45" s="41"/>
      <c r="E45" s="41"/>
      <c r="F45" s="85">
        <f t="shared" si="1"/>
        <v>2</v>
      </c>
      <c r="G45" s="49">
        <v>43616</v>
      </c>
      <c r="H45" s="49">
        <v>43619</v>
      </c>
      <c r="I45" s="49">
        <v>43641</v>
      </c>
      <c r="J45" s="49">
        <v>43647</v>
      </c>
      <c r="K45" s="41" t="s">
        <v>322</v>
      </c>
      <c r="L45" s="41" t="s">
        <v>322</v>
      </c>
      <c r="M45" s="41" t="s">
        <v>322</v>
      </c>
      <c r="N45" s="41" t="s">
        <v>322</v>
      </c>
      <c r="O45" s="41" t="s">
        <v>322</v>
      </c>
      <c r="P45" s="35"/>
      <c r="Q45" s="191" t="s">
        <v>799</v>
      </c>
      <c r="R45" s="184" t="s">
        <v>800</v>
      </c>
      <c r="S45" s="184" t="s">
        <v>359</v>
      </c>
    </row>
    <row r="46" spans="1:19" s="8" customFormat="1" ht="15" customHeight="1" x14ac:dyDescent="0.3">
      <c r="A46" s="28" t="s">
        <v>38</v>
      </c>
      <c r="B46" s="29"/>
      <c r="C46" s="51"/>
      <c r="D46" s="29"/>
      <c r="E46" s="29"/>
      <c r="F46" s="30"/>
      <c r="G46" s="30"/>
      <c r="H46" s="30"/>
      <c r="I46" s="44"/>
      <c r="J46" s="29"/>
      <c r="K46" s="30"/>
      <c r="L46" s="29"/>
      <c r="M46" s="30"/>
      <c r="N46" s="30"/>
      <c r="O46" s="30"/>
      <c r="P46" s="28"/>
      <c r="Q46" s="32"/>
      <c r="R46" s="32"/>
      <c r="S46" s="40"/>
    </row>
    <row r="47" spans="1:19" s="82" customFormat="1" ht="17.5" customHeight="1" x14ac:dyDescent="0.3">
      <c r="A47" s="36" t="s">
        <v>39</v>
      </c>
      <c r="B47" s="35" t="s">
        <v>159</v>
      </c>
      <c r="C47" s="41">
        <f t="shared" si="0"/>
        <v>2</v>
      </c>
      <c r="D47" s="41"/>
      <c r="E47" s="41"/>
      <c r="F47" s="85">
        <f t="shared" si="1"/>
        <v>2</v>
      </c>
      <c r="G47" s="49" t="s">
        <v>512</v>
      </c>
      <c r="H47" s="49" t="s">
        <v>320</v>
      </c>
      <c r="I47" s="49">
        <v>43721</v>
      </c>
      <c r="J47" s="49">
        <v>43732</v>
      </c>
      <c r="K47" s="49" t="s">
        <v>320</v>
      </c>
      <c r="L47" s="49" t="s">
        <v>322</v>
      </c>
      <c r="M47" s="41" t="s">
        <v>322</v>
      </c>
      <c r="N47" s="41" t="s">
        <v>322</v>
      </c>
      <c r="O47" s="41" t="s">
        <v>322</v>
      </c>
      <c r="P47" s="35"/>
      <c r="Q47" s="191" t="s">
        <v>360</v>
      </c>
      <c r="R47" s="184" t="s">
        <v>805</v>
      </c>
      <c r="S47" s="91" t="s">
        <v>361</v>
      </c>
    </row>
    <row r="48" spans="1:19" s="82" customFormat="1" ht="15" customHeight="1" x14ac:dyDescent="0.3">
      <c r="A48" s="36" t="s">
        <v>40</v>
      </c>
      <c r="B48" s="35" t="s">
        <v>159</v>
      </c>
      <c r="C48" s="41">
        <f t="shared" si="0"/>
        <v>2</v>
      </c>
      <c r="D48" s="41"/>
      <c r="E48" s="41"/>
      <c r="F48" s="85">
        <f t="shared" si="1"/>
        <v>2</v>
      </c>
      <c r="G48" s="49" t="s">
        <v>320</v>
      </c>
      <c r="H48" s="49">
        <v>43581</v>
      </c>
      <c r="I48" s="49">
        <v>43734</v>
      </c>
      <c r="J48" s="49">
        <v>43740</v>
      </c>
      <c r="K48" s="49" t="s">
        <v>320</v>
      </c>
      <c r="L48" s="41" t="s">
        <v>322</v>
      </c>
      <c r="M48" s="41" t="s">
        <v>322</v>
      </c>
      <c r="N48" s="41" t="s">
        <v>322</v>
      </c>
      <c r="O48" s="41" t="s">
        <v>322</v>
      </c>
      <c r="P48" s="35"/>
      <c r="Q48" s="184" t="s">
        <v>572</v>
      </c>
      <c r="R48" s="184" t="s">
        <v>362</v>
      </c>
      <c r="S48" s="37" t="s">
        <v>323</v>
      </c>
    </row>
    <row r="49" spans="1:20" s="8" customFormat="1" ht="15" customHeight="1" x14ac:dyDescent="0.3">
      <c r="A49" s="36" t="s">
        <v>41</v>
      </c>
      <c r="B49" s="35" t="s">
        <v>159</v>
      </c>
      <c r="C49" s="41">
        <f t="shared" si="0"/>
        <v>2</v>
      </c>
      <c r="D49" s="41"/>
      <c r="E49" s="41"/>
      <c r="F49" s="85">
        <f t="shared" si="1"/>
        <v>2</v>
      </c>
      <c r="G49" s="49">
        <v>43566</v>
      </c>
      <c r="H49" s="49">
        <v>43567</v>
      </c>
      <c r="I49" s="49">
        <v>43623</v>
      </c>
      <c r="J49" s="49">
        <v>43640</v>
      </c>
      <c r="K49" s="41" t="s">
        <v>322</v>
      </c>
      <c r="L49" s="41" t="s">
        <v>322</v>
      </c>
      <c r="M49" s="41" t="s">
        <v>322</v>
      </c>
      <c r="N49" s="41" t="s">
        <v>322</v>
      </c>
      <c r="O49" s="41" t="s">
        <v>322</v>
      </c>
      <c r="P49" s="35"/>
      <c r="Q49" s="201" t="s">
        <v>811</v>
      </c>
      <c r="R49" s="191" t="s">
        <v>437</v>
      </c>
      <c r="S49" s="37" t="s">
        <v>323</v>
      </c>
    </row>
    <row r="50" spans="1:20" s="8" customFormat="1" ht="15" customHeight="1" x14ac:dyDescent="0.3">
      <c r="A50" s="36" t="s">
        <v>42</v>
      </c>
      <c r="B50" s="35" t="s">
        <v>159</v>
      </c>
      <c r="C50" s="41">
        <f t="shared" si="0"/>
        <v>2</v>
      </c>
      <c r="D50" s="41"/>
      <c r="E50" s="41"/>
      <c r="F50" s="85">
        <f t="shared" si="1"/>
        <v>2</v>
      </c>
      <c r="G50" s="49">
        <v>43616</v>
      </c>
      <c r="H50" s="49" t="s">
        <v>320</v>
      </c>
      <c r="I50" s="49">
        <v>43657</v>
      </c>
      <c r="J50" s="49">
        <v>43668</v>
      </c>
      <c r="K50" s="49" t="s">
        <v>320</v>
      </c>
      <c r="L50" s="41" t="s">
        <v>322</v>
      </c>
      <c r="M50" s="41" t="s">
        <v>322</v>
      </c>
      <c r="N50" s="41" t="s">
        <v>322</v>
      </c>
      <c r="O50" s="41" t="s">
        <v>322</v>
      </c>
      <c r="P50" s="35"/>
      <c r="Q50" s="61" t="s">
        <v>585</v>
      </c>
      <c r="R50" s="184" t="s">
        <v>1099</v>
      </c>
      <c r="S50" s="37" t="s">
        <v>323</v>
      </c>
    </row>
    <row r="51" spans="1:20" s="82" customFormat="1" ht="15" customHeight="1" x14ac:dyDescent="0.3">
      <c r="A51" s="36" t="s">
        <v>94</v>
      </c>
      <c r="B51" s="35" t="s">
        <v>159</v>
      </c>
      <c r="C51" s="41">
        <f t="shared" si="0"/>
        <v>2</v>
      </c>
      <c r="D51" s="41"/>
      <c r="E51" s="41"/>
      <c r="F51" s="85">
        <f t="shared" si="1"/>
        <v>2</v>
      </c>
      <c r="G51" s="49">
        <v>43608</v>
      </c>
      <c r="H51" s="49" t="s">
        <v>320</v>
      </c>
      <c r="I51" s="49">
        <v>43643</v>
      </c>
      <c r="J51" s="49">
        <v>43647</v>
      </c>
      <c r="K51" s="49" t="s">
        <v>320</v>
      </c>
      <c r="L51" s="41" t="s">
        <v>322</v>
      </c>
      <c r="M51" s="41" t="s">
        <v>322</v>
      </c>
      <c r="N51" s="41" t="s">
        <v>322</v>
      </c>
      <c r="O51" s="41" t="s">
        <v>322</v>
      </c>
      <c r="P51" s="35"/>
      <c r="Q51" s="184" t="s">
        <v>817</v>
      </c>
      <c r="R51" s="184" t="s">
        <v>818</v>
      </c>
      <c r="S51" s="37" t="s">
        <v>323</v>
      </c>
    </row>
    <row r="52" spans="1:20" s="8" customFormat="1" ht="15" customHeight="1" x14ac:dyDescent="0.3">
      <c r="A52" s="36" t="s">
        <v>43</v>
      </c>
      <c r="B52" s="35" t="s">
        <v>159</v>
      </c>
      <c r="C52" s="41">
        <f t="shared" si="0"/>
        <v>2</v>
      </c>
      <c r="D52" s="41"/>
      <c r="E52" s="41"/>
      <c r="F52" s="85">
        <f t="shared" si="1"/>
        <v>2</v>
      </c>
      <c r="G52" s="49">
        <v>43564</v>
      </c>
      <c r="H52" s="49" t="s">
        <v>320</v>
      </c>
      <c r="I52" s="49">
        <v>43615</v>
      </c>
      <c r="J52" s="49">
        <v>43630</v>
      </c>
      <c r="K52" s="49" t="s">
        <v>320</v>
      </c>
      <c r="L52" s="41" t="s">
        <v>322</v>
      </c>
      <c r="M52" s="41" t="s">
        <v>322</v>
      </c>
      <c r="N52" s="41" t="s">
        <v>322</v>
      </c>
      <c r="O52" s="41" t="s">
        <v>322</v>
      </c>
      <c r="P52" s="35"/>
      <c r="Q52" s="91" t="s">
        <v>819</v>
      </c>
      <c r="R52" s="184" t="s">
        <v>363</v>
      </c>
      <c r="S52" s="184" t="s">
        <v>534</v>
      </c>
    </row>
    <row r="53" spans="1:20" s="8" customFormat="1" ht="15" customHeight="1" x14ac:dyDescent="0.3">
      <c r="A53" s="36" t="s">
        <v>44</v>
      </c>
      <c r="B53" s="35" t="s">
        <v>159</v>
      </c>
      <c r="C53" s="41">
        <f t="shared" si="0"/>
        <v>2</v>
      </c>
      <c r="D53" s="41"/>
      <c r="E53" s="41"/>
      <c r="F53" s="85">
        <f t="shared" si="1"/>
        <v>2</v>
      </c>
      <c r="G53" s="49">
        <v>43577</v>
      </c>
      <c r="H53" s="49" t="s">
        <v>320</v>
      </c>
      <c r="I53" s="49">
        <v>43615</v>
      </c>
      <c r="J53" s="49">
        <v>43626</v>
      </c>
      <c r="K53" s="49" t="s">
        <v>320</v>
      </c>
      <c r="L53" s="41" t="s">
        <v>322</v>
      </c>
      <c r="M53" s="41" t="s">
        <v>322</v>
      </c>
      <c r="N53" s="41" t="s">
        <v>322</v>
      </c>
      <c r="O53" s="41" t="s">
        <v>322</v>
      </c>
      <c r="P53" s="35"/>
      <c r="Q53" s="184" t="s">
        <v>364</v>
      </c>
      <c r="R53" s="184" t="s">
        <v>827</v>
      </c>
      <c r="S53" s="191" t="s">
        <v>439</v>
      </c>
    </row>
    <row r="54" spans="1:20" s="8" customFormat="1" ht="15" customHeight="1" x14ac:dyDescent="0.3">
      <c r="A54" s="28" t="s">
        <v>45</v>
      </c>
      <c r="B54" s="29"/>
      <c r="C54" s="51"/>
      <c r="D54" s="29"/>
      <c r="E54" s="29"/>
      <c r="F54" s="30"/>
      <c r="G54" s="30"/>
      <c r="H54" s="30"/>
      <c r="I54" s="200"/>
      <c r="J54" s="29"/>
      <c r="K54" s="30"/>
      <c r="L54" s="29"/>
      <c r="M54" s="30"/>
      <c r="N54" s="30"/>
      <c r="O54" s="30"/>
      <c r="P54" s="28"/>
      <c r="Q54" s="32"/>
      <c r="R54" s="32"/>
      <c r="S54" s="40"/>
    </row>
    <row r="55" spans="1:20" s="82" customFormat="1" ht="15" customHeight="1" x14ac:dyDescent="0.3">
      <c r="A55" s="36" t="s">
        <v>46</v>
      </c>
      <c r="B55" s="35" t="s">
        <v>159</v>
      </c>
      <c r="C55" s="41">
        <f t="shared" si="0"/>
        <v>2</v>
      </c>
      <c r="D55" s="41"/>
      <c r="E55" s="41"/>
      <c r="F55" s="85">
        <f t="shared" si="1"/>
        <v>2</v>
      </c>
      <c r="G55" s="41" t="s">
        <v>320</v>
      </c>
      <c r="H55" s="49">
        <v>43584</v>
      </c>
      <c r="I55" s="49">
        <v>43615</v>
      </c>
      <c r="J55" s="49">
        <v>43621</v>
      </c>
      <c r="K55" s="41" t="s">
        <v>322</v>
      </c>
      <c r="L55" s="41" t="s">
        <v>322</v>
      </c>
      <c r="M55" s="41" t="s">
        <v>322</v>
      </c>
      <c r="N55" s="41" t="s">
        <v>322</v>
      </c>
      <c r="O55" s="41" t="s">
        <v>322</v>
      </c>
      <c r="P55" s="35"/>
      <c r="Q55" s="184" t="s">
        <v>581</v>
      </c>
      <c r="R55" s="191" t="s">
        <v>440</v>
      </c>
      <c r="S55" s="37" t="s">
        <v>323</v>
      </c>
    </row>
    <row r="56" spans="1:20" s="82" customFormat="1" ht="15" customHeight="1" x14ac:dyDescent="0.3">
      <c r="A56" s="36" t="s">
        <v>47</v>
      </c>
      <c r="B56" s="35" t="s">
        <v>159</v>
      </c>
      <c r="C56" s="41">
        <f t="shared" si="0"/>
        <v>2</v>
      </c>
      <c r="D56" s="41"/>
      <c r="E56" s="41"/>
      <c r="F56" s="85">
        <f t="shared" si="1"/>
        <v>2</v>
      </c>
      <c r="G56" s="49">
        <v>43616</v>
      </c>
      <c r="H56" s="41" t="s">
        <v>320</v>
      </c>
      <c r="I56" s="49">
        <v>43671</v>
      </c>
      <c r="J56" s="49">
        <v>43672</v>
      </c>
      <c r="K56" s="41" t="s">
        <v>320</v>
      </c>
      <c r="L56" s="41" t="s">
        <v>322</v>
      </c>
      <c r="M56" s="41" t="s">
        <v>322</v>
      </c>
      <c r="N56" s="41" t="s">
        <v>322</v>
      </c>
      <c r="O56" s="41" t="s">
        <v>322</v>
      </c>
      <c r="P56" s="35"/>
      <c r="Q56" s="201" t="s">
        <v>365</v>
      </c>
      <c r="R56" s="191" t="s">
        <v>568</v>
      </c>
      <c r="S56" s="37" t="s">
        <v>323</v>
      </c>
    </row>
    <row r="57" spans="1:20" s="82" customFormat="1" ht="15" customHeight="1" x14ac:dyDescent="0.3">
      <c r="A57" s="36" t="s">
        <v>48</v>
      </c>
      <c r="B57" s="35" t="s">
        <v>159</v>
      </c>
      <c r="C57" s="41">
        <f t="shared" si="0"/>
        <v>2</v>
      </c>
      <c r="D57" s="41"/>
      <c r="E57" s="41"/>
      <c r="F57" s="85">
        <f t="shared" si="1"/>
        <v>2</v>
      </c>
      <c r="G57" s="41" t="s">
        <v>320</v>
      </c>
      <c r="H57" s="41" t="s">
        <v>320</v>
      </c>
      <c r="I57" s="49">
        <v>43641</v>
      </c>
      <c r="J57" s="49">
        <v>43654</v>
      </c>
      <c r="K57" s="41" t="s">
        <v>320</v>
      </c>
      <c r="L57" s="41" t="s">
        <v>322</v>
      </c>
      <c r="M57" s="41" t="s">
        <v>322</v>
      </c>
      <c r="N57" s="41" t="s">
        <v>322</v>
      </c>
      <c r="O57" s="41" t="s">
        <v>322</v>
      </c>
      <c r="P57" s="35"/>
      <c r="Q57" s="191" t="s">
        <v>833</v>
      </c>
      <c r="R57" s="184" t="s">
        <v>537</v>
      </c>
      <c r="S57" s="37" t="s">
        <v>323</v>
      </c>
    </row>
    <row r="58" spans="1:20" s="82" customFormat="1" ht="15" customHeight="1" x14ac:dyDescent="0.3">
      <c r="A58" s="36" t="s">
        <v>49</v>
      </c>
      <c r="B58" s="35" t="s">
        <v>159</v>
      </c>
      <c r="C58" s="41">
        <f t="shared" si="0"/>
        <v>2</v>
      </c>
      <c r="D58" s="41"/>
      <c r="E58" s="41"/>
      <c r="F58" s="85">
        <f t="shared" si="1"/>
        <v>2</v>
      </c>
      <c r="G58" s="49">
        <v>43598</v>
      </c>
      <c r="H58" s="41" t="s">
        <v>320</v>
      </c>
      <c r="I58" s="49">
        <v>43621</v>
      </c>
      <c r="J58" s="49">
        <v>43629</v>
      </c>
      <c r="K58" s="41" t="s">
        <v>320</v>
      </c>
      <c r="L58" s="41" t="s">
        <v>322</v>
      </c>
      <c r="M58" s="41" t="s">
        <v>322</v>
      </c>
      <c r="N58" s="41" t="s">
        <v>322</v>
      </c>
      <c r="O58" s="41" t="s">
        <v>322</v>
      </c>
      <c r="P58" s="35"/>
      <c r="Q58" s="184" t="s">
        <v>441</v>
      </c>
      <c r="R58" s="201" t="s">
        <v>367</v>
      </c>
      <c r="S58" s="37" t="s">
        <v>323</v>
      </c>
    </row>
    <row r="59" spans="1:20" s="8" customFormat="1" ht="15" customHeight="1" x14ac:dyDescent="0.3">
      <c r="A59" s="36" t="s">
        <v>50</v>
      </c>
      <c r="B59" s="35" t="s">
        <v>159</v>
      </c>
      <c r="C59" s="41">
        <f t="shared" si="0"/>
        <v>2</v>
      </c>
      <c r="D59" s="41"/>
      <c r="E59" s="41">
        <v>0.5</v>
      </c>
      <c r="F59" s="85">
        <f t="shared" si="1"/>
        <v>1</v>
      </c>
      <c r="G59" s="49">
        <v>43616</v>
      </c>
      <c r="H59" s="41" t="s">
        <v>320</v>
      </c>
      <c r="I59" s="49">
        <v>43640</v>
      </c>
      <c r="J59" s="49">
        <v>43655</v>
      </c>
      <c r="K59" s="41" t="s">
        <v>320</v>
      </c>
      <c r="L59" s="35" t="s">
        <v>840</v>
      </c>
      <c r="M59" s="41" t="s">
        <v>321</v>
      </c>
      <c r="N59" s="41" t="s">
        <v>319</v>
      </c>
      <c r="O59" s="41" t="s">
        <v>321</v>
      </c>
      <c r="P59" s="35" t="s">
        <v>841</v>
      </c>
      <c r="Q59" s="201" t="s">
        <v>839</v>
      </c>
      <c r="R59" s="191" t="s">
        <v>446</v>
      </c>
      <c r="S59" s="37" t="s">
        <v>323</v>
      </c>
    </row>
    <row r="60" spans="1:20" s="82" customFormat="1" ht="15" customHeight="1" x14ac:dyDescent="0.3">
      <c r="A60" s="36" t="s">
        <v>51</v>
      </c>
      <c r="B60" s="35" t="s">
        <v>159</v>
      </c>
      <c r="C60" s="41">
        <f t="shared" si="0"/>
        <v>2</v>
      </c>
      <c r="D60" s="41"/>
      <c r="E60" s="41"/>
      <c r="F60" s="85">
        <f t="shared" si="1"/>
        <v>2</v>
      </c>
      <c r="G60" s="49">
        <v>43556</v>
      </c>
      <c r="H60" s="49">
        <v>43545</v>
      </c>
      <c r="I60" s="49">
        <v>43615</v>
      </c>
      <c r="J60" s="49">
        <v>43620</v>
      </c>
      <c r="K60" s="41" t="s">
        <v>322</v>
      </c>
      <c r="L60" s="41" t="s">
        <v>322</v>
      </c>
      <c r="M60" s="41" t="s">
        <v>322</v>
      </c>
      <c r="N60" s="41" t="s">
        <v>322</v>
      </c>
      <c r="O60" s="41" t="s">
        <v>322</v>
      </c>
      <c r="P60" s="35"/>
      <c r="Q60" s="191" t="s">
        <v>447</v>
      </c>
      <c r="R60" s="191" t="s">
        <v>539</v>
      </c>
      <c r="S60" s="191" t="s">
        <v>448</v>
      </c>
      <c r="T60" s="235"/>
    </row>
    <row r="61" spans="1:20" s="82" customFormat="1" ht="15" customHeight="1" x14ac:dyDescent="0.3">
      <c r="A61" s="36" t="s">
        <v>52</v>
      </c>
      <c r="B61" s="35" t="s">
        <v>159</v>
      </c>
      <c r="C61" s="41">
        <f t="shared" si="0"/>
        <v>2</v>
      </c>
      <c r="D61" s="41"/>
      <c r="E61" s="41"/>
      <c r="F61" s="85">
        <f t="shared" si="1"/>
        <v>2</v>
      </c>
      <c r="G61" s="49">
        <v>43553</v>
      </c>
      <c r="H61" s="49">
        <v>43555</v>
      </c>
      <c r="I61" s="49">
        <v>43608</v>
      </c>
      <c r="J61" s="49">
        <v>43620</v>
      </c>
      <c r="K61" s="41" t="s">
        <v>322</v>
      </c>
      <c r="L61" s="41" t="s">
        <v>322</v>
      </c>
      <c r="M61" s="41" t="s">
        <v>322</v>
      </c>
      <c r="N61" s="41" t="s">
        <v>322</v>
      </c>
      <c r="O61" s="41" t="s">
        <v>322</v>
      </c>
      <c r="P61" s="35"/>
      <c r="Q61" s="184" t="s">
        <v>453</v>
      </c>
      <c r="R61" s="191" t="s">
        <v>449</v>
      </c>
      <c r="S61" s="61" t="s">
        <v>450</v>
      </c>
    </row>
    <row r="62" spans="1:20" s="82" customFormat="1" ht="15" customHeight="1" x14ac:dyDescent="0.3">
      <c r="A62" s="36" t="s">
        <v>53</v>
      </c>
      <c r="B62" s="35" t="s">
        <v>159</v>
      </c>
      <c r="C62" s="41">
        <f t="shared" si="0"/>
        <v>2</v>
      </c>
      <c r="D62" s="41"/>
      <c r="E62" s="41"/>
      <c r="F62" s="85">
        <f t="shared" si="1"/>
        <v>2</v>
      </c>
      <c r="G62" s="49">
        <v>43593</v>
      </c>
      <c r="H62" s="41" t="s">
        <v>320</v>
      </c>
      <c r="I62" s="49">
        <v>43615</v>
      </c>
      <c r="J62" s="49">
        <v>43621</v>
      </c>
      <c r="K62" s="41" t="s">
        <v>320</v>
      </c>
      <c r="L62" s="41" t="s">
        <v>322</v>
      </c>
      <c r="M62" s="41" t="s">
        <v>322</v>
      </c>
      <c r="N62" s="41" t="s">
        <v>322</v>
      </c>
      <c r="O62" s="41" t="s">
        <v>322</v>
      </c>
      <c r="P62" s="35"/>
      <c r="Q62" s="191" t="s">
        <v>847</v>
      </c>
      <c r="R62" s="191" t="s">
        <v>451</v>
      </c>
      <c r="S62" s="37" t="s">
        <v>323</v>
      </c>
    </row>
    <row r="63" spans="1:20" s="110" customFormat="1" ht="15" customHeight="1" x14ac:dyDescent="0.3">
      <c r="A63" s="36" t="s">
        <v>54</v>
      </c>
      <c r="B63" s="35" t="s">
        <v>159</v>
      </c>
      <c r="C63" s="41">
        <f t="shared" si="0"/>
        <v>2</v>
      </c>
      <c r="D63" s="41"/>
      <c r="E63" s="41"/>
      <c r="F63" s="85">
        <f t="shared" si="1"/>
        <v>2</v>
      </c>
      <c r="G63" s="49">
        <v>43614</v>
      </c>
      <c r="H63" s="49" t="s">
        <v>320</v>
      </c>
      <c r="I63" s="49">
        <v>43643</v>
      </c>
      <c r="J63" s="49">
        <v>43647</v>
      </c>
      <c r="K63" s="41" t="s">
        <v>320</v>
      </c>
      <c r="L63" s="41" t="s">
        <v>322</v>
      </c>
      <c r="M63" s="41" t="s">
        <v>322</v>
      </c>
      <c r="N63" s="41" t="s">
        <v>322</v>
      </c>
      <c r="O63" s="41" t="s">
        <v>322</v>
      </c>
      <c r="P63" s="35"/>
      <c r="Q63" s="35" t="s">
        <v>851</v>
      </c>
      <c r="R63" s="191" t="s">
        <v>540</v>
      </c>
      <c r="S63" s="61" t="s">
        <v>575</v>
      </c>
    </row>
    <row r="64" spans="1:20" s="82" customFormat="1" ht="15" customHeight="1" x14ac:dyDescent="0.3">
      <c r="A64" s="36" t="s">
        <v>195</v>
      </c>
      <c r="B64" s="35" t="s">
        <v>159</v>
      </c>
      <c r="C64" s="41">
        <f t="shared" si="0"/>
        <v>2</v>
      </c>
      <c r="D64" s="41"/>
      <c r="E64" s="41"/>
      <c r="F64" s="85">
        <f t="shared" si="1"/>
        <v>2</v>
      </c>
      <c r="G64" s="49">
        <v>43598</v>
      </c>
      <c r="H64" s="49">
        <v>43598</v>
      </c>
      <c r="I64" s="49">
        <v>43635</v>
      </c>
      <c r="J64" s="49">
        <v>43644</v>
      </c>
      <c r="K64" s="49" t="s">
        <v>322</v>
      </c>
      <c r="L64" s="41" t="s">
        <v>322</v>
      </c>
      <c r="M64" s="41" t="s">
        <v>322</v>
      </c>
      <c r="N64" s="41" t="s">
        <v>322</v>
      </c>
      <c r="O64" s="41" t="s">
        <v>322</v>
      </c>
      <c r="P64" s="35"/>
      <c r="Q64" s="191" t="s">
        <v>856</v>
      </c>
      <c r="R64" s="191" t="s">
        <v>370</v>
      </c>
      <c r="S64" s="61" t="s">
        <v>456</v>
      </c>
    </row>
    <row r="65" spans="1:19" s="8" customFormat="1" ht="15" customHeight="1" x14ac:dyDescent="0.3">
      <c r="A65" s="36" t="s">
        <v>56</v>
      </c>
      <c r="B65" s="35" t="s">
        <v>159</v>
      </c>
      <c r="C65" s="41">
        <f t="shared" si="0"/>
        <v>2</v>
      </c>
      <c r="D65" s="41"/>
      <c r="E65" s="41">
        <v>0.5</v>
      </c>
      <c r="F65" s="85">
        <f t="shared" si="1"/>
        <v>1</v>
      </c>
      <c r="G65" s="49" t="s">
        <v>509</v>
      </c>
      <c r="H65" s="49" t="s">
        <v>320</v>
      </c>
      <c r="I65" s="49">
        <v>43635</v>
      </c>
      <c r="J65" s="49">
        <v>43643</v>
      </c>
      <c r="K65" s="41" t="s">
        <v>320</v>
      </c>
      <c r="L65" s="41" t="s">
        <v>322</v>
      </c>
      <c r="M65" s="41" t="s">
        <v>321</v>
      </c>
      <c r="N65" s="41" t="s">
        <v>319</v>
      </c>
      <c r="O65" s="41" t="s">
        <v>321</v>
      </c>
      <c r="P65" s="35"/>
      <c r="Q65" s="184" t="s">
        <v>541</v>
      </c>
      <c r="R65" s="184" t="s">
        <v>542</v>
      </c>
      <c r="S65" s="37" t="s">
        <v>323</v>
      </c>
    </row>
    <row r="66" spans="1:19" s="82" customFormat="1" ht="15" customHeight="1" x14ac:dyDescent="0.3">
      <c r="A66" s="36" t="s">
        <v>57</v>
      </c>
      <c r="B66" s="35" t="s">
        <v>159</v>
      </c>
      <c r="C66" s="41">
        <f t="shared" si="0"/>
        <v>2</v>
      </c>
      <c r="D66" s="41"/>
      <c r="E66" s="41"/>
      <c r="F66" s="85">
        <f t="shared" si="1"/>
        <v>2</v>
      </c>
      <c r="G66" s="49">
        <v>43615</v>
      </c>
      <c r="H66" s="41" t="s">
        <v>320</v>
      </c>
      <c r="I66" s="49">
        <v>43640</v>
      </c>
      <c r="J66" s="49">
        <v>43647</v>
      </c>
      <c r="K66" s="41" t="s">
        <v>320</v>
      </c>
      <c r="L66" s="41" t="s">
        <v>322</v>
      </c>
      <c r="M66" s="41" t="s">
        <v>322</v>
      </c>
      <c r="N66" s="41" t="s">
        <v>322</v>
      </c>
      <c r="O66" s="41" t="s">
        <v>322</v>
      </c>
      <c r="P66" s="35"/>
      <c r="Q66" s="191" t="s">
        <v>457</v>
      </c>
      <c r="R66" s="201" t="s">
        <v>863</v>
      </c>
      <c r="S66" s="61" t="s">
        <v>371</v>
      </c>
    </row>
    <row r="67" spans="1:19" s="82" customFormat="1" ht="15" customHeight="1" x14ac:dyDescent="0.3">
      <c r="A67" s="36" t="s">
        <v>58</v>
      </c>
      <c r="B67" s="35" t="s">
        <v>159</v>
      </c>
      <c r="C67" s="41">
        <f t="shared" si="0"/>
        <v>2</v>
      </c>
      <c r="D67" s="41"/>
      <c r="E67" s="41"/>
      <c r="F67" s="85">
        <f t="shared" si="1"/>
        <v>2</v>
      </c>
      <c r="G67" s="49">
        <v>43615</v>
      </c>
      <c r="H67" s="41" t="s">
        <v>320</v>
      </c>
      <c r="I67" s="49">
        <v>43632</v>
      </c>
      <c r="J67" s="49">
        <v>43649</v>
      </c>
      <c r="K67" s="41" t="s">
        <v>320</v>
      </c>
      <c r="L67" s="41" t="s">
        <v>322</v>
      </c>
      <c r="M67" s="41" t="s">
        <v>322</v>
      </c>
      <c r="N67" s="41" t="s">
        <v>322</v>
      </c>
      <c r="O67" s="41" t="s">
        <v>322</v>
      </c>
      <c r="P67" s="35"/>
      <c r="Q67" s="184" t="s">
        <v>544</v>
      </c>
      <c r="R67" s="91" t="s">
        <v>372</v>
      </c>
      <c r="S67" s="191" t="s">
        <v>458</v>
      </c>
    </row>
    <row r="68" spans="1:19" s="8" customFormat="1" ht="15" customHeight="1" x14ac:dyDescent="0.3">
      <c r="A68" s="36" t="s">
        <v>59</v>
      </c>
      <c r="B68" s="35" t="s">
        <v>159</v>
      </c>
      <c r="C68" s="41">
        <f t="shared" si="0"/>
        <v>2</v>
      </c>
      <c r="D68" s="41"/>
      <c r="E68" s="41"/>
      <c r="F68" s="85">
        <f t="shared" si="1"/>
        <v>2</v>
      </c>
      <c r="G68" s="49">
        <v>43606</v>
      </c>
      <c r="H68" s="41" t="s">
        <v>320</v>
      </c>
      <c r="I68" s="49">
        <v>43607</v>
      </c>
      <c r="J68" s="49">
        <v>43612</v>
      </c>
      <c r="K68" s="41" t="s">
        <v>320</v>
      </c>
      <c r="L68" s="41" t="s">
        <v>322</v>
      </c>
      <c r="M68" s="41" t="s">
        <v>322</v>
      </c>
      <c r="N68" s="41" t="s">
        <v>322</v>
      </c>
      <c r="O68" s="41" t="s">
        <v>322</v>
      </c>
      <c r="P68" s="35"/>
      <c r="Q68" s="184" t="s">
        <v>545</v>
      </c>
      <c r="R68" s="184" t="s">
        <v>459</v>
      </c>
      <c r="S68" s="191" t="s">
        <v>452</v>
      </c>
    </row>
    <row r="69" spans="1:19" s="8" customFormat="1" ht="15" customHeight="1" x14ac:dyDescent="0.3">
      <c r="A69" s="28" t="s">
        <v>60</v>
      </c>
      <c r="B69" s="29"/>
      <c r="C69" s="51"/>
      <c r="D69" s="29"/>
      <c r="E69" s="29"/>
      <c r="F69" s="30"/>
      <c r="G69" s="30"/>
      <c r="H69" s="30"/>
      <c r="I69" s="200"/>
      <c r="J69" s="29"/>
      <c r="K69" s="30"/>
      <c r="L69" s="29"/>
      <c r="M69" s="30"/>
      <c r="N69" s="30"/>
      <c r="O69" s="30"/>
      <c r="P69" s="28"/>
      <c r="Q69" s="32"/>
      <c r="R69" s="32"/>
      <c r="S69" s="42"/>
    </row>
    <row r="70" spans="1:19" s="82" customFormat="1" ht="15" customHeight="1" x14ac:dyDescent="0.3">
      <c r="A70" s="36" t="s">
        <v>61</v>
      </c>
      <c r="B70" s="35" t="s">
        <v>159</v>
      </c>
      <c r="C70" s="41">
        <f t="shared" si="0"/>
        <v>2</v>
      </c>
      <c r="D70" s="41"/>
      <c r="E70" s="41"/>
      <c r="F70" s="85">
        <f t="shared" si="1"/>
        <v>2</v>
      </c>
      <c r="G70" s="41" t="s">
        <v>320</v>
      </c>
      <c r="H70" s="41" t="s">
        <v>320</v>
      </c>
      <c r="I70" s="49">
        <v>43641</v>
      </c>
      <c r="J70" s="49">
        <v>43643</v>
      </c>
      <c r="K70" s="41" t="s">
        <v>320</v>
      </c>
      <c r="L70" s="41" t="s">
        <v>322</v>
      </c>
      <c r="M70" s="41" t="s">
        <v>322</v>
      </c>
      <c r="N70" s="41" t="s">
        <v>322</v>
      </c>
      <c r="O70" s="41" t="s">
        <v>322</v>
      </c>
      <c r="P70" s="35"/>
      <c r="Q70" s="184" t="s">
        <v>1125</v>
      </c>
      <c r="R70" s="184" t="s">
        <v>373</v>
      </c>
      <c r="S70" s="37" t="s">
        <v>323</v>
      </c>
    </row>
    <row r="71" spans="1:19" s="8" customFormat="1" ht="15" customHeight="1" x14ac:dyDescent="0.3">
      <c r="A71" s="36" t="s">
        <v>62</v>
      </c>
      <c r="B71" s="35" t="s">
        <v>159</v>
      </c>
      <c r="C71" s="41">
        <f t="shared" si="0"/>
        <v>2</v>
      </c>
      <c r="D71" s="41"/>
      <c r="E71" s="41"/>
      <c r="F71" s="85">
        <f t="shared" si="1"/>
        <v>2</v>
      </c>
      <c r="G71" s="49">
        <v>43616</v>
      </c>
      <c r="H71" s="49">
        <v>43619</v>
      </c>
      <c r="I71" s="49">
        <v>43641</v>
      </c>
      <c r="J71" s="49">
        <v>43644</v>
      </c>
      <c r="K71" s="41" t="s">
        <v>322</v>
      </c>
      <c r="L71" s="41" t="s">
        <v>322</v>
      </c>
      <c r="M71" s="41" t="s">
        <v>322</v>
      </c>
      <c r="N71" s="41" t="s">
        <v>322</v>
      </c>
      <c r="O71" s="41" t="s">
        <v>322</v>
      </c>
      <c r="P71" s="35"/>
      <c r="Q71" s="191" t="s">
        <v>1126</v>
      </c>
      <c r="R71" s="184" t="s">
        <v>374</v>
      </c>
      <c r="S71" s="61" t="s">
        <v>546</v>
      </c>
    </row>
    <row r="72" spans="1:19" s="8" customFormat="1" ht="15" customHeight="1" x14ac:dyDescent="0.3">
      <c r="A72" s="36" t="s">
        <v>63</v>
      </c>
      <c r="B72" s="35" t="s">
        <v>159</v>
      </c>
      <c r="C72" s="41">
        <f t="shared" ref="C72:C98" si="2">IF(B72=$B$4,2,0)</f>
        <v>2</v>
      </c>
      <c r="D72" s="41"/>
      <c r="E72" s="41"/>
      <c r="F72" s="85">
        <f t="shared" ref="F72:F98" si="3">C72*IF(D72&gt;0,D72,1)*IF(E72&gt;0,E72,1)</f>
        <v>2</v>
      </c>
      <c r="G72" s="49">
        <v>43581</v>
      </c>
      <c r="H72" s="41" t="s">
        <v>320</v>
      </c>
      <c r="I72" s="49">
        <v>43615</v>
      </c>
      <c r="J72" s="49">
        <v>43621</v>
      </c>
      <c r="K72" s="41" t="s">
        <v>320</v>
      </c>
      <c r="L72" s="41" t="s">
        <v>322</v>
      </c>
      <c r="M72" s="41" t="s">
        <v>322</v>
      </c>
      <c r="N72" s="41" t="s">
        <v>322</v>
      </c>
      <c r="O72" s="41" t="s">
        <v>322</v>
      </c>
      <c r="P72" s="35"/>
      <c r="Q72" s="191" t="s">
        <v>460</v>
      </c>
      <c r="R72" s="191" t="s">
        <v>461</v>
      </c>
      <c r="S72" s="37" t="s">
        <v>323</v>
      </c>
    </row>
    <row r="73" spans="1:19" s="82" customFormat="1" ht="15" customHeight="1" x14ac:dyDescent="0.3">
      <c r="A73" s="36" t="s">
        <v>64</v>
      </c>
      <c r="B73" s="35" t="s">
        <v>159</v>
      </c>
      <c r="C73" s="41">
        <f t="shared" si="2"/>
        <v>2</v>
      </c>
      <c r="D73" s="41"/>
      <c r="E73" s="41"/>
      <c r="F73" s="85">
        <f t="shared" si="3"/>
        <v>2</v>
      </c>
      <c r="G73" s="49">
        <v>43550</v>
      </c>
      <c r="H73" s="41" t="s">
        <v>320</v>
      </c>
      <c r="I73" s="49">
        <v>43581</v>
      </c>
      <c r="J73" s="49">
        <v>43593</v>
      </c>
      <c r="K73" s="41" t="s">
        <v>320</v>
      </c>
      <c r="L73" s="41" t="s">
        <v>322</v>
      </c>
      <c r="M73" s="41" t="s">
        <v>322</v>
      </c>
      <c r="N73" s="41" t="s">
        <v>322</v>
      </c>
      <c r="O73" s="41" t="s">
        <v>322</v>
      </c>
      <c r="P73" s="35"/>
      <c r="Q73" s="184" t="s">
        <v>877</v>
      </c>
      <c r="R73" s="201" t="s">
        <v>879</v>
      </c>
      <c r="S73" s="59" t="s">
        <v>878</v>
      </c>
    </row>
    <row r="74" spans="1:19" s="82" customFormat="1" ht="15" customHeight="1" x14ac:dyDescent="0.3">
      <c r="A74" s="36" t="s">
        <v>65</v>
      </c>
      <c r="B74" s="35" t="s">
        <v>159</v>
      </c>
      <c r="C74" s="41">
        <f t="shared" si="2"/>
        <v>2</v>
      </c>
      <c r="D74" s="41"/>
      <c r="E74" s="41"/>
      <c r="F74" s="85">
        <f t="shared" si="3"/>
        <v>2</v>
      </c>
      <c r="G74" s="49">
        <v>43602</v>
      </c>
      <c r="H74" s="41" t="s">
        <v>320</v>
      </c>
      <c r="I74" s="49">
        <v>43615</v>
      </c>
      <c r="J74" s="49">
        <v>43615</v>
      </c>
      <c r="K74" s="41" t="s">
        <v>320</v>
      </c>
      <c r="L74" s="41" t="s">
        <v>322</v>
      </c>
      <c r="M74" s="41" t="s">
        <v>322</v>
      </c>
      <c r="N74" s="41" t="s">
        <v>322</v>
      </c>
      <c r="O74" s="41" t="s">
        <v>322</v>
      </c>
      <c r="P74" s="35"/>
      <c r="Q74" s="201" t="s">
        <v>882</v>
      </c>
      <c r="R74" s="191" t="s">
        <v>462</v>
      </c>
      <c r="S74" s="37" t="s">
        <v>323</v>
      </c>
    </row>
    <row r="75" spans="1:19" s="82" customFormat="1" ht="15" customHeight="1" x14ac:dyDescent="0.3">
      <c r="A75" s="36" t="s">
        <v>66</v>
      </c>
      <c r="B75" s="35" t="s">
        <v>159</v>
      </c>
      <c r="C75" s="41">
        <f t="shared" si="2"/>
        <v>2</v>
      </c>
      <c r="D75" s="41"/>
      <c r="E75" s="41"/>
      <c r="F75" s="85">
        <f t="shared" si="3"/>
        <v>2</v>
      </c>
      <c r="G75" s="49">
        <v>43608</v>
      </c>
      <c r="H75" s="49">
        <v>43578</v>
      </c>
      <c r="I75" s="49">
        <v>43608</v>
      </c>
      <c r="J75" s="49">
        <v>43613</v>
      </c>
      <c r="K75" s="49" t="s">
        <v>322</v>
      </c>
      <c r="L75" s="41" t="s">
        <v>322</v>
      </c>
      <c r="M75" s="41" t="s">
        <v>322</v>
      </c>
      <c r="N75" s="41" t="s">
        <v>322</v>
      </c>
      <c r="O75" s="41" t="s">
        <v>322</v>
      </c>
      <c r="P75" s="35"/>
      <c r="Q75" s="184" t="s">
        <v>376</v>
      </c>
      <c r="R75" s="184" t="s">
        <v>464</v>
      </c>
      <c r="S75" s="61" t="s">
        <v>465</v>
      </c>
    </row>
    <row r="76" spans="1:19" s="8" customFormat="1" ht="15" customHeight="1" x14ac:dyDescent="0.3">
      <c r="A76" s="28" t="s">
        <v>67</v>
      </c>
      <c r="B76" s="29"/>
      <c r="C76" s="51"/>
      <c r="D76" s="29"/>
      <c r="E76" s="29"/>
      <c r="F76" s="30"/>
      <c r="G76" s="30"/>
      <c r="H76" s="30"/>
      <c r="I76" s="200"/>
      <c r="J76" s="29"/>
      <c r="K76" s="30"/>
      <c r="L76" s="29"/>
      <c r="M76" s="30"/>
      <c r="N76" s="30"/>
      <c r="O76" s="30"/>
      <c r="P76" s="28"/>
      <c r="Q76" s="32"/>
      <c r="R76" s="32"/>
      <c r="S76" s="40"/>
    </row>
    <row r="77" spans="1:19" s="82" customFormat="1" ht="15" customHeight="1" x14ac:dyDescent="0.3">
      <c r="A77" s="36" t="s">
        <v>68</v>
      </c>
      <c r="B77" s="35" t="s">
        <v>159</v>
      </c>
      <c r="C77" s="41">
        <f t="shared" si="2"/>
        <v>2</v>
      </c>
      <c r="D77" s="41"/>
      <c r="E77" s="41"/>
      <c r="F77" s="85">
        <f t="shared" si="3"/>
        <v>2</v>
      </c>
      <c r="G77" s="41" t="s">
        <v>320</v>
      </c>
      <c r="H77" s="41" t="s">
        <v>320</v>
      </c>
      <c r="I77" s="49">
        <v>43620</v>
      </c>
      <c r="J77" s="49">
        <v>43634</v>
      </c>
      <c r="K77" s="41" t="s">
        <v>320</v>
      </c>
      <c r="L77" s="41" t="s">
        <v>322</v>
      </c>
      <c r="M77" s="41" t="s">
        <v>322</v>
      </c>
      <c r="N77" s="41" t="s">
        <v>322</v>
      </c>
      <c r="O77" s="41" t="s">
        <v>322</v>
      </c>
      <c r="P77" s="35"/>
      <c r="Q77" s="91" t="s">
        <v>377</v>
      </c>
      <c r="R77" s="191" t="s">
        <v>467</v>
      </c>
      <c r="S77" s="91" t="s">
        <v>378</v>
      </c>
    </row>
    <row r="78" spans="1:19" s="82" customFormat="1" ht="15" customHeight="1" x14ac:dyDescent="0.3">
      <c r="A78" s="36" t="s">
        <v>70</v>
      </c>
      <c r="B78" s="35" t="s">
        <v>159</v>
      </c>
      <c r="C78" s="41">
        <f t="shared" si="2"/>
        <v>2</v>
      </c>
      <c r="D78" s="41"/>
      <c r="E78" s="41"/>
      <c r="F78" s="85">
        <f t="shared" si="3"/>
        <v>2</v>
      </c>
      <c r="G78" s="41" t="s">
        <v>320</v>
      </c>
      <c r="H78" s="41" t="s">
        <v>320</v>
      </c>
      <c r="I78" s="49">
        <v>43635</v>
      </c>
      <c r="J78" s="49">
        <v>43655</v>
      </c>
      <c r="K78" s="41" t="s">
        <v>320</v>
      </c>
      <c r="L78" s="41" t="s">
        <v>322</v>
      </c>
      <c r="M78" s="49" t="s">
        <v>322</v>
      </c>
      <c r="N78" s="41" t="s">
        <v>322</v>
      </c>
      <c r="O78" s="41" t="s">
        <v>322</v>
      </c>
      <c r="P78" s="35"/>
      <c r="Q78" s="184" t="s">
        <v>469</v>
      </c>
      <c r="R78" s="91" t="s">
        <v>470</v>
      </c>
      <c r="S78" s="61" t="s">
        <v>547</v>
      </c>
    </row>
    <row r="79" spans="1:19" s="82" customFormat="1" ht="15" customHeight="1" x14ac:dyDescent="0.3">
      <c r="A79" s="36" t="s">
        <v>71</v>
      </c>
      <c r="B79" s="35" t="s">
        <v>159</v>
      </c>
      <c r="C79" s="41">
        <f t="shared" si="2"/>
        <v>2</v>
      </c>
      <c r="D79" s="41"/>
      <c r="E79" s="41">
        <v>0.5</v>
      </c>
      <c r="F79" s="85">
        <f t="shared" si="3"/>
        <v>1</v>
      </c>
      <c r="G79" s="49">
        <v>43577</v>
      </c>
      <c r="H79" s="49">
        <v>43577</v>
      </c>
      <c r="I79" s="49">
        <v>43614</v>
      </c>
      <c r="J79" s="49">
        <v>43626</v>
      </c>
      <c r="K79" s="41" t="s">
        <v>322</v>
      </c>
      <c r="L79" s="41" t="s">
        <v>322</v>
      </c>
      <c r="M79" s="49" t="s">
        <v>321</v>
      </c>
      <c r="N79" s="41" t="s">
        <v>319</v>
      </c>
      <c r="O79" s="41" t="s">
        <v>321</v>
      </c>
      <c r="P79" s="35"/>
      <c r="Q79" s="59" t="s">
        <v>578</v>
      </c>
      <c r="R79" s="91" t="s">
        <v>888</v>
      </c>
      <c r="S79" s="37" t="s">
        <v>323</v>
      </c>
    </row>
    <row r="80" spans="1:19" s="8" customFormat="1" ht="15" customHeight="1" x14ac:dyDescent="0.3">
      <c r="A80" s="36" t="s">
        <v>72</v>
      </c>
      <c r="B80" s="35" t="s">
        <v>159</v>
      </c>
      <c r="C80" s="41">
        <f t="shared" si="2"/>
        <v>2</v>
      </c>
      <c r="D80" s="41"/>
      <c r="E80" s="41"/>
      <c r="F80" s="85">
        <f t="shared" si="3"/>
        <v>2</v>
      </c>
      <c r="G80" s="41" t="s">
        <v>320</v>
      </c>
      <c r="H80" s="41" t="s">
        <v>320</v>
      </c>
      <c r="I80" s="49">
        <v>43642</v>
      </c>
      <c r="J80" s="49">
        <v>43648</v>
      </c>
      <c r="K80" s="41" t="s">
        <v>320</v>
      </c>
      <c r="L80" s="41" t="s">
        <v>322</v>
      </c>
      <c r="M80" s="41" t="s">
        <v>322</v>
      </c>
      <c r="N80" s="41" t="s">
        <v>322</v>
      </c>
      <c r="O80" s="41" t="s">
        <v>322</v>
      </c>
      <c r="P80" s="35"/>
      <c r="Q80" s="91" t="s">
        <v>586</v>
      </c>
      <c r="R80" s="201" t="s">
        <v>472</v>
      </c>
      <c r="S80" s="37" t="s">
        <v>323</v>
      </c>
    </row>
    <row r="81" spans="1:19" s="8" customFormat="1" ht="15" customHeight="1" x14ac:dyDescent="0.3">
      <c r="A81" s="36" t="s">
        <v>74</v>
      </c>
      <c r="B81" s="35" t="s">
        <v>159</v>
      </c>
      <c r="C81" s="41">
        <f t="shared" si="2"/>
        <v>2</v>
      </c>
      <c r="D81" s="41"/>
      <c r="E81" s="41"/>
      <c r="F81" s="85">
        <f t="shared" si="3"/>
        <v>2</v>
      </c>
      <c r="G81" s="49">
        <v>43616</v>
      </c>
      <c r="H81" s="49">
        <v>43616</v>
      </c>
      <c r="I81" s="49">
        <v>43657</v>
      </c>
      <c r="J81" s="49">
        <v>43669</v>
      </c>
      <c r="K81" s="41" t="s">
        <v>322</v>
      </c>
      <c r="L81" s="41" t="s">
        <v>322</v>
      </c>
      <c r="M81" s="41" t="s">
        <v>322</v>
      </c>
      <c r="N81" s="41" t="s">
        <v>322</v>
      </c>
      <c r="O81" s="41" t="s">
        <v>322</v>
      </c>
      <c r="P81" s="35"/>
      <c r="Q81" s="201" t="s">
        <v>894</v>
      </c>
      <c r="R81" s="184" t="s">
        <v>473</v>
      </c>
      <c r="S81" s="37" t="s">
        <v>323</v>
      </c>
    </row>
    <row r="82" spans="1:19" s="82" customFormat="1" ht="15" customHeight="1" x14ac:dyDescent="0.3">
      <c r="A82" s="36" t="s">
        <v>75</v>
      </c>
      <c r="B82" s="35" t="s">
        <v>159</v>
      </c>
      <c r="C82" s="41">
        <f t="shared" si="2"/>
        <v>2</v>
      </c>
      <c r="D82" s="41"/>
      <c r="E82" s="41"/>
      <c r="F82" s="85">
        <f t="shared" si="3"/>
        <v>2</v>
      </c>
      <c r="G82" s="49">
        <v>43608</v>
      </c>
      <c r="H82" s="49">
        <v>43612</v>
      </c>
      <c r="I82" s="49">
        <v>43635</v>
      </c>
      <c r="J82" s="49">
        <v>43657</v>
      </c>
      <c r="K82" s="41" t="s">
        <v>322</v>
      </c>
      <c r="L82" s="41" t="s">
        <v>322</v>
      </c>
      <c r="M82" s="41" t="s">
        <v>322</v>
      </c>
      <c r="N82" s="41" t="s">
        <v>322</v>
      </c>
      <c r="O82" s="41" t="s">
        <v>322</v>
      </c>
      <c r="P82" s="35"/>
      <c r="Q82" s="201" t="s">
        <v>592</v>
      </c>
      <c r="R82" s="184" t="s">
        <v>474</v>
      </c>
      <c r="S82" s="184" t="s">
        <v>380</v>
      </c>
    </row>
    <row r="83" spans="1:19" s="82" customFormat="1" ht="15" customHeight="1" x14ac:dyDescent="0.3">
      <c r="A83" s="36" t="s">
        <v>76</v>
      </c>
      <c r="B83" s="35" t="s">
        <v>159</v>
      </c>
      <c r="C83" s="41">
        <f t="shared" si="2"/>
        <v>2</v>
      </c>
      <c r="D83" s="41"/>
      <c r="E83" s="41"/>
      <c r="F83" s="85">
        <f t="shared" si="3"/>
        <v>2</v>
      </c>
      <c r="G83" s="41" t="s">
        <v>320</v>
      </c>
      <c r="H83" s="49">
        <v>43616</v>
      </c>
      <c r="I83" s="49">
        <v>43642</v>
      </c>
      <c r="J83" s="49">
        <v>43664</v>
      </c>
      <c r="K83" s="41" t="s">
        <v>320</v>
      </c>
      <c r="L83" s="41" t="s">
        <v>322</v>
      </c>
      <c r="M83" s="41" t="s">
        <v>322</v>
      </c>
      <c r="N83" s="41" t="s">
        <v>322</v>
      </c>
      <c r="O83" s="41" t="s">
        <v>322</v>
      </c>
      <c r="P83" s="35"/>
      <c r="Q83" s="184" t="s">
        <v>901</v>
      </c>
      <c r="R83" s="191" t="s">
        <v>476</v>
      </c>
      <c r="S83" s="37" t="s">
        <v>323</v>
      </c>
    </row>
    <row r="84" spans="1:19" s="8" customFormat="1" ht="15" customHeight="1" x14ac:dyDescent="0.3">
      <c r="A84" s="36" t="s">
        <v>77</v>
      </c>
      <c r="B84" s="35" t="s">
        <v>159</v>
      </c>
      <c r="C84" s="41">
        <f t="shared" si="2"/>
        <v>2</v>
      </c>
      <c r="D84" s="41"/>
      <c r="E84" s="41"/>
      <c r="F84" s="85">
        <f t="shared" si="3"/>
        <v>2</v>
      </c>
      <c r="G84" s="49">
        <v>43606</v>
      </c>
      <c r="H84" s="49">
        <v>43607</v>
      </c>
      <c r="I84" s="49">
        <v>43741</v>
      </c>
      <c r="J84" s="49">
        <v>43747</v>
      </c>
      <c r="K84" s="41" t="s">
        <v>322</v>
      </c>
      <c r="L84" s="41" t="s">
        <v>322</v>
      </c>
      <c r="M84" s="41" t="s">
        <v>322</v>
      </c>
      <c r="N84" s="41" t="s">
        <v>322</v>
      </c>
      <c r="O84" s="41" t="s">
        <v>322</v>
      </c>
      <c r="P84" s="35"/>
      <c r="Q84" s="184" t="s">
        <v>381</v>
      </c>
      <c r="R84" s="184" t="s">
        <v>382</v>
      </c>
      <c r="S84" s="191" t="s">
        <v>478</v>
      </c>
    </row>
    <row r="85" spans="1:19" s="82" customFormat="1" ht="15" customHeight="1" x14ac:dyDescent="0.3">
      <c r="A85" s="36" t="s">
        <v>78</v>
      </c>
      <c r="B85" s="35" t="s">
        <v>159</v>
      </c>
      <c r="C85" s="41">
        <f t="shared" si="2"/>
        <v>2</v>
      </c>
      <c r="D85" s="41"/>
      <c r="E85" s="41"/>
      <c r="F85" s="85">
        <f t="shared" si="3"/>
        <v>2</v>
      </c>
      <c r="G85" s="49">
        <v>43609</v>
      </c>
      <c r="H85" s="49">
        <v>43613</v>
      </c>
      <c r="I85" s="49">
        <v>43657</v>
      </c>
      <c r="J85" s="49">
        <v>43664</v>
      </c>
      <c r="K85" s="41" t="s">
        <v>322</v>
      </c>
      <c r="L85" s="41" t="s">
        <v>322</v>
      </c>
      <c r="M85" s="41" t="s">
        <v>322</v>
      </c>
      <c r="N85" s="41" t="s">
        <v>322</v>
      </c>
      <c r="O85" s="41" t="s">
        <v>322</v>
      </c>
      <c r="P85" s="35"/>
      <c r="Q85" s="184" t="s">
        <v>903</v>
      </c>
      <c r="R85" s="184" t="s">
        <v>479</v>
      </c>
      <c r="S85" s="91" t="s">
        <v>904</v>
      </c>
    </row>
    <row r="86" spans="1:19" s="82" customFormat="1" ht="15" customHeight="1" x14ac:dyDescent="0.3">
      <c r="A86" s="36" t="s">
        <v>79</v>
      </c>
      <c r="B86" s="35" t="s">
        <v>159</v>
      </c>
      <c r="C86" s="41">
        <f t="shared" si="2"/>
        <v>2</v>
      </c>
      <c r="D86" s="41"/>
      <c r="E86" s="41"/>
      <c r="F86" s="85">
        <f t="shared" si="3"/>
        <v>2</v>
      </c>
      <c r="G86" s="41" t="s">
        <v>320</v>
      </c>
      <c r="H86" s="41" t="s">
        <v>320</v>
      </c>
      <c r="I86" s="49">
        <v>43643</v>
      </c>
      <c r="J86" s="49">
        <v>43655</v>
      </c>
      <c r="K86" s="41" t="s">
        <v>320</v>
      </c>
      <c r="L86" s="41" t="s">
        <v>322</v>
      </c>
      <c r="M86" s="41" t="s">
        <v>322</v>
      </c>
      <c r="N86" s="41" t="s">
        <v>322</v>
      </c>
      <c r="O86" s="41" t="s">
        <v>322</v>
      </c>
      <c r="P86" s="35"/>
      <c r="Q86" s="184" t="s">
        <v>549</v>
      </c>
      <c r="R86" s="184" t="s">
        <v>480</v>
      </c>
      <c r="S86" s="91" t="s">
        <v>383</v>
      </c>
    </row>
    <row r="87" spans="1:19" s="8" customFormat="1" ht="15" customHeight="1" x14ac:dyDescent="0.3">
      <c r="A87" s="28" t="s">
        <v>80</v>
      </c>
      <c r="B87" s="29"/>
      <c r="C87" s="51"/>
      <c r="D87" s="29"/>
      <c r="E87" s="29"/>
      <c r="F87" s="30"/>
      <c r="G87" s="30"/>
      <c r="H87" s="30"/>
      <c r="I87" s="200"/>
      <c r="J87" s="29"/>
      <c r="K87" s="30"/>
      <c r="L87" s="29"/>
      <c r="M87" s="30"/>
      <c r="N87" s="30"/>
      <c r="O87" s="30"/>
      <c r="P87" s="28"/>
      <c r="Q87" s="32"/>
      <c r="R87" s="32"/>
      <c r="S87" s="40"/>
    </row>
    <row r="88" spans="1:19" s="8" customFormat="1" ht="15" customHeight="1" x14ac:dyDescent="0.3">
      <c r="A88" s="36" t="s">
        <v>69</v>
      </c>
      <c r="B88" s="35" t="s">
        <v>159</v>
      </c>
      <c r="C88" s="41">
        <f>IF(B88=$B$4,2,0)</f>
        <v>2</v>
      </c>
      <c r="D88" s="41"/>
      <c r="E88" s="41"/>
      <c r="F88" s="85">
        <f t="shared" si="3"/>
        <v>2</v>
      </c>
      <c r="G88" s="49">
        <v>43612</v>
      </c>
      <c r="H88" s="49">
        <v>43615</v>
      </c>
      <c r="I88" s="49">
        <v>43636</v>
      </c>
      <c r="J88" s="49">
        <v>43644</v>
      </c>
      <c r="K88" s="41" t="s">
        <v>322</v>
      </c>
      <c r="L88" s="41" t="s">
        <v>322</v>
      </c>
      <c r="M88" s="41" t="s">
        <v>322</v>
      </c>
      <c r="N88" s="41" t="s">
        <v>322</v>
      </c>
      <c r="O88" s="41" t="s">
        <v>322</v>
      </c>
      <c r="P88" s="35"/>
      <c r="Q88" s="184" t="s">
        <v>906</v>
      </c>
      <c r="R88" s="184" t="s">
        <v>384</v>
      </c>
      <c r="S88" s="184" t="s">
        <v>481</v>
      </c>
    </row>
    <row r="89" spans="1:19" s="82" customFormat="1" ht="15" customHeight="1" x14ac:dyDescent="0.3">
      <c r="A89" s="36" t="s">
        <v>81</v>
      </c>
      <c r="B89" s="35" t="s">
        <v>159</v>
      </c>
      <c r="C89" s="41">
        <f t="shared" si="2"/>
        <v>2</v>
      </c>
      <c r="D89" s="41"/>
      <c r="E89" s="41"/>
      <c r="F89" s="85">
        <f t="shared" si="3"/>
        <v>2</v>
      </c>
      <c r="G89" s="49">
        <v>43616</v>
      </c>
      <c r="H89" s="41" t="s">
        <v>320</v>
      </c>
      <c r="I89" s="49">
        <v>43634</v>
      </c>
      <c r="J89" s="49">
        <v>43634</v>
      </c>
      <c r="K89" s="41" t="s">
        <v>320</v>
      </c>
      <c r="L89" s="41" t="s">
        <v>322</v>
      </c>
      <c r="M89" s="41" t="s">
        <v>322</v>
      </c>
      <c r="N89" s="41" t="s">
        <v>322</v>
      </c>
      <c r="O89" s="41" t="s">
        <v>322</v>
      </c>
      <c r="P89" s="35"/>
      <c r="Q89" s="59" t="s">
        <v>910</v>
      </c>
      <c r="R89" s="201" t="s">
        <v>552</v>
      </c>
      <c r="S89" s="35" t="s">
        <v>551</v>
      </c>
    </row>
    <row r="90" spans="1:19" s="82" customFormat="1" ht="15" customHeight="1" x14ac:dyDescent="0.3">
      <c r="A90" s="36" t="s">
        <v>73</v>
      </c>
      <c r="B90" s="35" t="s">
        <v>159</v>
      </c>
      <c r="C90" s="41">
        <f>IF(B90=$B$4,2,0)</f>
        <v>2</v>
      </c>
      <c r="D90" s="41"/>
      <c r="E90" s="41"/>
      <c r="F90" s="85">
        <f t="shared" si="3"/>
        <v>2</v>
      </c>
      <c r="G90" s="49">
        <v>43609</v>
      </c>
      <c r="H90" s="49">
        <v>43612</v>
      </c>
      <c r="I90" s="49">
        <v>43656</v>
      </c>
      <c r="J90" s="49">
        <v>43671</v>
      </c>
      <c r="K90" s="41" t="s">
        <v>322</v>
      </c>
      <c r="L90" s="41" t="s">
        <v>322</v>
      </c>
      <c r="M90" s="41" t="s">
        <v>322</v>
      </c>
      <c r="N90" s="41" t="s">
        <v>322</v>
      </c>
      <c r="O90" s="41" t="s">
        <v>322</v>
      </c>
      <c r="P90" s="35"/>
      <c r="Q90" s="184" t="s">
        <v>484</v>
      </c>
      <c r="R90" s="201" t="s">
        <v>1098</v>
      </c>
      <c r="S90" s="191" t="s">
        <v>485</v>
      </c>
    </row>
    <row r="91" spans="1:19" s="82" customFormat="1" ht="15" customHeight="1" x14ac:dyDescent="0.3">
      <c r="A91" s="36" t="s">
        <v>82</v>
      </c>
      <c r="B91" s="35" t="s">
        <v>159</v>
      </c>
      <c r="C91" s="41">
        <f t="shared" si="2"/>
        <v>2</v>
      </c>
      <c r="D91" s="41"/>
      <c r="E91" s="41"/>
      <c r="F91" s="85">
        <f t="shared" si="3"/>
        <v>2</v>
      </c>
      <c r="G91" s="49">
        <v>43577</v>
      </c>
      <c r="H91" s="41" t="s">
        <v>320</v>
      </c>
      <c r="I91" s="49">
        <v>43606</v>
      </c>
      <c r="J91" s="49">
        <v>43616</v>
      </c>
      <c r="K91" s="41" t="s">
        <v>320</v>
      </c>
      <c r="L91" s="41" t="s">
        <v>322</v>
      </c>
      <c r="M91" s="41" t="s">
        <v>322</v>
      </c>
      <c r="N91" s="41" t="s">
        <v>322</v>
      </c>
      <c r="O91" s="41" t="s">
        <v>322</v>
      </c>
      <c r="P91" s="35"/>
      <c r="Q91" s="191" t="s">
        <v>487</v>
      </c>
      <c r="R91" s="61" t="s">
        <v>489</v>
      </c>
      <c r="S91" s="61" t="s">
        <v>488</v>
      </c>
    </row>
    <row r="92" spans="1:19" s="82" customFormat="1" ht="15" customHeight="1" x14ac:dyDescent="0.3">
      <c r="A92" s="36" t="s">
        <v>83</v>
      </c>
      <c r="B92" s="35" t="s">
        <v>159</v>
      </c>
      <c r="C92" s="41">
        <f t="shared" si="2"/>
        <v>2</v>
      </c>
      <c r="D92" s="41"/>
      <c r="E92" s="41"/>
      <c r="F92" s="85">
        <f t="shared" si="3"/>
        <v>2</v>
      </c>
      <c r="G92" s="41" t="s">
        <v>320</v>
      </c>
      <c r="H92" s="49">
        <v>43601</v>
      </c>
      <c r="I92" s="49">
        <v>43636</v>
      </c>
      <c r="J92" s="49">
        <v>43651</v>
      </c>
      <c r="K92" s="41" t="s">
        <v>320</v>
      </c>
      <c r="L92" s="41" t="s">
        <v>322</v>
      </c>
      <c r="M92" s="41" t="s">
        <v>322</v>
      </c>
      <c r="N92" s="41" t="s">
        <v>322</v>
      </c>
      <c r="O92" s="41" t="s">
        <v>322</v>
      </c>
      <c r="P92" s="35"/>
      <c r="Q92" s="191" t="s">
        <v>587</v>
      </c>
      <c r="R92" s="61" t="s">
        <v>385</v>
      </c>
      <c r="S92" s="191" t="s">
        <v>491</v>
      </c>
    </row>
    <row r="93" spans="1:19" s="110" customFormat="1" ht="15" customHeight="1" x14ac:dyDescent="0.3">
      <c r="A93" s="36" t="s">
        <v>84</v>
      </c>
      <c r="B93" s="35" t="s">
        <v>159</v>
      </c>
      <c r="C93" s="41">
        <f t="shared" si="2"/>
        <v>2</v>
      </c>
      <c r="D93" s="41"/>
      <c r="E93" s="41"/>
      <c r="F93" s="85">
        <f t="shared" si="3"/>
        <v>2</v>
      </c>
      <c r="G93" s="49">
        <v>43615</v>
      </c>
      <c r="H93" s="49">
        <v>43619</v>
      </c>
      <c r="I93" s="48" t="s">
        <v>762</v>
      </c>
      <c r="J93" s="49">
        <v>43670</v>
      </c>
      <c r="K93" s="41" t="s">
        <v>322</v>
      </c>
      <c r="L93" s="41" t="s">
        <v>322</v>
      </c>
      <c r="M93" s="41" t="s">
        <v>322</v>
      </c>
      <c r="N93" s="41" t="s">
        <v>322</v>
      </c>
      <c r="O93" s="41" t="s">
        <v>322</v>
      </c>
      <c r="P93" s="35"/>
      <c r="Q93" s="191" t="s">
        <v>492</v>
      </c>
      <c r="R93" s="201" t="s">
        <v>921</v>
      </c>
      <c r="S93" s="37" t="s">
        <v>323</v>
      </c>
    </row>
    <row r="94" spans="1:19" s="82" customFormat="1" ht="15" customHeight="1" x14ac:dyDescent="0.3">
      <c r="A94" s="36" t="s">
        <v>85</v>
      </c>
      <c r="B94" s="35" t="s">
        <v>159</v>
      </c>
      <c r="C94" s="41">
        <f t="shared" si="2"/>
        <v>2</v>
      </c>
      <c r="D94" s="41"/>
      <c r="E94" s="41"/>
      <c r="F94" s="85">
        <f t="shared" si="3"/>
        <v>2</v>
      </c>
      <c r="G94" s="49">
        <v>43615</v>
      </c>
      <c r="H94" s="49">
        <v>43616</v>
      </c>
      <c r="I94" s="49">
        <v>43706</v>
      </c>
      <c r="J94" s="49">
        <v>43718</v>
      </c>
      <c r="K94" s="41" t="s">
        <v>322</v>
      </c>
      <c r="L94" s="41" t="s">
        <v>322</v>
      </c>
      <c r="M94" s="41" t="s">
        <v>322</v>
      </c>
      <c r="N94" s="41" t="s">
        <v>322</v>
      </c>
      <c r="O94" s="41" t="s">
        <v>322</v>
      </c>
      <c r="P94" s="35"/>
      <c r="Q94" s="184" t="s">
        <v>924</v>
      </c>
      <c r="R94" s="61" t="s">
        <v>925</v>
      </c>
      <c r="S94" s="37" t="s">
        <v>323</v>
      </c>
    </row>
    <row r="95" spans="1:19" s="82" customFormat="1" ht="15" customHeight="1" x14ac:dyDescent="0.3">
      <c r="A95" s="36" t="s">
        <v>86</v>
      </c>
      <c r="B95" s="35" t="s">
        <v>159</v>
      </c>
      <c r="C95" s="41">
        <f t="shared" si="2"/>
        <v>2</v>
      </c>
      <c r="D95" s="41"/>
      <c r="E95" s="41"/>
      <c r="F95" s="85">
        <f t="shared" si="3"/>
        <v>2</v>
      </c>
      <c r="G95" s="49">
        <v>43606</v>
      </c>
      <c r="H95" s="41" t="s">
        <v>320</v>
      </c>
      <c r="I95" s="49">
        <v>43633</v>
      </c>
      <c r="J95" s="49">
        <v>43648</v>
      </c>
      <c r="K95" s="41" t="s">
        <v>320</v>
      </c>
      <c r="L95" s="41" t="s">
        <v>322</v>
      </c>
      <c r="M95" s="41" t="s">
        <v>322</v>
      </c>
      <c r="N95" s="41" t="s">
        <v>322</v>
      </c>
      <c r="O95" s="41" t="s">
        <v>322</v>
      </c>
      <c r="P95" s="35"/>
      <c r="Q95" s="201" t="s">
        <v>928</v>
      </c>
      <c r="R95" s="59" t="s">
        <v>502</v>
      </c>
      <c r="S95" s="61" t="s">
        <v>386</v>
      </c>
    </row>
    <row r="96" spans="1:19" s="82" customFormat="1" ht="15" customHeight="1" x14ac:dyDescent="0.3">
      <c r="A96" s="36" t="s">
        <v>87</v>
      </c>
      <c r="B96" s="35" t="s">
        <v>159</v>
      </c>
      <c r="C96" s="41">
        <f t="shared" si="2"/>
        <v>2</v>
      </c>
      <c r="D96" s="41"/>
      <c r="E96" s="41"/>
      <c r="F96" s="85">
        <f t="shared" si="3"/>
        <v>2</v>
      </c>
      <c r="G96" s="49">
        <v>43607</v>
      </c>
      <c r="H96" s="49">
        <v>43607</v>
      </c>
      <c r="I96" s="48" t="s">
        <v>931</v>
      </c>
      <c r="J96" s="49">
        <v>43656</v>
      </c>
      <c r="K96" s="41" t="s">
        <v>322</v>
      </c>
      <c r="L96" s="41" t="s">
        <v>322</v>
      </c>
      <c r="M96" s="41" t="s">
        <v>322</v>
      </c>
      <c r="N96" s="41" t="s">
        <v>322</v>
      </c>
      <c r="O96" s="41" t="s">
        <v>322</v>
      </c>
      <c r="P96" s="35"/>
      <c r="Q96" s="201" t="s">
        <v>932</v>
      </c>
      <c r="R96" s="91" t="s">
        <v>933</v>
      </c>
      <c r="S96" s="61" t="s">
        <v>387</v>
      </c>
    </row>
    <row r="97" spans="1:19" s="82" customFormat="1" ht="15" customHeight="1" x14ac:dyDescent="0.3">
      <c r="A97" s="36" t="s">
        <v>88</v>
      </c>
      <c r="B97" s="35" t="s">
        <v>159</v>
      </c>
      <c r="C97" s="41">
        <f t="shared" si="2"/>
        <v>2</v>
      </c>
      <c r="D97" s="41"/>
      <c r="E97" s="41">
        <v>0.5</v>
      </c>
      <c r="F97" s="85">
        <f t="shared" si="3"/>
        <v>1</v>
      </c>
      <c r="G97" s="49" t="s">
        <v>509</v>
      </c>
      <c r="H97" s="49">
        <v>43581</v>
      </c>
      <c r="I97" s="49">
        <v>43641</v>
      </c>
      <c r="J97" s="49">
        <v>43641</v>
      </c>
      <c r="K97" s="41" t="s">
        <v>322</v>
      </c>
      <c r="L97" s="41" t="s">
        <v>322</v>
      </c>
      <c r="M97" s="41" t="s">
        <v>321</v>
      </c>
      <c r="N97" s="41" t="s">
        <v>319</v>
      </c>
      <c r="O97" s="41" t="s">
        <v>322</v>
      </c>
      <c r="P97" s="35"/>
      <c r="Q97" s="191" t="s">
        <v>503</v>
      </c>
      <c r="R97" s="184" t="s">
        <v>939</v>
      </c>
      <c r="S97" s="37" t="s">
        <v>323</v>
      </c>
    </row>
    <row r="98" spans="1:19" s="82" customFormat="1" ht="15" customHeight="1" x14ac:dyDescent="0.3">
      <c r="A98" s="36" t="s">
        <v>89</v>
      </c>
      <c r="B98" s="35" t="s">
        <v>159</v>
      </c>
      <c r="C98" s="41">
        <f t="shared" si="2"/>
        <v>2</v>
      </c>
      <c r="D98" s="41"/>
      <c r="E98" s="41">
        <v>0.5</v>
      </c>
      <c r="F98" s="85">
        <f t="shared" si="3"/>
        <v>1</v>
      </c>
      <c r="G98" s="41" t="s">
        <v>320</v>
      </c>
      <c r="H98" s="49" t="s">
        <v>320</v>
      </c>
      <c r="I98" s="49">
        <v>43598</v>
      </c>
      <c r="J98" s="49">
        <v>43612</v>
      </c>
      <c r="K98" s="41" t="s">
        <v>320</v>
      </c>
      <c r="L98" s="41" t="s">
        <v>322</v>
      </c>
      <c r="M98" s="41" t="s">
        <v>596</v>
      </c>
      <c r="N98" s="41" t="s">
        <v>319</v>
      </c>
      <c r="O98" s="41" t="s">
        <v>322</v>
      </c>
      <c r="P98" s="35"/>
      <c r="Q98" s="201" t="s">
        <v>942</v>
      </c>
      <c r="R98" s="184" t="s">
        <v>423</v>
      </c>
      <c r="S98" s="37" t="s">
        <v>323</v>
      </c>
    </row>
    <row r="99" spans="1:19" x14ac:dyDescent="0.3">
      <c r="Q99" s="97"/>
      <c r="R99" s="97"/>
      <c r="S99" s="97"/>
    </row>
    <row r="100" spans="1:19" x14ac:dyDescent="0.3">
      <c r="Q100" s="21"/>
      <c r="R100" s="21"/>
      <c r="S100" s="21"/>
    </row>
    <row r="101" spans="1:19" x14ac:dyDescent="0.3">
      <c r="A101" s="4"/>
      <c r="B101" s="11"/>
      <c r="C101" s="17"/>
      <c r="D101" s="17"/>
      <c r="E101" s="17"/>
      <c r="F101" s="19"/>
      <c r="G101" s="19"/>
      <c r="H101" s="19"/>
      <c r="I101" s="19"/>
      <c r="J101" s="19"/>
      <c r="K101" s="19"/>
      <c r="L101" s="17"/>
      <c r="M101" s="13"/>
      <c r="N101" s="13"/>
      <c r="O101" s="13"/>
      <c r="P101" s="131"/>
      <c r="Q101" s="22"/>
      <c r="R101" s="22"/>
      <c r="S101" s="22"/>
    </row>
    <row r="102" spans="1:19" x14ac:dyDescent="0.3">
      <c r="Q102" s="21"/>
      <c r="R102" s="21"/>
      <c r="S102" s="21"/>
    </row>
    <row r="103" spans="1:19" x14ac:dyDescent="0.3">
      <c r="Q103" s="21"/>
      <c r="R103" s="21"/>
      <c r="S103" s="21"/>
    </row>
    <row r="104" spans="1:19" x14ac:dyDescent="0.3">
      <c r="Q104" s="21"/>
      <c r="R104" s="21"/>
      <c r="S104" s="21"/>
    </row>
    <row r="105" spans="1:19" x14ac:dyDescent="0.3">
      <c r="Q105" s="21"/>
      <c r="R105" s="21"/>
      <c r="S105" s="21"/>
    </row>
    <row r="106" spans="1:19" x14ac:dyDescent="0.3">
      <c r="Q106" s="21"/>
      <c r="R106" s="21"/>
      <c r="S106" s="21"/>
    </row>
    <row r="107" spans="1:19" x14ac:dyDescent="0.3">
      <c r="Q107" s="21"/>
      <c r="R107" s="21"/>
      <c r="S107" s="21"/>
    </row>
    <row r="108" spans="1:19" x14ac:dyDescent="0.3">
      <c r="A108" s="4"/>
      <c r="B108" s="11"/>
      <c r="C108" s="17"/>
      <c r="D108" s="17"/>
      <c r="E108" s="17"/>
      <c r="F108" s="19"/>
      <c r="G108" s="19"/>
      <c r="H108" s="19"/>
      <c r="I108" s="19"/>
      <c r="J108" s="19"/>
      <c r="K108" s="19"/>
      <c r="L108" s="17"/>
      <c r="M108" s="13"/>
      <c r="N108" s="13"/>
      <c r="O108" s="13"/>
      <c r="P108" s="131"/>
      <c r="Q108" s="22"/>
      <c r="R108" s="22"/>
      <c r="S108" s="22"/>
    </row>
    <row r="109" spans="1:19" x14ac:dyDescent="0.3">
      <c r="Q109" s="21"/>
      <c r="R109" s="21"/>
      <c r="S109" s="21"/>
    </row>
    <row r="110" spans="1:19" x14ac:dyDescent="0.3">
      <c r="Q110" s="21"/>
      <c r="R110" s="21"/>
      <c r="S110" s="21"/>
    </row>
    <row r="111" spans="1:19" x14ac:dyDescent="0.3">
      <c r="Q111" s="21"/>
      <c r="R111" s="21"/>
      <c r="S111" s="21"/>
    </row>
    <row r="112" spans="1:19" x14ac:dyDescent="0.3">
      <c r="A112" s="4"/>
      <c r="B112" s="11"/>
      <c r="C112" s="17"/>
      <c r="D112" s="17"/>
      <c r="E112" s="17"/>
      <c r="F112" s="19"/>
      <c r="G112" s="19"/>
      <c r="H112" s="19"/>
      <c r="I112" s="19"/>
      <c r="J112" s="19"/>
      <c r="K112" s="19"/>
      <c r="L112" s="17"/>
      <c r="M112" s="13"/>
      <c r="N112" s="13"/>
      <c r="O112" s="13"/>
      <c r="P112" s="131"/>
      <c r="Q112" s="22"/>
      <c r="R112" s="22"/>
      <c r="S112" s="22"/>
    </row>
    <row r="113" spans="1:19" x14ac:dyDescent="0.3">
      <c r="Q113" s="21"/>
      <c r="R113" s="21"/>
      <c r="S113" s="21"/>
    </row>
    <row r="114" spans="1:19" x14ac:dyDescent="0.3">
      <c r="Q114" s="21"/>
      <c r="R114" s="21"/>
      <c r="S114" s="21"/>
    </row>
    <row r="115" spans="1:19" x14ac:dyDescent="0.3">
      <c r="A115" s="4"/>
      <c r="B115" s="11"/>
      <c r="C115" s="17"/>
      <c r="D115" s="17"/>
      <c r="E115" s="17"/>
      <c r="F115" s="19"/>
      <c r="G115" s="19"/>
      <c r="H115" s="19"/>
      <c r="I115" s="19"/>
      <c r="J115" s="19"/>
      <c r="K115" s="19"/>
      <c r="L115" s="17"/>
      <c r="M115" s="13"/>
      <c r="N115" s="13"/>
      <c r="O115" s="13"/>
      <c r="P115" s="131"/>
      <c r="Q115" s="22"/>
      <c r="R115" s="22"/>
      <c r="S115" s="22"/>
    </row>
    <row r="119" spans="1:19" x14ac:dyDescent="0.3">
      <c r="A119" s="4"/>
      <c r="B119" s="11"/>
      <c r="C119" s="17"/>
      <c r="D119" s="17"/>
      <c r="E119" s="17"/>
      <c r="F119" s="19"/>
      <c r="G119" s="19"/>
      <c r="H119" s="19"/>
      <c r="I119" s="19"/>
      <c r="J119" s="19"/>
      <c r="K119" s="19"/>
      <c r="L119" s="17"/>
      <c r="M119" s="13"/>
      <c r="N119" s="13"/>
      <c r="O119" s="13"/>
      <c r="P119" s="131"/>
      <c r="Q119" s="7"/>
      <c r="R119" s="7"/>
      <c r="S119" s="7"/>
    </row>
    <row r="122" spans="1:19" x14ac:dyDescent="0.3">
      <c r="A122" s="4"/>
      <c r="B122" s="11"/>
      <c r="C122" s="17"/>
      <c r="D122" s="17"/>
      <c r="E122" s="17"/>
      <c r="F122" s="19"/>
      <c r="G122" s="19"/>
      <c r="H122" s="19"/>
      <c r="I122" s="19"/>
      <c r="J122" s="19"/>
      <c r="K122" s="19"/>
      <c r="L122" s="17"/>
      <c r="M122" s="13"/>
      <c r="N122" s="13"/>
      <c r="O122" s="13"/>
      <c r="P122" s="131"/>
      <c r="Q122" s="7"/>
      <c r="R122" s="7"/>
      <c r="S122" s="7"/>
    </row>
    <row r="126" spans="1:19" x14ac:dyDescent="0.3">
      <c r="A126" s="4"/>
      <c r="B126" s="11"/>
      <c r="C126" s="17"/>
      <c r="D126" s="17"/>
      <c r="E126" s="17"/>
      <c r="F126" s="19"/>
      <c r="G126" s="19"/>
      <c r="H126" s="19"/>
      <c r="I126" s="19"/>
      <c r="J126" s="19"/>
      <c r="K126" s="19"/>
      <c r="L126" s="17"/>
      <c r="M126" s="13"/>
      <c r="N126" s="13"/>
      <c r="O126" s="13"/>
      <c r="P126" s="131"/>
      <c r="Q126" s="7"/>
      <c r="R126" s="7"/>
      <c r="S126" s="7"/>
    </row>
  </sheetData>
  <autoFilter ref="A6:S98" xr:uid="{00000000-0009-0000-0000-000003000000}"/>
  <mergeCells count="23">
    <mergeCell ref="D4:D5"/>
    <mergeCell ref="G4:G5"/>
    <mergeCell ref="F4:F5"/>
    <mergeCell ref="C3:F3"/>
    <mergeCell ref="I4:I5"/>
    <mergeCell ref="H4:H5"/>
    <mergeCell ref="C4:C5"/>
    <mergeCell ref="A3:A5"/>
    <mergeCell ref="G3:K3"/>
    <mergeCell ref="A1:S1"/>
    <mergeCell ref="A2:S2"/>
    <mergeCell ref="Q3:S3"/>
    <mergeCell ref="S4:S5"/>
    <mergeCell ref="R4:R5"/>
    <mergeCell ref="Q4:Q5"/>
    <mergeCell ref="O3:O5"/>
    <mergeCell ref="M3:M5"/>
    <mergeCell ref="P3:P5"/>
    <mergeCell ref="K4:K5"/>
    <mergeCell ref="N3:N5"/>
    <mergeCell ref="J4:J5"/>
    <mergeCell ref="L3:L5"/>
    <mergeCell ref="E4:E5"/>
  </mergeCells>
  <phoneticPr fontId="15" type="noConversion"/>
  <dataValidations count="1">
    <dataValidation type="list" allowBlank="1" showInputMessage="1" showErrorMessage="1" sqref="B7:B98" xr:uid="{00000000-0002-0000-0300-000000000000}">
      <formula1>Выбор_5.1</formula1>
    </dataValidation>
  </dataValidations>
  <hyperlinks>
    <hyperlink ref="R71" r:id="rId1" location="document_list" xr:uid="{00000000-0004-0000-0300-000000000000}"/>
    <hyperlink ref="Q11" r:id="rId2" display="https://www.ivoblduma.ru/zakony/proekty-zakonov/" xr:uid="{00000000-0004-0000-0300-000001000000}"/>
    <hyperlink ref="R11" r:id="rId3" xr:uid="{00000000-0004-0000-0300-000002000000}"/>
    <hyperlink ref="Q14" r:id="rId4" xr:uid="{00000000-0004-0000-0300-000003000000}"/>
    <hyperlink ref="R23" r:id="rId5" xr:uid="{00000000-0004-0000-0300-000004000000}"/>
    <hyperlink ref="Q17" r:id="rId6" location="more-15950" display="http://oreloblsovet.ru/blog/2017/06/26/15950/#more-15950" xr:uid="{00000000-0004-0000-0300-000005000000}"/>
    <hyperlink ref="R9" r:id="rId7" xr:uid="{00000000-0004-0000-0300-000006000000}"/>
    <hyperlink ref="R17" r:id="rId8" xr:uid="{00000000-0004-0000-0300-000007000000}"/>
    <hyperlink ref="R19" r:id="rId9" xr:uid="{00000000-0004-0000-0300-000008000000}"/>
    <hyperlink ref="Q19" r:id="rId10" xr:uid="{00000000-0004-0000-0300-000009000000}"/>
    <hyperlink ref="S22" r:id="rId11" xr:uid="{00000000-0004-0000-0300-00000A000000}"/>
    <hyperlink ref="Q32" r:id="rId12" display="https://www.duma-murman.ru/deyatelnost/zakonodatelnaya-deyatelnost/proekty-zakonov-murmanskoy-oblasti/proekty-2018/" xr:uid="{00000000-0004-0000-0300-00000B000000}"/>
    <hyperlink ref="Q34" r:id="rId13" xr:uid="{00000000-0004-0000-0300-00000C000000}"/>
    <hyperlink ref="Q28" r:id="rId14" xr:uid="{00000000-0004-0000-0300-00000D000000}"/>
    <hyperlink ref="Q29" r:id="rId15" display="https://vologdazso.ru/actions/legislative_activity/draft-laws/search.php?name=%E8%F1%EF%EE%EB%ED%E5%ED%E8%E8&amp;number=&amp;vnosit=&amp;otvetstv=" xr:uid="{00000000-0004-0000-0300-00000E000000}"/>
    <hyperlink ref="S34" r:id="rId16" xr:uid="{00000000-0004-0000-0300-00000F000000}"/>
    <hyperlink ref="R42" r:id="rId17" display="https://minfin.astrobl.ru/site-page/proekt-zakona-ao-ob-ispolnenii-byudzheta" xr:uid="{00000000-0004-0000-0300-000010000000}"/>
    <hyperlink ref="S41" r:id="rId18" display="http://бюджеткубани.рф/o-byudzhete/dokumenty/ministerstvo-finansov-krasnodarskogo-kraya" xr:uid="{00000000-0004-0000-0300-000011000000}"/>
    <hyperlink ref="R45" r:id="rId19" display="http://depfin.sev.gov.ru:49400/%d0%be%d1%82%d1%87%d1%91%d1%82%d1%8b-%d0%be%d0%b1-%d0%b8%d1%81%d0%bf%d0%be%d0%bb%d0%bd%d0%b5%d0%bd%d0%b8%d0%b8-%d0%b1%d1%8e%d0%b4%d0%b6%d0%b5%d1%82%d0%b0-%d0%b3-%d1%81%d0%b5%d0%b2%d0%b0%d1%81%d1%82/" xr:uid="{00000000-0004-0000-0300-000012000000}"/>
    <hyperlink ref="Q48" r:id="rId20" display="http://www.parlamentri.ru/index.php/zakonodatelnaya-deyatelnost/zakonoproekty-vnesennye-v-parlament/4129-proekt-zakona-respubliki-ingushetiya-ob-ispolnenii-respublikanskogo-byudzheta-za-2017-god" xr:uid="{00000000-0004-0000-0300-000013000000}"/>
    <hyperlink ref="R48" r:id="rId21" xr:uid="{00000000-0004-0000-0300-000014000000}"/>
    <hyperlink ref="Q53" r:id="rId22" xr:uid="{00000000-0004-0000-0300-000015000000}"/>
    <hyperlink ref="R47" r:id="rId23" display="http://www.minfinrd.ru/deyatelnost/statistika-i-otchety/otchety-ob-ispolnenii-byudzheta/godovoy-otchet-ob-ispolnenii-byudzheta" xr:uid="{00000000-0004-0000-0300-000016000000}"/>
    <hyperlink ref="R51" r:id="rId24" display="http://www.mfrno-a.ru/proekti-npa.php" xr:uid="{00000000-0004-0000-0300-000017000000}"/>
    <hyperlink ref="R52" r:id="rId25" xr:uid="{00000000-0004-0000-0300-000018000000}"/>
    <hyperlink ref="Q51" r:id="rId26" display="http://parliament-osetia.ru/index.php/main/bills/art/608" xr:uid="{00000000-0004-0000-0300-000019000000}"/>
    <hyperlink ref="S45" r:id="rId27" xr:uid="{00000000-0004-0000-0300-00001A000000}"/>
    <hyperlink ref="R68" r:id="rId28" display="http://ufo.ulntc.ru/index.php?mgf=budget/open_budget&amp;slep=net" xr:uid="{00000000-0004-0000-0300-00001B000000}"/>
    <hyperlink ref="R79" r:id="rId29" display="http://r-19.ru/documents/zakonoproektnaya-deyatelnost/41797/" xr:uid="{00000000-0004-0000-0300-00001C000000}"/>
    <hyperlink ref="Q83" r:id="rId30" display="http://www.sndko.ru/proekty_zakonov_ko/" xr:uid="{00000000-0004-0000-0300-00001D000000}"/>
    <hyperlink ref="R84" r:id="rId31" xr:uid="{00000000-0004-0000-0300-00001E000000}"/>
    <hyperlink ref="Q84" r:id="rId32" xr:uid="{00000000-0004-0000-0300-00001F000000}"/>
    <hyperlink ref="Q85" r:id="rId33" display="http://www.omsk-parlament.ru/?sid=2940" xr:uid="{00000000-0004-0000-0300-000020000000}"/>
    <hyperlink ref="R98" r:id="rId34" xr:uid="{00000000-0004-0000-0300-000021000000}"/>
    <hyperlink ref="R92" r:id="rId35" xr:uid="{00000000-0004-0000-0300-000022000000}"/>
    <hyperlink ref="S82" r:id="rId36" xr:uid="{00000000-0004-0000-0300-000023000000}"/>
    <hyperlink ref="S96" r:id="rId37" xr:uid="{00000000-0004-0000-0300-000024000000}"/>
    <hyperlink ref="Q75" r:id="rId38" xr:uid="{00000000-0004-0000-0300-000025000000}"/>
    <hyperlink ref="Q38" r:id="rId39" display="https://gshra.ru/zak-deyat/proekty/proekty_1189.html" xr:uid="{00000000-0004-0000-0300-000026000000}"/>
    <hyperlink ref="S40" r:id="rId40" display="http://budget.rk.ifinmon.ru/dokumenty/godovoj-otchet-ob-ispolnenii-byudzheta" xr:uid="{00000000-0004-0000-0300-000027000000}"/>
    <hyperlink ref="R7" r:id="rId41" xr:uid="{00000000-0004-0000-0300-000028000000}"/>
    <hyperlink ref="S21" r:id="rId42" xr:uid="{00000000-0004-0000-0300-000029000000}"/>
    <hyperlink ref="R70" r:id="rId43" xr:uid="{00000000-0004-0000-0300-00002A000000}"/>
    <hyperlink ref="Q70" r:id="rId44" display="http://www.kurganoblduma.ru/about/activity/doc/proekty/" xr:uid="{00000000-0004-0000-0300-00002B000000}"/>
    <hyperlink ref="R30" r:id="rId45" display="http://minfin39.ru/documents/?PAGEN_1=2" xr:uid="{00000000-0004-0000-0300-00002C000000}"/>
    <hyperlink ref="Q88" r:id="rId46" display="http://hural-rb.ru/bankz/" xr:uid="{00000000-0004-0000-0300-00002D000000}"/>
    <hyperlink ref="R88" r:id="rId47" xr:uid="{00000000-0004-0000-0300-00002E000000}"/>
    <hyperlink ref="R12" r:id="rId48" xr:uid="{00000000-0004-0000-0300-00002F000000}"/>
    <hyperlink ref="R14" r:id="rId49" xr:uid="{00000000-0004-0000-0300-000030000000}"/>
    <hyperlink ref="Q8" r:id="rId50" display="http://duma32.ru/komitet-po-byudzhetu-nalogam-i-ekonomicheskoy-politike/ " xr:uid="{00000000-0004-0000-0300-000031000000}"/>
    <hyperlink ref="Q15" r:id="rId51" location="bills" display="bills" xr:uid="{00000000-0004-0000-0300-000032000000}"/>
    <hyperlink ref="R15" r:id="rId52" display="http://ufin48.ru/Show/Tag/%D0%98%D1%81%D0%BF%D0%BE%D0%BB%D0%BD%D0%B5%D0%BD%D0%B8%D0%B5 %D0%B1%D1%8E%D0%B4%D0%B6%D0%B5%D1%82%D0%B0" xr:uid="{00000000-0004-0000-0300-000033000000}"/>
    <hyperlink ref="S17" r:id="rId53" display="http://adm.vintech.ru:8096/ebudget/Menu/Page/44" xr:uid="{00000000-0004-0000-0300-000034000000}"/>
    <hyperlink ref="R21" r:id="rId54" display="https://www.tverfin.ru/np-baza/proekty-npa/" xr:uid="{00000000-0004-0000-0300-000035000000}"/>
    <hyperlink ref="Q27" r:id="rId55" xr:uid="{00000000-0004-0000-0300-000036000000}"/>
    <hyperlink ref="R27" r:id="rId56" xr:uid="{00000000-0004-0000-0300-000037000000}"/>
    <hyperlink ref="S31" r:id="rId57" xr:uid="{00000000-0004-0000-0300-000038000000}"/>
    <hyperlink ref="Q33" r:id="rId58" display="http://duma.novreg.ru/action/projects/" xr:uid="{00000000-0004-0000-0300-000039000000}"/>
    <hyperlink ref="Q36" r:id="rId59" xr:uid="{00000000-0004-0000-0300-00003A000000}"/>
    <hyperlink ref="Q39" display="графический формат: http://www.huralrk.ru/deyatelnost/zakonodatelnaya-deyatelnost/zakonoproekty/item/1700-0052-6-ob-ispolnenii-respublikanskogo-byudzheta-za-2018-god.html" xr:uid="{00000000-0004-0000-0300-00003B000000}"/>
    <hyperlink ref="Q43" r:id="rId60" display="http://volgoduma.ru/zakonotvorchestvo/proekty-zakonov/komitet-po-byudzhetu-i-nalogam/26329-proekt-zakona--42-2019z-ot-16052019.html" xr:uid="{00000000-0004-0000-0300-00003C000000}"/>
    <hyperlink ref="S44" r:id="rId61" display="http://minfin.donland.ru:8088/" xr:uid="{00000000-0004-0000-0300-00003D000000}"/>
    <hyperlink ref="Q44" display="http://www.zsro.ru/lawmaking/project/?arrFilter_pf%5BNUMBER%5D=&amp;arrFilter_ff%5BPREVIEW_TEXT%5D=%D0%BE%D0%B1+%D0%B8%D1%81%D0%BF%D0%BE%D0%BB%D0%BD%D0%B5%D0%BD%D0%B8%D0%B8+%D0%B1%D1%8E%D0%B4%D0%B6%D0%B5%D1%82%D0%B0&amp;arrFilter_DATE_ACTIVE_FROM_1=&amp;arrFilter_DAT" xr:uid="{00000000-0004-0000-0300-00003E000000}"/>
    <hyperlink ref="S16" r:id="rId62" location="tab-id-5" display="tab-id-5" xr:uid="{00000000-0004-0000-0300-00003F000000}"/>
    <hyperlink ref="Q47" r:id="rId63" xr:uid="{00000000-0004-0000-0300-000040000000}"/>
    <hyperlink ref="Q30" r:id="rId64" xr:uid="{00000000-0004-0000-0300-000041000000}"/>
    <hyperlink ref="R32" r:id="rId65" xr:uid="{00000000-0004-0000-0300-000042000000}"/>
    <hyperlink ref="R34" r:id="rId66" display="http://finance.pskov.ru/ob-upravlenii/otchety-ob-ispolnenii-byudzheta-pskovskoy-oblasti/otchety-ob-ispolnenii-byudzheta" xr:uid="{00000000-0004-0000-0300-000043000000}"/>
    <hyperlink ref="Q45" r:id="rId67" display="https://sevzakon.ru/view/laws/bank_zakonoproektov/" xr:uid="{00000000-0004-0000-0300-000044000000}"/>
    <hyperlink ref="R49" r:id="rId68" xr:uid="{00000000-0004-0000-0300-000045000000}"/>
    <hyperlink ref="S53" r:id="rId69" xr:uid="{00000000-0004-0000-0300-000046000000}"/>
    <hyperlink ref="R55" r:id="rId70" xr:uid="{00000000-0004-0000-0300-000047000000}"/>
    <hyperlink ref="S71" r:id="rId71" display="http://info.mfural.ru/ebudget/Menu/Page/1" xr:uid="{00000000-0004-0000-0300-000048000000}"/>
    <hyperlink ref="S64" r:id="rId72" display="http://budget.orb.ru/" xr:uid="{00000000-0004-0000-0300-000049000000}"/>
    <hyperlink ref="Q58" r:id="rId73" xr:uid="{00000000-0004-0000-0300-00004A000000}"/>
    <hyperlink ref="S60" r:id="rId74" xr:uid="{00000000-0004-0000-0300-00004B000000}"/>
    <hyperlink ref="R61" r:id="rId75" xr:uid="{00000000-0004-0000-0300-00004C000000}"/>
    <hyperlink ref="S61" r:id="rId76" display="http://budget.permkrai.ru/" xr:uid="{00000000-0004-0000-0300-00004D000000}"/>
    <hyperlink ref="Q62" r:id="rId77" xr:uid="{00000000-0004-0000-0300-00004E000000}"/>
    <hyperlink ref="R62" r:id="rId78" xr:uid="{00000000-0004-0000-0300-00004F000000}"/>
    <hyperlink ref="Q64" r:id="rId79" display="http://www.zaksob.ru/activity/zakonotvorcheskaya-deyatelnost/proekty-oblastnykh-zakonov-i-postanovleniy/" xr:uid="{00000000-0004-0000-0300-000050000000}"/>
    <hyperlink ref="R64" r:id="rId80" xr:uid="{00000000-0004-0000-0300-000051000000}"/>
    <hyperlink ref="Q67" r:id="rId81" display="https://srd.ru/index.php/component/docs/?view=pr_zak&amp;id=1240&amp;menu=508&amp;selmenu=512" xr:uid="{00000000-0004-0000-0300-000052000000}"/>
    <hyperlink ref="S68" r:id="rId82" xr:uid="{00000000-0004-0000-0300-000053000000}"/>
    <hyperlink ref="Q66" r:id="rId83" xr:uid="{00000000-0004-0000-0300-000054000000}"/>
    <hyperlink ref="S67" r:id="rId84" xr:uid="{00000000-0004-0000-0300-000055000000}"/>
    <hyperlink ref="S63" r:id="rId85" display="http://mf.nnov.ru:8025/primi-uchastie/publichnye-slushaniya/publ-slushaniya-isp-2019-menu/doc-062019-d1" xr:uid="{00000000-0004-0000-0300-000056000000}"/>
    <hyperlink ref="Q72" r:id="rId86" xr:uid="{00000000-0004-0000-0300-000057000000}"/>
    <hyperlink ref="R72" r:id="rId87" xr:uid="{00000000-0004-0000-0300-000058000000}"/>
    <hyperlink ref="R74" r:id="rId88" xr:uid="{00000000-0004-0000-0300-000059000000}"/>
    <hyperlink ref="R77" r:id="rId89" xr:uid="{00000000-0004-0000-0300-00005A000000}"/>
    <hyperlink ref="S78" r:id="rId90" display="http://www.minfintuva.ru/otkrytyj-byudzhet/" xr:uid="{00000000-0004-0000-0300-00005B000000}"/>
    <hyperlink ref="Q79" r:id="rId91" xr:uid="{00000000-0004-0000-0300-00005C000000}"/>
    <hyperlink ref="R81" r:id="rId92" xr:uid="{00000000-0004-0000-0300-00005D000000}"/>
    <hyperlink ref="R82" r:id="rId93" xr:uid="{00000000-0004-0000-0300-00005E000000}"/>
    <hyperlink ref="R83" r:id="rId94" xr:uid="{00000000-0004-0000-0300-00005F000000}"/>
    <hyperlink ref="S84" r:id="rId95" display="https://openbudget.mfnso.ru/analitika/otchetnost-ob-ispolnenii-byudzheta/2018-god" xr:uid="{00000000-0004-0000-0300-000060000000}"/>
    <hyperlink ref="Q89" r:id="rId96" display="http://monitoring.iltumen.ru/%D0%9F%D1%80%D0%BE%D0%B5%D0%BA%D1%82%20%D0%B7%D0%B0%D0%BA%D0%BE%D0%BD%D0%B0%20%D0%A0%D0%B5%D1%81%D0%BF%D1%83%D0%B1%D0%BB%D0%B8%D0%BA%D0%B8%20%D0%A1%D0%B0%D1%85%D0%B0%20(%D0%AF%D0%BA%D1%83%D1%82%D0%B8%D1%8F)/2271051" xr:uid="{00000000-0004-0000-0300-000061000000}"/>
    <hyperlink ref="Q90" r:id="rId97" xr:uid="{00000000-0004-0000-0300-000062000000}"/>
    <hyperlink ref="S90" r:id="rId98" display="http://открытыйбюджет.забайкальскийкрай.рф/portal/Show/Category/5?ItemId=23" xr:uid="{00000000-0004-0000-0300-000063000000}"/>
    <hyperlink ref="Q91" r:id="rId99" xr:uid="{00000000-0004-0000-0300-000064000000}"/>
    <hyperlink ref="R91" r:id="rId100" xr:uid="{00000000-0004-0000-0300-000065000000}"/>
    <hyperlink ref="Q97" r:id="rId101" xr:uid="{00000000-0004-0000-0300-000066000000}"/>
    <hyperlink ref="Q9" r:id="rId102" xr:uid="{00000000-0004-0000-0300-000067000000}"/>
    <hyperlink ref="Q7" r:id="rId103" display="http://www.belduma.ru/document/draft/draft_detail.php?fold=019&amp;fn=2219-19" xr:uid="{00000000-0004-0000-0300-000068000000}"/>
    <hyperlink ref="R13" r:id="rId104" xr:uid="{00000000-0004-0000-0300-000069000000}"/>
    <hyperlink ref="Q13" r:id="rId105" xr:uid="{00000000-0004-0000-0300-00006A000000}"/>
    <hyperlink ref="R18" r:id="rId106" xr:uid="{00000000-0004-0000-0300-00006B000000}"/>
    <hyperlink ref="Q23" r:id="rId107" display="http://www.duma.yar.ru/service/projects/zp191556.html" xr:uid="{00000000-0004-0000-0300-00006C000000}"/>
    <hyperlink ref="Q24" r:id="rId108" display="https://duma.mos.ru/ru/40/regulation_projects/corebofs002080000mm3mqae245hvjkg" xr:uid="{00000000-0004-0000-0300-00006D000000}"/>
    <hyperlink ref="R29" r:id="rId109" xr:uid="{00000000-0004-0000-0300-00006E000000}"/>
    <hyperlink ref="Q31" r:id="rId110" display="http://www.lenoblzaks.ru/static/single/-rus-common-zakact-/loprojects" xr:uid="{00000000-0004-0000-0300-00006F000000}"/>
    <hyperlink ref="R38" r:id="rId111" xr:uid="{00000000-0004-0000-0300-000070000000}"/>
    <hyperlink ref="R39" r:id="rId112" xr:uid="{00000000-0004-0000-0300-000071000000}"/>
    <hyperlink ref="R40" r:id="rId113" xr:uid="{00000000-0004-0000-0300-000072000000}"/>
    <hyperlink ref="R43" r:id="rId114" xr:uid="{00000000-0004-0000-0300-000073000000}"/>
    <hyperlink ref="R44" r:id="rId115" xr:uid="{00000000-0004-0000-0300-000074000000}"/>
    <hyperlink ref="R41" r:id="rId116" xr:uid="{00000000-0004-0000-0300-000075000000}"/>
    <hyperlink ref="R50" r:id="rId117" xr:uid="{00000000-0004-0000-0300-000076000000}"/>
    <hyperlink ref="S52" r:id="rId118" xr:uid="{00000000-0004-0000-0300-000077000000}"/>
    <hyperlink ref="R57" r:id="rId119" xr:uid="{00000000-0004-0000-0300-000078000000}"/>
    <hyperlink ref="Q57" r:id="rId120" display="http://www.gsrm.ru/bills/3541/" xr:uid="{00000000-0004-0000-0300-000079000000}"/>
    <hyperlink ref="Q60" r:id="rId121" xr:uid="{00000000-0004-0000-0300-00007A000000}"/>
    <hyperlink ref="R60" r:id="rId122" display="http://minfin.cap.ru/doc/laws/2019/06/04/laws-38" xr:uid="{00000000-0004-0000-0300-00007B000000}"/>
    <hyperlink ref="R63" r:id="rId123" xr:uid="{00000000-0004-0000-0300-00007C000000}"/>
    <hyperlink ref="R65" r:id="rId124" display="http://finance.pnzreg.ru/docs/np/" xr:uid="{00000000-0004-0000-0300-00007D000000}"/>
    <hyperlink ref="Q68" r:id="rId125" display="http://www.zsuo.ru/zakony/proekty/43-zakonotvorchestvo/zakony/proekty/14007-41882019.html" xr:uid="{00000000-0004-0000-0300-00007E000000}"/>
    <hyperlink ref="Q71" r:id="rId126" display="http://zsso.ru/legislative/lawprojects/item/48722/" xr:uid="{00000000-0004-0000-0300-00007F000000}"/>
    <hyperlink ref="R75" r:id="rId127" xr:uid="{00000000-0004-0000-0300-000080000000}"/>
    <hyperlink ref="Q78" r:id="rId128" xr:uid="{00000000-0004-0000-0300-000081000000}"/>
    <hyperlink ref="R85" r:id="rId129" xr:uid="{00000000-0004-0000-0300-000082000000}"/>
    <hyperlink ref="S88" r:id="rId130" xr:uid="{00000000-0004-0000-0300-000083000000}"/>
    <hyperlink ref="Q93" r:id="rId131" xr:uid="{00000000-0004-0000-0300-000084000000}"/>
    <hyperlink ref="Q10" r:id="rId132" display="http://www.vrnoblduma.ru/dokumenty/proekty/pro.php?lid=1874" xr:uid="{00000000-0004-0000-0300-000085000000}"/>
    <hyperlink ref="Q12" r:id="rId133" xr:uid="{00000000-0004-0000-0300-000086000000}"/>
    <hyperlink ref="Q20" r:id="rId134" display="https://tambovoblduma.ru/zakonoproekty/zakonoproekty-vnesennye-v-oblastnuyu-dumu/may-2019/" xr:uid="{00000000-0004-0000-0300-000087000000}"/>
    <hyperlink ref="R20" r:id="rId135" xr:uid="{00000000-0004-0000-0300-000088000000}"/>
    <hyperlink ref="R26" r:id="rId136" xr:uid="{00000000-0004-0000-0300-000089000000}"/>
    <hyperlink ref="R28" r:id="rId137" display="https://dvinaland.ru/budget/public_hearings/" xr:uid="{00000000-0004-0000-0300-00008A000000}"/>
    <hyperlink ref="R35" r:id="rId138" xr:uid="{00000000-0004-0000-0300-00008B000000}"/>
    <hyperlink ref="Q50" r:id="rId139" xr:uid="{00000000-0004-0000-0300-00008C000000}"/>
    <hyperlink ref="R56" r:id="rId140" xr:uid="{00000000-0004-0000-0300-00008D000000}"/>
    <hyperlink ref="R59" r:id="rId141" xr:uid="{00000000-0004-0000-0300-00008E000000}"/>
    <hyperlink ref="Q55" r:id="rId142" xr:uid="{00000000-0004-0000-0300-00008F000000}"/>
    <hyperlink ref="Q22" r:id="rId143" xr:uid="{00000000-0004-0000-0300-000090000000}"/>
    <hyperlink ref="Q42" r:id="rId144" xr:uid="{00000000-0004-0000-0300-000091000000}"/>
    <hyperlink ref="Q80" r:id="rId145" display="http://www.akzs.ru/sessions/132/" xr:uid="{00000000-0004-0000-0300-000092000000}"/>
    <hyperlink ref="Q92" r:id="rId146" xr:uid="{00000000-0004-0000-0300-000093000000}"/>
    <hyperlink ref="Q65" r:id="rId147" xr:uid="{00000000-0004-0000-0300-000094000000}"/>
    <hyperlink ref="S92" r:id="rId148" xr:uid="{00000000-0004-0000-0300-000095000000}"/>
    <hyperlink ref="R10" r:id="rId149" xr:uid="{00000000-0004-0000-0300-000096000000}"/>
    <hyperlink ref="R33" r:id="rId150" xr:uid="{00000000-0004-0000-0300-000097000000}"/>
    <hyperlink ref="Q59" r:id="rId151" display="http://www.udmgossovet.ru/ooz/isp_budzhet2018/obshslush.php" xr:uid="{00000000-0004-0000-0300-000098000000}"/>
    <hyperlink ref="R58" r:id="rId152" xr:uid="{00000000-0004-0000-0300-000099000000}"/>
    <hyperlink ref="R8" r:id="rId153" xr:uid="{00000000-0004-0000-0300-00009A000000}"/>
    <hyperlink ref="S8" r:id="rId154" xr:uid="{00000000-0004-0000-0300-00009B000000}"/>
    <hyperlink ref="Q16" r:id="rId155" xr:uid="{00000000-0004-0000-0300-00009C000000}"/>
    <hyperlink ref="S18" r:id="rId156" xr:uid="{00000000-0004-0000-0300-00009D000000}"/>
    <hyperlink ref="Q21" r:id="rId157" xr:uid="{00000000-0004-0000-0300-00009E000000}"/>
    <hyperlink ref="Q26" r:id="rId158" display="http://karelia-zs.ru/zakonodatelstvo_rk/proekty/349/" xr:uid="{00000000-0004-0000-0300-00009F000000}"/>
    <hyperlink ref="R36" r:id="rId159" xr:uid="{00000000-0004-0000-0300-0000A0000000}"/>
    <hyperlink ref="Q49" r:id="rId160" xr:uid="{00000000-0004-0000-0300-0000A1000000}"/>
    <hyperlink ref="R53" r:id="rId161" xr:uid="{00000000-0004-0000-0300-0000A2000000}"/>
    <hyperlink ref="Q56" r:id="rId162" xr:uid="{00000000-0004-0000-0300-0000A3000000}"/>
    <hyperlink ref="R66" r:id="rId163" xr:uid="{00000000-0004-0000-0300-0000A4000000}"/>
    <hyperlink ref="Q73" r:id="rId164" display="https://zs74.ru/dokumenty-podgotovlennye-na-45-zasedanie-zakonodatelnogo-sobraniya-chelyabinskoy-oblasti-26-aprelya" xr:uid="{00000000-0004-0000-0300-0000A5000000}"/>
    <hyperlink ref="R73" r:id="rId165" xr:uid="{00000000-0004-0000-0300-0000A6000000}"/>
    <hyperlink ref="Q74" r:id="rId166" xr:uid="{00000000-0004-0000-0300-0000A7000000}"/>
    <hyperlink ref="R80" r:id="rId167" xr:uid="{00000000-0004-0000-0300-0000A8000000}"/>
    <hyperlink ref="Q81" r:id="rId168" xr:uid="{00000000-0004-0000-0300-0000A9000000}"/>
    <hyperlink ref="Q82" r:id="rId169" xr:uid="{00000000-0004-0000-0300-0000AA000000}"/>
    <hyperlink ref="R86" r:id="rId170" xr:uid="{00000000-0004-0000-0300-0000AB000000}"/>
    <hyperlink ref="R89" r:id="rId171" xr:uid="{00000000-0004-0000-0300-0000AC000000}"/>
    <hyperlink ref="R93" r:id="rId172" xr:uid="{00000000-0004-0000-0300-0000AD000000}"/>
    <hyperlink ref="R94" r:id="rId173" xr:uid="{00000000-0004-0000-0300-0000AE000000}"/>
    <hyperlink ref="Q95" r:id="rId174" xr:uid="{00000000-0004-0000-0300-0000AF000000}"/>
    <hyperlink ref="S95" r:id="rId175" xr:uid="{00000000-0004-0000-0300-0000B0000000}"/>
    <hyperlink ref="Q96" r:id="rId176" xr:uid="{00000000-0004-0000-0300-0000B1000000}"/>
    <hyperlink ref="R97" r:id="rId177" xr:uid="{00000000-0004-0000-0300-0000B2000000}"/>
    <hyperlink ref="Q98" r:id="rId178" display="http://duma-chukotka.ru/index.php?option=com_content&amp;view=article&amp;id=1751:23-ss-ispolnenie-budget&amp;catid=47&amp;Itemid=154" xr:uid="{00000000-0004-0000-0300-0000B3000000}"/>
    <hyperlink ref="R90" r:id="rId179" xr:uid="{00000000-0004-0000-0300-0000B4000000}"/>
    <hyperlink ref="S24" r:id="rId180" xr:uid="{00000000-0004-0000-0300-0000B5000000}"/>
  </hyperlinks>
  <pageMargins left="0.70866141732283472" right="0.70866141732283472" top="0.74803149606299213" bottom="0.74803149606299213" header="0.31496062992125984" footer="0.31496062992125984"/>
  <pageSetup paperSize="9" scale="79" fitToWidth="2" fitToHeight="0" orientation="landscape" r:id="rId181"/>
  <headerFooter>
    <oddFooter>&amp;C&amp;8&amp;A&amp;R&amp;8&amp;P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S126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G59" sqref="G59"/>
    </sheetView>
  </sheetViews>
  <sheetFormatPr defaultColWidth="9.1796875" defaultRowHeight="11.5" x14ac:dyDescent="0.25"/>
  <cols>
    <col min="1" max="1" width="26.7265625" style="122" customWidth="1"/>
    <col min="2" max="2" width="34.81640625" style="122" customWidth="1"/>
    <col min="3" max="3" width="5.7265625" style="115" customWidth="1"/>
    <col min="4" max="5" width="4.7265625" style="115" customWidth="1"/>
    <col min="6" max="6" width="5.7265625" style="142" customWidth="1"/>
    <col min="7" max="7" width="11.453125" style="115" customWidth="1"/>
    <col min="8" max="8" width="10.7265625" style="142" customWidth="1"/>
    <col min="9" max="9" width="11.1796875" style="142" customWidth="1"/>
    <col min="10" max="10" width="11.54296875" style="142" customWidth="1"/>
    <col min="11" max="13" width="11.81640625" style="142" customWidth="1"/>
    <col min="14" max="14" width="11.54296875" style="142" customWidth="1"/>
    <col min="15" max="15" width="14.7265625" style="156" customWidth="1"/>
    <col min="16" max="16" width="15.7265625" style="142" customWidth="1"/>
    <col min="17" max="17" width="17.26953125" style="154" customWidth="1"/>
    <col min="18" max="18" width="16.26953125" style="142" customWidth="1"/>
    <col min="19" max="16384" width="9.1796875" style="122"/>
  </cols>
  <sheetData>
    <row r="1" spans="1:18" ht="20.149999999999999" customHeight="1" x14ac:dyDescent="0.25">
      <c r="A1" s="296" t="s">
        <v>248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</row>
    <row r="2" spans="1:18" ht="15" customHeight="1" x14ac:dyDescent="0.25">
      <c r="A2" s="298" t="s">
        <v>943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18" ht="52.5" customHeight="1" x14ac:dyDescent="0.25">
      <c r="A3" s="293" t="s">
        <v>90</v>
      </c>
      <c r="B3" s="117" t="s">
        <v>248</v>
      </c>
      <c r="C3" s="304" t="s">
        <v>160</v>
      </c>
      <c r="D3" s="285"/>
      <c r="E3" s="285"/>
      <c r="F3" s="285"/>
      <c r="G3" s="293" t="s">
        <v>311</v>
      </c>
      <c r="H3" s="300" t="s">
        <v>170</v>
      </c>
      <c r="I3" s="300"/>
      <c r="J3" s="300"/>
      <c r="K3" s="301"/>
      <c r="L3" s="302" t="s">
        <v>312</v>
      </c>
      <c r="M3" s="303"/>
      <c r="N3" s="293" t="s">
        <v>226</v>
      </c>
      <c r="O3" s="293" t="s">
        <v>111</v>
      </c>
      <c r="P3" s="285" t="s">
        <v>120</v>
      </c>
      <c r="Q3" s="285"/>
      <c r="R3" s="285"/>
    </row>
    <row r="4" spans="1:18" s="125" customFormat="1" ht="38.15" customHeight="1" x14ac:dyDescent="0.25">
      <c r="A4" s="294"/>
      <c r="B4" s="93" t="str">
        <f>'Методика (Раздел 4)'!B15</f>
        <v xml:space="preserve">Да, содержится  </v>
      </c>
      <c r="C4" s="293" t="s">
        <v>103</v>
      </c>
      <c r="D4" s="285" t="s">
        <v>106</v>
      </c>
      <c r="E4" s="285" t="s">
        <v>218</v>
      </c>
      <c r="F4" s="305" t="s">
        <v>102</v>
      </c>
      <c r="G4" s="294"/>
      <c r="H4" s="293" t="s">
        <v>172</v>
      </c>
      <c r="I4" s="293" t="s">
        <v>173</v>
      </c>
      <c r="J4" s="293" t="s">
        <v>174</v>
      </c>
      <c r="K4" s="293" t="s">
        <v>193</v>
      </c>
      <c r="L4" s="293" t="s">
        <v>313</v>
      </c>
      <c r="M4" s="293" t="s">
        <v>310</v>
      </c>
      <c r="N4" s="294"/>
      <c r="O4" s="294"/>
      <c r="P4" s="285" t="s">
        <v>112</v>
      </c>
      <c r="Q4" s="285" t="s">
        <v>221</v>
      </c>
      <c r="R4" s="285" t="s">
        <v>113</v>
      </c>
    </row>
    <row r="5" spans="1:18" s="125" customFormat="1" ht="38.15" customHeight="1" x14ac:dyDescent="0.25">
      <c r="A5" s="294"/>
      <c r="B5" s="157" t="str">
        <f>'Методика (Раздел 4)'!B16</f>
        <v>Нет, в установленные сроки не содержится или содержится частично</v>
      </c>
      <c r="C5" s="294"/>
      <c r="D5" s="285"/>
      <c r="E5" s="285"/>
      <c r="F5" s="306"/>
      <c r="G5" s="294"/>
      <c r="H5" s="295"/>
      <c r="I5" s="295"/>
      <c r="J5" s="295"/>
      <c r="K5" s="295"/>
      <c r="L5" s="295"/>
      <c r="M5" s="295"/>
      <c r="N5" s="295"/>
      <c r="O5" s="294"/>
      <c r="P5" s="293"/>
      <c r="Q5" s="293"/>
      <c r="R5" s="293"/>
    </row>
    <row r="6" spans="1:18" s="114" customFormat="1" ht="15" customHeight="1" x14ac:dyDescent="0.25">
      <c r="A6" s="133" t="s">
        <v>0</v>
      </c>
      <c r="B6" s="134"/>
      <c r="C6" s="134"/>
      <c r="D6" s="134"/>
      <c r="E6" s="134"/>
      <c r="F6" s="135"/>
      <c r="G6" s="135"/>
      <c r="H6" s="137"/>
      <c r="I6" s="137"/>
      <c r="J6" s="137"/>
      <c r="K6" s="137"/>
      <c r="L6" s="137"/>
      <c r="M6" s="137"/>
      <c r="N6" s="137"/>
      <c r="O6" s="164"/>
      <c r="P6" s="136"/>
      <c r="Q6" s="136"/>
      <c r="R6" s="136"/>
    </row>
    <row r="7" spans="1:18" ht="15" customHeight="1" x14ac:dyDescent="0.25">
      <c r="A7" s="36" t="s">
        <v>1</v>
      </c>
      <c r="B7" s="35" t="s">
        <v>204</v>
      </c>
      <c r="C7" s="41">
        <f t="shared" ref="C7:C24" si="0">IF(B7=$B$4,2,0)</f>
        <v>2</v>
      </c>
      <c r="D7" s="41"/>
      <c r="E7" s="41"/>
      <c r="F7" s="85">
        <f>C7*IF(D7&gt;0,D7,1)*IF(E7&gt;0,E7,1)</f>
        <v>2</v>
      </c>
      <c r="G7" s="49" t="s">
        <v>322</v>
      </c>
      <c r="H7" s="49" t="s">
        <v>322</v>
      </c>
      <c r="I7" s="49" t="s">
        <v>322</v>
      </c>
      <c r="J7" s="49" t="s">
        <v>322</v>
      </c>
      <c r="K7" s="49" t="s">
        <v>322</v>
      </c>
      <c r="L7" s="49">
        <v>43615</v>
      </c>
      <c r="M7" s="49" t="s">
        <v>322</v>
      </c>
      <c r="N7" s="49" t="s">
        <v>322</v>
      </c>
      <c r="O7" s="36"/>
      <c r="P7" s="181" t="s">
        <v>368</v>
      </c>
      <c r="Q7" s="184" t="s">
        <v>555</v>
      </c>
      <c r="R7" s="37" t="s">
        <v>323</v>
      </c>
    </row>
    <row r="8" spans="1:18" ht="15" customHeight="1" x14ac:dyDescent="0.25">
      <c r="A8" s="36" t="s">
        <v>2</v>
      </c>
      <c r="B8" s="35" t="s">
        <v>138</v>
      </c>
      <c r="C8" s="41">
        <f t="shared" si="0"/>
        <v>0</v>
      </c>
      <c r="D8" s="41"/>
      <c r="E8" s="41"/>
      <c r="F8" s="85">
        <f t="shared" ref="F8:F71" si="1">C8*IF(D8&gt;0,D8,1)*IF(E8&gt;0,E8,1)</f>
        <v>0</v>
      </c>
      <c r="G8" s="49" t="s">
        <v>321</v>
      </c>
      <c r="H8" s="49"/>
      <c r="I8" s="49"/>
      <c r="J8" s="49"/>
      <c r="K8" s="48"/>
      <c r="L8" s="49"/>
      <c r="M8" s="49"/>
      <c r="N8" s="49"/>
      <c r="O8" s="64"/>
      <c r="P8" s="181" t="s">
        <v>368</v>
      </c>
      <c r="Q8" s="181" t="s">
        <v>368</v>
      </c>
      <c r="R8" s="37" t="s">
        <v>368</v>
      </c>
    </row>
    <row r="9" spans="1:18" s="33" customFormat="1" ht="15" customHeight="1" x14ac:dyDescent="0.25">
      <c r="A9" s="36" t="s">
        <v>3</v>
      </c>
      <c r="B9" s="35" t="s">
        <v>204</v>
      </c>
      <c r="C9" s="41">
        <f t="shared" si="0"/>
        <v>2</v>
      </c>
      <c r="D9" s="41"/>
      <c r="E9" s="41"/>
      <c r="F9" s="85">
        <f t="shared" si="1"/>
        <v>2</v>
      </c>
      <c r="G9" s="49" t="s">
        <v>322</v>
      </c>
      <c r="H9" s="49" t="s">
        <v>322</v>
      </c>
      <c r="I9" s="49" t="s">
        <v>322</v>
      </c>
      <c r="J9" s="49" t="s">
        <v>322</v>
      </c>
      <c r="K9" s="48" t="s">
        <v>1120</v>
      </c>
      <c r="L9" s="49">
        <v>43563</v>
      </c>
      <c r="M9" s="49" t="s">
        <v>322</v>
      </c>
      <c r="N9" s="49" t="s">
        <v>322</v>
      </c>
      <c r="O9" s="36"/>
      <c r="P9" s="181" t="s">
        <v>368</v>
      </c>
      <c r="Q9" s="184" t="s">
        <v>325</v>
      </c>
      <c r="R9" s="37" t="s">
        <v>323</v>
      </c>
    </row>
    <row r="10" spans="1:18" ht="15" customHeight="1" x14ac:dyDescent="0.25">
      <c r="A10" s="36" t="s">
        <v>4</v>
      </c>
      <c r="B10" s="35" t="s">
        <v>204</v>
      </c>
      <c r="C10" s="41">
        <f t="shared" si="0"/>
        <v>2</v>
      </c>
      <c r="D10" s="41"/>
      <c r="E10" s="41"/>
      <c r="F10" s="85">
        <f t="shared" si="1"/>
        <v>2</v>
      </c>
      <c r="G10" s="49" t="s">
        <v>322</v>
      </c>
      <c r="H10" s="49" t="s">
        <v>322</v>
      </c>
      <c r="I10" s="49" t="s">
        <v>322</v>
      </c>
      <c r="J10" s="49" t="s">
        <v>322</v>
      </c>
      <c r="K10" s="49" t="s">
        <v>322</v>
      </c>
      <c r="L10" s="49">
        <v>43602</v>
      </c>
      <c r="M10" s="49" t="s">
        <v>322</v>
      </c>
      <c r="N10" s="49" t="s">
        <v>322</v>
      </c>
      <c r="O10" s="36"/>
      <c r="P10" s="181" t="s">
        <v>368</v>
      </c>
      <c r="Q10" s="197" t="s">
        <v>388</v>
      </c>
      <c r="R10" s="37" t="s">
        <v>323</v>
      </c>
    </row>
    <row r="11" spans="1:18" ht="15" customHeight="1" x14ac:dyDescent="0.25">
      <c r="A11" s="36" t="s">
        <v>5</v>
      </c>
      <c r="B11" s="35" t="s">
        <v>138</v>
      </c>
      <c r="C11" s="41">
        <f t="shared" si="0"/>
        <v>0</v>
      </c>
      <c r="D11" s="41"/>
      <c r="E11" s="41"/>
      <c r="F11" s="85">
        <f t="shared" si="1"/>
        <v>0</v>
      </c>
      <c r="G11" s="49" t="s">
        <v>596</v>
      </c>
      <c r="H11" s="49" t="s">
        <v>322</v>
      </c>
      <c r="I11" s="49" t="s">
        <v>322</v>
      </c>
      <c r="J11" s="49" t="s">
        <v>322</v>
      </c>
      <c r="K11" s="48" t="s">
        <v>711</v>
      </c>
      <c r="L11" s="49">
        <v>43609</v>
      </c>
      <c r="M11" s="49" t="s">
        <v>322</v>
      </c>
      <c r="N11" s="49" t="s">
        <v>322</v>
      </c>
      <c r="O11" s="36"/>
      <c r="P11" s="181" t="s">
        <v>368</v>
      </c>
      <c r="Q11" s="91" t="s">
        <v>326</v>
      </c>
      <c r="R11" s="37" t="s">
        <v>323</v>
      </c>
    </row>
    <row r="12" spans="1:18" ht="15" customHeight="1" x14ac:dyDescent="0.25">
      <c r="A12" s="36" t="s">
        <v>6</v>
      </c>
      <c r="B12" s="35" t="s">
        <v>138</v>
      </c>
      <c r="C12" s="41">
        <f t="shared" si="0"/>
        <v>0</v>
      </c>
      <c r="D12" s="41"/>
      <c r="E12" s="41"/>
      <c r="F12" s="85">
        <f t="shared" si="1"/>
        <v>0</v>
      </c>
      <c r="G12" s="49" t="s">
        <v>596</v>
      </c>
      <c r="H12" s="49" t="s">
        <v>322</v>
      </c>
      <c r="I12" s="49" t="s">
        <v>322</v>
      </c>
      <c r="J12" s="49" t="s">
        <v>322</v>
      </c>
      <c r="K12" s="48" t="s">
        <v>712</v>
      </c>
      <c r="L12" s="49">
        <v>43619</v>
      </c>
      <c r="M12" s="49" t="s">
        <v>322</v>
      </c>
      <c r="N12" s="49" t="s">
        <v>322</v>
      </c>
      <c r="O12" s="203"/>
      <c r="P12" s="181" t="s">
        <v>368</v>
      </c>
      <c r="Q12" s="184" t="s">
        <v>389</v>
      </c>
      <c r="R12" s="37" t="s">
        <v>323</v>
      </c>
    </row>
    <row r="13" spans="1:18" ht="15" customHeight="1" x14ac:dyDescent="0.25">
      <c r="A13" s="36" t="s">
        <v>7</v>
      </c>
      <c r="B13" s="35" t="s">
        <v>138</v>
      </c>
      <c r="C13" s="41">
        <f t="shared" si="0"/>
        <v>0</v>
      </c>
      <c r="D13" s="41"/>
      <c r="E13" s="41"/>
      <c r="F13" s="85">
        <f t="shared" si="1"/>
        <v>0</v>
      </c>
      <c r="G13" s="49" t="s">
        <v>321</v>
      </c>
      <c r="H13" s="49"/>
      <c r="I13" s="49"/>
      <c r="J13" s="49"/>
      <c r="K13" s="48"/>
      <c r="L13" s="49"/>
      <c r="M13" s="49"/>
      <c r="N13" s="49"/>
      <c r="O13" s="64"/>
      <c r="P13" s="181" t="s">
        <v>368</v>
      </c>
      <c r="Q13" s="181" t="s">
        <v>368</v>
      </c>
      <c r="R13" s="61" t="s">
        <v>718</v>
      </c>
    </row>
    <row r="14" spans="1:18" ht="15" customHeight="1" x14ac:dyDescent="0.25">
      <c r="A14" s="36" t="s">
        <v>8</v>
      </c>
      <c r="B14" s="35" t="s">
        <v>204</v>
      </c>
      <c r="C14" s="41">
        <f t="shared" si="0"/>
        <v>2</v>
      </c>
      <c r="D14" s="41"/>
      <c r="E14" s="41"/>
      <c r="F14" s="85">
        <f t="shared" si="1"/>
        <v>2</v>
      </c>
      <c r="G14" s="49" t="s">
        <v>322</v>
      </c>
      <c r="H14" s="49" t="s">
        <v>322</v>
      </c>
      <c r="I14" s="49" t="s">
        <v>322</v>
      </c>
      <c r="J14" s="49" t="s">
        <v>322</v>
      </c>
      <c r="K14" s="49" t="s">
        <v>322</v>
      </c>
      <c r="L14" s="49">
        <v>43600</v>
      </c>
      <c r="M14" s="49" t="s">
        <v>322</v>
      </c>
      <c r="N14" s="49" t="s">
        <v>322</v>
      </c>
      <c r="O14" s="36"/>
      <c r="P14" s="184" t="s">
        <v>328</v>
      </c>
      <c r="Q14" s="184" t="s">
        <v>390</v>
      </c>
      <c r="R14" s="37" t="s">
        <v>323</v>
      </c>
    </row>
    <row r="15" spans="1:18" s="114" customFormat="1" ht="15" customHeight="1" x14ac:dyDescent="0.25">
      <c r="A15" s="36" t="s">
        <v>9</v>
      </c>
      <c r="B15" s="35" t="s">
        <v>204</v>
      </c>
      <c r="C15" s="41">
        <f t="shared" si="0"/>
        <v>2</v>
      </c>
      <c r="D15" s="41"/>
      <c r="E15" s="41"/>
      <c r="F15" s="85">
        <f t="shared" si="1"/>
        <v>2</v>
      </c>
      <c r="G15" s="49" t="s">
        <v>322</v>
      </c>
      <c r="H15" s="49" t="s">
        <v>322</v>
      </c>
      <c r="I15" s="49" t="s">
        <v>322</v>
      </c>
      <c r="J15" s="49" t="s">
        <v>322</v>
      </c>
      <c r="K15" s="49" t="s">
        <v>322</v>
      </c>
      <c r="L15" s="49">
        <v>43585</v>
      </c>
      <c r="M15" s="49" t="s">
        <v>322</v>
      </c>
      <c r="N15" s="49" t="s">
        <v>322</v>
      </c>
      <c r="O15" s="36" t="s">
        <v>955</v>
      </c>
      <c r="P15" s="181" t="s">
        <v>368</v>
      </c>
      <c r="Q15" s="59" t="s">
        <v>330</v>
      </c>
      <c r="R15" s="37" t="s">
        <v>323</v>
      </c>
    </row>
    <row r="16" spans="1:18" ht="15" customHeight="1" x14ac:dyDescent="0.25">
      <c r="A16" s="36" t="s">
        <v>10</v>
      </c>
      <c r="B16" s="35" t="s">
        <v>204</v>
      </c>
      <c r="C16" s="41">
        <f t="shared" si="0"/>
        <v>2</v>
      </c>
      <c r="D16" s="41"/>
      <c r="E16" s="41"/>
      <c r="F16" s="85">
        <f t="shared" si="1"/>
        <v>2</v>
      </c>
      <c r="G16" s="49" t="s">
        <v>322</v>
      </c>
      <c r="H16" s="49" t="s">
        <v>322</v>
      </c>
      <c r="I16" s="49" t="s">
        <v>322</v>
      </c>
      <c r="J16" s="49" t="s">
        <v>322</v>
      </c>
      <c r="K16" s="49" t="s">
        <v>322</v>
      </c>
      <c r="L16" s="49" t="s">
        <v>320</v>
      </c>
      <c r="M16" s="49" t="s">
        <v>320</v>
      </c>
      <c r="N16" s="49" t="s">
        <v>322</v>
      </c>
      <c r="O16" s="36"/>
      <c r="P16" s="181" t="s">
        <v>368</v>
      </c>
      <c r="Q16" s="181" t="s">
        <v>368</v>
      </c>
      <c r="R16" s="184" t="s">
        <v>331</v>
      </c>
    </row>
    <row r="17" spans="1:19" ht="15" customHeight="1" x14ac:dyDescent="0.25">
      <c r="A17" s="36" t="s">
        <v>11</v>
      </c>
      <c r="B17" s="35" t="s">
        <v>138</v>
      </c>
      <c r="C17" s="41">
        <f t="shared" si="0"/>
        <v>0</v>
      </c>
      <c r="D17" s="41"/>
      <c r="E17" s="41"/>
      <c r="F17" s="85">
        <f t="shared" si="1"/>
        <v>0</v>
      </c>
      <c r="G17" s="49" t="s">
        <v>596</v>
      </c>
      <c r="H17" s="49" t="s">
        <v>322</v>
      </c>
      <c r="I17" s="49" t="s">
        <v>322</v>
      </c>
      <c r="J17" s="49" t="s">
        <v>322</v>
      </c>
      <c r="K17" s="49" t="s">
        <v>321</v>
      </c>
      <c r="L17" s="49">
        <v>43599</v>
      </c>
      <c r="M17" s="49" t="s">
        <v>320</v>
      </c>
      <c r="N17" s="49" t="s">
        <v>322</v>
      </c>
      <c r="O17" s="36"/>
      <c r="P17" s="181" t="s">
        <v>368</v>
      </c>
      <c r="Q17" s="91" t="s">
        <v>332</v>
      </c>
      <c r="R17" s="181" t="s">
        <v>368</v>
      </c>
    </row>
    <row r="18" spans="1:19" ht="15" customHeight="1" x14ac:dyDescent="0.25">
      <c r="A18" s="36" t="s">
        <v>12</v>
      </c>
      <c r="B18" s="35" t="s">
        <v>204</v>
      </c>
      <c r="C18" s="41">
        <f t="shared" si="0"/>
        <v>2</v>
      </c>
      <c r="D18" s="41"/>
      <c r="E18" s="41"/>
      <c r="F18" s="85">
        <f t="shared" si="1"/>
        <v>2</v>
      </c>
      <c r="G18" s="49" t="s">
        <v>322</v>
      </c>
      <c r="H18" s="49" t="s">
        <v>322</v>
      </c>
      <c r="I18" s="49" t="s">
        <v>322</v>
      </c>
      <c r="J18" s="49" t="s">
        <v>322</v>
      </c>
      <c r="K18" s="49" t="s">
        <v>322</v>
      </c>
      <c r="L18" s="49">
        <v>43616</v>
      </c>
      <c r="M18" s="49" t="s">
        <v>320</v>
      </c>
      <c r="N18" s="49" t="s">
        <v>322</v>
      </c>
      <c r="O18" s="36"/>
      <c r="P18" s="181" t="s">
        <v>368</v>
      </c>
      <c r="Q18" s="59" t="s">
        <v>515</v>
      </c>
      <c r="R18" s="201" t="s">
        <v>729</v>
      </c>
    </row>
    <row r="19" spans="1:19" ht="15" customHeight="1" x14ac:dyDescent="0.25">
      <c r="A19" s="36" t="s">
        <v>13</v>
      </c>
      <c r="B19" s="35" t="s">
        <v>204</v>
      </c>
      <c r="C19" s="41">
        <f t="shared" si="0"/>
        <v>2</v>
      </c>
      <c r="D19" s="41">
        <v>0.5</v>
      </c>
      <c r="E19" s="41"/>
      <c r="F19" s="85">
        <f t="shared" si="1"/>
        <v>1</v>
      </c>
      <c r="G19" s="49" t="s">
        <v>322</v>
      </c>
      <c r="H19" s="49" t="s">
        <v>322</v>
      </c>
      <c r="I19" s="49" t="s">
        <v>322</v>
      </c>
      <c r="J19" s="49" t="s">
        <v>322</v>
      </c>
      <c r="K19" s="49" t="s">
        <v>322</v>
      </c>
      <c r="L19" s="49">
        <v>43591</v>
      </c>
      <c r="M19" s="49" t="s">
        <v>322</v>
      </c>
      <c r="N19" s="49" t="s">
        <v>322</v>
      </c>
      <c r="O19" s="64" t="s">
        <v>959</v>
      </c>
      <c r="P19" s="181" t="s">
        <v>368</v>
      </c>
      <c r="Q19" s="201" t="s">
        <v>958</v>
      </c>
      <c r="R19" s="37" t="s">
        <v>323</v>
      </c>
      <c r="S19" s="109"/>
    </row>
    <row r="20" spans="1:19" ht="15" customHeight="1" x14ac:dyDescent="0.25">
      <c r="A20" s="36" t="s">
        <v>14</v>
      </c>
      <c r="B20" s="35" t="s">
        <v>204</v>
      </c>
      <c r="C20" s="41">
        <f t="shared" si="0"/>
        <v>2</v>
      </c>
      <c r="D20" s="41"/>
      <c r="E20" s="41"/>
      <c r="F20" s="85">
        <f t="shared" si="1"/>
        <v>2</v>
      </c>
      <c r="G20" s="49" t="s">
        <v>322</v>
      </c>
      <c r="H20" s="49" t="s">
        <v>322</v>
      </c>
      <c r="I20" s="49" t="s">
        <v>322</v>
      </c>
      <c r="J20" s="49" t="s">
        <v>322</v>
      </c>
      <c r="K20" s="49" t="s">
        <v>322</v>
      </c>
      <c r="L20" s="49" t="s">
        <v>320</v>
      </c>
      <c r="M20" s="49" t="s">
        <v>320</v>
      </c>
      <c r="N20" s="49" t="s">
        <v>322</v>
      </c>
      <c r="O20" s="36"/>
      <c r="P20" s="181" t="s">
        <v>368</v>
      </c>
      <c r="Q20" s="197" t="s">
        <v>334</v>
      </c>
      <c r="R20" s="37" t="s">
        <v>323</v>
      </c>
    </row>
    <row r="21" spans="1:19" ht="15" customHeight="1" x14ac:dyDescent="0.25">
      <c r="A21" s="36" t="s">
        <v>15</v>
      </c>
      <c r="B21" s="35" t="s">
        <v>138</v>
      </c>
      <c r="C21" s="41">
        <f t="shared" si="0"/>
        <v>0</v>
      </c>
      <c r="D21" s="41"/>
      <c r="E21" s="41"/>
      <c r="F21" s="85">
        <f t="shared" si="1"/>
        <v>0</v>
      </c>
      <c r="G21" s="48" t="s">
        <v>733</v>
      </c>
      <c r="H21" s="49"/>
      <c r="I21" s="49"/>
      <c r="J21" s="49"/>
      <c r="K21" s="48"/>
      <c r="L21" s="49"/>
      <c r="M21" s="49"/>
      <c r="N21" s="49"/>
      <c r="O21" s="36"/>
      <c r="P21" s="181" t="s">
        <v>368</v>
      </c>
      <c r="Q21" s="181" t="s">
        <v>368</v>
      </c>
      <c r="R21" s="37" t="s">
        <v>368</v>
      </c>
    </row>
    <row r="22" spans="1:19" ht="15" customHeight="1" x14ac:dyDescent="0.25">
      <c r="A22" s="36" t="s">
        <v>16</v>
      </c>
      <c r="B22" s="35" t="s">
        <v>204</v>
      </c>
      <c r="C22" s="41">
        <f t="shared" si="0"/>
        <v>2</v>
      </c>
      <c r="D22" s="41"/>
      <c r="E22" s="41"/>
      <c r="F22" s="85">
        <f t="shared" si="1"/>
        <v>2</v>
      </c>
      <c r="G22" s="49" t="s">
        <v>322</v>
      </c>
      <c r="H22" s="49" t="s">
        <v>322</v>
      </c>
      <c r="I22" s="49" t="s">
        <v>322</v>
      </c>
      <c r="J22" s="49" t="s">
        <v>322</v>
      </c>
      <c r="K22" s="49" t="s">
        <v>322</v>
      </c>
      <c r="L22" s="49">
        <v>43614</v>
      </c>
      <c r="M22" s="49" t="s">
        <v>322</v>
      </c>
      <c r="N22" s="49" t="s">
        <v>322</v>
      </c>
      <c r="O22" s="36"/>
      <c r="P22" s="91" t="s">
        <v>735</v>
      </c>
      <c r="Q22" s="181" t="s">
        <v>368</v>
      </c>
      <c r="R22" s="91" t="s">
        <v>337</v>
      </c>
    </row>
    <row r="23" spans="1:19" ht="15" customHeight="1" x14ac:dyDescent="0.25">
      <c r="A23" s="36" t="s">
        <v>17</v>
      </c>
      <c r="B23" s="35" t="s">
        <v>204</v>
      </c>
      <c r="C23" s="41">
        <f t="shared" si="0"/>
        <v>2</v>
      </c>
      <c r="D23" s="41"/>
      <c r="E23" s="41"/>
      <c r="F23" s="85">
        <f t="shared" si="1"/>
        <v>2</v>
      </c>
      <c r="G23" s="49" t="s">
        <v>322</v>
      </c>
      <c r="H23" s="49" t="s">
        <v>322</v>
      </c>
      <c r="I23" s="49" t="s">
        <v>322</v>
      </c>
      <c r="J23" s="49" t="s">
        <v>322</v>
      </c>
      <c r="K23" s="49" t="s">
        <v>322</v>
      </c>
      <c r="L23" s="49">
        <v>43621</v>
      </c>
      <c r="M23" s="49" t="s">
        <v>322</v>
      </c>
      <c r="N23" s="49" t="s">
        <v>322</v>
      </c>
      <c r="O23" s="36"/>
      <c r="P23" s="181" t="s">
        <v>368</v>
      </c>
      <c r="Q23" s="184" t="s">
        <v>338</v>
      </c>
      <c r="R23" s="38" t="s">
        <v>368</v>
      </c>
    </row>
    <row r="24" spans="1:19" ht="15" customHeight="1" x14ac:dyDescent="0.25">
      <c r="A24" s="36" t="s">
        <v>18</v>
      </c>
      <c r="B24" s="35" t="s">
        <v>138</v>
      </c>
      <c r="C24" s="41">
        <f t="shared" si="0"/>
        <v>0</v>
      </c>
      <c r="D24" s="41"/>
      <c r="E24" s="41"/>
      <c r="F24" s="85">
        <f t="shared" si="1"/>
        <v>0</v>
      </c>
      <c r="G24" s="49" t="s">
        <v>596</v>
      </c>
      <c r="H24" s="49" t="s">
        <v>322</v>
      </c>
      <c r="I24" s="49" t="s">
        <v>322</v>
      </c>
      <c r="J24" s="49" t="s">
        <v>322</v>
      </c>
      <c r="K24" s="49" t="s">
        <v>321</v>
      </c>
      <c r="L24" s="49" t="s">
        <v>320</v>
      </c>
      <c r="M24" s="49" t="s">
        <v>320</v>
      </c>
      <c r="N24" s="49" t="s">
        <v>322</v>
      </c>
      <c r="O24" s="36"/>
      <c r="P24" s="181" t="s">
        <v>368</v>
      </c>
      <c r="Q24" s="181" t="s">
        <v>368</v>
      </c>
      <c r="R24" s="91" t="s">
        <v>1101</v>
      </c>
    </row>
    <row r="25" spans="1:19" s="114" customFormat="1" ht="15" customHeight="1" x14ac:dyDescent="0.25">
      <c r="A25" s="28" t="s">
        <v>19</v>
      </c>
      <c r="B25" s="29"/>
      <c r="C25" s="51"/>
      <c r="D25" s="29"/>
      <c r="E25" s="29"/>
      <c r="F25" s="30"/>
      <c r="G25" s="30"/>
      <c r="H25" s="30"/>
      <c r="I25" s="30"/>
      <c r="J25" s="30"/>
      <c r="K25" s="28"/>
      <c r="L25" s="30"/>
      <c r="M25" s="30"/>
      <c r="N25" s="30"/>
      <c r="O25" s="247"/>
      <c r="P25" s="32"/>
      <c r="Q25" s="32"/>
      <c r="R25" s="204"/>
    </row>
    <row r="26" spans="1:19" ht="15" customHeight="1" x14ac:dyDescent="0.25">
      <c r="A26" s="36" t="s">
        <v>20</v>
      </c>
      <c r="B26" s="35" t="s">
        <v>138</v>
      </c>
      <c r="C26" s="41">
        <f t="shared" ref="C26:C36" si="2">IF(B26=$B$4,2,0)</f>
        <v>0</v>
      </c>
      <c r="D26" s="41"/>
      <c r="E26" s="41"/>
      <c r="F26" s="85">
        <f t="shared" si="1"/>
        <v>0</v>
      </c>
      <c r="G26" s="49" t="s">
        <v>596</v>
      </c>
      <c r="H26" s="49" t="s">
        <v>322</v>
      </c>
      <c r="I26" s="49" t="s">
        <v>322</v>
      </c>
      <c r="J26" s="49" t="s">
        <v>322</v>
      </c>
      <c r="K26" s="48" t="s">
        <v>712</v>
      </c>
      <c r="L26" s="49" t="s">
        <v>320</v>
      </c>
      <c r="M26" s="49" t="s">
        <v>320</v>
      </c>
      <c r="N26" s="49" t="s">
        <v>322</v>
      </c>
      <c r="O26" s="36"/>
      <c r="P26" s="59" t="s">
        <v>522</v>
      </c>
      <c r="Q26" s="201" t="s">
        <v>562</v>
      </c>
      <c r="R26" s="181" t="s">
        <v>368</v>
      </c>
    </row>
    <row r="27" spans="1:19" ht="15" customHeight="1" x14ac:dyDescent="0.25">
      <c r="A27" s="36" t="s">
        <v>21</v>
      </c>
      <c r="B27" s="35" t="s">
        <v>204</v>
      </c>
      <c r="C27" s="41">
        <f t="shared" si="2"/>
        <v>2</v>
      </c>
      <c r="D27" s="41"/>
      <c r="E27" s="41"/>
      <c r="F27" s="85">
        <f t="shared" si="1"/>
        <v>2</v>
      </c>
      <c r="G27" s="49" t="s">
        <v>322</v>
      </c>
      <c r="H27" s="49" t="s">
        <v>322</v>
      </c>
      <c r="I27" s="49" t="s">
        <v>322</v>
      </c>
      <c r="J27" s="49" t="s">
        <v>322</v>
      </c>
      <c r="K27" s="49" t="s">
        <v>322</v>
      </c>
      <c r="L27" s="49" t="s">
        <v>320</v>
      </c>
      <c r="M27" s="49" t="s">
        <v>320</v>
      </c>
      <c r="N27" s="49" t="s">
        <v>322</v>
      </c>
      <c r="O27" s="36"/>
      <c r="P27" s="181" t="s">
        <v>368</v>
      </c>
      <c r="Q27" s="197" t="s">
        <v>341</v>
      </c>
      <c r="R27" s="37" t="s">
        <v>323</v>
      </c>
    </row>
    <row r="28" spans="1:19" ht="15" customHeight="1" x14ac:dyDescent="0.25">
      <c r="A28" s="36" t="s">
        <v>22</v>
      </c>
      <c r="B28" s="35" t="s">
        <v>204</v>
      </c>
      <c r="C28" s="41">
        <f t="shared" si="2"/>
        <v>2</v>
      </c>
      <c r="D28" s="41"/>
      <c r="E28" s="41"/>
      <c r="F28" s="85">
        <f t="shared" si="1"/>
        <v>2</v>
      </c>
      <c r="G28" s="49" t="s">
        <v>322</v>
      </c>
      <c r="H28" s="49" t="s">
        <v>322</v>
      </c>
      <c r="I28" s="49" t="s">
        <v>322</v>
      </c>
      <c r="J28" s="49" t="s">
        <v>322</v>
      </c>
      <c r="K28" s="49" t="s">
        <v>322</v>
      </c>
      <c r="L28" s="49">
        <v>43585</v>
      </c>
      <c r="M28" s="49" t="s">
        <v>322</v>
      </c>
      <c r="N28" s="49" t="s">
        <v>322</v>
      </c>
      <c r="O28" s="36"/>
      <c r="P28" s="181" t="s">
        <v>368</v>
      </c>
      <c r="Q28" s="201" t="s">
        <v>750</v>
      </c>
      <c r="R28" s="37" t="s">
        <v>323</v>
      </c>
    </row>
    <row r="29" spans="1:19" ht="15" customHeight="1" x14ac:dyDescent="0.25">
      <c r="A29" s="36" t="s">
        <v>23</v>
      </c>
      <c r="B29" s="35" t="s">
        <v>138</v>
      </c>
      <c r="C29" s="41">
        <f t="shared" si="2"/>
        <v>0</v>
      </c>
      <c r="D29" s="41"/>
      <c r="E29" s="41"/>
      <c r="F29" s="85">
        <f t="shared" si="1"/>
        <v>0</v>
      </c>
      <c r="G29" s="49" t="s">
        <v>596</v>
      </c>
      <c r="H29" s="49" t="s">
        <v>322</v>
      </c>
      <c r="I29" s="49" t="s">
        <v>322</v>
      </c>
      <c r="J29" s="49" t="s">
        <v>322</v>
      </c>
      <c r="K29" s="48" t="s">
        <v>954</v>
      </c>
      <c r="L29" s="49">
        <v>43620</v>
      </c>
      <c r="M29" s="49" t="s">
        <v>322</v>
      </c>
      <c r="N29" s="49" t="s">
        <v>322</v>
      </c>
      <c r="O29" s="36"/>
      <c r="P29" s="181" t="s">
        <v>368</v>
      </c>
      <c r="Q29" s="91" t="s">
        <v>525</v>
      </c>
      <c r="R29" s="37" t="s">
        <v>323</v>
      </c>
    </row>
    <row r="30" spans="1:19" ht="15" customHeight="1" x14ac:dyDescent="0.25">
      <c r="A30" s="36" t="s">
        <v>24</v>
      </c>
      <c r="B30" s="35" t="s">
        <v>204</v>
      </c>
      <c r="C30" s="41">
        <f t="shared" si="2"/>
        <v>2</v>
      </c>
      <c r="D30" s="41"/>
      <c r="E30" s="41"/>
      <c r="F30" s="85">
        <f t="shared" si="1"/>
        <v>2</v>
      </c>
      <c r="G30" s="49" t="s">
        <v>322</v>
      </c>
      <c r="H30" s="49" t="s">
        <v>322</v>
      </c>
      <c r="I30" s="49" t="s">
        <v>322</v>
      </c>
      <c r="J30" s="49" t="s">
        <v>322</v>
      </c>
      <c r="K30" s="49" t="s">
        <v>322</v>
      </c>
      <c r="L30" s="49">
        <v>43616</v>
      </c>
      <c r="M30" s="49" t="s">
        <v>322</v>
      </c>
      <c r="N30" s="49" t="s">
        <v>322</v>
      </c>
      <c r="O30" s="36"/>
      <c r="P30" s="59" t="s">
        <v>756</v>
      </c>
      <c r="Q30" s="201" t="s">
        <v>426</v>
      </c>
      <c r="R30" s="37" t="s">
        <v>323</v>
      </c>
    </row>
    <row r="31" spans="1:19" ht="15" customHeight="1" x14ac:dyDescent="0.25">
      <c r="A31" s="36" t="s">
        <v>25</v>
      </c>
      <c r="B31" s="35" t="s">
        <v>204</v>
      </c>
      <c r="C31" s="41">
        <f t="shared" si="2"/>
        <v>2</v>
      </c>
      <c r="D31" s="41"/>
      <c r="E31" s="41"/>
      <c r="F31" s="85">
        <f t="shared" si="1"/>
        <v>2</v>
      </c>
      <c r="G31" s="49" t="s">
        <v>322</v>
      </c>
      <c r="H31" s="49" t="s">
        <v>322</v>
      </c>
      <c r="I31" s="49" t="s">
        <v>322</v>
      </c>
      <c r="J31" s="49" t="s">
        <v>322</v>
      </c>
      <c r="K31" s="49" t="s">
        <v>322</v>
      </c>
      <c r="L31" s="49">
        <v>43616</v>
      </c>
      <c r="M31" s="49" t="s">
        <v>322</v>
      </c>
      <c r="N31" s="49" t="s">
        <v>322</v>
      </c>
      <c r="O31" s="36"/>
      <c r="P31" s="181" t="s">
        <v>368</v>
      </c>
      <c r="Q31" s="181" t="s">
        <v>368</v>
      </c>
      <c r="R31" s="61" t="s">
        <v>391</v>
      </c>
    </row>
    <row r="32" spans="1:19" ht="15" customHeight="1" x14ac:dyDescent="0.25">
      <c r="A32" s="36" t="s">
        <v>26</v>
      </c>
      <c r="B32" s="35" t="s">
        <v>204</v>
      </c>
      <c r="C32" s="41">
        <f t="shared" si="2"/>
        <v>2</v>
      </c>
      <c r="D32" s="41"/>
      <c r="E32" s="41"/>
      <c r="F32" s="85">
        <f t="shared" si="1"/>
        <v>2</v>
      </c>
      <c r="G32" s="49" t="s">
        <v>322</v>
      </c>
      <c r="H32" s="49" t="s">
        <v>322</v>
      </c>
      <c r="I32" s="49" t="s">
        <v>322</v>
      </c>
      <c r="J32" s="49" t="s">
        <v>322</v>
      </c>
      <c r="K32" s="49" t="s">
        <v>322</v>
      </c>
      <c r="L32" s="49" t="s">
        <v>320</v>
      </c>
      <c r="M32" s="49" t="s">
        <v>320</v>
      </c>
      <c r="N32" s="49" t="s">
        <v>322</v>
      </c>
      <c r="O32" s="36"/>
      <c r="P32" s="181" t="s">
        <v>368</v>
      </c>
      <c r="Q32" s="197" t="s">
        <v>427</v>
      </c>
      <c r="R32" s="181" t="s">
        <v>368</v>
      </c>
    </row>
    <row r="33" spans="1:18" ht="15" customHeight="1" x14ac:dyDescent="0.25">
      <c r="A33" s="36" t="s">
        <v>27</v>
      </c>
      <c r="B33" s="35" t="s">
        <v>204</v>
      </c>
      <c r="C33" s="41">
        <f t="shared" si="2"/>
        <v>2</v>
      </c>
      <c r="D33" s="41"/>
      <c r="E33" s="41"/>
      <c r="F33" s="85">
        <f t="shared" si="1"/>
        <v>2</v>
      </c>
      <c r="G33" s="49" t="s">
        <v>322</v>
      </c>
      <c r="H33" s="49" t="s">
        <v>322</v>
      </c>
      <c r="I33" s="49" t="s">
        <v>322</v>
      </c>
      <c r="J33" s="49" t="s">
        <v>322</v>
      </c>
      <c r="K33" s="49" t="s">
        <v>322</v>
      </c>
      <c r="L33" s="49" t="s">
        <v>320</v>
      </c>
      <c r="M33" s="49" t="s">
        <v>320</v>
      </c>
      <c r="N33" s="49" t="s">
        <v>322</v>
      </c>
      <c r="O33" s="36"/>
      <c r="P33" s="181" t="s">
        <v>368</v>
      </c>
      <c r="Q33" s="59" t="s">
        <v>528</v>
      </c>
      <c r="R33" s="181" t="s">
        <v>368</v>
      </c>
    </row>
    <row r="34" spans="1:18" ht="15" customHeight="1" x14ac:dyDescent="0.25">
      <c r="A34" s="36" t="s">
        <v>28</v>
      </c>
      <c r="B34" s="35" t="s">
        <v>138</v>
      </c>
      <c r="C34" s="41">
        <f t="shared" si="2"/>
        <v>0</v>
      </c>
      <c r="D34" s="41"/>
      <c r="E34" s="41"/>
      <c r="F34" s="85">
        <f t="shared" si="1"/>
        <v>0</v>
      </c>
      <c r="G34" s="49" t="s">
        <v>596</v>
      </c>
      <c r="H34" s="49" t="s">
        <v>322</v>
      </c>
      <c r="I34" s="49" t="s">
        <v>322</v>
      </c>
      <c r="J34" s="49" t="s">
        <v>322</v>
      </c>
      <c r="K34" s="48" t="s">
        <v>954</v>
      </c>
      <c r="L34" s="49" t="s">
        <v>320</v>
      </c>
      <c r="M34" s="49" t="s">
        <v>320</v>
      </c>
      <c r="N34" s="49" t="s">
        <v>322</v>
      </c>
      <c r="O34" s="36"/>
      <c r="P34" s="201" t="s">
        <v>767</v>
      </c>
      <c r="Q34" s="181" t="s">
        <v>368</v>
      </c>
      <c r="R34" s="181" t="s">
        <v>368</v>
      </c>
    </row>
    <row r="35" spans="1:18" ht="15" customHeight="1" x14ac:dyDescent="0.25">
      <c r="A35" s="36" t="s">
        <v>314</v>
      </c>
      <c r="B35" s="35" t="s">
        <v>204</v>
      </c>
      <c r="C35" s="41">
        <f t="shared" si="2"/>
        <v>2</v>
      </c>
      <c r="D35" s="41"/>
      <c r="E35" s="41"/>
      <c r="F35" s="85">
        <f t="shared" si="1"/>
        <v>2</v>
      </c>
      <c r="G35" s="49" t="s">
        <v>322</v>
      </c>
      <c r="H35" s="49" t="s">
        <v>322</v>
      </c>
      <c r="I35" s="49" t="s">
        <v>322</v>
      </c>
      <c r="J35" s="49" t="s">
        <v>322</v>
      </c>
      <c r="K35" s="49" t="s">
        <v>322</v>
      </c>
      <c r="L35" s="49">
        <v>43614</v>
      </c>
      <c r="M35" s="49" t="s">
        <v>322</v>
      </c>
      <c r="N35" s="49" t="s">
        <v>322</v>
      </c>
      <c r="O35" s="36"/>
      <c r="P35" s="181" t="s">
        <v>368</v>
      </c>
      <c r="Q35" s="197" t="s">
        <v>566</v>
      </c>
      <c r="R35" s="37" t="s">
        <v>323</v>
      </c>
    </row>
    <row r="36" spans="1:18" ht="15" customHeight="1" x14ac:dyDescent="0.25">
      <c r="A36" s="36" t="s">
        <v>30</v>
      </c>
      <c r="B36" s="35" t="s">
        <v>204</v>
      </c>
      <c r="C36" s="41">
        <f t="shared" si="2"/>
        <v>2</v>
      </c>
      <c r="D36" s="41"/>
      <c r="E36" s="41">
        <v>0.5</v>
      </c>
      <c r="F36" s="85">
        <f t="shared" si="1"/>
        <v>1</v>
      </c>
      <c r="G36" s="49" t="s">
        <v>322</v>
      </c>
      <c r="H36" s="49" t="s">
        <v>322</v>
      </c>
      <c r="I36" s="49" t="s">
        <v>322</v>
      </c>
      <c r="J36" s="49" t="s">
        <v>322</v>
      </c>
      <c r="K36" s="49" t="s">
        <v>322</v>
      </c>
      <c r="L36" s="49" t="s">
        <v>320</v>
      </c>
      <c r="M36" s="49" t="s">
        <v>320</v>
      </c>
      <c r="N36" s="49" t="s">
        <v>596</v>
      </c>
      <c r="O36" s="36" t="s">
        <v>779</v>
      </c>
      <c r="P36" s="197" t="s">
        <v>344</v>
      </c>
      <c r="Q36" s="184" t="s">
        <v>529</v>
      </c>
      <c r="R36" s="37" t="s">
        <v>323</v>
      </c>
    </row>
    <row r="37" spans="1:18" s="114" customFormat="1" ht="15" customHeight="1" x14ac:dyDescent="0.25">
      <c r="A37" s="28" t="s">
        <v>31</v>
      </c>
      <c r="B37" s="29"/>
      <c r="C37" s="51"/>
      <c r="D37" s="29"/>
      <c r="E37" s="29"/>
      <c r="F37" s="30"/>
      <c r="G37" s="30"/>
      <c r="H37" s="30"/>
      <c r="I37" s="30"/>
      <c r="J37" s="30"/>
      <c r="K37" s="28"/>
      <c r="L37" s="30"/>
      <c r="M37" s="30"/>
      <c r="N37" s="30"/>
      <c r="O37" s="247"/>
      <c r="P37" s="28"/>
      <c r="Q37" s="32"/>
      <c r="R37" s="204"/>
    </row>
    <row r="38" spans="1:18" ht="15" customHeight="1" x14ac:dyDescent="0.25">
      <c r="A38" s="36" t="s">
        <v>32</v>
      </c>
      <c r="B38" s="35" t="s">
        <v>204</v>
      </c>
      <c r="C38" s="41">
        <f t="shared" ref="C38:C53" si="3">IF(B38=$B$4,2,0)</f>
        <v>2</v>
      </c>
      <c r="D38" s="41"/>
      <c r="E38" s="41"/>
      <c r="F38" s="85">
        <f t="shared" si="1"/>
        <v>2</v>
      </c>
      <c r="G38" s="49" t="s">
        <v>322</v>
      </c>
      <c r="H38" s="49" t="s">
        <v>322</v>
      </c>
      <c r="I38" s="49" t="s">
        <v>322</v>
      </c>
      <c r="J38" s="49" t="s">
        <v>322</v>
      </c>
      <c r="K38" s="49" t="s">
        <v>322</v>
      </c>
      <c r="L38" s="49">
        <v>43593</v>
      </c>
      <c r="M38" s="49" t="s">
        <v>322</v>
      </c>
      <c r="N38" s="49" t="s">
        <v>322</v>
      </c>
      <c r="O38" s="36" t="s">
        <v>777</v>
      </c>
      <c r="P38" s="181" t="s">
        <v>368</v>
      </c>
      <c r="Q38" s="184" t="s">
        <v>346</v>
      </c>
      <c r="R38" s="37" t="s">
        <v>323</v>
      </c>
    </row>
    <row r="39" spans="1:18" ht="15" customHeight="1" x14ac:dyDescent="0.25">
      <c r="A39" s="36" t="s">
        <v>33</v>
      </c>
      <c r="B39" s="35" t="s">
        <v>204</v>
      </c>
      <c r="C39" s="41">
        <f t="shared" si="3"/>
        <v>2</v>
      </c>
      <c r="D39" s="41"/>
      <c r="E39" s="41"/>
      <c r="F39" s="85">
        <f t="shared" si="1"/>
        <v>2</v>
      </c>
      <c r="G39" s="49" t="s">
        <v>322</v>
      </c>
      <c r="H39" s="49" t="s">
        <v>322</v>
      </c>
      <c r="I39" s="49" t="s">
        <v>322</v>
      </c>
      <c r="J39" s="49" t="s">
        <v>322</v>
      </c>
      <c r="K39" s="49" t="s">
        <v>322</v>
      </c>
      <c r="L39" s="49">
        <v>43600</v>
      </c>
      <c r="M39" s="49" t="s">
        <v>322</v>
      </c>
      <c r="N39" s="49" t="s">
        <v>322</v>
      </c>
      <c r="O39" s="36"/>
      <c r="P39" s="181" t="s">
        <v>368</v>
      </c>
      <c r="Q39" s="59" t="s">
        <v>347</v>
      </c>
      <c r="R39" s="37" t="s">
        <v>323</v>
      </c>
    </row>
    <row r="40" spans="1:18" ht="15" customHeight="1" x14ac:dyDescent="0.25">
      <c r="A40" s="36" t="s">
        <v>104</v>
      </c>
      <c r="B40" s="35" t="s">
        <v>204</v>
      </c>
      <c r="C40" s="41">
        <f>IF(B40=$B$4,2,0)</f>
        <v>2</v>
      </c>
      <c r="D40" s="41"/>
      <c r="E40" s="41"/>
      <c r="F40" s="85">
        <f t="shared" si="1"/>
        <v>2</v>
      </c>
      <c r="G40" s="49" t="s">
        <v>322</v>
      </c>
      <c r="H40" s="49" t="s">
        <v>322</v>
      </c>
      <c r="I40" s="49" t="s">
        <v>322</v>
      </c>
      <c r="J40" s="49" t="s">
        <v>322</v>
      </c>
      <c r="K40" s="49" t="s">
        <v>322</v>
      </c>
      <c r="L40" s="49" t="s">
        <v>320</v>
      </c>
      <c r="M40" s="49" t="s">
        <v>320</v>
      </c>
      <c r="N40" s="49" t="s">
        <v>322</v>
      </c>
      <c r="O40" s="203"/>
      <c r="P40" s="181" t="s">
        <v>368</v>
      </c>
      <c r="Q40" s="184" t="s">
        <v>392</v>
      </c>
      <c r="R40" s="181" t="s">
        <v>368</v>
      </c>
    </row>
    <row r="41" spans="1:18" ht="15" customHeight="1" x14ac:dyDescent="0.25">
      <c r="A41" s="36" t="s">
        <v>34</v>
      </c>
      <c r="B41" s="35" t="s">
        <v>204</v>
      </c>
      <c r="C41" s="41">
        <f t="shared" si="3"/>
        <v>2</v>
      </c>
      <c r="D41" s="41"/>
      <c r="E41" s="41"/>
      <c r="F41" s="85">
        <f t="shared" si="1"/>
        <v>2</v>
      </c>
      <c r="G41" s="49" t="s">
        <v>322</v>
      </c>
      <c r="H41" s="49" t="s">
        <v>322</v>
      </c>
      <c r="I41" s="49" t="s">
        <v>322</v>
      </c>
      <c r="J41" s="49" t="s">
        <v>322</v>
      </c>
      <c r="K41" s="49" t="s">
        <v>322</v>
      </c>
      <c r="L41" s="49">
        <v>43616</v>
      </c>
      <c r="M41" s="49" t="s">
        <v>322</v>
      </c>
      <c r="N41" s="49" t="s">
        <v>322</v>
      </c>
      <c r="O41" s="36"/>
      <c r="P41" s="91" t="s">
        <v>789</v>
      </c>
      <c r="Q41" s="184" t="s">
        <v>532</v>
      </c>
      <c r="R41" s="181" t="s">
        <v>368</v>
      </c>
    </row>
    <row r="42" spans="1:18" ht="15" customHeight="1" x14ac:dyDescent="0.25">
      <c r="A42" s="36" t="s">
        <v>35</v>
      </c>
      <c r="B42" s="35" t="s">
        <v>138</v>
      </c>
      <c r="C42" s="41">
        <f t="shared" si="3"/>
        <v>0</v>
      </c>
      <c r="D42" s="41"/>
      <c r="E42" s="41"/>
      <c r="F42" s="85">
        <f t="shared" si="1"/>
        <v>0</v>
      </c>
      <c r="G42" s="49" t="s">
        <v>321</v>
      </c>
      <c r="H42" s="49"/>
      <c r="I42" s="49"/>
      <c r="J42" s="49"/>
      <c r="K42" s="48"/>
      <c r="L42" s="49"/>
      <c r="M42" s="49"/>
      <c r="N42" s="49"/>
      <c r="O42" s="36"/>
      <c r="P42" s="181" t="s">
        <v>368</v>
      </c>
      <c r="Q42" s="181" t="s">
        <v>368</v>
      </c>
      <c r="R42" s="37" t="s">
        <v>323</v>
      </c>
    </row>
    <row r="43" spans="1:18" ht="15" customHeight="1" x14ac:dyDescent="0.25">
      <c r="A43" s="36" t="s">
        <v>36</v>
      </c>
      <c r="B43" s="35" t="s">
        <v>138</v>
      </c>
      <c r="C43" s="41">
        <f>IF(B43=$B$4,2,0)</f>
        <v>0</v>
      </c>
      <c r="D43" s="41"/>
      <c r="E43" s="41"/>
      <c r="F43" s="85">
        <f t="shared" si="1"/>
        <v>0</v>
      </c>
      <c r="G43" s="49" t="s">
        <v>596</v>
      </c>
      <c r="H43" s="49" t="s">
        <v>322</v>
      </c>
      <c r="I43" s="49" t="s">
        <v>322</v>
      </c>
      <c r="J43" s="49" t="s">
        <v>322</v>
      </c>
      <c r="K43" s="48" t="s">
        <v>1048</v>
      </c>
      <c r="L43" s="49">
        <v>43593</v>
      </c>
      <c r="M43" s="49" t="s">
        <v>322</v>
      </c>
      <c r="N43" s="49" t="s">
        <v>322</v>
      </c>
      <c r="O43" s="36" t="s">
        <v>777</v>
      </c>
      <c r="P43" s="181" t="s">
        <v>368</v>
      </c>
      <c r="Q43" s="201" t="s">
        <v>354</v>
      </c>
      <c r="R43" s="37" t="s">
        <v>368</v>
      </c>
    </row>
    <row r="44" spans="1:18" ht="15" customHeight="1" x14ac:dyDescent="0.25">
      <c r="A44" s="36" t="s">
        <v>37</v>
      </c>
      <c r="B44" s="35" t="s">
        <v>204</v>
      </c>
      <c r="C44" s="41">
        <f t="shared" si="3"/>
        <v>2</v>
      </c>
      <c r="D44" s="41"/>
      <c r="E44" s="41"/>
      <c r="F44" s="85">
        <f t="shared" si="1"/>
        <v>2</v>
      </c>
      <c r="G44" s="49" t="s">
        <v>322</v>
      </c>
      <c r="H44" s="49" t="s">
        <v>322</v>
      </c>
      <c r="I44" s="49" t="s">
        <v>322</v>
      </c>
      <c r="J44" s="49" t="s">
        <v>322</v>
      </c>
      <c r="K44" s="49" t="s">
        <v>322</v>
      </c>
      <c r="L44" s="49" t="s">
        <v>320</v>
      </c>
      <c r="M44" s="49" t="s">
        <v>320</v>
      </c>
      <c r="N44" s="49" t="s">
        <v>322</v>
      </c>
      <c r="O44" s="36"/>
      <c r="P44" s="197" t="s">
        <v>356</v>
      </c>
      <c r="Q44" s="181" t="s">
        <v>393</v>
      </c>
      <c r="R44" s="37" t="s">
        <v>368</v>
      </c>
    </row>
    <row r="45" spans="1:18" ht="15" customHeight="1" x14ac:dyDescent="0.25">
      <c r="A45" s="36" t="s">
        <v>105</v>
      </c>
      <c r="B45" s="35" t="s">
        <v>204</v>
      </c>
      <c r="C45" s="41">
        <f t="shared" si="3"/>
        <v>2</v>
      </c>
      <c r="D45" s="41"/>
      <c r="E45" s="41"/>
      <c r="F45" s="85">
        <f t="shared" si="1"/>
        <v>2</v>
      </c>
      <c r="G45" s="49" t="s">
        <v>322</v>
      </c>
      <c r="H45" s="49" t="s">
        <v>322</v>
      </c>
      <c r="I45" s="49" t="s">
        <v>322</v>
      </c>
      <c r="J45" s="49" t="s">
        <v>322</v>
      </c>
      <c r="K45" s="49" t="s">
        <v>322</v>
      </c>
      <c r="L45" s="49">
        <v>43621</v>
      </c>
      <c r="M45" s="49" t="s">
        <v>322</v>
      </c>
      <c r="N45" s="49" t="s">
        <v>322</v>
      </c>
      <c r="O45" s="203"/>
      <c r="P45" s="181" t="s">
        <v>368</v>
      </c>
      <c r="Q45" s="181" t="s">
        <v>368</v>
      </c>
      <c r="R45" s="61" t="s">
        <v>359</v>
      </c>
    </row>
    <row r="46" spans="1:18" s="114" customFormat="1" ht="15" customHeight="1" x14ac:dyDescent="0.25">
      <c r="A46" s="28" t="s">
        <v>38</v>
      </c>
      <c r="B46" s="29"/>
      <c r="C46" s="51"/>
      <c r="D46" s="29"/>
      <c r="E46" s="29"/>
      <c r="F46" s="30"/>
      <c r="G46" s="30"/>
      <c r="H46" s="30"/>
      <c r="I46" s="30"/>
      <c r="J46" s="30"/>
      <c r="K46" s="28"/>
      <c r="L46" s="30"/>
      <c r="M46" s="30"/>
      <c r="N46" s="30"/>
      <c r="O46" s="247"/>
      <c r="P46" s="28"/>
      <c r="Q46" s="32"/>
      <c r="R46" s="205"/>
    </row>
    <row r="47" spans="1:18" ht="15" customHeight="1" x14ac:dyDescent="0.25">
      <c r="A47" s="36" t="s">
        <v>39</v>
      </c>
      <c r="B47" s="35" t="s">
        <v>138</v>
      </c>
      <c r="C47" s="41">
        <f>IF(B47=$B$4,2,0)</f>
        <v>0</v>
      </c>
      <c r="D47" s="41"/>
      <c r="E47" s="41"/>
      <c r="F47" s="85">
        <f t="shared" si="1"/>
        <v>0</v>
      </c>
      <c r="G47" s="49" t="s">
        <v>321</v>
      </c>
      <c r="H47" s="49"/>
      <c r="I47" s="49"/>
      <c r="J47" s="49"/>
      <c r="K47" s="48"/>
      <c r="L47" s="49"/>
      <c r="M47" s="49"/>
      <c r="N47" s="49"/>
      <c r="O47" s="36"/>
      <c r="P47" s="181" t="s">
        <v>368</v>
      </c>
      <c r="Q47" s="181" t="s">
        <v>368</v>
      </c>
      <c r="R47" s="181" t="s">
        <v>368</v>
      </c>
    </row>
    <row r="48" spans="1:18" ht="15" customHeight="1" x14ac:dyDescent="0.25">
      <c r="A48" s="36" t="s">
        <v>40</v>
      </c>
      <c r="B48" s="35" t="s">
        <v>204</v>
      </c>
      <c r="C48" s="41">
        <f t="shared" si="3"/>
        <v>2</v>
      </c>
      <c r="D48" s="41"/>
      <c r="E48" s="41"/>
      <c r="F48" s="85">
        <f t="shared" si="1"/>
        <v>2</v>
      </c>
      <c r="G48" s="49" t="s">
        <v>322</v>
      </c>
      <c r="H48" s="49" t="s">
        <v>322</v>
      </c>
      <c r="I48" s="49" t="s">
        <v>322</v>
      </c>
      <c r="J48" s="49" t="s">
        <v>322</v>
      </c>
      <c r="K48" s="49" t="s">
        <v>322</v>
      </c>
      <c r="L48" s="49">
        <v>43581</v>
      </c>
      <c r="M48" s="49" t="s">
        <v>320</v>
      </c>
      <c r="N48" s="49" t="s">
        <v>322</v>
      </c>
      <c r="O48" s="64"/>
      <c r="P48" s="181" t="s">
        <v>368</v>
      </c>
      <c r="Q48" s="197" t="s">
        <v>435</v>
      </c>
      <c r="R48" s="37" t="s">
        <v>323</v>
      </c>
    </row>
    <row r="49" spans="1:18" s="33" customFormat="1" ht="15" customHeight="1" x14ac:dyDescent="0.25">
      <c r="A49" s="36" t="s">
        <v>41</v>
      </c>
      <c r="B49" s="35" t="s">
        <v>204</v>
      </c>
      <c r="C49" s="41">
        <f t="shared" si="3"/>
        <v>2</v>
      </c>
      <c r="D49" s="41">
        <v>0.5</v>
      </c>
      <c r="E49" s="41"/>
      <c r="F49" s="85">
        <f t="shared" si="1"/>
        <v>1</v>
      </c>
      <c r="G49" s="49" t="s">
        <v>322</v>
      </c>
      <c r="H49" s="49" t="s">
        <v>322</v>
      </c>
      <c r="I49" s="49" t="s">
        <v>322</v>
      </c>
      <c r="J49" s="49" t="s">
        <v>322</v>
      </c>
      <c r="K49" s="49" t="s">
        <v>322</v>
      </c>
      <c r="L49" s="49">
        <v>43567</v>
      </c>
      <c r="M49" s="49" t="s">
        <v>322</v>
      </c>
      <c r="N49" s="49" t="s">
        <v>322</v>
      </c>
      <c r="O49" s="203" t="s">
        <v>1121</v>
      </c>
      <c r="P49" s="206" t="s">
        <v>368</v>
      </c>
      <c r="Q49" s="184" t="s">
        <v>437</v>
      </c>
      <c r="R49" s="37" t="s">
        <v>323</v>
      </c>
    </row>
    <row r="50" spans="1:18" ht="15" customHeight="1" x14ac:dyDescent="0.25">
      <c r="A50" s="36" t="s">
        <v>42</v>
      </c>
      <c r="B50" s="35" t="s">
        <v>138</v>
      </c>
      <c r="C50" s="41">
        <f t="shared" si="3"/>
        <v>0</v>
      </c>
      <c r="D50" s="41"/>
      <c r="E50" s="41"/>
      <c r="F50" s="85">
        <f t="shared" si="1"/>
        <v>0</v>
      </c>
      <c r="G50" s="49" t="s">
        <v>321</v>
      </c>
      <c r="H50" s="49"/>
      <c r="I50" s="49"/>
      <c r="J50" s="49"/>
      <c r="K50" s="49"/>
      <c r="L50" s="49"/>
      <c r="M50" s="49"/>
      <c r="N50" s="49"/>
      <c r="O50" s="36" t="s">
        <v>1107</v>
      </c>
      <c r="P50" s="181" t="s">
        <v>368</v>
      </c>
      <c r="Q50" s="201" t="s">
        <v>1099</v>
      </c>
      <c r="R50" s="37" t="s">
        <v>323</v>
      </c>
    </row>
    <row r="51" spans="1:18" ht="15" customHeight="1" x14ac:dyDescent="0.25">
      <c r="A51" s="36" t="s">
        <v>94</v>
      </c>
      <c r="B51" s="35" t="s">
        <v>138</v>
      </c>
      <c r="C51" s="41">
        <f t="shared" si="3"/>
        <v>0</v>
      </c>
      <c r="D51" s="41"/>
      <c r="E51" s="41"/>
      <c r="F51" s="85">
        <f t="shared" si="1"/>
        <v>0</v>
      </c>
      <c r="G51" s="49" t="s">
        <v>321</v>
      </c>
      <c r="H51" s="49"/>
      <c r="I51" s="49"/>
      <c r="J51" s="49"/>
      <c r="K51" s="48"/>
      <c r="L51" s="49"/>
      <c r="M51" s="49"/>
      <c r="N51" s="49"/>
      <c r="O51" s="36"/>
      <c r="P51" s="181" t="s">
        <v>368</v>
      </c>
      <c r="Q51" s="181" t="s">
        <v>368</v>
      </c>
      <c r="R51" s="37" t="s">
        <v>323</v>
      </c>
    </row>
    <row r="52" spans="1:18" ht="15" customHeight="1" x14ac:dyDescent="0.25">
      <c r="A52" s="36" t="s">
        <v>43</v>
      </c>
      <c r="B52" s="35" t="s">
        <v>138</v>
      </c>
      <c r="C52" s="41">
        <f t="shared" si="3"/>
        <v>0</v>
      </c>
      <c r="D52" s="41"/>
      <c r="E52" s="41"/>
      <c r="F52" s="85">
        <f t="shared" si="1"/>
        <v>0</v>
      </c>
      <c r="G52" s="49" t="s">
        <v>596</v>
      </c>
      <c r="H52" s="49" t="s">
        <v>322</v>
      </c>
      <c r="I52" s="49" t="s">
        <v>322</v>
      </c>
      <c r="J52" s="49" t="s">
        <v>322</v>
      </c>
      <c r="K52" s="48" t="s">
        <v>956</v>
      </c>
      <c r="L52" s="49" t="s">
        <v>320</v>
      </c>
      <c r="M52" s="49" t="s">
        <v>320</v>
      </c>
      <c r="N52" s="49" t="s">
        <v>322</v>
      </c>
      <c r="O52" s="36"/>
      <c r="P52" s="181" t="s">
        <v>368</v>
      </c>
      <c r="Q52" s="91" t="s">
        <v>363</v>
      </c>
      <c r="R52" s="201" t="s">
        <v>438</v>
      </c>
    </row>
    <row r="53" spans="1:18" ht="15" customHeight="1" x14ac:dyDescent="0.25">
      <c r="A53" s="36" t="s">
        <v>44</v>
      </c>
      <c r="B53" s="35" t="s">
        <v>204</v>
      </c>
      <c r="C53" s="41">
        <f t="shared" si="3"/>
        <v>2</v>
      </c>
      <c r="D53" s="41"/>
      <c r="E53" s="41"/>
      <c r="F53" s="85">
        <f t="shared" si="1"/>
        <v>2</v>
      </c>
      <c r="G53" s="49" t="s">
        <v>322</v>
      </c>
      <c r="H53" s="49" t="s">
        <v>322</v>
      </c>
      <c r="I53" s="49" t="s">
        <v>322</v>
      </c>
      <c r="J53" s="49" t="s">
        <v>322</v>
      </c>
      <c r="K53" s="49" t="s">
        <v>322</v>
      </c>
      <c r="L53" s="49" t="s">
        <v>320</v>
      </c>
      <c r="M53" s="49" t="s">
        <v>320</v>
      </c>
      <c r="N53" s="49" t="s">
        <v>322</v>
      </c>
      <c r="O53" s="36"/>
      <c r="P53" s="184" t="s">
        <v>364</v>
      </c>
      <c r="Q53" s="181" t="s">
        <v>368</v>
      </c>
      <c r="R53" s="38" t="s">
        <v>393</v>
      </c>
    </row>
    <row r="54" spans="1:18" s="114" customFormat="1" ht="15" customHeight="1" x14ac:dyDescent="0.25">
      <c r="A54" s="28" t="s">
        <v>45</v>
      </c>
      <c r="B54" s="29"/>
      <c r="C54" s="51"/>
      <c r="D54" s="29"/>
      <c r="E54" s="29"/>
      <c r="F54" s="30"/>
      <c r="G54" s="30"/>
      <c r="H54" s="30"/>
      <c r="I54" s="30"/>
      <c r="J54" s="30"/>
      <c r="K54" s="28"/>
      <c r="L54" s="30"/>
      <c r="M54" s="30"/>
      <c r="N54" s="30"/>
      <c r="O54" s="247"/>
      <c r="P54" s="32"/>
      <c r="Q54" s="32"/>
      <c r="R54" s="205"/>
    </row>
    <row r="55" spans="1:18" ht="15" customHeight="1" x14ac:dyDescent="0.25">
      <c r="A55" s="36" t="s">
        <v>46</v>
      </c>
      <c r="B55" s="35" t="s">
        <v>204</v>
      </c>
      <c r="C55" s="41">
        <f t="shared" ref="C55:C68" si="4">IF(B55=$B$4,2,0)</f>
        <v>2</v>
      </c>
      <c r="D55" s="41"/>
      <c r="E55" s="41"/>
      <c r="F55" s="85">
        <f t="shared" si="1"/>
        <v>2</v>
      </c>
      <c r="G55" s="49" t="s">
        <v>322</v>
      </c>
      <c r="H55" s="49" t="s">
        <v>322</v>
      </c>
      <c r="I55" s="49" t="s">
        <v>322</v>
      </c>
      <c r="J55" s="49" t="s">
        <v>322</v>
      </c>
      <c r="K55" s="49" t="s">
        <v>322</v>
      </c>
      <c r="L55" s="49">
        <v>43584</v>
      </c>
      <c r="M55" s="41" t="s">
        <v>320</v>
      </c>
      <c r="N55" s="49" t="s">
        <v>322</v>
      </c>
      <c r="O55" s="203"/>
      <c r="P55" s="181" t="s">
        <v>368</v>
      </c>
      <c r="Q55" s="197" t="s">
        <v>535</v>
      </c>
      <c r="R55" s="37" t="s">
        <v>323</v>
      </c>
    </row>
    <row r="56" spans="1:18" ht="15" customHeight="1" x14ac:dyDescent="0.25">
      <c r="A56" s="36" t="s">
        <v>47</v>
      </c>
      <c r="B56" s="35" t="s">
        <v>138</v>
      </c>
      <c r="C56" s="41">
        <f t="shared" si="4"/>
        <v>0</v>
      </c>
      <c r="D56" s="41"/>
      <c r="E56" s="41"/>
      <c r="F56" s="85">
        <f t="shared" si="1"/>
        <v>0</v>
      </c>
      <c r="G56" s="49" t="s">
        <v>596</v>
      </c>
      <c r="H56" s="49" t="s">
        <v>322</v>
      </c>
      <c r="I56" s="49" t="s">
        <v>322</v>
      </c>
      <c r="J56" s="49" t="s">
        <v>322</v>
      </c>
      <c r="K56" s="49" t="s">
        <v>321</v>
      </c>
      <c r="L56" s="49" t="s">
        <v>320</v>
      </c>
      <c r="M56" s="49" t="s">
        <v>320</v>
      </c>
      <c r="N56" s="49" t="s">
        <v>322</v>
      </c>
      <c r="O56" s="36"/>
      <c r="P56" s="197" t="s">
        <v>365</v>
      </c>
      <c r="Q56" s="197" t="s">
        <v>569</v>
      </c>
      <c r="R56" s="37" t="s">
        <v>323</v>
      </c>
    </row>
    <row r="57" spans="1:18" ht="15" customHeight="1" x14ac:dyDescent="0.25">
      <c r="A57" s="36" t="s">
        <v>48</v>
      </c>
      <c r="B57" s="35" t="s">
        <v>138</v>
      </c>
      <c r="C57" s="41">
        <f t="shared" si="4"/>
        <v>0</v>
      </c>
      <c r="D57" s="41"/>
      <c r="E57" s="41"/>
      <c r="F57" s="85">
        <f t="shared" si="1"/>
        <v>0</v>
      </c>
      <c r="G57" s="49" t="s">
        <v>321</v>
      </c>
      <c r="H57" s="49"/>
      <c r="I57" s="49"/>
      <c r="J57" s="49"/>
      <c r="K57" s="48"/>
      <c r="L57" s="49"/>
      <c r="M57" s="49"/>
      <c r="N57" s="49"/>
      <c r="O57" s="36"/>
      <c r="P57" s="181" t="s">
        <v>368</v>
      </c>
      <c r="Q57" s="181" t="s">
        <v>368</v>
      </c>
      <c r="R57" s="37" t="s">
        <v>323</v>
      </c>
    </row>
    <row r="58" spans="1:18" ht="15" customHeight="1" x14ac:dyDescent="0.25">
      <c r="A58" s="36" t="s">
        <v>49</v>
      </c>
      <c r="B58" s="35" t="s">
        <v>138</v>
      </c>
      <c r="C58" s="41">
        <f t="shared" si="4"/>
        <v>0</v>
      </c>
      <c r="D58" s="41"/>
      <c r="E58" s="41"/>
      <c r="F58" s="85">
        <f t="shared" si="1"/>
        <v>0</v>
      </c>
      <c r="G58" s="49" t="s">
        <v>596</v>
      </c>
      <c r="H58" s="41" t="s">
        <v>322</v>
      </c>
      <c r="I58" s="41" t="s">
        <v>322</v>
      </c>
      <c r="J58" s="41" t="s">
        <v>322</v>
      </c>
      <c r="K58" s="48" t="s">
        <v>954</v>
      </c>
      <c r="L58" s="41" t="s">
        <v>320</v>
      </c>
      <c r="M58" s="41" t="s">
        <v>320</v>
      </c>
      <c r="N58" s="49" t="s">
        <v>322</v>
      </c>
      <c r="O58" s="36"/>
      <c r="P58" s="184" t="s">
        <v>366</v>
      </c>
      <c r="Q58" s="197" t="s">
        <v>538</v>
      </c>
      <c r="R58" s="37" t="s">
        <v>323</v>
      </c>
    </row>
    <row r="59" spans="1:18" ht="15" customHeight="1" x14ac:dyDescent="0.25">
      <c r="A59" s="36" t="s">
        <v>50</v>
      </c>
      <c r="B59" s="35" t="s">
        <v>138</v>
      </c>
      <c r="C59" s="41">
        <f t="shared" si="4"/>
        <v>0</v>
      </c>
      <c r="D59" s="41"/>
      <c r="E59" s="41"/>
      <c r="F59" s="85">
        <f t="shared" si="1"/>
        <v>0</v>
      </c>
      <c r="G59" s="49" t="s">
        <v>596</v>
      </c>
      <c r="H59" s="49" t="s">
        <v>322</v>
      </c>
      <c r="I59" s="49" t="s">
        <v>322</v>
      </c>
      <c r="J59" s="49" t="s">
        <v>322</v>
      </c>
      <c r="K59" s="48" t="s">
        <v>595</v>
      </c>
      <c r="L59" s="41" t="s">
        <v>320</v>
      </c>
      <c r="M59" s="41" t="s">
        <v>320</v>
      </c>
      <c r="N59" s="49" t="s">
        <v>322</v>
      </c>
      <c r="O59" s="36"/>
      <c r="P59" s="181" t="s">
        <v>368</v>
      </c>
      <c r="Q59" s="184" t="s">
        <v>443</v>
      </c>
      <c r="R59" s="37" t="s">
        <v>323</v>
      </c>
    </row>
    <row r="60" spans="1:18" ht="15" customHeight="1" x14ac:dyDescent="0.25">
      <c r="A60" s="36" t="s">
        <v>51</v>
      </c>
      <c r="B60" s="35" t="s">
        <v>204</v>
      </c>
      <c r="C60" s="41">
        <f t="shared" si="4"/>
        <v>2</v>
      </c>
      <c r="D60" s="41"/>
      <c r="E60" s="41"/>
      <c r="F60" s="85">
        <f t="shared" si="1"/>
        <v>2</v>
      </c>
      <c r="G60" s="49" t="s">
        <v>322</v>
      </c>
      <c r="H60" s="49" t="s">
        <v>322</v>
      </c>
      <c r="I60" s="49" t="s">
        <v>322</v>
      </c>
      <c r="J60" s="49" t="s">
        <v>322</v>
      </c>
      <c r="K60" s="41" t="s">
        <v>322</v>
      </c>
      <c r="L60" s="49">
        <v>43558</v>
      </c>
      <c r="M60" s="41" t="s">
        <v>322</v>
      </c>
      <c r="N60" s="49" t="s">
        <v>322</v>
      </c>
      <c r="O60" s="36"/>
      <c r="P60" s="181" t="s">
        <v>393</v>
      </c>
      <c r="Q60" s="181" t="s">
        <v>368</v>
      </c>
      <c r="R60" s="59" t="s">
        <v>448</v>
      </c>
    </row>
    <row r="61" spans="1:18" ht="15" customHeight="1" x14ac:dyDescent="0.25">
      <c r="A61" s="36" t="s">
        <v>52</v>
      </c>
      <c r="B61" s="35" t="s">
        <v>138</v>
      </c>
      <c r="C61" s="41">
        <f t="shared" si="4"/>
        <v>0</v>
      </c>
      <c r="D61" s="41"/>
      <c r="E61" s="41"/>
      <c r="F61" s="85">
        <f t="shared" si="1"/>
        <v>0</v>
      </c>
      <c r="G61" s="49" t="s">
        <v>321</v>
      </c>
      <c r="H61" s="49"/>
      <c r="I61" s="49"/>
      <c r="J61" s="49"/>
      <c r="K61" s="41"/>
      <c r="L61" s="41"/>
      <c r="M61" s="41"/>
      <c r="N61" s="49"/>
      <c r="O61" s="36"/>
      <c r="P61" s="201" t="s">
        <v>454</v>
      </c>
      <c r="Q61" s="190" t="s">
        <v>368</v>
      </c>
      <c r="R61" s="190" t="s">
        <v>368</v>
      </c>
    </row>
    <row r="62" spans="1:18" ht="15" customHeight="1" x14ac:dyDescent="0.25">
      <c r="A62" s="36" t="s">
        <v>53</v>
      </c>
      <c r="B62" s="35" t="s">
        <v>138</v>
      </c>
      <c r="C62" s="41">
        <f t="shared" si="4"/>
        <v>0</v>
      </c>
      <c r="D62" s="41"/>
      <c r="E62" s="41"/>
      <c r="F62" s="85">
        <f t="shared" si="1"/>
        <v>0</v>
      </c>
      <c r="G62" s="49" t="s">
        <v>596</v>
      </c>
      <c r="H62" s="49" t="s">
        <v>322</v>
      </c>
      <c r="I62" s="49" t="s">
        <v>322</v>
      </c>
      <c r="J62" s="49" t="s">
        <v>322</v>
      </c>
      <c r="K62" s="48" t="s">
        <v>954</v>
      </c>
      <c r="L62" s="41" t="s">
        <v>320</v>
      </c>
      <c r="M62" s="49" t="s">
        <v>320</v>
      </c>
      <c r="N62" s="49" t="s">
        <v>322</v>
      </c>
      <c r="O62" s="36"/>
      <c r="P62" s="184" t="s">
        <v>847</v>
      </c>
      <c r="Q62" s="184" t="s">
        <v>451</v>
      </c>
      <c r="R62" s="37" t="s">
        <v>323</v>
      </c>
    </row>
    <row r="63" spans="1:18" ht="15" customHeight="1" x14ac:dyDescent="0.25">
      <c r="A63" s="36" t="s">
        <v>315</v>
      </c>
      <c r="B63" s="35" t="s">
        <v>204</v>
      </c>
      <c r="C63" s="41">
        <f t="shared" si="4"/>
        <v>2</v>
      </c>
      <c r="D63" s="41"/>
      <c r="E63" s="41"/>
      <c r="F63" s="85">
        <f t="shared" si="1"/>
        <v>2</v>
      </c>
      <c r="G63" s="49" t="s">
        <v>322</v>
      </c>
      <c r="H63" s="49" t="s">
        <v>322</v>
      </c>
      <c r="I63" s="49" t="s">
        <v>322</v>
      </c>
      <c r="J63" s="49" t="s">
        <v>322</v>
      </c>
      <c r="K63" s="49" t="s">
        <v>322</v>
      </c>
      <c r="L63" s="41" t="s">
        <v>320</v>
      </c>
      <c r="M63" s="49" t="s">
        <v>320</v>
      </c>
      <c r="N63" s="49" t="s">
        <v>322</v>
      </c>
      <c r="O63" s="36"/>
      <c r="P63" s="184" t="s">
        <v>852</v>
      </c>
      <c r="Q63" s="197" t="s">
        <v>540</v>
      </c>
      <c r="R63" s="38" t="s">
        <v>368</v>
      </c>
    </row>
    <row r="64" spans="1:18" ht="15" customHeight="1" x14ac:dyDescent="0.25">
      <c r="A64" s="36" t="s">
        <v>55</v>
      </c>
      <c r="B64" s="35" t="s">
        <v>204</v>
      </c>
      <c r="C64" s="41">
        <f t="shared" si="4"/>
        <v>2</v>
      </c>
      <c r="D64" s="41"/>
      <c r="E64" s="41"/>
      <c r="F64" s="85">
        <f t="shared" si="1"/>
        <v>2</v>
      </c>
      <c r="G64" s="49" t="s">
        <v>322</v>
      </c>
      <c r="H64" s="49" t="s">
        <v>322</v>
      </c>
      <c r="I64" s="49" t="s">
        <v>322</v>
      </c>
      <c r="J64" s="49" t="s">
        <v>322</v>
      </c>
      <c r="K64" s="49" t="s">
        <v>322</v>
      </c>
      <c r="L64" s="49">
        <v>43598</v>
      </c>
      <c r="M64" s="49" t="s">
        <v>322</v>
      </c>
      <c r="N64" s="49" t="s">
        <v>322</v>
      </c>
      <c r="O64" s="36"/>
      <c r="P64" s="184" t="s">
        <v>857</v>
      </c>
      <c r="Q64" s="91" t="s">
        <v>370</v>
      </c>
      <c r="R64" s="181" t="s">
        <v>368</v>
      </c>
    </row>
    <row r="65" spans="1:18" ht="15" customHeight="1" x14ac:dyDescent="0.25">
      <c r="A65" s="36" t="s">
        <v>56</v>
      </c>
      <c r="B65" s="35" t="s">
        <v>204</v>
      </c>
      <c r="C65" s="41">
        <f t="shared" si="4"/>
        <v>2</v>
      </c>
      <c r="D65" s="41"/>
      <c r="E65" s="41">
        <v>0.5</v>
      </c>
      <c r="F65" s="85">
        <f t="shared" si="1"/>
        <v>1</v>
      </c>
      <c r="G65" s="49" t="s">
        <v>322</v>
      </c>
      <c r="H65" s="49" t="s">
        <v>322</v>
      </c>
      <c r="I65" s="49" t="s">
        <v>322</v>
      </c>
      <c r="J65" s="49" t="s">
        <v>322</v>
      </c>
      <c r="K65" s="41" t="s">
        <v>322</v>
      </c>
      <c r="L65" s="41" t="s">
        <v>320</v>
      </c>
      <c r="M65" s="41" t="s">
        <v>320</v>
      </c>
      <c r="N65" s="49" t="s">
        <v>321</v>
      </c>
      <c r="O65" s="36"/>
      <c r="P65" s="91" t="s">
        <v>394</v>
      </c>
      <c r="Q65" s="190" t="s">
        <v>368</v>
      </c>
      <c r="R65" s="37" t="s">
        <v>323</v>
      </c>
    </row>
    <row r="66" spans="1:18" ht="15" customHeight="1" x14ac:dyDescent="0.25">
      <c r="A66" s="36" t="s">
        <v>57</v>
      </c>
      <c r="B66" s="35" t="s">
        <v>138</v>
      </c>
      <c r="C66" s="41">
        <f t="shared" si="4"/>
        <v>0</v>
      </c>
      <c r="D66" s="41"/>
      <c r="E66" s="41"/>
      <c r="F66" s="85">
        <f t="shared" si="1"/>
        <v>0</v>
      </c>
      <c r="G66" s="49" t="s">
        <v>321</v>
      </c>
      <c r="H66" s="49"/>
      <c r="I66" s="49"/>
      <c r="J66" s="49"/>
      <c r="K66" s="48"/>
      <c r="L66" s="49"/>
      <c r="M66" s="49"/>
      <c r="N66" s="49"/>
      <c r="O66" s="36"/>
      <c r="P66" s="190" t="s">
        <v>368</v>
      </c>
      <c r="Q66" s="190" t="s">
        <v>368</v>
      </c>
      <c r="R66" s="190" t="s">
        <v>368</v>
      </c>
    </row>
    <row r="67" spans="1:18" ht="15" customHeight="1" x14ac:dyDescent="0.25">
      <c r="A67" s="36" t="s">
        <v>58</v>
      </c>
      <c r="B67" s="35" t="s">
        <v>204</v>
      </c>
      <c r="C67" s="41">
        <f t="shared" si="4"/>
        <v>2</v>
      </c>
      <c r="D67" s="41"/>
      <c r="E67" s="41"/>
      <c r="F67" s="85">
        <f t="shared" si="1"/>
        <v>2</v>
      </c>
      <c r="G67" s="49" t="s">
        <v>322</v>
      </c>
      <c r="H67" s="49" t="s">
        <v>322</v>
      </c>
      <c r="I67" s="49" t="s">
        <v>322</v>
      </c>
      <c r="J67" s="49" t="s">
        <v>322</v>
      </c>
      <c r="K67" s="49" t="s">
        <v>322</v>
      </c>
      <c r="L67" s="41" t="s">
        <v>320</v>
      </c>
      <c r="M67" s="41" t="s">
        <v>320</v>
      </c>
      <c r="N67" s="49" t="s">
        <v>322</v>
      </c>
      <c r="O67" s="36"/>
      <c r="P67" s="190" t="s">
        <v>368</v>
      </c>
      <c r="Q67" s="190" t="s">
        <v>368</v>
      </c>
      <c r="R67" s="34" t="s">
        <v>458</v>
      </c>
    </row>
    <row r="68" spans="1:18" ht="15" customHeight="1" x14ac:dyDescent="0.25">
      <c r="A68" s="36" t="s">
        <v>59</v>
      </c>
      <c r="B68" s="35" t="s">
        <v>138</v>
      </c>
      <c r="C68" s="41">
        <f t="shared" si="4"/>
        <v>0</v>
      </c>
      <c r="D68" s="41"/>
      <c r="E68" s="41"/>
      <c r="F68" s="85">
        <f t="shared" si="1"/>
        <v>0</v>
      </c>
      <c r="G68" s="49" t="s">
        <v>321</v>
      </c>
      <c r="H68" s="49"/>
      <c r="I68" s="49"/>
      <c r="J68" s="49"/>
      <c r="K68" s="48"/>
      <c r="L68" s="49"/>
      <c r="M68" s="49"/>
      <c r="N68" s="49"/>
      <c r="O68" s="36"/>
      <c r="P68" s="181" t="s">
        <v>368</v>
      </c>
      <c r="Q68" s="181" t="s">
        <v>368</v>
      </c>
      <c r="R68" s="41" t="s">
        <v>368</v>
      </c>
    </row>
    <row r="69" spans="1:18" s="114" customFormat="1" ht="15" customHeight="1" x14ac:dyDescent="0.25">
      <c r="A69" s="28" t="s">
        <v>60</v>
      </c>
      <c r="B69" s="29"/>
      <c r="C69" s="51"/>
      <c r="D69" s="29"/>
      <c r="E69" s="29"/>
      <c r="F69" s="30"/>
      <c r="G69" s="30"/>
      <c r="H69" s="30"/>
      <c r="I69" s="30"/>
      <c r="J69" s="30"/>
      <c r="K69" s="28"/>
      <c r="L69" s="30"/>
      <c r="M69" s="30"/>
      <c r="N69" s="30"/>
      <c r="O69" s="247"/>
      <c r="P69" s="28"/>
      <c r="Q69" s="28"/>
      <c r="R69" s="207"/>
    </row>
    <row r="70" spans="1:18" ht="15" customHeight="1" x14ac:dyDescent="0.25">
      <c r="A70" s="36" t="s">
        <v>61</v>
      </c>
      <c r="B70" s="35" t="s">
        <v>138</v>
      </c>
      <c r="C70" s="41">
        <f>IF(B70=$B$4,2,0)</f>
        <v>0</v>
      </c>
      <c r="D70" s="41"/>
      <c r="E70" s="41"/>
      <c r="F70" s="85">
        <f t="shared" si="1"/>
        <v>0</v>
      </c>
      <c r="G70" s="49" t="s">
        <v>596</v>
      </c>
      <c r="H70" s="49" t="s">
        <v>322</v>
      </c>
      <c r="I70" s="49" t="s">
        <v>322</v>
      </c>
      <c r="J70" s="49" t="s">
        <v>322</v>
      </c>
      <c r="K70" s="49" t="s">
        <v>321</v>
      </c>
      <c r="L70" s="41" t="s">
        <v>320</v>
      </c>
      <c r="M70" s="49" t="s">
        <v>320</v>
      </c>
      <c r="N70" s="49" t="s">
        <v>321</v>
      </c>
      <c r="O70" s="36"/>
      <c r="P70" s="181" t="s">
        <v>368</v>
      </c>
      <c r="Q70" s="184" t="s">
        <v>373</v>
      </c>
      <c r="R70" s="37" t="s">
        <v>323</v>
      </c>
    </row>
    <row r="71" spans="1:18" ht="15" customHeight="1" x14ac:dyDescent="0.25">
      <c r="A71" s="36" t="s">
        <v>62</v>
      </c>
      <c r="B71" s="35" t="s">
        <v>204</v>
      </c>
      <c r="C71" s="41">
        <f>IF(B71=$B$4,2,0)</f>
        <v>2</v>
      </c>
      <c r="D71" s="41"/>
      <c r="E71" s="41">
        <v>0.5</v>
      </c>
      <c r="F71" s="85">
        <f t="shared" si="1"/>
        <v>1</v>
      </c>
      <c r="G71" s="49" t="s">
        <v>322</v>
      </c>
      <c r="H71" s="49" t="s">
        <v>322</v>
      </c>
      <c r="I71" s="49" t="s">
        <v>322</v>
      </c>
      <c r="J71" s="49" t="s">
        <v>322</v>
      </c>
      <c r="K71" s="49" t="s">
        <v>322</v>
      </c>
      <c r="L71" s="49">
        <v>43623</v>
      </c>
      <c r="M71" s="49" t="s">
        <v>322</v>
      </c>
      <c r="N71" s="48" t="s">
        <v>873</v>
      </c>
      <c r="O71" s="36"/>
      <c r="P71" s="181" t="s">
        <v>368</v>
      </c>
      <c r="Q71" s="184" t="s">
        <v>395</v>
      </c>
      <c r="R71" s="38" t="s">
        <v>368</v>
      </c>
    </row>
    <row r="72" spans="1:18" ht="15" customHeight="1" x14ac:dyDescent="0.25">
      <c r="A72" s="36" t="s">
        <v>63</v>
      </c>
      <c r="B72" s="35" t="s">
        <v>204</v>
      </c>
      <c r="C72" s="41">
        <f>IF(B72=$B$4,2,0)</f>
        <v>2</v>
      </c>
      <c r="D72" s="41"/>
      <c r="E72" s="41"/>
      <c r="F72" s="85">
        <f>C72*IF(D72&gt;0,D72,1)*IF(E72&gt;0,E72,1)</f>
        <v>2</v>
      </c>
      <c r="G72" s="49" t="s">
        <v>322</v>
      </c>
      <c r="H72" s="49" t="s">
        <v>322</v>
      </c>
      <c r="I72" s="49" t="s">
        <v>322</v>
      </c>
      <c r="J72" s="49" t="s">
        <v>322</v>
      </c>
      <c r="K72" s="49" t="s">
        <v>322</v>
      </c>
      <c r="L72" s="41" t="s">
        <v>320</v>
      </c>
      <c r="M72" s="49" t="s">
        <v>320</v>
      </c>
      <c r="N72" s="49" t="s">
        <v>322</v>
      </c>
      <c r="O72" s="36"/>
      <c r="P72" s="181" t="s">
        <v>368</v>
      </c>
      <c r="Q72" s="197" t="s">
        <v>461</v>
      </c>
      <c r="R72" s="37" t="s">
        <v>323</v>
      </c>
    </row>
    <row r="73" spans="1:18" ht="15" customHeight="1" x14ac:dyDescent="0.25">
      <c r="A73" s="36" t="s">
        <v>64</v>
      </c>
      <c r="B73" s="35" t="s">
        <v>138</v>
      </c>
      <c r="C73" s="41">
        <f>IF(B73=$B$4,2,0)</f>
        <v>0</v>
      </c>
      <c r="D73" s="41"/>
      <c r="E73" s="41"/>
      <c r="F73" s="85">
        <f>C73*IF(D73&gt;0,D73,1)*IF(E73&gt;0,E73,1)</f>
        <v>0</v>
      </c>
      <c r="G73" s="49" t="s">
        <v>596</v>
      </c>
      <c r="H73" s="49" t="s">
        <v>322</v>
      </c>
      <c r="I73" s="49" t="s">
        <v>322</v>
      </c>
      <c r="J73" s="49" t="s">
        <v>322</v>
      </c>
      <c r="K73" s="48" t="s">
        <v>712</v>
      </c>
      <c r="L73" s="41" t="s">
        <v>320</v>
      </c>
      <c r="M73" s="49" t="s">
        <v>320</v>
      </c>
      <c r="N73" s="49" t="s">
        <v>322</v>
      </c>
      <c r="O73" s="36" t="s">
        <v>881</v>
      </c>
      <c r="P73" s="190" t="s">
        <v>368</v>
      </c>
      <c r="Q73" s="201" t="s">
        <v>879</v>
      </c>
      <c r="R73" s="37" t="s">
        <v>368</v>
      </c>
    </row>
    <row r="74" spans="1:18" s="114" customFormat="1" ht="15" customHeight="1" x14ac:dyDescent="0.25">
      <c r="A74" s="36" t="s">
        <v>65</v>
      </c>
      <c r="B74" s="35" t="s">
        <v>204</v>
      </c>
      <c r="C74" s="41">
        <f t="shared" ref="C74:C98" si="5">IF(B74=$B$4,2,0)</f>
        <v>2</v>
      </c>
      <c r="D74" s="41"/>
      <c r="E74" s="41"/>
      <c r="F74" s="85">
        <f>C74*IF(D74&gt;0,D74,1)*IF(E74&gt;0,E74,1)</f>
        <v>2</v>
      </c>
      <c r="G74" s="49" t="s">
        <v>322</v>
      </c>
      <c r="H74" s="49" t="s">
        <v>322</v>
      </c>
      <c r="I74" s="49" t="s">
        <v>322</v>
      </c>
      <c r="J74" s="49" t="s">
        <v>322</v>
      </c>
      <c r="K74" s="49" t="s">
        <v>322</v>
      </c>
      <c r="L74" s="41" t="s">
        <v>320</v>
      </c>
      <c r="M74" s="49" t="s">
        <v>320</v>
      </c>
      <c r="N74" s="49" t="s">
        <v>322</v>
      </c>
      <c r="O74" s="36" t="s">
        <v>777</v>
      </c>
      <c r="P74" s="181" t="s">
        <v>368</v>
      </c>
      <c r="Q74" s="59" t="s">
        <v>462</v>
      </c>
      <c r="R74" s="37" t="s">
        <v>323</v>
      </c>
    </row>
    <row r="75" spans="1:18" ht="15" customHeight="1" x14ac:dyDescent="0.25">
      <c r="A75" s="36" t="s">
        <v>66</v>
      </c>
      <c r="B75" s="35" t="s">
        <v>204</v>
      </c>
      <c r="C75" s="41">
        <f t="shared" si="5"/>
        <v>2</v>
      </c>
      <c r="D75" s="41"/>
      <c r="E75" s="41"/>
      <c r="F75" s="85">
        <f>C75*IF(D75&gt;0,D75,1)*IF(E75&gt;0,E75,1)</f>
        <v>2</v>
      </c>
      <c r="G75" s="49" t="s">
        <v>322</v>
      </c>
      <c r="H75" s="49" t="s">
        <v>322</v>
      </c>
      <c r="I75" s="49" t="s">
        <v>322</v>
      </c>
      <c r="J75" s="49" t="s">
        <v>322</v>
      </c>
      <c r="K75" s="49" t="s">
        <v>322</v>
      </c>
      <c r="L75" s="49">
        <v>43578</v>
      </c>
      <c r="M75" s="49" t="s">
        <v>322</v>
      </c>
      <c r="N75" s="49" t="s">
        <v>322</v>
      </c>
      <c r="O75" s="203"/>
      <c r="P75" s="181" t="s">
        <v>368</v>
      </c>
      <c r="Q75" s="184" t="s">
        <v>464</v>
      </c>
      <c r="R75" s="181" t="s">
        <v>368</v>
      </c>
    </row>
    <row r="76" spans="1:18" s="114" customFormat="1" ht="15" customHeight="1" x14ac:dyDescent="0.25">
      <c r="A76" s="28" t="s">
        <v>67</v>
      </c>
      <c r="B76" s="29"/>
      <c r="C76" s="51"/>
      <c r="D76" s="29"/>
      <c r="E76" s="29"/>
      <c r="F76" s="30"/>
      <c r="G76" s="30"/>
      <c r="H76" s="30"/>
      <c r="I76" s="30"/>
      <c r="J76" s="30"/>
      <c r="K76" s="28"/>
      <c r="L76" s="30"/>
      <c r="M76" s="30"/>
      <c r="N76" s="30"/>
      <c r="O76" s="247"/>
      <c r="P76" s="32"/>
      <c r="Q76" s="32"/>
      <c r="R76" s="205"/>
    </row>
    <row r="77" spans="1:18" ht="15" customHeight="1" x14ac:dyDescent="0.25">
      <c r="A77" s="36" t="s">
        <v>68</v>
      </c>
      <c r="B77" s="35" t="s">
        <v>204</v>
      </c>
      <c r="C77" s="41">
        <f>IF(B77=$B$4,2,0)</f>
        <v>2</v>
      </c>
      <c r="D77" s="41"/>
      <c r="E77" s="41"/>
      <c r="F77" s="85">
        <f t="shared" ref="F77:F98" si="6">C77*IF(D77&gt;0,D77,1)*IF(E77&gt;0,E77,1)</f>
        <v>2</v>
      </c>
      <c r="G77" s="49" t="s">
        <v>322</v>
      </c>
      <c r="H77" s="49" t="s">
        <v>322</v>
      </c>
      <c r="I77" s="49" t="s">
        <v>322</v>
      </c>
      <c r="J77" s="49" t="s">
        <v>322</v>
      </c>
      <c r="K77" s="49" t="s">
        <v>322</v>
      </c>
      <c r="L77" s="41" t="s">
        <v>320</v>
      </c>
      <c r="M77" s="49" t="s">
        <v>320</v>
      </c>
      <c r="N77" s="49" t="s">
        <v>322</v>
      </c>
      <c r="O77" s="64"/>
      <c r="P77" s="181" t="s">
        <v>368</v>
      </c>
      <c r="Q77" s="197" t="s">
        <v>467</v>
      </c>
      <c r="R77" s="181" t="s">
        <v>368</v>
      </c>
    </row>
    <row r="78" spans="1:18" ht="15" customHeight="1" x14ac:dyDescent="0.25">
      <c r="A78" s="36" t="s">
        <v>70</v>
      </c>
      <c r="B78" s="35" t="s">
        <v>138</v>
      </c>
      <c r="C78" s="41">
        <f t="shared" si="5"/>
        <v>0</v>
      </c>
      <c r="D78" s="41"/>
      <c r="E78" s="41"/>
      <c r="F78" s="85">
        <f t="shared" si="6"/>
        <v>0</v>
      </c>
      <c r="G78" s="49" t="s">
        <v>321</v>
      </c>
      <c r="H78" s="49"/>
      <c r="I78" s="49"/>
      <c r="J78" s="49"/>
      <c r="K78" s="48"/>
      <c r="L78" s="49"/>
      <c r="M78" s="49"/>
      <c r="N78" s="49"/>
      <c r="O78" s="64"/>
      <c r="P78" s="181" t="s">
        <v>368</v>
      </c>
      <c r="Q78" s="181" t="s">
        <v>368</v>
      </c>
      <c r="R78" s="38" t="s">
        <v>379</v>
      </c>
    </row>
    <row r="79" spans="1:18" ht="15" customHeight="1" x14ac:dyDescent="0.25">
      <c r="A79" s="36" t="s">
        <v>71</v>
      </c>
      <c r="B79" s="35" t="s">
        <v>138</v>
      </c>
      <c r="C79" s="41">
        <f>IF(B79=$B$4,2,0)</f>
        <v>0</v>
      </c>
      <c r="D79" s="41"/>
      <c r="E79" s="41"/>
      <c r="F79" s="85">
        <f t="shared" si="6"/>
        <v>0</v>
      </c>
      <c r="G79" s="49" t="s">
        <v>321</v>
      </c>
      <c r="H79" s="49"/>
      <c r="I79" s="49"/>
      <c r="J79" s="49"/>
      <c r="K79" s="48"/>
      <c r="L79" s="49"/>
      <c r="M79" s="49"/>
      <c r="N79" s="49"/>
      <c r="O79" s="64"/>
      <c r="P79" s="181" t="s">
        <v>368</v>
      </c>
      <c r="Q79" s="181" t="s">
        <v>368</v>
      </c>
      <c r="R79" s="37" t="s">
        <v>323</v>
      </c>
    </row>
    <row r="80" spans="1:18" ht="15" customHeight="1" x14ac:dyDescent="0.25">
      <c r="A80" s="36" t="s">
        <v>72</v>
      </c>
      <c r="B80" s="35" t="s">
        <v>138</v>
      </c>
      <c r="C80" s="41">
        <f>IF(B80=$B$4,2,0)</f>
        <v>0</v>
      </c>
      <c r="D80" s="41"/>
      <c r="E80" s="41"/>
      <c r="F80" s="85">
        <f t="shared" si="6"/>
        <v>0</v>
      </c>
      <c r="G80" s="49" t="s">
        <v>321</v>
      </c>
      <c r="H80" s="49"/>
      <c r="I80" s="49"/>
      <c r="J80" s="49"/>
      <c r="K80" s="48"/>
      <c r="L80" s="49"/>
      <c r="M80" s="49"/>
      <c r="N80" s="49"/>
      <c r="O80" s="64"/>
      <c r="P80" s="181" t="s">
        <v>368</v>
      </c>
      <c r="Q80" s="181" t="s">
        <v>368</v>
      </c>
      <c r="R80" s="37" t="s">
        <v>323</v>
      </c>
    </row>
    <row r="81" spans="1:18" ht="15" customHeight="1" x14ac:dyDescent="0.25">
      <c r="A81" s="36" t="s">
        <v>74</v>
      </c>
      <c r="B81" s="35" t="s">
        <v>204</v>
      </c>
      <c r="C81" s="41">
        <f t="shared" si="5"/>
        <v>2</v>
      </c>
      <c r="D81" s="41"/>
      <c r="E81" s="41"/>
      <c r="F81" s="85">
        <f t="shared" si="6"/>
        <v>2</v>
      </c>
      <c r="G81" s="49" t="s">
        <v>322</v>
      </c>
      <c r="H81" s="49" t="s">
        <v>322</v>
      </c>
      <c r="I81" s="49" t="s">
        <v>322</v>
      </c>
      <c r="J81" s="49" t="s">
        <v>322</v>
      </c>
      <c r="K81" s="49" t="s">
        <v>322</v>
      </c>
      <c r="L81" s="49" t="s">
        <v>320</v>
      </c>
      <c r="M81" s="41" t="s">
        <v>320</v>
      </c>
      <c r="N81" s="49" t="s">
        <v>322</v>
      </c>
      <c r="O81" s="36"/>
      <c r="P81" s="181" t="s">
        <v>368</v>
      </c>
      <c r="Q81" s="184" t="s">
        <v>473</v>
      </c>
      <c r="R81" s="37" t="s">
        <v>323</v>
      </c>
    </row>
    <row r="82" spans="1:18" ht="15" customHeight="1" x14ac:dyDescent="0.25">
      <c r="A82" s="36" t="s">
        <v>75</v>
      </c>
      <c r="B82" s="35" t="s">
        <v>204</v>
      </c>
      <c r="C82" s="41">
        <f t="shared" si="5"/>
        <v>2</v>
      </c>
      <c r="D82" s="41"/>
      <c r="E82" s="41"/>
      <c r="F82" s="85">
        <f t="shared" si="6"/>
        <v>2</v>
      </c>
      <c r="G82" s="49" t="s">
        <v>322</v>
      </c>
      <c r="H82" s="49" t="s">
        <v>322</v>
      </c>
      <c r="I82" s="49" t="s">
        <v>322</v>
      </c>
      <c r="J82" s="49" t="s">
        <v>322</v>
      </c>
      <c r="K82" s="49" t="s">
        <v>322</v>
      </c>
      <c r="L82" s="49">
        <v>43612</v>
      </c>
      <c r="M82" s="49" t="s">
        <v>322</v>
      </c>
      <c r="N82" s="49" t="s">
        <v>322</v>
      </c>
      <c r="O82" s="36"/>
      <c r="P82" s="184" t="s">
        <v>898</v>
      </c>
      <c r="Q82" s="91" t="s">
        <v>474</v>
      </c>
      <c r="R82" s="201" t="s">
        <v>380</v>
      </c>
    </row>
    <row r="83" spans="1:18" ht="15" customHeight="1" x14ac:dyDescent="0.25">
      <c r="A83" s="36" t="s">
        <v>76</v>
      </c>
      <c r="B83" s="35" t="s">
        <v>204</v>
      </c>
      <c r="C83" s="41">
        <f t="shared" si="5"/>
        <v>2</v>
      </c>
      <c r="D83" s="41"/>
      <c r="E83" s="41"/>
      <c r="F83" s="85">
        <f t="shared" si="6"/>
        <v>2</v>
      </c>
      <c r="G83" s="49" t="s">
        <v>322</v>
      </c>
      <c r="H83" s="49" t="s">
        <v>322</v>
      </c>
      <c r="I83" s="49" t="s">
        <v>322</v>
      </c>
      <c r="J83" s="49" t="s">
        <v>322</v>
      </c>
      <c r="K83" s="49" t="s">
        <v>322</v>
      </c>
      <c r="L83" s="49">
        <v>43616</v>
      </c>
      <c r="M83" s="41" t="s">
        <v>322</v>
      </c>
      <c r="N83" s="41" t="s">
        <v>322</v>
      </c>
      <c r="O83" s="203"/>
      <c r="P83" s="181" t="s">
        <v>368</v>
      </c>
      <c r="Q83" s="91" t="s">
        <v>476</v>
      </c>
      <c r="R83" s="37" t="s">
        <v>323</v>
      </c>
    </row>
    <row r="84" spans="1:18" ht="15" customHeight="1" x14ac:dyDescent="0.25">
      <c r="A84" s="36" t="s">
        <v>77</v>
      </c>
      <c r="B84" s="35" t="s">
        <v>204</v>
      </c>
      <c r="C84" s="41">
        <f t="shared" si="5"/>
        <v>2</v>
      </c>
      <c r="D84" s="41"/>
      <c r="E84" s="41"/>
      <c r="F84" s="85">
        <f t="shared" si="6"/>
        <v>2</v>
      </c>
      <c r="G84" s="49" t="s">
        <v>322</v>
      </c>
      <c r="H84" s="49" t="s">
        <v>322</v>
      </c>
      <c r="I84" s="49" t="s">
        <v>322</v>
      </c>
      <c r="J84" s="49" t="s">
        <v>322</v>
      </c>
      <c r="K84" s="49" t="s">
        <v>322</v>
      </c>
      <c r="L84" s="49">
        <v>43607</v>
      </c>
      <c r="M84" s="49" t="s">
        <v>322</v>
      </c>
      <c r="N84" s="49" t="s">
        <v>322</v>
      </c>
      <c r="O84" s="36"/>
      <c r="P84" s="91" t="s">
        <v>381</v>
      </c>
      <c r="Q84" s="184" t="s">
        <v>396</v>
      </c>
      <c r="R84" s="37" t="s">
        <v>368</v>
      </c>
    </row>
    <row r="85" spans="1:18" ht="15" customHeight="1" x14ac:dyDescent="0.25">
      <c r="A85" s="36" t="s">
        <v>78</v>
      </c>
      <c r="B85" s="35" t="s">
        <v>204</v>
      </c>
      <c r="C85" s="41">
        <f t="shared" si="5"/>
        <v>2</v>
      </c>
      <c r="D85" s="41"/>
      <c r="E85" s="41"/>
      <c r="F85" s="85">
        <f t="shared" si="6"/>
        <v>2</v>
      </c>
      <c r="G85" s="49" t="s">
        <v>322</v>
      </c>
      <c r="H85" s="49" t="s">
        <v>322</v>
      </c>
      <c r="I85" s="49" t="s">
        <v>322</v>
      </c>
      <c r="J85" s="49" t="s">
        <v>322</v>
      </c>
      <c r="K85" s="49" t="s">
        <v>322</v>
      </c>
      <c r="L85" s="49">
        <v>43613</v>
      </c>
      <c r="M85" s="49" t="s">
        <v>322</v>
      </c>
      <c r="N85" s="49" t="s">
        <v>322</v>
      </c>
      <c r="O85" s="203"/>
      <c r="P85" s="91" t="s">
        <v>548</v>
      </c>
      <c r="Q85" s="184" t="s">
        <v>479</v>
      </c>
      <c r="R85" s="37" t="s">
        <v>368</v>
      </c>
    </row>
    <row r="86" spans="1:18" ht="15" customHeight="1" x14ac:dyDescent="0.25">
      <c r="A86" s="36" t="s">
        <v>79</v>
      </c>
      <c r="B86" s="35" t="s">
        <v>204</v>
      </c>
      <c r="C86" s="41">
        <f t="shared" si="5"/>
        <v>2</v>
      </c>
      <c r="D86" s="41"/>
      <c r="E86" s="41"/>
      <c r="F86" s="85">
        <f t="shared" si="6"/>
        <v>2</v>
      </c>
      <c r="G86" s="49" t="s">
        <v>322</v>
      </c>
      <c r="H86" s="49" t="s">
        <v>322</v>
      </c>
      <c r="I86" s="49" t="s">
        <v>322</v>
      </c>
      <c r="J86" s="49" t="s">
        <v>322</v>
      </c>
      <c r="K86" s="49" t="s">
        <v>322</v>
      </c>
      <c r="L86" s="49" t="s">
        <v>320</v>
      </c>
      <c r="M86" s="49" t="s">
        <v>320</v>
      </c>
      <c r="N86" s="49" t="s">
        <v>322</v>
      </c>
      <c r="O86" s="36" t="s">
        <v>909</v>
      </c>
      <c r="P86" s="181" t="s">
        <v>368</v>
      </c>
      <c r="Q86" s="184" t="s">
        <v>480</v>
      </c>
      <c r="R86" s="37" t="s">
        <v>368</v>
      </c>
    </row>
    <row r="87" spans="1:18" s="114" customFormat="1" ht="15" customHeight="1" x14ac:dyDescent="0.25">
      <c r="A87" s="28" t="s">
        <v>80</v>
      </c>
      <c r="B87" s="29"/>
      <c r="C87" s="51"/>
      <c r="D87" s="29"/>
      <c r="E87" s="29"/>
      <c r="F87" s="30"/>
      <c r="G87" s="30"/>
      <c r="H87" s="30"/>
      <c r="I87" s="30"/>
      <c r="J87" s="30"/>
      <c r="K87" s="28"/>
      <c r="L87" s="30"/>
      <c r="M87" s="30"/>
      <c r="N87" s="30"/>
      <c r="O87" s="247"/>
      <c r="P87" s="32"/>
      <c r="Q87" s="32"/>
      <c r="R87" s="205"/>
    </row>
    <row r="88" spans="1:18" s="114" customFormat="1" ht="15" customHeight="1" x14ac:dyDescent="0.25">
      <c r="A88" s="36" t="s">
        <v>69</v>
      </c>
      <c r="B88" s="35" t="s">
        <v>204</v>
      </c>
      <c r="C88" s="41">
        <f>IF(B88=$B$4,2,0)</f>
        <v>2</v>
      </c>
      <c r="D88" s="41"/>
      <c r="E88" s="41"/>
      <c r="F88" s="85">
        <f t="shared" si="6"/>
        <v>2</v>
      </c>
      <c r="G88" s="49" t="s">
        <v>322</v>
      </c>
      <c r="H88" s="49" t="s">
        <v>322</v>
      </c>
      <c r="I88" s="49" t="s">
        <v>322</v>
      </c>
      <c r="J88" s="49" t="s">
        <v>322</v>
      </c>
      <c r="K88" s="49" t="s">
        <v>322</v>
      </c>
      <c r="L88" s="49">
        <v>43615</v>
      </c>
      <c r="M88" s="49" t="s">
        <v>322</v>
      </c>
      <c r="N88" s="49" t="s">
        <v>322</v>
      </c>
      <c r="O88" s="64"/>
      <c r="P88" s="181" t="s">
        <v>393</v>
      </c>
      <c r="Q88" s="201" t="s">
        <v>384</v>
      </c>
      <c r="R88" s="197" t="s">
        <v>481</v>
      </c>
    </row>
    <row r="89" spans="1:18" ht="15" customHeight="1" x14ac:dyDescent="0.25">
      <c r="A89" s="36" t="s">
        <v>81</v>
      </c>
      <c r="B89" s="35" t="s">
        <v>204</v>
      </c>
      <c r="C89" s="41">
        <f t="shared" si="5"/>
        <v>2</v>
      </c>
      <c r="D89" s="41"/>
      <c r="E89" s="41"/>
      <c r="F89" s="85">
        <f t="shared" si="6"/>
        <v>2</v>
      </c>
      <c r="G89" s="49" t="s">
        <v>322</v>
      </c>
      <c r="H89" s="49" t="s">
        <v>322</v>
      </c>
      <c r="I89" s="49" t="s">
        <v>322</v>
      </c>
      <c r="J89" s="49" t="s">
        <v>322</v>
      </c>
      <c r="K89" s="48" t="s">
        <v>957</v>
      </c>
      <c r="L89" s="49" t="s">
        <v>320</v>
      </c>
      <c r="M89" s="49" t="s">
        <v>320</v>
      </c>
      <c r="N89" s="49" t="s">
        <v>322</v>
      </c>
      <c r="O89" s="203"/>
      <c r="P89" s="181" t="s">
        <v>368</v>
      </c>
      <c r="Q89" s="91" t="s">
        <v>483</v>
      </c>
      <c r="R89" s="181" t="s">
        <v>368</v>
      </c>
    </row>
    <row r="90" spans="1:18" ht="15" customHeight="1" x14ac:dyDescent="0.25">
      <c r="A90" s="36" t="s">
        <v>73</v>
      </c>
      <c r="B90" s="35" t="s">
        <v>204</v>
      </c>
      <c r="C90" s="41">
        <f>IF(B90=$B$4,2,0)</f>
        <v>2</v>
      </c>
      <c r="D90" s="41"/>
      <c r="E90" s="41"/>
      <c r="F90" s="85">
        <f t="shared" si="6"/>
        <v>2</v>
      </c>
      <c r="G90" s="49" t="s">
        <v>322</v>
      </c>
      <c r="H90" s="49" t="s">
        <v>322</v>
      </c>
      <c r="I90" s="49" t="s">
        <v>322</v>
      </c>
      <c r="J90" s="49" t="s">
        <v>322</v>
      </c>
      <c r="K90" s="49" t="s">
        <v>322</v>
      </c>
      <c r="L90" s="49" t="s">
        <v>320</v>
      </c>
      <c r="M90" s="49" t="s">
        <v>320</v>
      </c>
      <c r="N90" s="49" t="s">
        <v>322</v>
      </c>
      <c r="O90" s="36"/>
      <c r="P90" s="181" t="s">
        <v>393</v>
      </c>
      <c r="Q90" s="201" t="s">
        <v>1098</v>
      </c>
      <c r="R90" s="201" t="s">
        <v>485</v>
      </c>
    </row>
    <row r="91" spans="1:18" ht="15" customHeight="1" x14ac:dyDescent="0.25">
      <c r="A91" s="36" t="s">
        <v>82</v>
      </c>
      <c r="B91" s="35" t="s">
        <v>138</v>
      </c>
      <c r="C91" s="41">
        <f t="shared" si="5"/>
        <v>0</v>
      </c>
      <c r="D91" s="41"/>
      <c r="E91" s="41"/>
      <c r="F91" s="85">
        <f t="shared" si="6"/>
        <v>0</v>
      </c>
      <c r="G91" s="49" t="s">
        <v>321</v>
      </c>
      <c r="H91" s="49"/>
      <c r="I91" s="49"/>
      <c r="J91" s="49"/>
      <c r="K91" s="48"/>
      <c r="L91" s="49"/>
      <c r="M91" s="49"/>
      <c r="N91" s="49"/>
      <c r="O91" s="203"/>
      <c r="P91" s="181" t="s">
        <v>368</v>
      </c>
      <c r="Q91" s="181" t="s">
        <v>368</v>
      </c>
      <c r="R91" s="181" t="s">
        <v>368</v>
      </c>
    </row>
    <row r="92" spans="1:18" ht="15" customHeight="1" x14ac:dyDescent="0.25">
      <c r="A92" s="36" t="s">
        <v>83</v>
      </c>
      <c r="B92" s="35" t="s">
        <v>138</v>
      </c>
      <c r="C92" s="41">
        <f t="shared" si="5"/>
        <v>0</v>
      </c>
      <c r="D92" s="41"/>
      <c r="E92" s="41"/>
      <c r="F92" s="85">
        <f t="shared" si="6"/>
        <v>0</v>
      </c>
      <c r="G92" s="49" t="s">
        <v>596</v>
      </c>
      <c r="H92" s="49" t="s">
        <v>322</v>
      </c>
      <c r="I92" s="49" t="s">
        <v>322</v>
      </c>
      <c r="J92" s="49" t="s">
        <v>322</v>
      </c>
      <c r="K92" s="49" t="s">
        <v>321</v>
      </c>
      <c r="L92" s="49" t="s">
        <v>320</v>
      </c>
      <c r="M92" s="49" t="s">
        <v>320</v>
      </c>
      <c r="N92" s="49" t="s">
        <v>322</v>
      </c>
      <c r="O92" s="36"/>
      <c r="P92" s="181" t="s">
        <v>368</v>
      </c>
      <c r="Q92" s="181" t="s">
        <v>368</v>
      </c>
      <c r="R92" s="197" t="s">
        <v>491</v>
      </c>
    </row>
    <row r="93" spans="1:18" ht="15" customHeight="1" x14ac:dyDescent="0.25">
      <c r="A93" s="36" t="s">
        <v>84</v>
      </c>
      <c r="B93" s="35" t="s">
        <v>138</v>
      </c>
      <c r="C93" s="41">
        <f t="shared" si="5"/>
        <v>0</v>
      </c>
      <c r="D93" s="41"/>
      <c r="E93" s="41"/>
      <c r="F93" s="85">
        <f t="shared" si="6"/>
        <v>0</v>
      </c>
      <c r="G93" s="49" t="s">
        <v>596</v>
      </c>
      <c r="H93" s="49" t="s">
        <v>322</v>
      </c>
      <c r="I93" s="49" t="s">
        <v>322</v>
      </c>
      <c r="J93" s="49" t="s">
        <v>322</v>
      </c>
      <c r="K93" s="49" t="s">
        <v>321</v>
      </c>
      <c r="L93" s="49">
        <v>43619</v>
      </c>
      <c r="M93" s="49" t="s">
        <v>320</v>
      </c>
      <c r="N93" s="49" t="s">
        <v>322</v>
      </c>
      <c r="O93" s="36"/>
      <c r="P93" s="91" t="s">
        <v>493</v>
      </c>
      <c r="Q93" s="201" t="s">
        <v>921</v>
      </c>
      <c r="R93" s="37" t="s">
        <v>323</v>
      </c>
    </row>
    <row r="94" spans="1:18" ht="15" customHeight="1" x14ac:dyDescent="0.25">
      <c r="A94" s="36" t="s">
        <v>85</v>
      </c>
      <c r="B94" s="35" t="s">
        <v>204</v>
      </c>
      <c r="C94" s="41">
        <f t="shared" si="5"/>
        <v>2</v>
      </c>
      <c r="D94" s="41"/>
      <c r="E94" s="41"/>
      <c r="F94" s="85">
        <f t="shared" si="6"/>
        <v>2</v>
      </c>
      <c r="G94" s="49" t="s">
        <v>322</v>
      </c>
      <c r="H94" s="49" t="s">
        <v>322</v>
      </c>
      <c r="I94" s="49" t="s">
        <v>322</v>
      </c>
      <c r="J94" s="49" t="s">
        <v>322</v>
      </c>
      <c r="K94" s="49" t="s">
        <v>322</v>
      </c>
      <c r="L94" s="49" t="s">
        <v>320</v>
      </c>
      <c r="M94" s="49" t="s">
        <v>320</v>
      </c>
      <c r="N94" s="49" t="s">
        <v>322</v>
      </c>
      <c r="O94" s="36" t="s">
        <v>777</v>
      </c>
      <c r="P94" s="184" t="s">
        <v>499</v>
      </c>
      <c r="Q94" s="181" t="s">
        <v>368</v>
      </c>
      <c r="R94" s="37" t="s">
        <v>323</v>
      </c>
    </row>
    <row r="95" spans="1:18" ht="15" customHeight="1" x14ac:dyDescent="0.25">
      <c r="A95" s="36" t="s">
        <v>86</v>
      </c>
      <c r="B95" s="35" t="s">
        <v>138</v>
      </c>
      <c r="C95" s="41">
        <f t="shared" si="5"/>
        <v>0</v>
      </c>
      <c r="D95" s="41"/>
      <c r="E95" s="41"/>
      <c r="F95" s="85">
        <f t="shared" si="6"/>
        <v>0</v>
      </c>
      <c r="G95" s="49" t="s">
        <v>596</v>
      </c>
      <c r="H95" s="49" t="s">
        <v>322</v>
      </c>
      <c r="I95" s="49" t="s">
        <v>322</v>
      </c>
      <c r="J95" s="49" t="s">
        <v>322</v>
      </c>
      <c r="K95" s="48" t="s">
        <v>712</v>
      </c>
      <c r="L95" s="49" t="s">
        <v>320</v>
      </c>
      <c r="M95" s="49" t="s">
        <v>320</v>
      </c>
      <c r="N95" s="49" t="s">
        <v>322</v>
      </c>
      <c r="O95" s="203"/>
      <c r="P95" s="181" t="s">
        <v>368</v>
      </c>
      <c r="Q95" s="181" t="s">
        <v>368</v>
      </c>
      <c r="R95" s="59" t="s">
        <v>386</v>
      </c>
    </row>
    <row r="96" spans="1:18" ht="15" customHeight="1" x14ac:dyDescent="0.25">
      <c r="A96" s="36" t="s">
        <v>87</v>
      </c>
      <c r="B96" s="35" t="s">
        <v>204</v>
      </c>
      <c r="C96" s="41">
        <f t="shared" si="5"/>
        <v>2</v>
      </c>
      <c r="D96" s="41"/>
      <c r="E96" s="41"/>
      <c r="F96" s="85">
        <f t="shared" si="6"/>
        <v>2</v>
      </c>
      <c r="G96" s="49" t="s">
        <v>322</v>
      </c>
      <c r="H96" s="49" t="s">
        <v>322</v>
      </c>
      <c r="I96" s="49" t="s">
        <v>322</v>
      </c>
      <c r="J96" s="49" t="s">
        <v>322</v>
      </c>
      <c r="K96" s="49" t="s">
        <v>322</v>
      </c>
      <c r="L96" s="49" t="s">
        <v>320</v>
      </c>
      <c r="M96" s="49" t="s">
        <v>320</v>
      </c>
      <c r="N96" s="49" t="s">
        <v>322</v>
      </c>
      <c r="O96" s="203"/>
      <c r="P96" s="181" t="s">
        <v>368</v>
      </c>
      <c r="Q96" s="181" t="s">
        <v>368</v>
      </c>
      <c r="R96" s="61" t="s">
        <v>387</v>
      </c>
    </row>
    <row r="97" spans="1:18" ht="15" customHeight="1" x14ac:dyDescent="0.25">
      <c r="A97" s="36" t="s">
        <v>88</v>
      </c>
      <c r="B97" s="35" t="s">
        <v>138</v>
      </c>
      <c r="C97" s="41">
        <f t="shared" si="5"/>
        <v>0</v>
      </c>
      <c r="D97" s="41"/>
      <c r="E97" s="41"/>
      <c r="F97" s="85">
        <f t="shared" si="6"/>
        <v>0</v>
      </c>
      <c r="G97" s="49" t="s">
        <v>321</v>
      </c>
      <c r="H97" s="49"/>
      <c r="I97" s="49"/>
      <c r="J97" s="49"/>
      <c r="K97" s="48"/>
      <c r="L97" s="49"/>
      <c r="M97" s="49"/>
      <c r="N97" s="49"/>
      <c r="O97" s="203"/>
      <c r="P97" s="181" t="s">
        <v>368</v>
      </c>
      <c r="Q97" s="181" t="s">
        <v>368</v>
      </c>
      <c r="R97" s="37" t="s">
        <v>323</v>
      </c>
    </row>
    <row r="98" spans="1:18" ht="15" customHeight="1" x14ac:dyDescent="0.25">
      <c r="A98" s="36" t="s">
        <v>89</v>
      </c>
      <c r="B98" s="35" t="s">
        <v>138</v>
      </c>
      <c r="C98" s="41">
        <f t="shared" si="5"/>
        <v>0</v>
      </c>
      <c r="D98" s="41"/>
      <c r="E98" s="41"/>
      <c r="F98" s="85">
        <f t="shared" si="6"/>
        <v>0</v>
      </c>
      <c r="G98" s="49" t="s">
        <v>321</v>
      </c>
      <c r="H98" s="49"/>
      <c r="I98" s="49"/>
      <c r="J98" s="49"/>
      <c r="K98" s="48"/>
      <c r="L98" s="49"/>
      <c r="M98" s="49"/>
      <c r="N98" s="49"/>
      <c r="O98" s="203"/>
      <c r="P98" s="181" t="s">
        <v>368</v>
      </c>
      <c r="Q98" s="181" t="s">
        <v>368</v>
      </c>
      <c r="R98" s="37" t="s">
        <v>323</v>
      </c>
    </row>
    <row r="99" spans="1:18" x14ac:dyDescent="0.25">
      <c r="K99" s="160"/>
      <c r="P99" s="160"/>
      <c r="Q99" s="160"/>
      <c r="R99" s="160"/>
    </row>
    <row r="100" spans="1:18" x14ac:dyDescent="0.25">
      <c r="K100" s="160"/>
      <c r="P100" s="160"/>
      <c r="Q100" s="160"/>
      <c r="R100" s="160"/>
    </row>
    <row r="101" spans="1:18" x14ac:dyDescent="0.25">
      <c r="A101" s="146"/>
      <c r="B101" s="146"/>
      <c r="C101" s="147"/>
      <c r="D101" s="147"/>
      <c r="E101" s="147"/>
      <c r="F101" s="148"/>
      <c r="G101" s="147"/>
      <c r="H101" s="148"/>
      <c r="I101" s="148"/>
      <c r="J101" s="148"/>
      <c r="K101" s="161"/>
      <c r="L101" s="148"/>
      <c r="M101" s="148"/>
      <c r="N101" s="148"/>
      <c r="O101" s="159"/>
      <c r="P101" s="161"/>
      <c r="Q101" s="161"/>
      <c r="R101" s="161"/>
    </row>
    <row r="102" spans="1:18" x14ac:dyDescent="0.25">
      <c r="K102" s="160"/>
      <c r="P102" s="160"/>
      <c r="Q102" s="160"/>
      <c r="R102" s="160"/>
    </row>
    <row r="103" spans="1:18" x14ac:dyDescent="0.25">
      <c r="K103" s="160"/>
      <c r="P103" s="160"/>
      <c r="Q103" s="160"/>
      <c r="R103" s="160"/>
    </row>
    <row r="104" spans="1:18" x14ac:dyDescent="0.25">
      <c r="K104" s="160"/>
      <c r="P104" s="160"/>
      <c r="Q104" s="160"/>
      <c r="R104" s="160"/>
    </row>
    <row r="105" spans="1:18" x14ac:dyDescent="0.25">
      <c r="K105" s="160"/>
      <c r="P105" s="160"/>
      <c r="Q105" s="160"/>
      <c r="R105" s="160"/>
    </row>
    <row r="106" spans="1:18" x14ac:dyDescent="0.25">
      <c r="K106" s="160"/>
      <c r="P106" s="160"/>
      <c r="Q106" s="160"/>
      <c r="R106" s="160"/>
    </row>
    <row r="107" spans="1:18" x14ac:dyDescent="0.25">
      <c r="K107" s="160"/>
      <c r="P107" s="160"/>
      <c r="Q107" s="160"/>
      <c r="R107" s="160"/>
    </row>
    <row r="108" spans="1:18" x14ac:dyDescent="0.25">
      <c r="A108" s="146"/>
      <c r="B108" s="146"/>
      <c r="C108" s="147"/>
      <c r="D108" s="147"/>
      <c r="E108" s="147"/>
      <c r="F108" s="148"/>
      <c r="G108" s="147"/>
      <c r="H108" s="148"/>
      <c r="I108" s="148"/>
      <c r="J108" s="148"/>
      <c r="K108" s="161"/>
      <c r="L108" s="148"/>
      <c r="M108" s="148"/>
      <c r="N108" s="148"/>
      <c r="O108" s="159"/>
      <c r="P108" s="161"/>
      <c r="Q108" s="161"/>
      <c r="R108" s="161"/>
    </row>
    <row r="109" spans="1:18" x14ac:dyDescent="0.25">
      <c r="K109" s="160"/>
      <c r="P109" s="160"/>
      <c r="Q109" s="160"/>
      <c r="R109" s="160"/>
    </row>
    <row r="110" spans="1:18" x14ac:dyDescent="0.25">
      <c r="K110" s="160"/>
      <c r="P110" s="160"/>
      <c r="Q110" s="160"/>
      <c r="R110" s="160"/>
    </row>
    <row r="111" spans="1:18" x14ac:dyDescent="0.25">
      <c r="K111" s="160"/>
      <c r="P111" s="160"/>
      <c r="Q111" s="160"/>
      <c r="R111" s="160"/>
    </row>
    <row r="112" spans="1:18" x14ac:dyDescent="0.25">
      <c r="A112" s="146"/>
      <c r="B112" s="146"/>
      <c r="C112" s="147"/>
      <c r="D112" s="147"/>
      <c r="E112" s="147"/>
      <c r="F112" s="148"/>
      <c r="G112" s="147"/>
      <c r="H112" s="148"/>
      <c r="I112" s="148"/>
      <c r="J112" s="148"/>
      <c r="K112" s="161"/>
      <c r="L112" s="148"/>
      <c r="M112" s="148"/>
      <c r="N112" s="148"/>
      <c r="O112" s="159"/>
      <c r="P112" s="161"/>
      <c r="Q112" s="161"/>
      <c r="R112" s="161"/>
    </row>
    <row r="113" spans="1:18" x14ac:dyDescent="0.25">
      <c r="K113" s="160"/>
      <c r="P113" s="160"/>
      <c r="Q113" s="160"/>
      <c r="R113" s="160"/>
    </row>
    <row r="114" spans="1:18" x14ac:dyDescent="0.25">
      <c r="K114" s="160"/>
      <c r="P114" s="160"/>
      <c r="Q114" s="160"/>
      <c r="R114" s="160"/>
    </row>
    <row r="115" spans="1:18" x14ac:dyDescent="0.25">
      <c r="A115" s="146"/>
      <c r="B115" s="146"/>
      <c r="C115" s="147"/>
      <c r="D115" s="147"/>
      <c r="E115" s="147"/>
      <c r="F115" s="148"/>
      <c r="G115" s="147"/>
      <c r="H115" s="148"/>
      <c r="I115" s="148"/>
      <c r="J115" s="148"/>
      <c r="K115" s="161"/>
      <c r="L115" s="148"/>
      <c r="M115" s="148"/>
      <c r="N115" s="148"/>
      <c r="O115" s="159"/>
      <c r="P115" s="161"/>
      <c r="Q115" s="161"/>
      <c r="R115" s="161"/>
    </row>
    <row r="116" spans="1:18" x14ac:dyDescent="0.25">
      <c r="K116" s="160"/>
      <c r="P116" s="160"/>
      <c r="Q116" s="160"/>
      <c r="R116" s="160"/>
    </row>
    <row r="117" spans="1:18" x14ac:dyDescent="0.25">
      <c r="K117" s="160"/>
      <c r="P117" s="160"/>
      <c r="Q117" s="160"/>
      <c r="R117" s="160"/>
    </row>
    <row r="118" spans="1:18" x14ac:dyDescent="0.25">
      <c r="K118" s="160"/>
      <c r="P118" s="160"/>
      <c r="Q118" s="160"/>
      <c r="R118" s="160"/>
    </row>
    <row r="119" spans="1:18" x14ac:dyDescent="0.25">
      <c r="A119" s="146"/>
      <c r="B119" s="146"/>
      <c r="C119" s="147"/>
      <c r="D119" s="147"/>
      <c r="E119" s="147"/>
      <c r="F119" s="148"/>
      <c r="G119" s="147"/>
      <c r="H119" s="148"/>
      <c r="I119" s="148"/>
      <c r="J119" s="148"/>
      <c r="K119" s="161"/>
      <c r="L119" s="148"/>
      <c r="M119" s="148"/>
      <c r="N119" s="148"/>
      <c r="O119" s="159"/>
      <c r="P119" s="161"/>
      <c r="Q119" s="161"/>
      <c r="R119" s="161"/>
    </row>
    <row r="120" spans="1:18" x14ac:dyDescent="0.25">
      <c r="K120" s="160"/>
      <c r="P120" s="160"/>
      <c r="Q120" s="160"/>
      <c r="R120" s="160"/>
    </row>
    <row r="121" spans="1:18" x14ac:dyDescent="0.25">
      <c r="K121" s="160"/>
      <c r="P121" s="160"/>
    </row>
    <row r="122" spans="1:18" x14ac:dyDescent="0.25">
      <c r="A122" s="146"/>
      <c r="B122" s="146"/>
      <c r="C122" s="147"/>
      <c r="D122" s="147"/>
      <c r="E122" s="147"/>
      <c r="F122" s="148"/>
      <c r="G122" s="147"/>
      <c r="H122" s="148"/>
      <c r="I122" s="148"/>
      <c r="J122" s="148"/>
      <c r="K122" s="161"/>
      <c r="L122" s="148"/>
      <c r="M122" s="148"/>
      <c r="N122" s="148"/>
      <c r="O122" s="159"/>
      <c r="P122" s="161"/>
      <c r="Q122" s="155"/>
      <c r="R122" s="148"/>
    </row>
    <row r="123" spans="1:18" x14ac:dyDescent="0.25">
      <c r="P123" s="160"/>
    </row>
    <row r="124" spans="1:18" x14ac:dyDescent="0.25">
      <c r="P124" s="160"/>
    </row>
    <row r="126" spans="1:18" x14ac:dyDescent="0.25">
      <c r="A126" s="146"/>
      <c r="B126" s="146"/>
      <c r="C126" s="147"/>
      <c r="D126" s="147"/>
      <c r="E126" s="147"/>
      <c r="F126" s="148"/>
      <c r="G126" s="147"/>
      <c r="H126" s="148"/>
      <c r="I126" s="148"/>
      <c r="J126" s="148"/>
      <c r="K126" s="148"/>
      <c r="L126" s="148"/>
      <c r="M126" s="148"/>
      <c r="N126" s="148"/>
      <c r="O126" s="159"/>
      <c r="P126" s="148"/>
      <c r="Q126" s="155"/>
      <c r="R126" s="148"/>
    </row>
  </sheetData>
  <autoFilter ref="A6:R98" xr:uid="{00000000-0009-0000-0000-000004000000}"/>
  <mergeCells count="23">
    <mergeCell ref="A1:R1"/>
    <mergeCell ref="A2:R2"/>
    <mergeCell ref="P4:P5"/>
    <mergeCell ref="Q4:Q5"/>
    <mergeCell ref="H3:K3"/>
    <mergeCell ref="I4:I5"/>
    <mergeCell ref="L3:M3"/>
    <mergeCell ref="L4:L5"/>
    <mergeCell ref="M4:M5"/>
    <mergeCell ref="A3:A5"/>
    <mergeCell ref="C3:F3"/>
    <mergeCell ref="E4:E5"/>
    <mergeCell ref="F4:F5"/>
    <mergeCell ref="C4:C5"/>
    <mergeCell ref="D4:D5"/>
    <mergeCell ref="K4:K5"/>
    <mergeCell ref="P3:R3"/>
    <mergeCell ref="R4:R5"/>
    <mergeCell ref="N3:N5"/>
    <mergeCell ref="G3:G5"/>
    <mergeCell ref="O3:O5"/>
    <mergeCell ref="J4:J5"/>
    <mergeCell ref="H4:H5"/>
  </mergeCells>
  <dataValidations count="1">
    <dataValidation type="list" allowBlank="1" showInputMessage="1" showErrorMessage="1" sqref="B7:B98" xr:uid="{00000000-0002-0000-0400-000000000000}">
      <formula1>$B$4:$B$5</formula1>
    </dataValidation>
  </dataValidations>
  <hyperlinks>
    <hyperlink ref="Q70" r:id="rId1" xr:uid="{00000000-0004-0000-0400-000000000000}"/>
    <hyperlink ref="Q9" r:id="rId2" xr:uid="{00000000-0004-0000-0400-000001000000}"/>
    <hyperlink ref="P14" r:id="rId3" xr:uid="{00000000-0004-0000-0400-000002000000}"/>
    <hyperlink ref="Q27" r:id="rId4" xr:uid="{00000000-0004-0000-0400-000003000000}"/>
    <hyperlink ref="P36" r:id="rId5" xr:uid="{00000000-0004-0000-0400-000004000000}"/>
    <hyperlink ref="P44" r:id="rId6" display="http://www.zsro.ru/lawmaking/project/?arrFilter_pf%5BNUMBER%5D=&amp;arrFilter_ff%5BPREVIEW_TEXT%5D=%D0%BE%D0%B1+%D0%B8%D1%81%D0%BF%D0%BE%D0%BB%D0%BD%D0%B5%D0%BD%D0%B8%D0%B8+%D0%B1%D1%8E%D0%B4%D0%B6%D0%B5%D1%82%D0%B0&amp;arrFilter_DATE_ACTIVE_FROM_1=&amp;arrFilter_DATE_ACTIVE_FROM_2=&amp;set_filter=Y" xr:uid="{00000000-0004-0000-0400-000005000000}"/>
    <hyperlink ref="R16" r:id="rId7" location="tab-id-5" display="https://budget.mosreg.ru/byudzhet-dlya-grazhdan/godovoj-otchet-ob-ispolnenii-byudzheta-moskovskoj-oblasti/ - tab-id-5" xr:uid="{00000000-0004-0000-0400-000006000000}"/>
    <hyperlink ref="Q48" r:id="rId8" xr:uid="{00000000-0004-0000-0400-000007000000}"/>
    <hyperlink ref="P49" r:id="rId9" display="http://parlament.kbr.ru/zakonodatelnaya-deyatelnost/zakonoproekty-na-stadii-rassmotreniya/index.php?SECTION_ID=750" xr:uid="{00000000-0004-0000-0400-000008000000}"/>
    <hyperlink ref="Q72" r:id="rId10" xr:uid="{00000000-0004-0000-0400-000009000000}"/>
    <hyperlink ref="Q74" r:id="rId11" xr:uid="{00000000-0004-0000-0400-00000A000000}"/>
    <hyperlink ref="Q77" r:id="rId12" xr:uid="{00000000-0004-0000-0400-00000B000000}"/>
    <hyperlink ref="Q81" r:id="rId13" xr:uid="{00000000-0004-0000-0400-00000C000000}"/>
    <hyperlink ref="R88" r:id="rId14" xr:uid="{00000000-0004-0000-0400-00000D000000}"/>
    <hyperlink ref="R92" r:id="rId15" xr:uid="{00000000-0004-0000-0400-00000E000000}"/>
    <hyperlink ref="Q18" r:id="rId16" xr:uid="{00000000-0004-0000-0400-00000F000000}"/>
    <hyperlink ref="Q32" r:id="rId17" xr:uid="{00000000-0004-0000-0400-000010000000}"/>
    <hyperlink ref="Q55" r:id="rId18" xr:uid="{00000000-0004-0000-0400-000011000000}"/>
    <hyperlink ref="Q58" r:id="rId19" xr:uid="{00000000-0004-0000-0400-000012000000}"/>
    <hyperlink ref="Q63" r:id="rId20" xr:uid="{00000000-0004-0000-0400-000013000000}"/>
    <hyperlink ref="Q10" r:id="rId21" xr:uid="{00000000-0004-0000-0400-000014000000}"/>
    <hyperlink ref="Q20" r:id="rId22" xr:uid="{00000000-0004-0000-0400-000015000000}"/>
    <hyperlink ref="P30" r:id="rId23" display="https://duma39.ru/activity/zakon/draft/search.php" xr:uid="{00000000-0004-0000-0400-000016000000}"/>
    <hyperlink ref="Q35" r:id="rId24" xr:uid="{00000000-0004-0000-0400-000017000000}"/>
    <hyperlink ref="P56" r:id="rId25" xr:uid="{00000000-0004-0000-0400-000018000000}"/>
    <hyperlink ref="Q56" r:id="rId26" xr:uid="{00000000-0004-0000-0400-000019000000}"/>
    <hyperlink ref="Q86" r:id="rId27" xr:uid="{00000000-0004-0000-0400-00001A000000}"/>
    <hyperlink ref="Q15" r:id="rId28" display="http://ufin48.ru/Show/Tag/%D0%98%D1%81%D0%BF%D0%BE%D0%BB%D0%BD%D0%B5%D0%BD%D0%B8%D0%B5 %D0%B1%D1%8E%D0%B4%D0%B6%D0%B5%D1%82%D0%B0" xr:uid="{00000000-0004-0000-0400-00001B000000}"/>
    <hyperlink ref="Q59" r:id="rId29" xr:uid="{00000000-0004-0000-0400-00001C000000}"/>
    <hyperlink ref="Q7" r:id="rId30" xr:uid="{00000000-0004-0000-0400-00001D000000}"/>
    <hyperlink ref="R18" r:id="rId31" xr:uid="{00000000-0004-0000-0400-00001E000000}"/>
    <hyperlink ref="R21" r:id="rId32" display="http://portal.tverfin.ru/Menu/Page/308" xr:uid="{00000000-0004-0000-0400-00001F000000}"/>
    <hyperlink ref="Q26" r:id="rId33" xr:uid="{00000000-0004-0000-0400-000020000000}"/>
    <hyperlink ref="Q28" r:id="rId34" xr:uid="{00000000-0004-0000-0400-000021000000}"/>
    <hyperlink ref="Q30" r:id="rId35" xr:uid="{00000000-0004-0000-0400-000022000000}"/>
    <hyperlink ref="P34" r:id="rId36" location="annex" display="http://sobranie.pskov.ru/lawmaking/bills?title=%D0%B8%D1%81%D0%BF%D0%BE%D0%BB%D0%BD%D0%B5%D0%BD%D0%B8%D0%B8 - annex" xr:uid="{00000000-0004-0000-0400-000023000000}"/>
    <hyperlink ref="Q36" r:id="rId37" xr:uid="{00000000-0004-0000-0400-000024000000}"/>
    <hyperlink ref="Q38" r:id="rId38" xr:uid="{00000000-0004-0000-0400-000025000000}"/>
    <hyperlink ref="R52" r:id="rId39" xr:uid="{00000000-0004-0000-0400-000026000000}"/>
    <hyperlink ref="P58" r:id="rId40" xr:uid="{00000000-0004-0000-0400-000027000000}"/>
    <hyperlink ref="P61" r:id="rId41" xr:uid="{00000000-0004-0000-0400-000028000000}"/>
    <hyperlink ref="P62" r:id="rId42" xr:uid="{00000000-0004-0000-0400-000029000000}"/>
    <hyperlink ref="Q73" r:id="rId43" xr:uid="{00000000-0004-0000-0400-00002A000000}"/>
    <hyperlink ref="R82" r:id="rId44" xr:uid="{00000000-0004-0000-0400-00002B000000}"/>
    <hyperlink ref="Q88" r:id="rId45" xr:uid="{00000000-0004-0000-0400-00002C000000}"/>
    <hyperlink ref="R90" r:id="rId46" display="http://открытыйбюджет.забайкальскийкрай.рф/portal/Show/Category/5?ItemId=23" xr:uid="{00000000-0004-0000-0400-00002D000000}"/>
    <hyperlink ref="Q93" r:id="rId47" xr:uid="{00000000-0004-0000-0400-00002E000000}"/>
    <hyperlink ref="Q19" r:id="rId48" xr:uid="{00000000-0004-0000-0400-00002F000000}"/>
    <hyperlink ref="Q43" r:id="rId49" xr:uid="{00000000-0004-0000-0400-000030000000}"/>
    <hyperlink ref="Q90" r:id="rId50" xr:uid="{00000000-0004-0000-0400-000031000000}"/>
    <hyperlink ref="R24" r:id="rId51" xr:uid="{00000000-0004-0000-0400-000032000000}"/>
    <hyperlink ref="Q50" r:id="rId52" xr:uid="{00000000-0004-0000-0400-000033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53"/>
  <headerFooter>
    <oddFooter>&amp;C&amp;8&amp;A&amp;R&amp;8&amp;P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S126"/>
  <sheetViews>
    <sheetView zoomScaleNormal="100" zoomScaleSheetLayoutView="100" workbookViewId="0">
      <pane xSplit="1" ySplit="6" topLeftCell="J7" activePane="bottomRight" state="frozen"/>
      <selection activeCell="P27" sqref="P27"/>
      <selection pane="topRight" activeCell="P27" sqref="P27"/>
      <selection pane="bottomLeft" activeCell="P27" sqref="P27"/>
      <selection pane="bottomRight" activeCell="A7" sqref="A7"/>
    </sheetView>
  </sheetViews>
  <sheetFormatPr defaultColWidth="9.1796875" defaultRowHeight="11.5" x14ac:dyDescent="0.25"/>
  <cols>
    <col min="1" max="1" width="26.453125" style="122" customWidth="1"/>
    <col min="2" max="2" width="40" style="122" customWidth="1"/>
    <col min="3" max="3" width="5.7265625" style="115" customWidth="1"/>
    <col min="4" max="5" width="4.7265625" style="115" customWidth="1"/>
    <col min="6" max="6" width="6.1796875" style="142" customWidth="1"/>
    <col min="7" max="7" width="11.54296875" style="115" customWidth="1"/>
    <col min="8" max="8" width="10.1796875" style="115" customWidth="1"/>
    <col min="9" max="9" width="10.1796875" style="142" customWidth="1"/>
    <col min="10" max="10" width="9.81640625" style="142" customWidth="1"/>
    <col min="11" max="12" width="11.26953125" style="142" customWidth="1"/>
    <col min="13" max="14" width="11.1796875" style="142" customWidth="1"/>
    <col min="15" max="15" width="11.453125" style="142" customWidth="1"/>
    <col min="16" max="16" width="14.54296875" style="122" customWidth="1"/>
    <col min="17" max="17" width="15.7265625" style="154" customWidth="1"/>
    <col min="18" max="18" width="16.7265625" style="154" customWidth="1"/>
    <col min="19" max="19" width="16.54296875" style="154" customWidth="1"/>
    <col min="20" max="16384" width="9.1796875" style="122"/>
  </cols>
  <sheetData>
    <row r="1" spans="1:19" ht="20.149999999999999" customHeight="1" x14ac:dyDescent="0.25">
      <c r="A1" s="296" t="s">
        <v>249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</row>
    <row r="2" spans="1:19" ht="15" customHeight="1" x14ac:dyDescent="0.25">
      <c r="A2" s="298" t="s">
        <v>943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</row>
    <row r="3" spans="1:19" ht="66" customHeight="1" x14ac:dyDescent="0.25">
      <c r="A3" s="311" t="s">
        <v>90</v>
      </c>
      <c r="B3" s="151" t="s">
        <v>249</v>
      </c>
      <c r="C3" s="315" t="s">
        <v>171</v>
      </c>
      <c r="D3" s="316"/>
      <c r="E3" s="316"/>
      <c r="F3" s="316"/>
      <c r="G3" s="311" t="s">
        <v>311</v>
      </c>
      <c r="H3" s="319" t="s">
        <v>170</v>
      </c>
      <c r="I3" s="320"/>
      <c r="J3" s="320"/>
      <c r="K3" s="320"/>
      <c r="L3" s="321"/>
      <c r="M3" s="302" t="s">
        <v>312</v>
      </c>
      <c r="N3" s="303"/>
      <c r="O3" s="311" t="s">
        <v>226</v>
      </c>
      <c r="P3" s="311" t="s">
        <v>111</v>
      </c>
      <c r="Q3" s="285" t="s">
        <v>120</v>
      </c>
      <c r="R3" s="285"/>
      <c r="S3" s="285"/>
    </row>
    <row r="4" spans="1:19" s="125" customFormat="1" ht="40" customHeight="1" x14ac:dyDescent="0.25">
      <c r="A4" s="314"/>
      <c r="B4" s="43" t="str">
        <f>'Методика (Раздел 4)'!B19</f>
        <v xml:space="preserve">Да, содержится </v>
      </c>
      <c r="C4" s="311" t="s">
        <v>103</v>
      </c>
      <c r="D4" s="307" t="s">
        <v>106</v>
      </c>
      <c r="E4" s="307" t="s">
        <v>107</v>
      </c>
      <c r="F4" s="317" t="s">
        <v>102</v>
      </c>
      <c r="G4" s="312"/>
      <c r="H4" s="309" t="s">
        <v>182</v>
      </c>
      <c r="I4" s="309" t="s">
        <v>181</v>
      </c>
      <c r="J4" s="309" t="s">
        <v>175</v>
      </c>
      <c r="K4" s="309" t="s">
        <v>176</v>
      </c>
      <c r="L4" s="309" t="s">
        <v>194</v>
      </c>
      <c r="M4" s="293" t="s">
        <v>313</v>
      </c>
      <c r="N4" s="293" t="s">
        <v>310</v>
      </c>
      <c r="O4" s="312"/>
      <c r="P4" s="312"/>
      <c r="Q4" s="308" t="s">
        <v>112</v>
      </c>
      <c r="R4" s="308" t="s">
        <v>221</v>
      </c>
      <c r="S4" s="308" t="s">
        <v>113</v>
      </c>
    </row>
    <row r="5" spans="1:19" s="125" customFormat="1" ht="40" customHeight="1" x14ac:dyDescent="0.25">
      <c r="A5" s="314"/>
      <c r="B5" s="152" t="str">
        <f>'Методика (Раздел 4)'!B20</f>
        <v>Нет, в установленные сроки не содержится или содержится частично</v>
      </c>
      <c r="C5" s="312"/>
      <c r="D5" s="308"/>
      <c r="E5" s="308"/>
      <c r="F5" s="318"/>
      <c r="G5" s="312"/>
      <c r="H5" s="310"/>
      <c r="I5" s="310"/>
      <c r="J5" s="310"/>
      <c r="K5" s="310"/>
      <c r="L5" s="310"/>
      <c r="M5" s="295"/>
      <c r="N5" s="295"/>
      <c r="O5" s="313"/>
      <c r="P5" s="312"/>
      <c r="Q5" s="309"/>
      <c r="R5" s="309"/>
      <c r="S5" s="309"/>
    </row>
    <row r="6" spans="1:19" s="114" customFormat="1" ht="15" customHeight="1" x14ac:dyDescent="0.25">
      <c r="A6" s="133" t="s">
        <v>0</v>
      </c>
      <c r="B6" s="134"/>
      <c r="C6" s="134"/>
      <c r="D6" s="134"/>
      <c r="E6" s="134"/>
      <c r="F6" s="135"/>
      <c r="G6" s="135"/>
      <c r="H6" s="137"/>
      <c r="I6" s="137"/>
      <c r="J6" s="137"/>
      <c r="K6" s="137"/>
      <c r="L6" s="137"/>
      <c r="M6" s="137"/>
      <c r="N6" s="137"/>
      <c r="O6" s="137"/>
      <c r="P6" s="135"/>
      <c r="Q6" s="136"/>
      <c r="R6" s="136"/>
      <c r="S6" s="136"/>
    </row>
    <row r="7" spans="1:19" ht="15" customHeight="1" x14ac:dyDescent="0.25">
      <c r="A7" s="108" t="s">
        <v>1</v>
      </c>
      <c r="B7" s="113" t="s">
        <v>139</v>
      </c>
      <c r="C7" s="111">
        <f t="shared" ref="C7:C24" si="0">IF(B7=$B$4,2,0)</f>
        <v>2</v>
      </c>
      <c r="D7" s="111"/>
      <c r="E7" s="111"/>
      <c r="F7" s="112">
        <f t="shared" ref="F7:F24" si="1">C7*IF(D7&gt;0,D7,1)*IF(E7&gt;0,E7,1)</f>
        <v>2</v>
      </c>
      <c r="G7" s="41" t="s">
        <v>322</v>
      </c>
      <c r="H7" s="41" t="s">
        <v>322</v>
      </c>
      <c r="I7" s="41" t="s">
        <v>322</v>
      </c>
      <c r="J7" s="41" t="s">
        <v>322</v>
      </c>
      <c r="K7" s="41" t="s">
        <v>322</v>
      </c>
      <c r="L7" s="41" t="s">
        <v>322</v>
      </c>
      <c r="M7" s="49">
        <v>43616</v>
      </c>
      <c r="N7" s="49" t="s">
        <v>322</v>
      </c>
      <c r="O7" s="49" t="s">
        <v>322</v>
      </c>
      <c r="P7" s="113"/>
      <c r="Q7" s="181" t="s">
        <v>368</v>
      </c>
      <c r="R7" s="184" t="s">
        <v>555</v>
      </c>
      <c r="S7" s="37" t="s">
        <v>323</v>
      </c>
    </row>
    <row r="8" spans="1:19" ht="15" customHeight="1" x14ac:dyDescent="0.25">
      <c r="A8" s="108" t="s">
        <v>2</v>
      </c>
      <c r="B8" s="113" t="s">
        <v>138</v>
      </c>
      <c r="C8" s="111">
        <f t="shared" si="0"/>
        <v>0</v>
      </c>
      <c r="D8" s="111"/>
      <c r="E8" s="111"/>
      <c r="F8" s="112">
        <f t="shared" si="1"/>
        <v>0</v>
      </c>
      <c r="G8" s="49" t="s">
        <v>596</v>
      </c>
      <c r="H8" s="49" t="s">
        <v>322</v>
      </c>
      <c r="I8" s="49" t="s">
        <v>321</v>
      </c>
      <c r="J8" s="49" t="s">
        <v>321</v>
      </c>
      <c r="K8" s="49" t="s">
        <v>321</v>
      </c>
      <c r="L8" s="49" t="s">
        <v>321</v>
      </c>
      <c r="M8" s="49">
        <v>43613</v>
      </c>
      <c r="N8" s="49" t="s">
        <v>322</v>
      </c>
      <c r="O8" s="49" t="s">
        <v>322</v>
      </c>
      <c r="P8" s="252"/>
      <c r="Q8" s="181" t="s">
        <v>368</v>
      </c>
      <c r="R8" s="201" t="s">
        <v>701</v>
      </c>
      <c r="S8" s="37" t="s">
        <v>368</v>
      </c>
    </row>
    <row r="9" spans="1:19" ht="15" customHeight="1" x14ac:dyDescent="0.25">
      <c r="A9" s="108" t="s">
        <v>3</v>
      </c>
      <c r="B9" s="113" t="s">
        <v>138</v>
      </c>
      <c r="C9" s="111">
        <f t="shared" si="0"/>
        <v>0</v>
      </c>
      <c r="D9" s="111"/>
      <c r="E9" s="111"/>
      <c r="F9" s="112">
        <f t="shared" si="1"/>
        <v>0</v>
      </c>
      <c r="G9" s="49" t="s">
        <v>596</v>
      </c>
      <c r="H9" s="49" t="s">
        <v>322</v>
      </c>
      <c r="I9" s="49" t="s">
        <v>321</v>
      </c>
      <c r="J9" s="49" t="s">
        <v>321</v>
      </c>
      <c r="K9" s="49" t="s">
        <v>321</v>
      </c>
      <c r="L9" s="35" t="s">
        <v>820</v>
      </c>
      <c r="M9" s="49">
        <v>43563</v>
      </c>
      <c r="N9" s="49" t="s">
        <v>322</v>
      </c>
      <c r="O9" s="49" t="s">
        <v>322</v>
      </c>
      <c r="P9" s="113"/>
      <c r="Q9" s="181" t="s">
        <v>368</v>
      </c>
      <c r="R9" s="184" t="s">
        <v>325</v>
      </c>
      <c r="S9" s="37" t="s">
        <v>323</v>
      </c>
    </row>
    <row r="10" spans="1:19" ht="15" customHeight="1" x14ac:dyDescent="0.25">
      <c r="A10" s="108" t="s">
        <v>4</v>
      </c>
      <c r="B10" s="113" t="s">
        <v>139</v>
      </c>
      <c r="C10" s="111">
        <f t="shared" si="0"/>
        <v>2</v>
      </c>
      <c r="D10" s="111"/>
      <c r="E10" s="111"/>
      <c r="F10" s="112">
        <f t="shared" si="1"/>
        <v>2</v>
      </c>
      <c r="G10" s="49" t="s">
        <v>322</v>
      </c>
      <c r="H10" s="49" t="s">
        <v>322</v>
      </c>
      <c r="I10" s="49" t="s">
        <v>322</v>
      </c>
      <c r="J10" s="49" t="s">
        <v>322</v>
      </c>
      <c r="K10" s="49" t="s">
        <v>322</v>
      </c>
      <c r="L10" s="49" t="s">
        <v>322</v>
      </c>
      <c r="M10" s="49">
        <v>43602</v>
      </c>
      <c r="N10" s="49" t="s">
        <v>322</v>
      </c>
      <c r="O10" s="49" t="s">
        <v>322</v>
      </c>
      <c r="P10" s="113"/>
      <c r="Q10" s="181" t="s">
        <v>368</v>
      </c>
      <c r="R10" s="199" t="s">
        <v>388</v>
      </c>
      <c r="S10" s="37" t="s">
        <v>323</v>
      </c>
    </row>
    <row r="11" spans="1:19" ht="15" customHeight="1" x14ac:dyDescent="0.25">
      <c r="A11" s="108" t="s">
        <v>5</v>
      </c>
      <c r="B11" s="113" t="s">
        <v>139</v>
      </c>
      <c r="C11" s="111">
        <f t="shared" si="0"/>
        <v>2</v>
      </c>
      <c r="D11" s="111"/>
      <c r="E11" s="111"/>
      <c r="F11" s="112">
        <f t="shared" si="1"/>
        <v>2</v>
      </c>
      <c r="G11" s="138" t="s">
        <v>322</v>
      </c>
      <c r="H11" s="138" t="s">
        <v>322</v>
      </c>
      <c r="I11" s="138" t="s">
        <v>322</v>
      </c>
      <c r="J11" s="138" t="s">
        <v>322</v>
      </c>
      <c r="K11" s="138" t="s">
        <v>322</v>
      </c>
      <c r="L11" s="138" t="s">
        <v>322</v>
      </c>
      <c r="M11" s="138">
        <v>43609</v>
      </c>
      <c r="N11" s="138" t="s">
        <v>322</v>
      </c>
      <c r="O11" s="138" t="s">
        <v>322</v>
      </c>
      <c r="P11" s="113"/>
      <c r="Q11" s="181" t="s">
        <v>368</v>
      </c>
      <c r="R11" s="91" t="s">
        <v>326</v>
      </c>
      <c r="S11" s="37" t="s">
        <v>323</v>
      </c>
    </row>
    <row r="12" spans="1:19" ht="15" customHeight="1" x14ac:dyDescent="0.25">
      <c r="A12" s="108" t="s">
        <v>6</v>
      </c>
      <c r="B12" s="113" t="s">
        <v>139</v>
      </c>
      <c r="C12" s="111">
        <f t="shared" si="0"/>
        <v>2</v>
      </c>
      <c r="D12" s="111"/>
      <c r="E12" s="111"/>
      <c r="F12" s="112">
        <f t="shared" si="1"/>
        <v>2</v>
      </c>
      <c r="G12" s="138" t="s">
        <v>322</v>
      </c>
      <c r="H12" s="138" t="s">
        <v>322</v>
      </c>
      <c r="I12" s="138" t="s">
        <v>322</v>
      </c>
      <c r="J12" s="138" t="s">
        <v>322</v>
      </c>
      <c r="K12" s="138" t="s">
        <v>322</v>
      </c>
      <c r="L12" s="138" t="s">
        <v>322</v>
      </c>
      <c r="M12" s="138">
        <v>43619</v>
      </c>
      <c r="N12" s="138" t="s">
        <v>322</v>
      </c>
      <c r="O12" s="138" t="s">
        <v>322</v>
      </c>
      <c r="P12" s="153"/>
      <c r="Q12" s="184" t="s">
        <v>559</v>
      </c>
      <c r="R12" s="184" t="s">
        <v>389</v>
      </c>
      <c r="S12" s="37" t="s">
        <v>323</v>
      </c>
    </row>
    <row r="13" spans="1:19" s="193" customFormat="1" ht="15" customHeight="1" x14ac:dyDescent="0.35">
      <c r="A13" s="108" t="s">
        <v>7</v>
      </c>
      <c r="B13" s="113" t="s">
        <v>139</v>
      </c>
      <c r="C13" s="111">
        <f t="shared" si="0"/>
        <v>2</v>
      </c>
      <c r="D13" s="111"/>
      <c r="E13" s="111"/>
      <c r="F13" s="112">
        <f t="shared" si="1"/>
        <v>2</v>
      </c>
      <c r="G13" s="138" t="s">
        <v>322</v>
      </c>
      <c r="H13" s="138" t="s">
        <v>322</v>
      </c>
      <c r="I13" s="138" t="s">
        <v>322</v>
      </c>
      <c r="J13" s="138" t="s">
        <v>322</v>
      </c>
      <c r="K13" s="138" t="s">
        <v>322</v>
      </c>
      <c r="L13" s="138" t="s">
        <v>322</v>
      </c>
      <c r="M13" s="138" t="s">
        <v>320</v>
      </c>
      <c r="N13" s="138" t="s">
        <v>320</v>
      </c>
      <c r="O13" s="138" t="s">
        <v>322</v>
      </c>
      <c r="P13" s="113"/>
      <c r="Q13" s="181" t="s">
        <v>368</v>
      </c>
      <c r="R13" s="191" t="s">
        <v>511</v>
      </c>
      <c r="S13" s="61" t="s">
        <v>718</v>
      </c>
    </row>
    <row r="14" spans="1:19" ht="15" customHeight="1" x14ac:dyDescent="0.25">
      <c r="A14" s="108" t="s">
        <v>8</v>
      </c>
      <c r="B14" s="113" t="s">
        <v>139</v>
      </c>
      <c r="C14" s="111">
        <f t="shared" si="0"/>
        <v>2</v>
      </c>
      <c r="D14" s="111"/>
      <c r="E14" s="111"/>
      <c r="F14" s="112">
        <f t="shared" si="1"/>
        <v>2</v>
      </c>
      <c r="G14" s="138" t="s">
        <v>322</v>
      </c>
      <c r="H14" s="138" t="s">
        <v>322</v>
      </c>
      <c r="I14" s="138" t="s">
        <v>322</v>
      </c>
      <c r="J14" s="138" t="s">
        <v>322</v>
      </c>
      <c r="K14" s="138" t="s">
        <v>322</v>
      </c>
      <c r="L14" s="138" t="s">
        <v>322</v>
      </c>
      <c r="M14" s="138">
        <v>43600</v>
      </c>
      <c r="N14" s="138" t="s">
        <v>322</v>
      </c>
      <c r="O14" s="138" t="s">
        <v>322</v>
      </c>
      <c r="P14" s="108"/>
      <c r="Q14" s="184" t="s">
        <v>328</v>
      </c>
      <c r="R14" s="184" t="s">
        <v>390</v>
      </c>
      <c r="S14" s="37" t="s">
        <v>323</v>
      </c>
    </row>
    <row r="15" spans="1:19" ht="15" customHeight="1" x14ac:dyDescent="0.25">
      <c r="A15" s="108" t="s">
        <v>9</v>
      </c>
      <c r="B15" s="113" t="s">
        <v>139</v>
      </c>
      <c r="C15" s="111">
        <f t="shared" si="0"/>
        <v>2</v>
      </c>
      <c r="D15" s="111"/>
      <c r="E15" s="111"/>
      <c r="F15" s="112">
        <f t="shared" si="1"/>
        <v>2</v>
      </c>
      <c r="G15" s="138" t="s">
        <v>322</v>
      </c>
      <c r="H15" s="138" t="s">
        <v>322</v>
      </c>
      <c r="I15" s="138" t="s">
        <v>322</v>
      </c>
      <c r="J15" s="138" t="s">
        <v>322</v>
      </c>
      <c r="K15" s="138" t="s">
        <v>322</v>
      </c>
      <c r="L15" s="138" t="s">
        <v>322</v>
      </c>
      <c r="M15" s="138">
        <v>43585</v>
      </c>
      <c r="N15" s="138" t="s">
        <v>322</v>
      </c>
      <c r="O15" s="138" t="s">
        <v>322</v>
      </c>
      <c r="P15" s="108"/>
      <c r="Q15" s="181" t="s">
        <v>368</v>
      </c>
      <c r="R15" s="199" t="s">
        <v>330</v>
      </c>
      <c r="S15" s="37" t="s">
        <v>323</v>
      </c>
    </row>
    <row r="16" spans="1:19" ht="15" customHeight="1" x14ac:dyDescent="0.25">
      <c r="A16" s="108" t="s">
        <v>10</v>
      </c>
      <c r="B16" s="113" t="s">
        <v>139</v>
      </c>
      <c r="C16" s="111">
        <f t="shared" si="0"/>
        <v>2</v>
      </c>
      <c r="D16" s="111"/>
      <c r="E16" s="111"/>
      <c r="F16" s="112">
        <f t="shared" si="1"/>
        <v>2</v>
      </c>
      <c r="G16" s="138" t="s">
        <v>322</v>
      </c>
      <c r="H16" s="138" t="s">
        <v>322</v>
      </c>
      <c r="I16" s="138" t="s">
        <v>322</v>
      </c>
      <c r="J16" s="138" t="s">
        <v>322</v>
      </c>
      <c r="K16" s="138" t="s">
        <v>322</v>
      </c>
      <c r="L16" s="138" t="s">
        <v>322</v>
      </c>
      <c r="M16" s="138" t="s">
        <v>320</v>
      </c>
      <c r="N16" s="138" t="s">
        <v>320</v>
      </c>
      <c r="O16" s="138" t="s">
        <v>322</v>
      </c>
      <c r="P16" s="113"/>
      <c r="Q16" s="181" t="s">
        <v>368</v>
      </c>
      <c r="R16" s="181" t="s">
        <v>368</v>
      </c>
      <c r="S16" s="184" t="s">
        <v>331</v>
      </c>
    </row>
    <row r="17" spans="1:19" ht="15" customHeight="1" x14ac:dyDescent="0.25">
      <c r="A17" s="108" t="s">
        <v>11</v>
      </c>
      <c r="B17" s="113" t="s">
        <v>138</v>
      </c>
      <c r="C17" s="111">
        <f t="shared" si="0"/>
        <v>0</v>
      </c>
      <c r="D17" s="111"/>
      <c r="E17" s="111"/>
      <c r="F17" s="112">
        <f t="shared" si="1"/>
        <v>0</v>
      </c>
      <c r="G17" s="41" t="s">
        <v>596</v>
      </c>
      <c r="H17" s="111" t="s">
        <v>322</v>
      </c>
      <c r="I17" s="111" t="s">
        <v>321</v>
      </c>
      <c r="J17" s="111" t="s">
        <v>321</v>
      </c>
      <c r="K17" s="111" t="s">
        <v>321</v>
      </c>
      <c r="L17" s="111" t="s">
        <v>321</v>
      </c>
      <c r="M17" s="138">
        <v>43599</v>
      </c>
      <c r="N17" s="138" t="s">
        <v>320</v>
      </c>
      <c r="O17" s="138" t="s">
        <v>322</v>
      </c>
      <c r="P17" s="113"/>
      <c r="Q17" s="201" t="s">
        <v>619</v>
      </c>
      <c r="R17" s="91" t="s">
        <v>332</v>
      </c>
      <c r="S17" s="181" t="s">
        <v>368</v>
      </c>
    </row>
    <row r="18" spans="1:19" ht="15" customHeight="1" x14ac:dyDescent="0.25">
      <c r="A18" s="108" t="s">
        <v>12</v>
      </c>
      <c r="B18" s="113" t="s">
        <v>139</v>
      </c>
      <c r="C18" s="111">
        <f t="shared" si="0"/>
        <v>2</v>
      </c>
      <c r="D18" s="111"/>
      <c r="E18" s="111"/>
      <c r="F18" s="112">
        <f t="shared" si="1"/>
        <v>2</v>
      </c>
      <c r="G18" s="111" t="s">
        <v>322</v>
      </c>
      <c r="H18" s="111" t="s">
        <v>322</v>
      </c>
      <c r="I18" s="111" t="s">
        <v>322</v>
      </c>
      <c r="J18" s="111" t="s">
        <v>322</v>
      </c>
      <c r="K18" s="111" t="s">
        <v>322</v>
      </c>
      <c r="L18" s="111" t="s">
        <v>322</v>
      </c>
      <c r="M18" s="138">
        <v>43616</v>
      </c>
      <c r="N18" s="138" t="s">
        <v>320</v>
      </c>
      <c r="O18" s="138" t="s">
        <v>322</v>
      </c>
      <c r="P18" s="108"/>
      <c r="Q18" s="181" t="s">
        <v>368</v>
      </c>
      <c r="R18" s="191" t="s">
        <v>515</v>
      </c>
      <c r="S18" s="201" t="s">
        <v>729</v>
      </c>
    </row>
    <row r="19" spans="1:19" ht="15" customHeight="1" x14ac:dyDescent="0.25">
      <c r="A19" s="108" t="s">
        <v>13</v>
      </c>
      <c r="B19" s="113" t="s">
        <v>138</v>
      </c>
      <c r="C19" s="111">
        <f t="shared" si="0"/>
        <v>0</v>
      </c>
      <c r="D19" s="111"/>
      <c r="E19" s="111"/>
      <c r="F19" s="112">
        <f t="shared" si="1"/>
        <v>0</v>
      </c>
      <c r="G19" s="111" t="s">
        <v>321</v>
      </c>
      <c r="H19" s="138"/>
      <c r="I19" s="138"/>
      <c r="J19" s="138"/>
      <c r="K19" s="138"/>
      <c r="L19" s="138"/>
      <c r="M19" s="138"/>
      <c r="N19" s="138"/>
      <c r="O19" s="138"/>
      <c r="P19" s="113"/>
      <c r="Q19" s="181" t="s">
        <v>368</v>
      </c>
      <c r="R19" s="181" t="s">
        <v>368</v>
      </c>
      <c r="S19" s="37" t="s">
        <v>323</v>
      </c>
    </row>
    <row r="20" spans="1:19" ht="15" customHeight="1" x14ac:dyDescent="0.25">
      <c r="A20" s="108" t="s">
        <v>14</v>
      </c>
      <c r="B20" s="113" t="s">
        <v>139</v>
      </c>
      <c r="C20" s="111">
        <f t="shared" si="0"/>
        <v>2</v>
      </c>
      <c r="D20" s="111"/>
      <c r="E20" s="111"/>
      <c r="F20" s="112">
        <f t="shared" si="1"/>
        <v>2</v>
      </c>
      <c r="G20" s="138" t="s">
        <v>322</v>
      </c>
      <c r="H20" s="138" t="s">
        <v>322</v>
      </c>
      <c r="I20" s="138" t="s">
        <v>322</v>
      </c>
      <c r="J20" s="138" t="s">
        <v>322</v>
      </c>
      <c r="K20" s="138" t="s">
        <v>322</v>
      </c>
      <c r="L20" s="138" t="s">
        <v>322</v>
      </c>
      <c r="M20" s="138" t="s">
        <v>320</v>
      </c>
      <c r="N20" s="138" t="s">
        <v>320</v>
      </c>
      <c r="O20" s="138" t="s">
        <v>322</v>
      </c>
      <c r="P20" s="113"/>
      <c r="Q20" s="181" t="s">
        <v>368</v>
      </c>
      <c r="R20" s="199" t="s">
        <v>334</v>
      </c>
      <c r="S20" s="37" t="s">
        <v>323</v>
      </c>
    </row>
    <row r="21" spans="1:19" ht="15" customHeight="1" x14ac:dyDescent="0.25">
      <c r="A21" s="108" t="s">
        <v>15</v>
      </c>
      <c r="B21" s="113" t="s">
        <v>138</v>
      </c>
      <c r="C21" s="111">
        <f t="shared" si="0"/>
        <v>0</v>
      </c>
      <c r="D21" s="111"/>
      <c r="E21" s="111"/>
      <c r="F21" s="112">
        <f t="shared" si="1"/>
        <v>0</v>
      </c>
      <c r="G21" s="111" t="s">
        <v>321</v>
      </c>
      <c r="H21" s="138"/>
      <c r="I21" s="138"/>
      <c r="J21" s="138"/>
      <c r="K21" s="138"/>
      <c r="L21" s="138"/>
      <c r="M21" s="138"/>
      <c r="N21" s="138"/>
      <c r="O21" s="138"/>
      <c r="P21" s="113"/>
      <c r="Q21" s="181" t="s">
        <v>368</v>
      </c>
      <c r="R21" s="181" t="s">
        <v>368</v>
      </c>
      <c r="S21" s="181" t="s">
        <v>368</v>
      </c>
    </row>
    <row r="22" spans="1:19" ht="15" customHeight="1" x14ac:dyDescent="0.25">
      <c r="A22" s="108" t="s">
        <v>16</v>
      </c>
      <c r="B22" s="113" t="s">
        <v>139</v>
      </c>
      <c r="C22" s="111">
        <f t="shared" si="0"/>
        <v>2</v>
      </c>
      <c r="D22" s="111"/>
      <c r="E22" s="111"/>
      <c r="F22" s="112">
        <f t="shared" si="1"/>
        <v>2</v>
      </c>
      <c r="G22" s="138" t="s">
        <v>322</v>
      </c>
      <c r="H22" s="138" t="s">
        <v>322</v>
      </c>
      <c r="I22" s="138" t="s">
        <v>322</v>
      </c>
      <c r="J22" s="138" t="s">
        <v>322</v>
      </c>
      <c r="K22" s="138" t="s">
        <v>322</v>
      </c>
      <c r="L22" s="138" t="s">
        <v>322</v>
      </c>
      <c r="M22" s="138">
        <v>43614</v>
      </c>
      <c r="N22" s="138" t="s">
        <v>322</v>
      </c>
      <c r="O22" s="138" t="s">
        <v>322</v>
      </c>
      <c r="P22" s="113"/>
      <c r="Q22" s="201" t="s">
        <v>736</v>
      </c>
      <c r="R22" s="181" t="s">
        <v>368</v>
      </c>
      <c r="S22" s="91" t="s">
        <v>337</v>
      </c>
    </row>
    <row r="23" spans="1:19" ht="15" customHeight="1" x14ac:dyDescent="0.25">
      <c r="A23" s="108" t="s">
        <v>17</v>
      </c>
      <c r="B23" s="113" t="s">
        <v>139</v>
      </c>
      <c r="C23" s="111">
        <f t="shared" si="0"/>
        <v>2</v>
      </c>
      <c r="D23" s="111"/>
      <c r="E23" s="111"/>
      <c r="F23" s="112">
        <f t="shared" si="1"/>
        <v>2</v>
      </c>
      <c r="G23" s="138" t="s">
        <v>322</v>
      </c>
      <c r="H23" s="138" t="s">
        <v>322</v>
      </c>
      <c r="I23" s="138" t="s">
        <v>322</v>
      </c>
      <c r="J23" s="138" t="s">
        <v>322</v>
      </c>
      <c r="K23" s="138" t="s">
        <v>322</v>
      </c>
      <c r="L23" s="138" t="s">
        <v>322</v>
      </c>
      <c r="M23" s="138">
        <v>43621</v>
      </c>
      <c r="N23" s="138" t="s">
        <v>322</v>
      </c>
      <c r="O23" s="138" t="s">
        <v>322</v>
      </c>
      <c r="P23" s="108"/>
      <c r="Q23" s="181" t="s">
        <v>368</v>
      </c>
      <c r="R23" s="184" t="s">
        <v>338</v>
      </c>
      <c r="S23" s="38" t="s">
        <v>368</v>
      </c>
    </row>
    <row r="24" spans="1:19" ht="15" customHeight="1" x14ac:dyDescent="0.25">
      <c r="A24" s="108" t="s">
        <v>18</v>
      </c>
      <c r="B24" s="113" t="s">
        <v>138</v>
      </c>
      <c r="C24" s="111">
        <f t="shared" si="0"/>
        <v>0</v>
      </c>
      <c r="D24" s="111"/>
      <c r="E24" s="111"/>
      <c r="F24" s="112">
        <f t="shared" si="1"/>
        <v>0</v>
      </c>
      <c r="G24" s="48" t="s">
        <v>596</v>
      </c>
      <c r="H24" s="49" t="s">
        <v>322</v>
      </c>
      <c r="I24" s="49" t="s">
        <v>322</v>
      </c>
      <c r="J24" s="49" t="s">
        <v>322</v>
      </c>
      <c r="K24" s="49" t="s">
        <v>322</v>
      </c>
      <c r="L24" s="49" t="s">
        <v>321</v>
      </c>
      <c r="M24" s="49" t="s">
        <v>320</v>
      </c>
      <c r="N24" s="49" t="s">
        <v>322</v>
      </c>
      <c r="O24" s="49" t="s">
        <v>322</v>
      </c>
      <c r="P24" s="113"/>
      <c r="Q24" s="201" t="s">
        <v>741</v>
      </c>
      <c r="R24" s="181" t="s">
        <v>368</v>
      </c>
      <c r="S24" s="91" t="s">
        <v>1101</v>
      </c>
    </row>
    <row r="25" spans="1:19" s="114" customFormat="1" ht="15" customHeight="1" x14ac:dyDescent="0.25">
      <c r="A25" s="126" t="s">
        <v>19</v>
      </c>
      <c r="B25" s="81"/>
      <c r="C25" s="129"/>
      <c r="D25" s="81"/>
      <c r="E25" s="81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210"/>
      <c r="R25" s="210"/>
      <c r="S25" s="39"/>
    </row>
    <row r="26" spans="1:19" ht="15" customHeight="1" x14ac:dyDescent="0.25">
      <c r="A26" s="108" t="s">
        <v>20</v>
      </c>
      <c r="B26" s="113" t="s">
        <v>139</v>
      </c>
      <c r="C26" s="111">
        <f t="shared" ref="C26:C36" si="2">IF(B26=$B$4,2,0)</f>
        <v>2</v>
      </c>
      <c r="D26" s="111"/>
      <c r="E26" s="111"/>
      <c r="F26" s="112">
        <f t="shared" ref="F26:F36" si="3">C26*IF(D26&gt;0,D26,1)*IF(E26&gt;0,E26,1)</f>
        <v>2</v>
      </c>
      <c r="G26" s="138" t="s">
        <v>322</v>
      </c>
      <c r="H26" s="138" t="s">
        <v>322</v>
      </c>
      <c r="I26" s="138" t="s">
        <v>322</v>
      </c>
      <c r="J26" s="138" t="s">
        <v>322</v>
      </c>
      <c r="K26" s="138" t="s">
        <v>322</v>
      </c>
      <c r="L26" s="138" t="s">
        <v>322</v>
      </c>
      <c r="M26" s="138" t="s">
        <v>320</v>
      </c>
      <c r="N26" s="138" t="s">
        <v>320</v>
      </c>
      <c r="O26" s="138" t="s">
        <v>322</v>
      </c>
      <c r="P26" s="113"/>
      <c r="Q26" s="199" t="s">
        <v>522</v>
      </c>
      <c r="R26" s="201" t="s">
        <v>562</v>
      </c>
      <c r="S26" s="181" t="s">
        <v>368</v>
      </c>
    </row>
    <row r="27" spans="1:19" ht="15" customHeight="1" x14ac:dyDescent="0.25">
      <c r="A27" s="108" t="s">
        <v>21</v>
      </c>
      <c r="B27" s="113" t="s">
        <v>139</v>
      </c>
      <c r="C27" s="111">
        <f t="shared" si="2"/>
        <v>2</v>
      </c>
      <c r="D27" s="111"/>
      <c r="E27" s="111"/>
      <c r="F27" s="112">
        <f t="shared" si="3"/>
        <v>2</v>
      </c>
      <c r="G27" s="138" t="s">
        <v>322</v>
      </c>
      <c r="H27" s="138" t="s">
        <v>322</v>
      </c>
      <c r="I27" s="138" t="s">
        <v>322</v>
      </c>
      <c r="J27" s="138" t="s">
        <v>322</v>
      </c>
      <c r="K27" s="138" t="s">
        <v>322</v>
      </c>
      <c r="L27" s="138" t="s">
        <v>322</v>
      </c>
      <c r="M27" s="138" t="s">
        <v>320</v>
      </c>
      <c r="N27" s="138" t="s">
        <v>320</v>
      </c>
      <c r="O27" s="138" t="s">
        <v>322</v>
      </c>
      <c r="P27" s="108"/>
      <c r="Q27" s="181" t="s">
        <v>368</v>
      </c>
      <c r="R27" s="199" t="s">
        <v>341</v>
      </c>
      <c r="S27" s="37" t="s">
        <v>323</v>
      </c>
    </row>
    <row r="28" spans="1:19" ht="15" customHeight="1" x14ac:dyDescent="0.25">
      <c r="A28" s="108" t="s">
        <v>22</v>
      </c>
      <c r="B28" s="113" t="s">
        <v>139</v>
      </c>
      <c r="C28" s="111">
        <f t="shared" si="2"/>
        <v>2</v>
      </c>
      <c r="D28" s="111"/>
      <c r="E28" s="111"/>
      <c r="F28" s="112">
        <f t="shared" si="3"/>
        <v>2</v>
      </c>
      <c r="G28" s="138" t="s">
        <v>322</v>
      </c>
      <c r="H28" s="138" t="s">
        <v>322</v>
      </c>
      <c r="I28" s="138" t="s">
        <v>322</v>
      </c>
      <c r="J28" s="138" t="s">
        <v>322</v>
      </c>
      <c r="K28" s="138" t="s">
        <v>322</v>
      </c>
      <c r="L28" s="138" t="s">
        <v>322</v>
      </c>
      <c r="M28" s="49">
        <v>43585</v>
      </c>
      <c r="N28" s="49" t="s">
        <v>322</v>
      </c>
      <c r="O28" s="138" t="s">
        <v>322</v>
      </c>
      <c r="P28" s="113"/>
      <c r="Q28" s="181" t="s">
        <v>368</v>
      </c>
      <c r="R28" s="201" t="s">
        <v>750</v>
      </c>
      <c r="S28" s="37" t="s">
        <v>323</v>
      </c>
    </row>
    <row r="29" spans="1:19" ht="15" customHeight="1" x14ac:dyDescent="0.25">
      <c r="A29" s="108" t="s">
        <v>23</v>
      </c>
      <c r="B29" s="113" t="s">
        <v>138</v>
      </c>
      <c r="C29" s="111">
        <f t="shared" si="2"/>
        <v>0</v>
      </c>
      <c r="D29" s="111"/>
      <c r="E29" s="111"/>
      <c r="F29" s="112">
        <f t="shared" si="3"/>
        <v>0</v>
      </c>
      <c r="G29" s="49" t="s">
        <v>596</v>
      </c>
      <c r="H29" s="138" t="s">
        <v>322</v>
      </c>
      <c r="I29" s="138" t="s">
        <v>322</v>
      </c>
      <c r="J29" s="138" t="s">
        <v>322</v>
      </c>
      <c r="K29" s="138" t="s">
        <v>322</v>
      </c>
      <c r="L29" s="139" t="s">
        <v>954</v>
      </c>
      <c r="M29" s="138">
        <v>43620</v>
      </c>
      <c r="N29" s="138" t="s">
        <v>322</v>
      </c>
      <c r="O29" s="138" t="s">
        <v>322</v>
      </c>
      <c r="P29" s="113"/>
      <c r="Q29" s="181" t="s">
        <v>368</v>
      </c>
      <c r="R29" s="91" t="s">
        <v>525</v>
      </c>
      <c r="S29" s="37" t="s">
        <v>323</v>
      </c>
    </row>
    <row r="30" spans="1:19" ht="15" customHeight="1" x14ac:dyDescent="0.25">
      <c r="A30" s="108" t="s">
        <v>24</v>
      </c>
      <c r="B30" s="35" t="s">
        <v>139</v>
      </c>
      <c r="C30" s="41">
        <f t="shared" si="2"/>
        <v>2</v>
      </c>
      <c r="D30" s="41"/>
      <c r="E30" s="41"/>
      <c r="F30" s="85">
        <f t="shared" si="3"/>
        <v>2</v>
      </c>
      <c r="G30" s="41" t="s">
        <v>322</v>
      </c>
      <c r="H30" s="49" t="s">
        <v>322</v>
      </c>
      <c r="I30" s="49" t="s">
        <v>322</v>
      </c>
      <c r="J30" s="49" t="s">
        <v>322</v>
      </c>
      <c r="K30" s="49" t="s">
        <v>322</v>
      </c>
      <c r="L30" s="49" t="s">
        <v>322</v>
      </c>
      <c r="M30" s="49">
        <v>43616</v>
      </c>
      <c r="N30" s="49" t="s">
        <v>322</v>
      </c>
      <c r="O30" s="49" t="s">
        <v>322</v>
      </c>
      <c r="P30" s="177"/>
      <c r="Q30" s="59" t="s">
        <v>756</v>
      </c>
      <c r="R30" s="201" t="s">
        <v>426</v>
      </c>
      <c r="S30" s="37" t="s">
        <v>323</v>
      </c>
    </row>
    <row r="31" spans="1:19" ht="15" customHeight="1" x14ac:dyDescent="0.25">
      <c r="A31" s="108" t="s">
        <v>25</v>
      </c>
      <c r="B31" s="113" t="s">
        <v>139</v>
      </c>
      <c r="C31" s="111">
        <f t="shared" si="2"/>
        <v>2</v>
      </c>
      <c r="D31" s="111"/>
      <c r="E31" s="111"/>
      <c r="F31" s="112">
        <f t="shared" si="3"/>
        <v>2</v>
      </c>
      <c r="G31" s="138" t="s">
        <v>322</v>
      </c>
      <c r="H31" s="138" t="s">
        <v>322</v>
      </c>
      <c r="I31" s="138" t="s">
        <v>322</v>
      </c>
      <c r="J31" s="138" t="s">
        <v>322</v>
      </c>
      <c r="K31" s="138" t="s">
        <v>322</v>
      </c>
      <c r="L31" s="138" t="s">
        <v>322</v>
      </c>
      <c r="M31" s="138">
        <v>43616</v>
      </c>
      <c r="N31" s="138" t="s">
        <v>322</v>
      </c>
      <c r="O31" s="138" t="s">
        <v>322</v>
      </c>
      <c r="P31" s="113"/>
      <c r="Q31" s="181" t="s">
        <v>368</v>
      </c>
      <c r="R31" s="181" t="s">
        <v>368</v>
      </c>
      <c r="S31" s="61" t="s">
        <v>391</v>
      </c>
    </row>
    <row r="32" spans="1:19" ht="15" customHeight="1" x14ac:dyDescent="0.25">
      <c r="A32" s="108" t="s">
        <v>26</v>
      </c>
      <c r="B32" s="113" t="s">
        <v>139</v>
      </c>
      <c r="C32" s="111">
        <f t="shared" si="2"/>
        <v>2</v>
      </c>
      <c r="D32" s="111"/>
      <c r="E32" s="111"/>
      <c r="F32" s="112">
        <f t="shared" si="3"/>
        <v>2</v>
      </c>
      <c r="G32" s="138" t="s">
        <v>322</v>
      </c>
      <c r="H32" s="138" t="s">
        <v>322</v>
      </c>
      <c r="I32" s="138" t="s">
        <v>322</v>
      </c>
      <c r="J32" s="138" t="s">
        <v>322</v>
      </c>
      <c r="K32" s="138" t="s">
        <v>322</v>
      </c>
      <c r="L32" s="138" t="s">
        <v>322</v>
      </c>
      <c r="M32" s="138" t="s">
        <v>320</v>
      </c>
      <c r="N32" s="138" t="s">
        <v>320</v>
      </c>
      <c r="O32" s="138" t="s">
        <v>322</v>
      </c>
      <c r="P32" s="113"/>
      <c r="Q32" s="181" t="s">
        <v>368</v>
      </c>
      <c r="R32" s="199" t="s">
        <v>427</v>
      </c>
      <c r="S32" s="181" t="s">
        <v>368</v>
      </c>
    </row>
    <row r="33" spans="1:19" ht="15" customHeight="1" x14ac:dyDescent="0.25">
      <c r="A33" s="108" t="s">
        <v>27</v>
      </c>
      <c r="B33" s="113" t="s">
        <v>139</v>
      </c>
      <c r="C33" s="111">
        <f t="shared" si="2"/>
        <v>2</v>
      </c>
      <c r="D33" s="111"/>
      <c r="E33" s="111"/>
      <c r="F33" s="112">
        <f t="shared" si="3"/>
        <v>2</v>
      </c>
      <c r="G33" s="49" t="s">
        <v>322</v>
      </c>
      <c r="H33" s="49" t="s">
        <v>322</v>
      </c>
      <c r="I33" s="49" t="s">
        <v>322</v>
      </c>
      <c r="J33" s="49" t="s">
        <v>322</v>
      </c>
      <c r="K33" s="49" t="s">
        <v>322</v>
      </c>
      <c r="L33" s="49" t="s">
        <v>322</v>
      </c>
      <c r="M33" s="49" t="s">
        <v>320</v>
      </c>
      <c r="N33" s="49" t="s">
        <v>320</v>
      </c>
      <c r="O33" s="49" t="s">
        <v>322</v>
      </c>
      <c r="P33" s="113"/>
      <c r="Q33" s="181" t="s">
        <v>368</v>
      </c>
      <c r="R33" s="191" t="s">
        <v>528</v>
      </c>
      <c r="S33" s="181" t="s">
        <v>368</v>
      </c>
    </row>
    <row r="34" spans="1:19" ht="15" customHeight="1" x14ac:dyDescent="0.25">
      <c r="A34" s="108" t="s">
        <v>28</v>
      </c>
      <c r="B34" s="113" t="s">
        <v>138</v>
      </c>
      <c r="C34" s="111">
        <f t="shared" si="2"/>
        <v>0</v>
      </c>
      <c r="D34" s="111"/>
      <c r="E34" s="111"/>
      <c r="F34" s="112">
        <f t="shared" si="3"/>
        <v>0</v>
      </c>
      <c r="G34" s="49" t="s">
        <v>596</v>
      </c>
      <c r="H34" s="49" t="s">
        <v>322</v>
      </c>
      <c r="I34" s="49" t="s">
        <v>321</v>
      </c>
      <c r="J34" s="49" t="s">
        <v>321</v>
      </c>
      <c r="K34" s="49" t="s">
        <v>321</v>
      </c>
      <c r="L34" s="49" t="s">
        <v>321</v>
      </c>
      <c r="M34" s="49" t="s">
        <v>320</v>
      </c>
      <c r="N34" s="49" t="s">
        <v>320</v>
      </c>
      <c r="O34" s="49" t="s">
        <v>322</v>
      </c>
      <c r="P34" s="113"/>
      <c r="Q34" s="181" t="s">
        <v>368</v>
      </c>
      <c r="R34" s="201" t="s">
        <v>766</v>
      </c>
      <c r="S34" s="181" t="s">
        <v>368</v>
      </c>
    </row>
    <row r="35" spans="1:19" ht="15" customHeight="1" x14ac:dyDescent="0.25">
      <c r="A35" s="108" t="s">
        <v>314</v>
      </c>
      <c r="B35" s="113" t="s">
        <v>139</v>
      </c>
      <c r="C35" s="111">
        <f t="shared" si="2"/>
        <v>2</v>
      </c>
      <c r="D35" s="111"/>
      <c r="E35" s="111"/>
      <c r="F35" s="112">
        <f t="shared" si="3"/>
        <v>2</v>
      </c>
      <c r="G35" s="138" t="s">
        <v>322</v>
      </c>
      <c r="H35" s="138" t="s">
        <v>322</v>
      </c>
      <c r="I35" s="138" t="s">
        <v>322</v>
      </c>
      <c r="J35" s="138" t="s">
        <v>322</v>
      </c>
      <c r="K35" s="138" t="s">
        <v>322</v>
      </c>
      <c r="L35" s="138" t="s">
        <v>322</v>
      </c>
      <c r="M35" s="138">
        <v>43614</v>
      </c>
      <c r="N35" s="138" t="s">
        <v>322</v>
      </c>
      <c r="O35" s="138" t="s">
        <v>322</v>
      </c>
      <c r="P35" s="113"/>
      <c r="Q35" s="181" t="s">
        <v>368</v>
      </c>
      <c r="R35" s="199" t="s">
        <v>566</v>
      </c>
      <c r="S35" s="37" t="s">
        <v>323</v>
      </c>
    </row>
    <row r="36" spans="1:19" ht="15" customHeight="1" x14ac:dyDescent="0.25">
      <c r="A36" s="108" t="s">
        <v>30</v>
      </c>
      <c r="B36" s="35" t="s">
        <v>139</v>
      </c>
      <c r="C36" s="41">
        <f t="shared" si="2"/>
        <v>2</v>
      </c>
      <c r="D36" s="41"/>
      <c r="E36" s="41"/>
      <c r="F36" s="85">
        <f t="shared" si="3"/>
        <v>2</v>
      </c>
      <c r="G36" s="49" t="s">
        <v>322</v>
      </c>
      <c r="H36" s="49" t="s">
        <v>322</v>
      </c>
      <c r="I36" s="49" t="s">
        <v>322</v>
      </c>
      <c r="J36" s="49" t="s">
        <v>322</v>
      </c>
      <c r="K36" s="49" t="s">
        <v>322</v>
      </c>
      <c r="L36" s="49" t="s">
        <v>322</v>
      </c>
      <c r="M36" s="138" t="s">
        <v>320</v>
      </c>
      <c r="N36" s="138" t="s">
        <v>320</v>
      </c>
      <c r="O36" s="138" t="s">
        <v>596</v>
      </c>
      <c r="P36" s="108" t="s">
        <v>1127</v>
      </c>
      <c r="Q36" s="199" t="s">
        <v>778</v>
      </c>
      <c r="R36" s="201" t="s">
        <v>345</v>
      </c>
      <c r="S36" s="37" t="s">
        <v>323</v>
      </c>
    </row>
    <row r="37" spans="1:19" s="114" customFormat="1" ht="15" customHeight="1" x14ac:dyDescent="0.25">
      <c r="A37" s="126" t="s">
        <v>31</v>
      </c>
      <c r="B37" s="81"/>
      <c r="C37" s="129"/>
      <c r="D37" s="81"/>
      <c r="E37" s="81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210"/>
      <c r="R37" s="210"/>
      <c r="S37" s="39"/>
    </row>
    <row r="38" spans="1:19" ht="15" customHeight="1" x14ac:dyDescent="0.25">
      <c r="A38" s="108" t="s">
        <v>32</v>
      </c>
      <c r="B38" s="113" t="s">
        <v>139</v>
      </c>
      <c r="C38" s="111">
        <f t="shared" ref="C38:C53" si="4">IF(B38=$B$4,2,0)</f>
        <v>2</v>
      </c>
      <c r="D38" s="111"/>
      <c r="E38" s="111"/>
      <c r="F38" s="112">
        <f t="shared" ref="F38:F45" si="5">C38*IF(D38&gt;0,D38,1)*IF(E38&gt;0,E38,1)</f>
        <v>2</v>
      </c>
      <c r="G38" s="111" t="s">
        <v>322</v>
      </c>
      <c r="H38" s="138" t="s">
        <v>322</v>
      </c>
      <c r="I38" s="138" t="s">
        <v>322</v>
      </c>
      <c r="J38" s="138" t="s">
        <v>322</v>
      </c>
      <c r="K38" s="138" t="s">
        <v>322</v>
      </c>
      <c r="L38" s="138" t="s">
        <v>322</v>
      </c>
      <c r="M38" s="138">
        <v>43593</v>
      </c>
      <c r="N38" s="138" t="s">
        <v>322</v>
      </c>
      <c r="O38" s="138" t="s">
        <v>322</v>
      </c>
      <c r="P38" s="108"/>
      <c r="Q38" s="181" t="s">
        <v>368</v>
      </c>
      <c r="R38" s="184" t="s">
        <v>346</v>
      </c>
      <c r="S38" s="37" t="s">
        <v>323</v>
      </c>
    </row>
    <row r="39" spans="1:19" ht="15" customHeight="1" x14ac:dyDescent="0.25">
      <c r="A39" s="108" t="s">
        <v>33</v>
      </c>
      <c r="B39" s="113" t="s">
        <v>139</v>
      </c>
      <c r="C39" s="111">
        <f t="shared" si="4"/>
        <v>2</v>
      </c>
      <c r="D39" s="111"/>
      <c r="E39" s="111"/>
      <c r="F39" s="112">
        <f t="shared" si="5"/>
        <v>2</v>
      </c>
      <c r="G39" s="111" t="s">
        <v>322</v>
      </c>
      <c r="H39" s="138" t="s">
        <v>322</v>
      </c>
      <c r="I39" s="138" t="s">
        <v>322</v>
      </c>
      <c r="J39" s="138" t="s">
        <v>322</v>
      </c>
      <c r="K39" s="138" t="s">
        <v>322</v>
      </c>
      <c r="L39" s="138" t="s">
        <v>322</v>
      </c>
      <c r="M39" s="138">
        <v>43600</v>
      </c>
      <c r="N39" s="138" t="s">
        <v>322</v>
      </c>
      <c r="O39" s="138" t="s">
        <v>322</v>
      </c>
      <c r="P39" s="113"/>
      <c r="Q39" s="181" t="s">
        <v>368</v>
      </c>
      <c r="R39" s="191" t="s">
        <v>347</v>
      </c>
      <c r="S39" s="37" t="s">
        <v>323</v>
      </c>
    </row>
    <row r="40" spans="1:19" ht="15" customHeight="1" x14ac:dyDescent="0.25">
      <c r="A40" s="108" t="s">
        <v>104</v>
      </c>
      <c r="B40" s="113" t="s">
        <v>139</v>
      </c>
      <c r="C40" s="111">
        <f>IF(B40=$B$4,2,0)</f>
        <v>2</v>
      </c>
      <c r="D40" s="111"/>
      <c r="E40" s="111"/>
      <c r="F40" s="112">
        <f t="shared" si="5"/>
        <v>2</v>
      </c>
      <c r="G40" s="111" t="s">
        <v>322</v>
      </c>
      <c r="H40" s="111" t="s">
        <v>322</v>
      </c>
      <c r="I40" s="111" t="s">
        <v>322</v>
      </c>
      <c r="J40" s="111" t="s">
        <v>322</v>
      </c>
      <c r="K40" s="111" t="s">
        <v>322</v>
      </c>
      <c r="L40" s="111" t="s">
        <v>322</v>
      </c>
      <c r="M40" s="138" t="s">
        <v>320</v>
      </c>
      <c r="N40" s="138" t="s">
        <v>320</v>
      </c>
      <c r="O40" s="111" t="s">
        <v>322</v>
      </c>
      <c r="P40" s="153"/>
      <c r="Q40" s="181" t="s">
        <v>368</v>
      </c>
      <c r="R40" s="91" t="s">
        <v>397</v>
      </c>
      <c r="S40" s="181" t="s">
        <v>368</v>
      </c>
    </row>
    <row r="41" spans="1:19" ht="15" customHeight="1" x14ac:dyDescent="0.25">
      <c r="A41" s="108" t="s">
        <v>34</v>
      </c>
      <c r="B41" s="113" t="s">
        <v>139</v>
      </c>
      <c r="C41" s="111">
        <f t="shared" si="4"/>
        <v>2</v>
      </c>
      <c r="D41" s="111"/>
      <c r="E41" s="111"/>
      <c r="F41" s="112">
        <f t="shared" si="5"/>
        <v>2</v>
      </c>
      <c r="G41" s="111" t="s">
        <v>322</v>
      </c>
      <c r="H41" s="111" t="s">
        <v>322</v>
      </c>
      <c r="I41" s="111" t="s">
        <v>322</v>
      </c>
      <c r="J41" s="111" t="s">
        <v>322</v>
      </c>
      <c r="K41" s="111" t="s">
        <v>322</v>
      </c>
      <c r="L41" s="111" t="s">
        <v>322</v>
      </c>
      <c r="M41" s="138">
        <v>43616</v>
      </c>
      <c r="N41" s="138" t="s">
        <v>322</v>
      </c>
      <c r="O41" s="138" t="s">
        <v>322</v>
      </c>
      <c r="P41" s="113"/>
      <c r="Q41" s="91" t="s">
        <v>789</v>
      </c>
      <c r="R41" s="184" t="s">
        <v>532</v>
      </c>
      <c r="S41" s="181" t="s">
        <v>368</v>
      </c>
    </row>
    <row r="42" spans="1:19" ht="15" customHeight="1" x14ac:dyDescent="0.25">
      <c r="A42" s="108" t="s">
        <v>35</v>
      </c>
      <c r="B42" s="113" t="s">
        <v>138</v>
      </c>
      <c r="C42" s="111">
        <f t="shared" si="4"/>
        <v>0</v>
      </c>
      <c r="D42" s="111"/>
      <c r="E42" s="111"/>
      <c r="F42" s="112">
        <f t="shared" si="5"/>
        <v>0</v>
      </c>
      <c r="G42" s="138" t="s">
        <v>321</v>
      </c>
      <c r="H42" s="138"/>
      <c r="I42" s="252"/>
      <c r="J42" s="138"/>
      <c r="K42" s="138"/>
      <c r="L42" s="138"/>
      <c r="M42" s="139"/>
      <c r="N42" s="139"/>
      <c r="O42" s="138"/>
      <c r="P42" s="113"/>
      <c r="Q42" s="181" t="s">
        <v>368</v>
      </c>
      <c r="R42" s="181" t="s">
        <v>368</v>
      </c>
      <c r="S42" s="37" t="s">
        <v>323</v>
      </c>
    </row>
    <row r="43" spans="1:19" ht="15" customHeight="1" x14ac:dyDescent="0.25">
      <c r="A43" s="108" t="s">
        <v>36</v>
      </c>
      <c r="B43" s="113" t="s">
        <v>139</v>
      </c>
      <c r="C43" s="111">
        <f t="shared" si="4"/>
        <v>2</v>
      </c>
      <c r="D43" s="111"/>
      <c r="E43" s="111"/>
      <c r="F43" s="112">
        <f t="shared" si="5"/>
        <v>2</v>
      </c>
      <c r="G43" s="138" t="s">
        <v>322</v>
      </c>
      <c r="H43" s="111" t="s">
        <v>322</v>
      </c>
      <c r="I43" s="111" t="s">
        <v>322</v>
      </c>
      <c r="J43" s="111" t="s">
        <v>322</v>
      </c>
      <c r="K43" s="111" t="s">
        <v>322</v>
      </c>
      <c r="L43" s="138" t="s">
        <v>322</v>
      </c>
      <c r="M43" s="138">
        <v>43593</v>
      </c>
      <c r="N43" s="138" t="s">
        <v>322</v>
      </c>
      <c r="O43" s="138" t="s">
        <v>322</v>
      </c>
      <c r="P43" s="113"/>
      <c r="Q43" s="181" t="s">
        <v>368</v>
      </c>
      <c r="R43" s="184" t="s">
        <v>354</v>
      </c>
      <c r="S43" s="181" t="s">
        <v>368</v>
      </c>
    </row>
    <row r="44" spans="1:19" ht="15" customHeight="1" x14ac:dyDescent="0.25">
      <c r="A44" s="108" t="s">
        <v>37</v>
      </c>
      <c r="B44" s="113" t="s">
        <v>139</v>
      </c>
      <c r="C44" s="111">
        <f t="shared" si="4"/>
        <v>2</v>
      </c>
      <c r="D44" s="111"/>
      <c r="E44" s="111"/>
      <c r="F44" s="112">
        <f t="shared" si="5"/>
        <v>2</v>
      </c>
      <c r="G44" s="138" t="s">
        <v>322</v>
      </c>
      <c r="H44" s="138" t="s">
        <v>322</v>
      </c>
      <c r="I44" s="138" t="s">
        <v>322</v>
      </c>
      <c r="J44" s="138" t="s">
        <v>322</v>
      </c>
      <c r="K44" s="138" t="s">
        <v>322</v>
      </c>
      <c r="L44" s="138" t="s">
        <v>322</v>
      </c>
      <c r="M44" s="138" t="s">
        <v>320</v>
      </c>
      <c r="N44" s="138" t="s">
        <v>320</v>
      </c>
      <c r="O44" s="138" t="s">
        <v>322</v>
      </c>
      <c r="P44" s="113"/>
      <c r="Q44" s="199" t="s">
        <v>356</v>
      </c>
      <c r="R44" s="181" t="s">
        <v>393</v>
      </c>
      <c r="S44" s="37" t="s">
        <v>368</v>
      </c>
    </row>
    <row r="45" spans="1:19" ht="15" customHeight="1" x14ac:dyDescent="0.25">
      <c r="A45" s="108" t="s">
        <v>105</v>
      </c>
      <c r="B45" s="113" t="s">
        <v>139</v>
      </c>
      <c r="C45" s="111">
        <f>IF(B45=$B$4,2,0)</f>
        <v>2</v>
      </c>
      <c r="D45" s="111"/>
      <c r="E45" s="111"/>
      <c r="F45" s="112">
        <f t="shared" si="5"/>
        <v>2</v>
      </c>
      <c r="G45" s="138" t="s">
        <v>322</v>
      </c>
      <c r="H45" s="138" t="s">
        <v>322</v>
      </c>
      <c r="I45" s="138" t="s">
        <v>322</v>
      </c>
      <c r="J45" s="138" t="s">
        <v>322</v>
      </c>
      <c r="K45" s="138" t="s">
        <v>322</v>
      </c>
      <c r="L45" s="138" t="s">
        <v>322</v>
      </c>
      <c r="M45" s="138">
        <v>43622</v>
      </c>
      <c r="N45" s="138" t="s">
        <v>322</v>
      </c>
      <c r="O45" s="138" t="s">
        <v>322</v>
      </c>
      <c r="P45" s="108"/>
      <c r="Q45" s="181" t="s">
        <v>368</v>
      </c>
      <c r="R45" s="181" t="s">
        <v>368</v>
      </c>
      <c r="S45" s="61" t="s">
        <v>359</v>
      </c>
    </row>
    <row r="46" spans="1:19" s="114" customFormat="1" ht="15" customHeight="1" x14ac:dyDescent="0.25">
      <c r="A46" s="126" t="s">
        <v>38</v>
      </c>
      <c r="B46" s="81"/>
      <c r="C46" s="129"/>
      <c r="D46" s="81"/>
      <c r="E46" s="81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30"/>
      <c r="R46" s="210"/>
      <c r="S46" s="40"/>
    </row>
    <row r="47" spans="1:19" ht="15" customHeight="1" x14ac:dyDescent="0.25">
      <c r="A47" s="108" t="s">
        <v>39</v>
      </c>
      <c r="B47" s="113" t="s">
        <v>138</v>
      </c>
      <c r="C47" s="111">
        <f>IF(B47=$B$4,2,0)</f>
        <v>0</v>
      </c>
      <c r="D47" s="111"/>
      <c r="E47" s="111"/>
      <c r="F47" s="112">
        <f t="shared" ref="F47:F53" si="6">C47*IF(D47&gt;0,D47,1)*IF(E47&gt;0,E47,1)</f>
        <v>0</v>
      </c>
      <c r="G47" s="49" t="s">
        <v>596</v>
      </c>
      <c r="H47" s="49" t="s">
        <v>322</v>
      </c>
      <c r="I47" s="49" t="s">
        <v>322</v>
      </c>
      <c r="J47" s="49" t="s">
        <v>322</v>
      </c>
      <c r="K47" s="49" t="s">
        <v>322</v>
      </c>
      <c r="L47" s="49" t="s">
        <v>321</v>
      </c>
      <c r="M47" s="138">
        <v>43602</v>
      </c>
      <c r="N47" s="138" t="s">
        <v>320</v>
      </c>
      <c r="O47" s="138" t="s">
        <v>322</v>
      </c>
      <c r="P47" s="113"/>
      <c r="Q47" s="199" t="s">
        <v>360</v>
      </c>
      <c r="R47" s="91" t="s">
        <v>398</v>
      </c>
      <c r="S47" s="37" t="s">
        <v>368</v>
      </c>
    </row>
    <row r="48" spans="1:19" ht="15" customHeight="1" x14ac:dyDescent="0.25">
      <c r="A48" s="108" t="s">
        <v>40</v>
      </c>
      <c r="B48" s="113" t="s">
        <v>139</v>
      </c>
      <c r="C48" s="111">
        <f t="shared" si="4"/>
        <v>2</v>
      </c>
      <c r="D48" s="111"/>
      <c r="E48" s="111"/>
      <c r="F48" s="112">
        <f t="shared" si="6"/>
        <v>2</v>
      </c>
      <c r="G48" s="49" t="s">
        <v>322</v>
      </c>
      <c r="H48" s="49" t="s">
        <v>322</v>
      </c>
      <c r="I48" s="49" t="s">
        <v>322</v>
      </c>
      <c r="J48" s="49" t="s">
        <v>322</v>
      </c>
      <c r="K48" s="49" t="s">
        <v>322</v>
      </c>
      <c r="L48" s="49" t="s">
        <v>322</v>
      </c>
      <c r="M48" s="138">
        <v>43581</v>
      </c>
      <c r="N48" s="138" t="s">
        <v>320</v>
      </c>
      <c r="O48" s="138" t="s">
        <v>322</v>
      </c>
      <c r="P48" s="139"/>
      <c r="Q48" s="181" t="s">
        <v>368</v>
      </c>
      <c r="R48" s="199" t="s">
        <v>435</v>
      </c>
      <c r="S48" s="37" t="s">
        <v>323</v>
      </c>
    </row>
    <row r="49" spans="1:19" ht="15" customHeight="1" x14ac:dyDescent="0.25">
      <c r="A49" s="108" t="s">
        <v>41</v>
      </c>
      <c r="B49" s="113" t="s">
        <v>138</v>
      </c>
      <c r="C49" s="111">
        <f t="shared" si="4"/>
        <v>0</v>
      </c>
      <c r="D49" s="111"/>
      <c r="E49" s="111"/>
      <c r="F49" s="112">
        <f t="shared" si="6"/>
        <v>0</v>
      </c>
      <c r="G49" s="49" t="s">
        <v>596</v>
      </c>
      <c r="H49" s="41" t="s">
        <v>322</v>
      </c>
      <c r="I49" s="41" t="s">
        <v>322</v>
      </c>
      <c r="J49" s="41" t="s">
        <v>322</v>
      </c>
      <c r="K49" s="41" t="s">
        <v>322</v>
      </c>
      <c r="L49" s="35" t="s">
        <v>820</v>
      </c>
      <c r="M49" s="138">
        <v>43567</v>
      </c>
      <c r="N49" s="138" t="s">
        <v>322</v>
      </c>
      <c r="O49" s="138" t="s">
        <v>322</v>
      </c>
      <c r="P49" s="113"/>
      <c r="Q49" s="38" t="s">
        <v>368</v>
      </c>
      <c r="R49" s="199" t="s">
        <v>437</v>
      </c>
      <c r="S49" s="37" t="s">
        <v>323</v>
      </c>
    </row>
    <row r="50" spans="1:19" ht="15" customHeight="1" x14ac:dyDescent="0.25">
      <c r="A50" s="108" t="s">
        <v>42</v>
      </c>
      <c r="B50" s="113" t="s">
        <v>139</v>
      </c>
      <c r="C50" s="111">
        <f t="shared" si="4"/>
        <v>2</v>
      </c>
      <c r="D50" s="111"/>
      <c r="E50" s="111"/>
      <c r="F50" s="112">
        <f t="shared" si="6"/>
        <v>2</v>
      </c>
      <c r="G50" s="41" t="s">
        <v>322</v>
      </c>
      <c r="H50" s="41" t="s">
        <v>322</v>
      </c>
      <c r="I50" s="41" t="s">
        <v>322</v>
      </c>
      <c r="J50" s="41" t="s">
        <v>322</v>
      </c>
      <c r="K50" s="41" t="s">
        <v>322</v>
      </c>
      <c r="L50" s="41" t="s">
        <v>322</v>
      </c>
      <c r="M50" s="111" t="s">
        <v>320</v>
      </c>
      <c r="N50" s="111" t="s">
        <v>320</v>
      </c>
      <c r="O50" s="111" t="s">
        <v>322</v>
      </c>
      <c r="P50" s="113"/>
      <c r="Q50" s="201" t="s">
        <v>585</v>
      </c>
      <c r="R50" s="59" t="s">
        <v>1099</v>
      </c>
      <c r="S50" s="37" t="s">
        <v>323</v>
      </c>
    </row>
    <row r="51" spans="1:19" ht="15" customHeight="1" x14ac:dyDescent="0.25">
      <c r="A51" s="108" t="s">
        <v>94</v>
      </c>
      <c r="B51" s="113" t="s">
        <v>138</v>
      </c>
      <c r="C51" s="111">
        <f t="shared" si="4"/>
        <v>0</v>
      </c>
      <c r="D51" s="111"/>
      <c r="E51" s="111"/>
      <c r="F51" s="112">
        <f t="shared" si="6"/>
        <v>0</v>
      </c>
      <c r="G51" s="49" t="s">
        <v>321</v>
      </c>
      <c r="H51" s="49"/>
      <c r="I51" s="49"/>
      <c r="J51" s="49"/>
      <c r="K51" s="49"/>
      <c r="L51" s="49"/>
      <c r="M51" s="138"/>
      <c r="N51" s="138"/>
      <c r="O51" s="138"/>
      <c r="P51" s="113"/>
      <c r="Q51" s="181" t="s">
        <v>368</v>
      </c>
      <c r="R51" s="181" t="s">
        <v>368</v>
      </c>
      <c r="S51" s="37" t="s">
        <v>323</v>
      </c>
    </row>
    <row r="52" spans="1:19" ht="15" customHeight="1" x14ac:dyDescent="0.25">
      <c r="A52" s="108" t="s">
        <v>43</v>
      </c>
      <c r="B52" s="113" t="s">
        <v>138</v>
      </c>
      <c r="C52" s="111">
        <f t="shared" si="4"/>
        <v>0</v>
      </c>
      <c r="D52" s="111"/>
      <c r="E52" s="111"/>
      <c r="F52" s="112">
        <f t="shared" si="6"/>
        <v>0</v>
      </c>
      <c r="G52" s="41" t="s">
        <v>596</v>
      </c>
      <c r="H52" s="41" t="s">
        <v>322</v>
      </c>
      <c r="I52" s="41" t="s">
        <v>322</v>
      </c>
      <c r="J52" s="41" t="s">
        <v>322</v>
      </c>
      <c r="K52" s="41" t="s">
        <v>322</v>
      </c>
      <c r="L52" s="48" t="s">
        <v>820</v>
      </c>
      <c r="M52" s="111" t="s">
        <v>320</v>
      </c>
      <c r="N52" s="111" t="s">
        <v>320</v>
      </c>
      <c r="O52" s="138" t="s">
        <v>322</v>
      </c>
      <c r="P52" s="113"/>
      <c r="Q52" s="181" t="s">
        <v>368</v>
      </c>
      <c r="R52" s="91" t="s">
        <v>363</v>
      </c>
      <c r="S52" s="201" t="s">
        <v>438</v>
      </c>
    </row>
    <row r="53" spans="1:19" ht="15" customHeight="1" x14ac:dyDescent="0.25">
      <c r="A53" s="108" t="s">
        <v>44</v>
      </c>
      <c r="B53" s="113" t="s">
        <v>138</v>
      </c>
      <c r="C53" s="111">
        <f t="shared" si="4"/>
        <v>0</v>
      </c>
      <c r="D53" s="111"/>
      <c r="E53" s="111"/>
      <c r="F53" s="112">
        <f t="shared" si="6"/>
        <v>0</v>
      </c>
      <c r="G53" s="41" t="s">
        <v>596</v>
      </c>
      <c r="H53" s="41" t="s">
        <v>322</v>
      </c>
      <c r="I53" s="41" t="s">
        <v>322</v>
      </c>
      <c r="J53" s="41" t="s">
        <v>322</v>
      </c>
      <c r="K53" s="41" t="s">
        <v>322</v>
      </c>
      <c r="L53" s="48" t="s">
        <v>954</v>
      </c>
      <c r="M53" s="111" t="s">
        <v>320</v>
      </c>
      <c r="N53" s="111" t="s">
        <v>320</v>
      </c>
      <c r="O53" s="111" t="s">
        <v>322</v>
      </c>
      <c r="P53" s="113"/>
      <c r="Q53" s="190" t="s">
        <v>368</v>
      </c>
      <c r="R53" s="181" t="s">
        <v>368</v>
      </c>
      <c r="S53" s="61" t="s">
        <v>439</v>
      </c>
    </row>
    <row r="54" spans="1:19" s="114" customFormat="1" ht="15" customHeight="1" x14ac:dyDescent="0.25">
      <c r="A54" s="126" t="s">
        <v>45</v>
      </c>
      <c r="B54" s="81"/>
      <c r="C54" s="129"/>
      <c r="D54" s="81"/>
      <c r="E54" s="81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210"/>
      <c r="R54" s="210"/>
      <c r="S54" s="40"/>
    </row>
    <row r="55" spans="1:19" ht="15" customHeight="1" x14ac:dyDescent="0.25">
      <c r="A55" s="108" t="s">
        <v>46</v>
      </c>
      <c r="B55" s="113" t="s">
        <v>139</v>
      </c>
      <c r="C55" s="111">
        <f t="shared" ref="C55:C68" si="7">IF(B55=$B$4,2,0)</f>
        <v>2</v>
      </c>
      <c r="D55" s="111"/>
      <c r="E55" s="111"/>
      <c r="F55" s="112">
        <f t="shared" ref="F55:F68" si="8">C55*IF(D55&gt;0,D55,1)*IF(E55&gt;0,E55,1)</f>
        <v>2</v>
      </c>
      <c r="G55" s="49" t="s">
        <v>322</v>
      </c>
      <c r="H55" s="49" t="s">
        <v>322</v>
      </c>
      <c r="I55" s="49" t="s">
        <v>322</v>
      </c>
      <c r="J55" s="49" t="s">
        <v>322</v>
      </c>
      <c r="K55" s="49" t="s">
        <v>322</v>
      </c>
      <c r="L55" s="49" t="s">
        <v>322</v>
      </c>
      <c r="M55" s="138">
        <v>43584</v>
      </c>
      <c r="N55" s="111" t="s">
        <v>320</v>
      </c>
      <c r="O55" s="138" t="s">
        <v>322</v>
      </c>
      <c r="P55" s="113"/>
      <c r="Q55" s="181" t="s">
        <v>368</v>
      </c>
      <c r="R55" s="199" t="s">
        <v>535</v>
      </c>
      <c r="S55" s="37" t="s">
        <v>323</v>
      </c>
    </row>
    <row r="56" spans="1:19" ht="15" customHeight="1" x14ac:dyDescent="0.25">
      <c r="A56" s="108" t="s">
        <v>47</v>
      </c>
      <c r="B56" s="113" t="s">
        <v>138</v>
      </c>
      <c r="C56" s="111">
        <f t="shared" si="7"/>
        <v>0</v>
      </c>
      <c r="D56" s="111"/>
      <c r="E56" s="111"/>
      <c r="F56" s="112">
        <f t="shared" si="8"/>
        <v>0</v>
      </c>
      <c r="G56" s="49" t="s">
        <v>596</v>
      </c>
      <c r="H56" s="49" t="s">
        <v>322</v>
      </c>
      <c r="I56" s="49" t="s">
        <v>321</v>
      </c>
      <c r="J56" s="49" t="s">
        <v>321</v>
      </c>
      <c r="K56" s="49" t="s">
        <v>321</v>
      </c>
      <c r="L56" s="49" t="s">
        <v>321</v>
      </c>
      <c r="M56" s="138" t="s">
        <v>320</v>
      </c>
      <c r="N56" s="138" t="s">
        <v>320</v>
      </c>
      <c r="O56" s="138" t="s">
        <v>322</v>
      </c>
      <c r="P56" s="113"/>
      <c r="Q56" s="201" t="s">
        <v>365</v>
      </c>
      <c r="R56" s="199" t="s">
        <v>569</v>
      </c>
      <c r="S56" s="37" t="s">
        <v>323</v>
      </c>
    </row>
    <row r="57" spans="1:19" ht="15" customHeight="1" x14ac:dyDescent="0.25">
      <c r="A57" s="108" t="s">
        <v>48</v>
      </c>
      <c r="B57" s="113" t="s">
        <v>138</v>
      </c>
      <c r="C57" s="111">
        <f t="shared" si="7"/>
        <v>0</v>
      </c>
      <c r="D57" s="111"/>
      <c r="E57" s="111"/>
      <c r="F57" s="112">
        <f t="shared" si="8"/>
        <v>0</v>
      </c>
      <c r="G57" s="49" t="s">
        <v>596</v>
      </c>
      <c r="H57" s="41" t="s">
        <v>322</v>
      </c>
      <c r="I57" s="41" t="s">
        <v>321</v>
      </c>
      <c r="J57" s="49" t="s">
        <v>321</v>
      </c>
      <c r="K57" s="49" t="s">
        <v>321</v>
      </c>
      <c r="L57" s="49" t="s">
        <v>321</v>
      </c>
      <c r="M57" s="138" t="s">
        <v>320</v>
      </c>
      <c r="N57" s="138" t="s">
        <v>320</v>
      </c>
      <c r="O57" s="138" t="s">
        <v>322</v>
      </c>
      <c r="P57" s="113"/>
      <c r="Q57" s="181" t="s">
        <v>368</v>
      </c>
      <c r="R57" s="199" t="s">
        <v>442</v>
      </c>
      <c r="S57" s="37" t="s">
        <v>323</v>
      </c>
    </row>
    <row r="58" spans="1:19" ht="15" customHeight="1" x14ac:dyDescent="0.25">
      <c r="A58" s="108" t="s">
        <v>49</v>
      </c>
      <c r="B58" s="113" t="s">
        <v>138</v>
      </c>
      <c r="C58" s="111">
        <f t="shared" si="7"/>
        <v>0</v>
      </c>
      <c r="D58" s="111"/>
      <c r="E58" s="111"/>
      <c r="F58" s="112">
        <f t="shared" si="8"/>
        <v>0</v>
      </c>
      <c r="G58" s="49" t="s">
        <v>596</v>
      </c>
      <c r="H58" s="49" t="s">
        <v>322</v>
      </c>
      <c r="I58" s="49" t="s">
        <v>322</v>
      </c>
      <c r="J58" s="49" t="s">
        <v>322</v>
      </c>
      <c r="K58" s="49" t="s">
        <v>322</v>
      </c>
      <c r="L58" s="48" t="s">
        <v>954</v>
      </c>
      <c r="M58" s="111" t="s">
        <v>320</v>
      </c>
      <c r="N58" s="111" t="s">
        <v>320</v>
      </c>
      <c r="O58" s="138" t="s">
        <v>322</v>
      </c>
      <c r="P58" s="113"/>
      <c r="Q58" s="184" t="s">
        <v>366</v>
      </c>
      <c r="R58" s="199" t="s">
        <v>538</v>
      </c>
      <c r="S58" s="37" t="s">
        <v>323</v>
      </c>
    </row>
    <row r="59" spans="1:19" ht="15" customHeight="1" x14ac:dyDescent="0.25">
      <c r="A59" s="108" t="s">
        <v>50</v>
      </c>
      <c r="B59" s="113" t="s">
        <v>139</v>
      </c>
      <c r="C59" s="111">
        <f t="shared" si="7"/>
        <v>2</v>
      </c>
      <c r="D59" s="111"/>
      <c r="E59" s="111"/>
      <c r="F59" s="112">
        <f t="shared" si="8"/>
        <v>2</v>
      </c>
      <c r="G59" s="138" t="s">
        <v>322</v>
      </c>
      <c r="H59" s="138" t="s">
        <v>322</v>
      </c>
      <c r="I59" s="138" t="s">
        <v>322</v>
      </c>
      <c r="J59" s="138" t="s">
        <v>322</v>
      </c>
      <c r="K59" s="138" t="s">
        <v>322</v>
      </c>
      <c r="L59" s="138" t="s">
        <v>322</v>
      </c>
      <c r="M59" s="111" t="s">
        <v>320</v>
      </c>
      <c r="N59" s="111" t="s">
        <v>320</v>
      </c>
      <c r="O59" s="138" t="s">
        <v>322</v>
      </c>
      <c r="P59" s="113"/>
      <c r="Q59" s="181" t="s">
        <v>368</v>
      </c>
      <c r="R59" s="184" t="s">
        <v>444</v>
      </c>
      <c r="S59" s="37" t="s">
        <v>323</v>
      </c>
    </row>
    <row r="60" spans="1:19" ht="15" customHeight="1" x14ac:dyDescent="0.25">
      <c r="A60" s="108" t="s">
        <v>51</v>
      </c>
      <c r="B60" s="113" t="s">
        <v>139</v>
      </c>
      <c r="C60" s="111">
        <f t="shared" si="7"/>
        <v>2</v>
      </c>
      <c r="D60" s="111"/>
      <c r="E60" s="111"/>
      <c r="F60" s="112">
        <f t="shared" si="8"/>
        <v>2</v>
      </c>
      <c r="G60" s="138" t="s">
        <v>322</v>
      </c>
      <c r="H60" s="138" t="s">
        <v>322</v>
      </c>
      <c r="I60" s="138" t="s">
        <v>322</v>
      </c>
      <c r="J60" s="138" t="s">
        <v>322</v>
      </c>
      <c r="K60" s="138" t="s">
        <v>322</v>
      </c>
      <c r="L60" s="138" t="s">
        <v>322</v>
      </c>
      <c r="M60" s="138">
        <v>43558</v>
      </c>
      <c r="N60" s="138" t="s">
        <v>322</v>
      </c>
      <c r="O60" s="138" t="s">
        <v>322</v>
      </c>
      <c r="P60" s="113"/>
      <c r="Q60" s="181" t="s">
        <v>393</v>
      </c>
      <c r="R60" s="181" t="s">
        <v>368</v>
      </c>
      <c r="S60" s="59" t="s">
        <v>448</v>
      </c>
    </row>
    <row r="61" spans="1:19" ht="15" customHeight="1" x14ac:dyDescent="0.25">
      <c r="A61" s="108" t="s">
        <v>52</v>
      </c>
      <c r="B61" s="113" t="s">
        <v>138</v>
      </c>
      <c r="C61" s="111">
        <f t="shared" si="7"/>
        <v>0</v>
      </c>
      <c r="D61" s="111"/>
      <c r="E61" s="111"/>
      <c r="F61" s="112">
        <f t="shared" si="8"/>
        <v>0</v>
      </c>
      <c r="G61" s="138" t="s">
        <v>321</v>
      </c>
      <c r="H61" s="111"/>
      <c r="I61" s="111"/>
      <c r="J61" s="138"/>
      <c r="K61" s="138"/>
      <c r="L61" s="138"/>
      <c r="M61" s="138"/>
      <c r="N61" s="138"/>
      <c r="O61" s="138"/>
      <c r="P61" s="113"/>
      <c r="Q61" s="190" t="s">
        <v>368</v>
      </c>
      <c r="R61" s="190" t="s">
        <v>368</v>
      </c>
      <c r="S61" s="190" t="s">
        <v>368</v>
      </c>
    </row>
    <row r="62" spans="1:19" ht="15" customHeight="1" x14ac:dyDescent="0.25">
      <c r="A62" s="108" t="s">
        <v>53</v>
      </c>
      <c r="B62" s="113" t="s">
        <v>139</v>
      </c>
      <c r="C62" s="111">
        <f t="shared" si="7"/>
        <v>2</v>
      </c>
      <c r="D62" s="111"/>
      <c r="E62" s="111"/>
      <c r="F62" s="112">
        <f t="shared" si="8"/>
        <v>2</v>
      </c>
      <c r="G62" s="111" t="s">
        <v>322</v>
      </c>
      <c r="H62" s="138" t="s">
        <v>322</v>
      </c>
      <c r="I62" s="138" t="s">
        <v>322</v>
      </c>
      <c r="J62" s="138" t="s">
        <v>322</v>
      </c>
      <c r="K62" s="138" t="s">
        <v>322</v>
      </c>
      <c r="L62" s="138" t="s">
        <v>322</v>
      </c>
      <c r="M62" s="111" t="s">
        <v>320</v>
      </c>
      <c r="N62" s="138" t="s">
        <v>320</v>
      </c>
      <c r="O62" s="138" t="s">
        <v>322</v>
      </c>
      <c r="P62" s="113"/>
      <c r="Q62" s="184" t="s">
        <v>847</v>
      </c>
      <c r="R62" s="184" t="s">
        <v>451</v>
      </c>
      <c r="S62" s="37" t="s">
        <v>323</v>
      </c>
    </row>
    <row r="63" spans="1:19" ht="15" customHeight="1" x14ac:dyDescent="0.25">
      <c r="A63" s="108" t="s">
        <v>54</v>
      </c>
      <c r="B63" s="113" t="s">
        <v>139</v>
      </c>
      <c r="C63" s="111">
        <f t="shared" si="7"/>
        <v>2</v>
      </c>
      <c r="D63" s="111"/>
      <c r="E63" s="111"/>
      <c r="F63" s="112">
        <f t="shared" si="8"/>
        <v>2</v>
      </c>
      <c r="G63" s="138" t="s">
        <v>322</v>
      </c>
      <c r="H63" s="138" t="s">
        <v>322</v>
      </c>
      <c r="I63" s="138" t="s">
        <v>322</v>
      </c>
      <c r="J63" s="138" t="s">
        <v>322</v>
      </c>
      <c r="K63" s="138" t="s">
        <v>322</v>
      </c>
      <c r="L63" s="138" t="s">
        <v>322</v>
      </c>
      <c r="M63" s="111" t="s">
        <v>320</v>
      </c>
      <c r="N63" s="138" t="s">
        <v>320</v>
      </c>
      <c r="O63" s="138" t="s">
        <v>322</v>
      </c>
      <c r="P63" s="113"/>
      <c r="Q63" s="184" t="s">
        <v>853</v>
      </c>
      <c r="R63" s="199" t="s">
        <v>540</v>
      </c>
      <c r="S63" s="38" t="s">
        <v>368</v>
      </c>
    </row>
    <row r="64" spans="1:19" ht="15" customHeight="1" x14ac:dyDescent="0.25">
      <c r="A64" s="108" t="s">
        <v>55</v>
      </c>
      <c r="B64" s="113" t="s">
        <v>139</v>
      </c>
      <c r="C64" s="111">
        <f t="shared" si="7"/>
        <v>2</v>
      </c>
      <c r="D64" s="111"/>
      <c r="E64" s="111"/>
      <c r="F64" s="112">
        <f t="shared" si="8"/>
        <v>2</v>
      </c>
      <c r="G64" s="111" t="s">
        <v>322</v>
      </c>
      <c r="H64" s="111" t="s">
        <v>322</v>
      </c>
      <c r="I64" s="111" t="s">
        <v>322</v>
      </c>
      <c r="J64" s="111" t="s">
        <v>322</v>
      </c>
      <c r="K64" s="111" t="s">
        <v>322</v>
      </c>
      <c r="L64" s="111" t="s">
        <v>322</v>
      </c>
      <c r="M64" s="138">
        <v>43598</v>
      </c>
      <c r="N64" s="138" t="s">
        <v>322</v>
      </c>
      <c r="O64" s="111" t="s">
        <v>322</v>
      </c>
      <c r="P64" s="113"/>
      <c r="Q64" s="184" t="s">
        <v>857</v>
      </c>
      <c r="R64" s="91" t="s">
        <v>370</v>
      </c>
      <c r="S64" s="181" t="s">
        <v>368</v>
      </c>
    </row>
    <row r="65" spans="1:19" ht="15" customHeight="1" x14ac:dyDescent="0.25">
      <c r="A65" s="108" t="s">
        <v>56</v>
      </c>
      <c r="B65" s="113" t="s">
        <v>138</v>
      </c>
      <c r="C65" s="111">
        <f t="shared" si="7"/>
        <v>0</v>
      </c>
      <c r="D65" s="111"/>
      <c r="E65" s="111"/>
      <c r="F65" s="112">
        <f t="shared" si="8"/>
        <v>0</v>
      </c>
      <c r="G65" s="138" t="s">
        <v>321</v>
      </c>
      <c r="H65" s="111"/>
      <c r="I65" s="138"/>
      <c r="J65" s="138"/>
      <c r="K65" s="138"/>
      <c r="L65" s="139"/>
      <c r="M65" s="139"/>
      <c r="N65" s="139"/>
      <c r="O65" s="138"/>
      <c r="P65" s="113"/>
      <c r="Q65" s="181" t="s">
        <v>368</v>
      </c>
      <c r="R65" s="190" t="s">
        <v>368</v>
      </c>
      <c r="S65" s="37" t="s">
        <v>323</v>
      </c>
    </row>
    <row r="66" spans="1:19" ht="15" customHeight="1" x14ac:dyDescent="0.25">
      <c r="A66" s="108" t="s">
        <v>57</v>
      </c>
      <c r="B66" s="113" t="s">
        <v>138</v>
      </c>
      <c r="C66" s="111">
        <f t="shared" si="7"/>
        <v>0</v>
      </c>
      <c r="D66" s="111"/>
      <c r="E66" s="111"/>
      <c r="F66" s="112">
        <f t="shared" si="8"/>
        <v>0</v>
      </c>
      <c r="G66" s="49" t="s">
        <v>596</v>
      </c>
      <c r="H66" s="138" t="s">
        <v>322</v>
      </c>
      <c r="I66" s="138" t="s">
        <v>322</v>
      </c>
      <c r="J66" s="138" t="s">
        <v>322</v>
      </c>
      <c r="K66" s="138" t="s">
        <v>322</v>
      </c>
      <c r="L66" s="139" t="s">
        <v>954</v>
      </c>
      <c r="M66" s="111" t="s">
        <v>320</v>
      </c>
      <c r="N66" s="138" t="s">
        <v>320</v>
      </c>
      <c r="O66" s="138" t="s">
        <v>322</v>
      </c>
      <c r="P66" s="113"/>
      <c r="Q66" s="199" t="s">
        <v>457</v>
      </c>
      <c r="R66" s="201" t="s">
        <v>863</v>
      </c>
      <c r="S66" s="37" t="s">
        <v>323</v>
      </c>
    </row>
    <row r="67" spans="1:19" ht="15" customHeight="1" x14ac:dyDescent="0.25">
      <c r="A67" s="108" t="s">
        <v>58</v>
      </c>
      <c r="B67" s="113" t="s">
        <v>139</v>
      </c>
      <c r="C67" s="111">
        <f t="shared" si="7"/>
        <v>2</v>
      </c>
      <c r="D67" s="111"/>
      <c r="E67" s="111"/>
      <c r="F67" s="112">
        <f t="shared" si="8"/>
        <v>2</v>
      </c>
      <c r="G67" s="138" t="s">
        <v>322</v>
      </c>
      <c r="H67" s="138" t="s">
        <v>322</v>
      </c>
      <c r="I67" s="138" t="s">
        <v>322</v>
      </c>
      <c r="J67" s="138" t="s">
        <v>322</v>
      </c>
      <c r="K67" s="138" t="s">
        <v>322</v>
      </c>
      <c r="L67" s="138" t="s">
        <v>322</v>
      </c>
      <c r="M67" s="111" t="s">
        <v>320</v>
      </c>
      <c r="N67" s="138" t="s">
        <v>320</v>
      </c>
      <c r="O67" s="138" t="s">
        <v>322</v>
      </c>
      <c r="P67" s="113"/>
      <c r="Q67" s="190" t="s">
        <v>368</v>
      </c>
      <c r="R67" s="190" t="s">
        <v>368</v>
      </c>
      <c r="S67" s="34" t="s">
        <v>458</v>
      </c>
    </row>
    <row r="68" spans="1:19" ht="15" customHeight="1" x14ac:dyDescent="0.25">
      <c r="A68" s="108" t="s">
        <v>59</v>
      </c>
      <c r="B68" s="113" t="s">
        <v>138</v>
      </c>
      <c r="C68" s="111">
        <f t="shared" si="7"/>
        <v>0</v>
      </c>
      <c r="D68" s="111"/>
      <c r="E68" s="111"/>
      <c r="F68" s="112">
        <f t="shared" si="8"/>
        <v>0</v>
      </c>
      <c r="G68" s="138" t="s">
        <v>321</v>
      </c>
      <c r="H68" s="111"/>
      <c r="I68" s="138"/>
      <c r="J68" s="138"/>
      <c r="K68" s="138"/>
      <c r="L68" s="139"/>
      <c r="M68" s="139"/>
      <c r="N68" s="139"/>
      <c r="O68" s="138"/>
      <c r="P68" s="113"/>
      <c r="Q68" s="181" t="s">
        <v>368</v>
      </c>
      <c r="R68" s="190" t="s">
        <v>368</v>
      </c>
      <c r="S68" s="190" t="s">
        <v>368</v>
      </c>
    </row>
    <row r="69" spans="1:19" s="114" customFormat="1" ht="15" customHeight="1" x14ac:dyDescent="0.25">
      <c r="A69" s="126" t="s">
        <v>60</v>
      </c>
      <c r="B69" s="81"/>
      <c r="C69" s="129"/>
      <c r="D69" s="81"/>
      <c r="E69" s="81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210"/>
      <c r="R69" s="210"/>
      <c r="S69" s="42"/>
    </row>
    <row r="70" spans="1:19" ht="15" customHeight="1" x14ac:dyDescent="0.25">
      <c r="A70" s="108" t="s">
        <v>61</v>
      </c>
      <c r="B70" s="113" t="s">
        <v>138</v>
      </c>
      <c r="C70" s="111">
        <f t="shared" ref="C70:C75" si="9">IF(B70=$B$4,2,0)</f>
        <v>0</v>
      </c>
      <c r="D70" s="111"/>
      <c r="E70" s="111"/>
      <c r="F70" s="112">
        <f t="shared" ref="F70:F75" si="10">C70*IF(D70&gt;0,D70,1)*IF(E70&gt;0,E70,1)</f>
        <v>0</v>
      </c>
      <c r="G70" s="49" t="s">
        <v>596</v>
      </c>
      <c r="H70" s="41" t="s">
        <v>322</v>
      </c>
      <c r="I70" s="41" t="s">
        <v>322</v>
      </c>
      <c r="J70" s="41" t="s">
        <v>322</v>
      </c>
      <c r="K70" s="41" t="s">
        <v>322</v>
      </c>
      <c r="L70" s="48" t="s">
        <v>954</v>
      </c>
      <c r="M70" s="111" t="s">
        <v>320</v>
      </c>
      <c r="N70" s="138" t="s">
        <v>320</v>
      </c>
      <c r="O70" s="138" t="s">
        <v>322</v>
      </c>
      <c r="P70" s="139"/>
      <c r="Q70" s="181" t="s">
        <v>368</v>
      </c>
      <c r="R70" s="184" t="s">
        <v>373</v>
      </c>
      <c r="S70" s="37" t="s">
        <v>323</v>
      </c>
    </row>
    <row r="71" spans="1:19" ht="15" customHeight="1" x14ac:dyDescent="0.25">
      <c r="A71" s="108" t="s">
        <v>62</v>
      </c>
      <c r="B71" s="113" t="s">
        <v>139</v>
      </c>
      <c r="C71" s="111">
        <f t="shared" si="9"/>
        <v>2</v>
      </c>
      <c r="D71" s="111"/>
      <c r="E71" s="111"/>
      <c r="F71" s="112">
        <f t="shared" si="10"/>
        <v>2</v>
      </c>
      <c r="G71" s="111" t="s">
        <v>322</v>
      </c>
      <c r="H71" s="111" t="s">
        <v>322</v>
      </c>
      <c r="I71" s="138" t="s">
        <v>322</v>
      </c>
      <c r="J71" s="138" t="s">
        <v>322</v>
      </c>
      <c r="K71" s="138" t="s">
        <v>322</v>
      </c>
      <c r="L71" s="138" t="s">
        <v>322</v>
      </c>
      <c r="M71" s="138">
        <v>43623</v>
      </c>
      <c r="N71" s="138" t="s">
        <v>322</v>
      </c>
      <c r="O71" s="138" t="s">
        <v>322</v>
      </c>
      <c r="P71" s="113"/>
      <c r="Q71" s="181" t="s">
        <v>368</v>
      </c>
      <c r="R71" s="91" t="s">
        <v>395</v>
      </c>
      <c r="S71" s="38" t="s">
        <v>368</v>
      </c>
    </row>
    <row r="72" spans="1:19" ht="15" customHeight="1" x14ac:dyDescent="0.25">
      <c r="A72" s="108" t="s">
        <v>63</v>
      </c>
      <c r="B72" s="35" t="s">
        <v>139</v>
      </c>
      <c r="C72" s="41">
        <f t="shared" si="9"/>
        <v>2</v>
      </c>
      <c r="D72" s="41"/>
      <c r="E72" s="41"/>
      <c r="F72" s="85">
        <f t="shared" si="10"/>
        <v>2</v>
      </c>
      <c r="G72" s="41" t="s">
        <v>322</v>
      </c>
      <c r="H72" s="41" t="s">
        <v>322</v>
      </c>
      <c r="I72" s="41" t="s">
        <v>322</v>
      </c>
      <c r="J72" s="41" t="s">
        <v>322</v>
      </c>
      <c r="K72" s="41" t="s">
        <v>322</v>
      </c>
      <c r="L72" s="41" t="s">
        <v>322</v>
      </c>
      <c r="M72" s="111" t="s">
        <v>320</v>
      </c>
      <c r="N72" s="138" t="s">
        <v>320</v>
      </c>
      <c r="O72" s="111" t="s">
        <v>322</v>
      </c>
      <c r="P72" s="113"/>
      <c r="Q72" s="181" t="s">
        <v>368</v>
      </c>
      <c r="R72" s="199" t="s">
        <v>461</v>
      </c>
      <c r="S72" s="37" t="s">
        <v>323</v>
      </c>
    </row>
    <row r="73" spans="1:19" s="114" customFormat="1" ht="15" customHeight="1" x14ac:dyDescent="0.25">
      <c r="A73" s="108" t="s">
        <v>64</v>
      </c>
      <c r="B73" s="35" t="s">
        <v>139</v>
      </c>
      <c r="C73" s="41">
        <f t="shared" si="9"/>
        <v>2</v>
      </c>
      <c r="D73" s="41"/>
      <c r="E73" s="41"/>
      <c r="F73" s="85">
        <f t="shared" si="10"/>
        <v>2</v>
      </c>
      <c r="G73" s="49" t="s">
        <v>322</v>
      </c>
      <c r="H73" s="41" t="s">
        <v>322</v>
      </c>
      <c r="I73" s="41" t="s">
        <v>322</v>
      </c>
      <c r="J73" s="41" t="s">
        <v>322</v>
      </c>
      <c r="K73" s="41" t="s">
        <v>322</v>
      </c>
      <c r="L73" s="41" t="s">
        <v>322</v>
      </c>
      <c r="M73" s="111" t="s">
        <v>320</v>
      </c>
      <c r="N73" s="138" t="s">
        <v>320</v>
      </c>
      <c r="O73" s="111" t="s">
        <v>322</v>
      </c>
      <c r="P73" s="113"/>
      <c r="Q73" s="181" t="s">
        <v>368</v>
      </c>
      <c r="R73" s="201" t="s">
        <v>879</v>
      </c>
      <c r="S73" s="37" t="s">
        <v>368</v>
      </c>
    </row>
    <row r="74" spans="1:19" ht="15" customHeight="1" x14ac:dyDescent="0.25">
      <c r="A74" s="108" t="s">
        <v>65</v>
      </c>
      <c r="B74" s="113" t="s">
        <v>139</v>
      </c>
      <c r="C74" s="111">
        <f t="shared" si="9"/>
        <v>2</v>
      </c>
      <c r="D74" s="111"/>
      <c r="E74" s="111"/>
      <c r="F74" s="112">
        <f t="shared" si="10"/>
        <v>2</v>
      </c>
      <c r="G74" s="138" t="s">
        <v>322</v>
      </c>
      <c r="H74" s="138" t="s">
        <v>322</v>
      </c>
      <c r="I74" s="138" t="s">
        <v>322</v>
      </c>
      <c r="J74" s="138" t="s">
        <v>322</v>
      </c>
      <c r="K74" s="138" t="s">
        <v>322</v>
      </c>
      <c r="L74" s="138" t="s">
        <v>322</v>
      </c>
      <c r="M74" s="111" t="s">
        <v>320</v>
      </c>
      <c r="N74" s="138" t="s">
        <v>320</v>
      </c>
      <c r="O74" s="138" t="s">
        <v>322</v>
      </c>
      <c r="P74" s="113"/>
      <c r="Q74" s="181" t="s">
        <v>368</v>
      </c>
      <c r="R74" s="191" t="s">
        <v>462</v>
      </c>
      <c r="S74" s="37" t="s">
        <v>323</v>
      </c>
    </row>
    <row r="75" spans="1:19" ht="15" customHeight="1" x14ac:dyDescent="0.25">
      <c r="A75" s="108" t="s">
        <v>66</v>
      </c>
      <c r="B75" s="113" t="s">
        <v>139</v>
      </c>
      <c r="C75" s="111">
        <f t="shared" si="9"/>
        <v>2</v>
      </c>
      <c r="D75" s="111"/>
      <c r="E75" s="111"/>
      <c r="F75" s="112">
        <f t="shared" si="10"/>
        <v>2</v>
      </c>
      <c r="G75" s="138" t="s">
        <v>322</v>
      </c>
      <c r="H75" s="138" t="s">
        <v>322</v>
      </c>
      <c r="I75" s="138" t="s">
        <v>322</v>
      </c>
      <c r="J75" s="138" t="s">
        <v>322</v>
      </c>
      <c r="K75" s="138" t="s">
        <v>322</v>
      </c>
      <c r="L75" s="138" t="s">
        <v>322</v>
      </c>
      <c r="M75" s="138">
        <v>43578</v>
      </c>
      <c r="N75" s="138" t="s">
        <v>322</v>
      </c>
      <c r="O75" s="138" t="s">
        <v>322</v>
      </c>
      <c r="P75" s="153"/>
      <c r="Q75" s="181" t="s">
        <v>368</v>
      </c>
      <c r="R75" s="184" t="s">
        <v>464</v>
      </c>
      <c r="S75" s="181" t="s">
        <v>368</v>
      </c>
    </row>
    <row r="76" spans="1:19" s="114" customFormat="1" ht="15" customHeight="1" x14ac:dyDescent="0.25">
      <c r="A76" s="126" t="s">
        <v>67</v>
      </c>
      <c r="B76" s="81"/>
      <c r="C76" s="129"/>
      <c r="D76" s="81"/>
      <c r="E76" s="81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210"/>
      <c r="R76" s="210"/>
      <c r="S76" s="40"/>
    </row>
    <row r="77" spans="1:19" ht="15" customHeight="1" x14ac:dyDescent="0.25">
      <c r="A77" s="108" t="s">
        <v>68</v>
      </c>
      <c r="B77" s="113" t="s">
        <v>139</v>
      </c>
      <c r="C77" s="111">
        <f>IF(B77=$B$4,2,0)</f>
        <v>2</v>
      </c>
      <c r="D77" s="111"/>
      <c r="E77" s="111"/>
      <c r="F77" s="112">
        <f t="shared" ref="F77:F86" si="11">C77*IF(D77&gt;0,D77,1)*IF(E77&gt;0,E77,1)</f>
        <v>2</v>
      </c>
      <c r="G77" s="138" t="s">
        <v>322</v>
      </c>
      <c r="H77" s="138" t="s">
        <v>322</v>
      </c>
      <c r="I77" s="138" t="s">
        <v>322</v>
      </c>
      <c r="J77" s="138" t="s">
        <v>322</v>
      </c>
      <c r="K77" s="138" t="s">
        <v>322</v>
      </c>
      <c r="L77" s="138" t="s">
        <v>322</v>
      </c>
      <c r="M77" s="111" t="s">
        <v>320</v>
      </c>
      <c r="N77" s="138" t="s">
        <v>320</v>
      </c>
      <c r="O77" s="138" t="s">
        <v>322</v>
      </c>
      <c r="P77" s="139"/>
      <c r="Q77" s="181" t="s">
        <v>368</v>
      </c>
      <c r="R77" s="199" t="s">
        <v>467</v>
      </c>
      <c r="S77" s="181" t="s">
        <v>368</v>
      </c>
    </row>
    <row r="78" spans="1:19" ht="15" customHeight="1" x14ac:dyDescent="0.25">
      <c r="A78" s="108" t="s">
        <v>70</v>
      </c>
      <c r="B78" s="113" t="s">
        <v>138</v>
      </c>
      <c r="C78" s="111">
        <f t="shared" ref="C78:C98" si="12">IF(B78=$B$4,2,0)</f>
        <v>0</v>
      </c>
      <c r="D78" s="111"/>
      <c r="E78" s="111"/>
      <c r="F78" s="112">
        <f t="shared" si="11"/>
        <v>0</v>
      </c>
      <c r="G78" s="49" t="s">
        <v>596</v>
      </c>
      <c r="H78" s="138" t="s">
        <v>322</v>
      </c>
      <c r="I78" s="138" t="s">
        <v>321</v>
      </c>
      <c r="J78" s="138" t="s">
        <v>321</v>
      </c>
      <c r="K78" s="138" t="s">
        <v>321</v>
      </c>
      <c r="L78" s="138" t="s">
        <v>321</v>
      </c>
      <c r="M78" s="111" t="s">
        <v>320</v>
      </c>
      <c r="N78" s="138" t="s">
        <v>320</v>
      </c>
      <c r="O78" s="138" t="s">
        <v>322</v>
      </c>
      <c r="P78" s="139"/>
      <c r="Q78" s="181" t="s">
        <v>368</v>
      </c>
      <c r="R78" s="184" t="s">
        <v>471</v>
      </c>
      <c r="S78" s="38" t="s">
        <v>379</v>
      </c>
    </row>
    <row r="79" spans="1:19" ht="15" customHeight="1" x14ac:dyDescent="0.25">
      <c r="A79" s="108" t="s">
        <v>71</v>
      </c>
      <c r="B79" s="113" t="s">
        <v>138</v>
      </c>
      <c r="C79" s="111">
        <f>IF(B79=$B$4,2,0)</f>
        <v>0</v>
      </c>
      <c r="D79" s="111"/>
      <c r="E79" s="111"/>
      <c r="F79" s="112">
        <f t="shared" si="11"/>
        <v>0</v>
      </c>
      <c r="G79" s="138" t="s">
        <v>321</v>
      </c>
      <c r="H79" s="138"/>
      <c r="I79" s="138"/>
      <c r="J79" s="138"/>
      <c r="K79" s="138"/>
      <c r="L79" s="138"/>
      <c r="M79" s="138"/>
      <c r="N79" s="138"/>
      <c r="O79" s="138"/>
      <c r="P79" s="138"/>
      <c r="Q79" s="181" t="s">
        <v>368</v>
      </c>
      <c r="R79" s="181" t="s">
        <v>368</v>
      </c>
      <c r="S79" s="37" t="s">
        <v>323</v>
      </c>
    </row>
    <row r="80" spans="1:19" ht="15" customHeight="1" x14ac:dyDescent="0.25">
      <c r="A80" s="108" t="s">
        <v>72</v>
      </c>
      <c r="B80" s="113" t="s">
        <v>138</v>
      </c>
      <c r="C80" s="111">
        <f>IF(B80=$B$4,2,0)</f>
        <v>0</v>
      </c>
      <c r="D80" s="111"/>
      <c r="E80" s="111"/>
      <c r="F80" s="112">
        <f t="shared" si="11"/>
        <v>0</v>
      </c>
      <c r="G80" s="138" t="s">
        <v>321</v>
      </c>
      <c r="H80" s="138"/>
      <c r="I80" s="138"/>
      <c r="J80" s="138"/>
      <c r="K80" s="138"/>
      <c r="L80" s="138"/>
      <c r="M80" s="138"/>
      <c r="N80" s="138"/>
      <c r="O80" s="138"/>
      <c r="P80" s="138"/>
      <c r="Q80" s="181" t="s">
        <v>368</v>
      </c>
      <c r="R80" s="181" t="s">
        <v>368</v>
      </c>
      <c r="S80" s="37" t="s">
        <v>323</v>
      </c>
    </row>
    <row r="81" spans="1:19" ht="15" customHeight="1" x14ac:dyDescent="0.25">
      <c r="A81" s="108" t="s">
        <v>74</v>
      </c>
      <c r="B81" s="113" t="s">
        <v>139</v>
      </c>
      <c r="C81" s="111">
        <f t="shared" si="12"/>
        <v>2</v>
      </c>
      <c r="D81" s="111"/>
      <c r="E81" s="111"/>
      <c r="F81" s="112">
        <f t="shared" si="11"/>
        <v>2</v>
      </c>
      <c r="G81" s="49" t="s">
        <v>322</v>
      </c>
      <c r="H81" s="138" t="s">
        <v>322</v>
      </c>
      <c r="I81" s="138" t="s">
        <v>322</v>
      </c>
      <c r="J81" s="138" t="s">
        <v>322</v>
      </c>
      <c r="K81" s="138" t="s">
        <v>322</v>
      </c>
      <c r="L81" s="138" t="s">
        <v>322</v>
      </c>
      <c r="M81" s="138" t="s">
        <v>320</v>
      </c>
      <c r="N81" s="138" t="s">
        <v>320</v>
      </c>
      <c r="O81" s="138" t="s">
        <v>322</v>
      </c>
      <c r="P81" s="36"/>
      <c r="Q81" s="181" t="s">
        <v>368</v>
      </c>
      <c r="R81" s="184" t="s">
        <v>473</v>
      </c>
      <c r="S81" s="37" t="s">
        <v>323</v>
      </c>
    </row>
    <row r="82" spans="1:19" ht="15" customHeight="1" x14ac:dyDescent="0.25">
      <c r="A82" s="108" t="s">
        <v>75</v>
      </c>
      <c r="B82" s="113" t="s">
        <v>139</v>
      </c>
      <c r="C82" s="111">
        <f t="shared" si="12"/>
        <v>2</v>
      </c>
      <c r="D82" s="111"/>
      <c r="E82" s="111"/>
      <c r="F82" s="112">
        <f t="shared" si="11"/>
        <v>2</v>
      </c>
      <c r="G82" s="138" t="s">
        <v>322</v>
      </c>
      <c r="H82" s="138" t="s">
        <v>322</v>
      </c>
      <c r="I82" s="138" t="s">
        <v>322</v>
      </c>
      <c r="J82" s="138" t="s">
        <v>322</v>
      </c>
      <c r="K82" s="138" t="s">
        <v>322</v>
      </c>
      <c r="L82" s="138" t="s">
        <v>322</v>
      </c>
      <c r="M82" s="138">
        <v>43612</v>
      </c>
      <c r="N82" s="138" t="s">
        <v>322</v>
      </c>
      <c r="O82" s="138" t="s">
        <v>322</v>
      </c>
      <c r="P82" s="113"/>
      <c r="Q82" s="190" t="s">
        <v>368</v>
      </c>
      <c r="R82" s="184" t="s">
        <v>474</v>
      </c>
      <c r="S82" s="201" t="s">
        <v>380</v>
      </c>
    </row>
    <row r="83" spans="1:19" ht="15" customHeight="1" x14ac:dyDescent="0.25">
      <c r="A83" s="108" t="s">
        <v>76</v>
      </c>
      <c r="B83" s="113" t="s">
        <v>139</v>
      </c>
      <c r="C83" s="111">
        <f t="shared" si="12"/>
        <v>2</v>
      </c>
      <c r="D83" s="111"/>
      <c r="E83" s="111"/>
      <c r="F83" s="112">
        <f t="shared" si="11"/>
        <v>2</v>
      </c>
      <c r="G83" s="111" t="s">
        <v>322</v>
      </c>
      <c r="H83" s="111" t="s">
        <v>322</v>
      </c>
      <c r="I83" s="138" t="s">
        <v>322</v>
      </c>
      <c r="J83" s="138" t="s">
        <v>322</v>
      </c>
      <c r="K83" s="138" t="s">
        <v>322</v>
      </c>
      <c r="L83" s="138" t="s">
        <v>322</v>
      </c>
      <c r="M83" s="138">
        <v>43616</v>
      </c>
      <c r="N83" s="138" t="s">
        <v>322</v>
      </c>
      <c r="O83" s="138" t="s">
        <v>322</v>
      </c>
      <c r="P83" s="153"/>
      <c r="Q83" s="181" t="s">
        <v>368</v>
      </c>
      <c r="R83" s="91" t="s">
        <v>476</v>
      </c>
      <c r="S83" s="37" t="s">
        <v>323</v>
      </c>
    </row>
    <row r="84" spans="1:19" ht="15" customHeight="1" x14ac:dyDescent="0.25">
      <c r="A84" s="108" t="s">
        <v>77</v>
      </c>
      <c r="B84" s="113" t="s">
        <v>139</v>
      </c>
      <c r="C84" s="111">
        <f>IF(B84=$B$4,2,0)</f>
        <v>2</v>
      </c>
      <c r="D84" s="111"/>
      <c r="E84" s="111"/>
      <c r="F84" s="112">
        <f t="shared" si="11"/>
        <v>2</v>
      </c>
      <c r="G84" s="111" t="s">
        <v>322</v>
      </c>
      <c r="H84" s="111" t="s">
        <v>322</v>
      </c>
      <c r="I84" s="111" t="s">
        <v>322</v>
      </c>
      <c r="J84" s="111" t="s">
        <v>322</v>
      </c>
      <c r="K84" s="111" t="s">
        <v>322</v>
      </c>
      <c r="L84" s="111" t="s">
        <v>322</v>
      </c>
      <c r="M84" s="138">
        <v>43607</v>
      </c>
      <c r="N84" s="138" t="s">
        <v>322</v>
      </c>
      <c r="O84" s="138" t="s">
        <v>322</v>
      </c>
      <c r="P84" s="113"/>
      <c r="Q84" s="91" t="s">
        <v>381</v>
      </c>
      <c r="R84" s="184" t="s">
        <v>396</v>
      </c>
      <c r="S84" s="37" t="s">
        <v>368</v>
      </c>
    </row>
    <row r="85" spans="1:19" ht="15" customHeight="1" x14ac:dyDescent="0.25">
      <c r="A85" s="108" t="s">
        <v>78</v>
      </c>
      <c r="B85" s="113" t="s">
        <v>139</v>
      </c>
      <c r="C85" s="111">
        <f>IF(B85=$B$4,2,0)</f>
        <v>2</v>
      </c>
      <c r="D85" s="111"/>
      <c r="E85" s="111"/>
      <c r="F85" s="112">
        <f t="shared" si="11"/>
        <v>2</v>
      </c>
      <c r="G85" s="111" t="s">
        <v>322</v>
      </c>
      <c r="H85" s="111" t="s">
        <v>322</v>
      </c>
      <c r="I85" s="111" t="s">
        <v>322</v>
      </c>
      <c r="J85" s="111" t="s">
        <v>322</v>
      </c>
      <c r="K85" s="111" t="s">
        <v>322</v>
      </c>
      <c r="L85" s="111" t="s">
        <v>322</v>
      </c>
      <c r="M85" s="138">
        <v>43613</v>
      </c>
      <c r="N85" s="138" t="s">
        <v>322</v>
      </c>
      <c r="O85" s="111" t="s">
        <v>322</v>
      </c>
      <c r="P85" s="153"/>
      <c r="Q85" s="91" t="s">
        <v>548</v>
      </c>
      <c r="R85" s="184" t="s">
        <v>479</v>
      </c>
      <c r="S85" s="37" t="s">
        <v>368</v>
      </c>
    </row>
    <row r="86" spans="1:19" ht="15" customHeight="1" x14ac:dyDescent="0.25">
      <c r="A86" s="108" t="s">
        <v>79</v>
      </c>
      <c r="B86" s="113" t="s">
        <v>139</v>
      </c>
      <c r="C86" s="111">
        <f t="shared" si="12"/>
        <v>2</v>
      </c>
      <c r="D86" s="111"/>
      <c r="E86" s="111"/>
      <c r="F86" s="112">
        <f t="shared" si="11"/>
        <v>2</v>
      </c>
      <c r="G86" s="111" t="s">
        <v>322</v>
      </c>
      <c r="H86" s="111" t="s">
        <v>322</v>
      </c>
      <c r="I86" s="111" t="s">
        <v>322</v>
      </c>
      <c r="J86" s="111" t="s">
        <v>322</v>
      </c>
      <c r="K86" s="111" t="s">
        <v>322</v>
      </c>
      <c r="L86" s="111" t="s">
        <v>322</v>
      </c>
      <c r="M86" s="138" t="s">
        <v>320</v>
      </c>
      <c r="N86" s="138" t="s">
        <v>320</v>
      </c>
      <c r="O86" s="111" t="s">
        <v>322</v>
      </c>
      <c r="P86" s="113"/>
      <c r="Q86" s="181" t="s">
        <v>368</v>
      </c>
      <c r="R86" s="184" t="s">
        <v>480</v>
      </c>
      <c r="S86" s="37" t="s">
        <v>368</v>
      </c>
    </row>
    <row r="87" spans="1:19" s="114" customFormat="1" ht="15" customHeight="1" x14ac:dyDescent="0.25">
      <c r="A87" s="126" t="s">
        <v>80</v>
      </c>
      <c r="B87" s="81"/>
      <c r="C87" s="129"/>
      <c r="D87" s="81"/>
      <c r="E87" s="81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210"/>
      <c r="R87" s="210"/>
      <c r="S87" s="40"/>
    </row>
    <row r="88" spans="1:19" s="114" customFormat="1" ht="15" customHeight="1" x14ac:dyDescent="0.25">
      <c r="A88" s="108" t="s">
        <v>69</v>
      </c>
      <c r="B88" s="35" t="s">
        <v>139</v>
      </c>
      <c r="C88" s="41">
        <f>IF(B88=$B$4,2,0)</f>
        <v>2</v>
      </c>
      <c r="D88" s="41"/>
      <c r="E88" s="41"/>
      <c r="F88" s="85">
        <f t="shared" ref="F88:F98" si="13">C88*IF(D88&gt;0,D88,1)*IF(E88&gt;0,E88,1)</f>
        <v>2</v>
      </c>
      <c r="G88" s="49" t="s">
        <v>322</v>
      </c>
      <c r="H88" s="49" t="s">
        <v>322</v>
      </c>
      <c r="I88" s="49" t="s">
        <v>322</v>
      </c>
      <c r="J88" s="49" t="s">
        <v>322</v>
      </c>
      <c r="K88" s="49" t="s">
        <v>322</v>
      </c>
      <c r="L88" s="49" t="s">
        <v>322</v>
      </c>
      <c r="M88" s="49">
        <v>43615</v>
      </c>
      <c r="N88" s="49" t="s">
        <v>322</v>
      </c>
      <c r="O88" s="49" t="s">
        <v>322</v>
      </c>
      <c r="P88" s="35"/>
      <c r="Q88" s="181" t="s">
        <v>368</v>
      </c>
      <c r="R88" s="181" t="s">
        <v>368</v>
      </c>
      <c r="S88" s="199" t="s">
        <v>481</v>
      </c>
    </row>
    <row r="89" spans="1:19" ht="15" customHeight="1" x14ac:dyDescent="0.25">
      <c r="A89" s="108" t="s">
        <v>81</v>
      </c>
      <c r="B89" s="35" t="s">
        <v>139</v>
      </c>
      <c r="C89" s="41">
        <f t="shared" si="12"/>
        <v>2</v>
      </c>
      <c r="D89" s="41"/>
      <c r="E89" s="41"/>
      <c r="F89" s="85">
        <f t="shared" si="13"/>
        <v>2</v>
      </c>
      <c r="G89" s="41" t="s">
        <v>322</v>
      </c>
      <c r="H89" s="41" t="s">
        <v>322</v>
      </c>
      <c r="I89" s="41" t="s">
        <v>322</v>
      </c>
      <c r="J89" s="41" t="s">
        <v>322</v>
      </c>
      <c r="K89" s="41" t="s">
        <v>322</v>
      </c>
      <c r="L89" s="49" t="s">
        <v>322</v>
      </c>
      <c r="M89" s="49" t="s">
        <v>320</v>
      </c>
      <c r="N89" s="49" t="s">
        <v>320</v>
      </c>
      <c r="O89" s="41" t="s">
        <v>322</v>
      </c>
      <c r="P89" s="34"/>
      <c r="Q89" s="181" t="s">
        <v>368</v>
      </c>
      <c r="R89" s="199" t="s">
        <v>483</v>
      </c>
      <c r="S89" s="181" t="s">
        <v>368</v>
      </c>
    </row>
    <row r="90" spans="1:19" ht="15" customHeight="1" x14ac:dyDescent="0.25">
      <c r="A90" s="108" t="s">
        <v>73</v>
      </c>
      <c r="B90" s="35" t="s">
        <v>139</v>
      </c>
      <c r="C90" s="41">
        <f>IF(B90=$B$4,2,0)</f>
        <v>2</v>
      </c>
      <c r="D90" s="41"/>
      <c r="E90" s="41"/>
      <c r="F90" s="85">
        <f t="shared" si="13"/>
        <v>2</v>
      </c>
      <c r="G90" s="49" t="s">
        <v>322</v>
      </c>
      <c r="H90" s="49" t="s">
        <v>322</v>
      </c>
      <c r="I90" s="49" t="s">
        <v>322</v>
      </c>
      <c r="J90" s="49" t="s">
        <v>322</v>
      </c>
      <c r="K90" s="49" t="s">
        <v>322</v>
      </c>
      <c r="L90" s="49" t="s">
        <v>322</v>
      </c>
      <c r="M90" s="49" t="s">
        <v>320</v>
      </c>
      <c r="N90" s="49" t="s">
        <v>320</v>
      </c>
      <c r="O90" s="49" t="s">
        <v>322</v>
      </c>
      <c r="P90" s="48"/>
      <c r="Q90" s="181" t="s">
        <v>393</v>
      </c>
      <c r="R90" s="201" t="s">
        <v>1098</v>
      </c>
      <c r="S90" s="201" t="s">
        <v>485</v>
      </c>
    </row>
    <row r="91" spans="1:19" ht="15" customHeight="1" x14ac:dyDescent="0.25">
      <c r="A91" s="108" t="s">
        <v>82</v>
      </c>
      <c r="B91" s="35" t="s">
        <v>138</v>
      </c>
      <c r="C91" s="41">
        <f t="shared" si="12"/>
        <v>0</v>
      </c>
      <c r="D91" s="41"/>
      <c r="E91" s="41"/>
      <c r="F91" s="85">
        <f t="shared" si="13"/>
        <v>0</v>
      </c>
      <c r="G91" s="41" t="s">
        <v>321</v>
      </c>
      <c r="H91" s="41"/>
      <c r="I91" s="49"/>
      <c r="J91" s="49"/>
      <c r="K91" s="49"/>
      <c r="L91" s="49"/>
      <c r="M91" s="49"/>
      <c r="N91" s="49"/>
      <c r="O91" s="49"/>
      <c r="P91" s="34"/>
      <c r="Q91" s="181" t="s">
        <v>368</v>
      </c>
      <c r="R91" s="181" t="s">
        <v>368</v>
      </c>
      <c r="S91" s="181" t="s">
        <v>368</v>
      </c>
    </row>
    <row r="92" spans="1:19" ht="15" customHeight="1" x14ac:dyDescent="0.25">
      <c r="A92" s="108" t="s">
        <v>83</v>
      </c>
      <c r="B92" s="35" t="s">
        <v>139</v>
      </c>
      <c r="C92" s="41">
        <f t="shared" si="12"/>
        <v>2</v>
      </c>
      <c r="D92" s="41"/>
      <c r="E92" s="41"/>
      <c r="F92" s="85">
        <f t="shared" si="13"/>
        <v>2</v>
      </c>
      <c r="G92" s="41" t="s">
        <v>322</v>
      </c>
      <c r="H92" s="41" t="s">
        <v>322</v>
      </c>
      <c r="I92" s="41" t="s">
        <v>322</v>
      </c>
      <c r="J92" s="41" t="s">
        <v>322</v>
      </c>
      <c r="K92" s="41" t="s">
        <v>322</v>
      </c>
      <c r="L92" s="49" t="s">
        <v>322</v>
      </c>
      <c r="M92" s="49" t="s">
        <v>320</v>
      </c>
      <c r="N92" s="49" t="s">
        <v>320</v>
      </c>
      <c r="O92" s="49" t="s">
        <v>322</v>
      </c>
      <c r="P92" s="35"/>
      <c r="Q92" s="181" t="s">
        <v>368</v>
      </c>
      <c r="R92" s="181" t="s">
        <v>368</v>
      </c>
      <c r="S92" s="199" t="s">
        <v>491</v>
      </c>
    </row>
    <row r="93" spans="1:19" ht="15" customHeight="1" x14ac:dyDescent="0.25">
      <c r="A93" s="108" t="s">
        <v>84</v>
      </c>
      <c r="B93" s="35" t="s">
        <v>138</v>
      </c>
      <c r="C93" s="41">
        <f t="shared" si="12"/>
        <v>0</v>
      </c>
      <c r="D93" s="41"/>
      <c r="E93" s="41"/>
      <c r="F93" s="85">
        <f t="shared" si="13"/>
        <v>0</v>
      </c>
      <c r="G93" s="41" t="s">
        <v>596</v>
      </c>
      <c r="H93" s="41" t="s">
        <v>322</v>
      </c>
      <c r="I93" s="41" t="s">
        <v>322</v>
      </c>
      <c r="J93" s="41" t="s">
        <v>322</v>
      </c>
      <c r="K93" s="41" t="s">
        <v>322</v>
      </c>
      <c r="L93" s="48" t="s">
        <v>954</v>
      </c>
      <c r="M93" s="49">
        <v>43619</v>
      </c>
      <c r="N93" s="49" t="s">
        <v>320</v>
      </c>
      <c r="O93" s="49" t="s">
        <v>596</v>
      </c>
      <c r="P93" s="35" t="s">
        <v>929</v>
      </c>
      <c r="Q93" s="91" t="s">
        <v>493</v>
      </c>
      <c r="R93" s="201" t="s">
        <v>921</v>
      </c>
      <c r="S93" s="37" t="s">
        <v>323</v>
      </c>
    </row>
    <row r="94" spans="1:19" ht="15" customHeight="1" x14ac:dyDescent="0.25">
      <c r="A94" s="108" t="s">
        <v>85</v>
      </c>
      <c r="B94" s="35" t="s">
        <v>139</v>
      </c>
      <c r="C94" s="41">
        <f t="shared" si="12"/>
        <v>2</v>
      </c>
      <c r="D94" s="41"/>
      <c r="E94" s="41"/>
      <c r="F94" s="85">
        <f t="shared" si="13"/>
        <v>2</v>
      </c>
      <c r="G94" s="41" t="s">
        <v>322</v>
      </c>
      <c r="H94" s="41" t="s">
        <v>322</v>
      </c>
      <c r="I94" s="41" t="s">
        <v>322</v>
      </c>
      <c r="J94" s="41" t="s">
        <v>322</v>
      </c>
      <c r="K94" s="41" t="s">
        <v>322</v>
      </c>
      <c r="L94" s="41" t="s">
        <v>322</v>
      </c>
      <c r="M94" s="49" t="s">
        <v>320</v>
      </c>
      <c r="N94" s="49" t="s">
        <v>320</v>
      </c>
      <c r="O94" s="41" t="s">
        <v>322</v>
      </c>
      <c r="P94" s="34"/>
      <c r="Q94" s="184" t="s">
        <v>499</v>
      </c>
      <c r="R94" s="181" t="s">
        <v>368</v>
      </c>
      <c r="S94" s="37" t="s">
        <v>323</v>
      </c>
    </row>
    <row r="95" spans="1:19" ht="15" customHeight="1" x14ac:dyDescent="0.25">
      <c r="A95" s="108" t="s">
        <v>86</v>
      </c>
      <c r="B95" s="35" t="s">
        <v>139</v>
      </c>
      <c r="C95" s="41">
        <f t="shared" si="12"/>
        <v>2</v>
      </c>
      <c r="D95" s="41"/>
      <c r="E95" s="41"/>
      <c r="F95" s="85">
        <f t="shared" si="13"/>
        <v>2</v>
      </c>
      <c r="G95" s="41" t="s">
        <v>322</v>
      </c>
      <c r="H95" s="41" t="s">
        <v>322</v>
      </c>
      <c r="I95" s="41" t="s">
        <v>322</v>
      </c>
      <c r="J95" s="41" t="s">
        <v>322</v>
      </c>
      <c r="K95" s="41" t="s">
        <v>322</v>
      </c>
      <c r="L95" s="49" t="s">
        <v>322</v>
      </c>
      <c r="M95" s="49" t="s">
        <v>320</v>
      </c>
      <c r="N95" s="49" t="s">
        <v>320</v>
      </c>
      <c r="O95" s="41" t="s">
        <v>322</v>
      </c>
      <c r="P95" s="34"/>
      <c r="Q95" s="181" t="s">
        <v>368</v>
      </c>
      <c r="R95" s="181" t="s">
        <v>368</v>
      </c>
      <c r="S95" s="59" t="s">
        <v>386</v>
      </c>
    </row>
    <row r="96" spans="1:19" ht="15" customHeight="1" x14ac:dyDescent="0.25">
      <c r="A96" s="108" t="s">
        <v>87</v>
      </c>
      <c r="B96" s="35" t="s">
        <v>139</v>
      </c>
      <c r="C96" s="41">
        <f t="shared" si="12"/>
        <v>2</v>
      </c>
      <c r="D96" s="41"/>
      <c r="E96" s="41"/>
      <c r="F96" s="85">
        <f t="shared" si="13"/>
        <v>2</v>
      </c>
      <c r="G96" s="41" t="s">
        <v>322</v>
      </c>
      <c r="H96" s="41" t="s">
        <v>322</v>
      </c>
      <c r="I96" s="49" t="s">
        <v>322</v>
      </c>
      <c r="J96" s="49" t="s">
        <v>322</v>
      </c>
      <c r="K96" s="49" t="s">
        <v>322</v>
      </c>
      <c r="L96" s="49" t="s">
        <v>322</v>
      </c>
      <c r="M96" s="49" t="s">
        <v>320</v>
      </c>
      <c r="N96" s="49" t="s">
        <v>320</v>
      </c>
      <c r="O96" s="41" t="s">
        <v>322</v>
      </c>
      <c r="P96" s="34"/>
      <c r="Q96" s="181" t="s">
        <v>368</v>
      </c>
      <c r="R96" s="181" t="s">
        <v>368</v>
      </c>
      <c r="S96" s="61" t="s">
        <v>387</v>
      </c>
    </row>
    <row r="97" spans="1:19" ht="15" customHeight="1" x14ac:dyDescent="0.25">
      <c r="A97" s="108" t="s">
        <v>88</v>
      </c>
      <c r="B97" s="35" t="s">
        <v>138</v>
      </c>
      <c r="C97" s="41">
        <f t="shared" si="12"/>
        <v>0</v>
      </c>
      <c r="D97" s="41"/>
      <c r="E97" s="41"/>
      <c r="F97" s="85">
        <f t="shared" si="13"/>
        <v>0</v>
      </c>
      <c r="G97" s="41" t="s">
        <v>596</v>
      </c>
      <c r="H97" s="49" t="s">
        <v>322</v>
      </c>
      <c r="I97" s="49" t="s">
        <v>321</v>
      </c>
      <c r="J97" s="49" t="s">
        <v>321</v>
      </c>
      <c r="K97" s="49" t="s">
        <v>321</v>
      </c>
      <c r="L97" s="49" t="s">
        <v>321</v>
      </c>
      <c r="M97" s="49" t="s">
        <v>320</v>
      </c>
      <c r="N97" s="49" t="s">
        <v>320</v>
      </c>
      <c r="O97" s="211" t="s">
        <v>322</v>
      </c>
      <c r="P97" s="253"/>
      <c r="Q97" s="181" t="s">
        <v>368</v>
      </c>
      <c r="R97" s="197" t="s">
        <v>553</v>
      </c>
      <c r="S97" s="37" t="s">
        <v>323</v>
      </c>
    </row>
    <row r="98" spans="1:19" ht="15" customHeight="1" x14ac:dyDescent="0.25">
      <c r="A98" s="108" t="s">
        <v>89</v>
      </c>
      <c r="B98" s="35" t="s">
        <v>138</v>
      </c>
      <c r="C98" s="41">
        <f t="shared" si="12"/>
        <v>0</v>
      </c>
      <c r="D98" s="41"/>
      <c r="E98" s="41"/>
      <c r="F98" s="85">
        <f t="shared" si="13"/>
        <v>0</v>
      </c>
      <c r="G98" s="41" t="s">
        <v>321</v>
      </c>
      <c r="H98" s="41"/>
      <c r="I98" s="41"/>
      <c r="J98" s="41"/>
      <c r="K98" s="41"/>
      <c r="L98" s="41"/>
      <c r="M98" s="41"/>
      <c r="N98" s="41"/>
      <c r="O98" s="49"/>
      <c r="P98" s="34"/>
      <c r="Q98" s="181" t="s">
        <v>368</v>
      </c>
      <c r="R98" s="181" t="s">
        <v>368</v>
      </c>
      <c r="S98" s="37" t="s">
        <v>323</v>
      </c>
    </row>
    <row r="99" spans="1:19" x14ac:dyDescent="0.25">
      <c r="B99" s="33"/>
      <c r="C99" s="208"/>
      <c r="D99" s="208"/>
      <c r="E99" s="208"/>
      <c r="F99" s="209"/>
      <c r="G99" s="208"/>
      <c r="H99" s="208"/>
      <c r="I99" s="209"/>
      <c r="J99" s="209"/>
      <c r="K99" s="209"/>
      <c r="L99" s="209"/>
      <c r="M99" s="209"/>
      <c r="N99" s="209"/>
      <c r="O99" s="209"/>
      <c r="P99" s="33"/>
      <c r="Q99" s="142"/>
      <c r="R99" s="142"/>
      <c r="S99" s="142"/>
    </row>
    <row r="100" spans="1:19" x14ac:dyDescent="0.25">
      <c r="Q100" s="142"/>
      <c r="R100" s="142"/>
      <c r="S100" s="142"/>
    </row>
    <row r="101" spans="1:19" x14ac:dyDescent="0.25">
      <c r="A101" s="146"/>
      <c r="B101" s="146"/>
      <c r="C101" s="147"/>
      <c r="D101" s="147"/>
      <c r="E101" s="147"/>
      <c r="F101" s="148"/>
      <c r="G101" s="147"/>
      <c r="H101" s="147"/>
      <c r="I101" s="148"/>
      <c r="J101" s="148"/>
      <c r="K101" s="148"/>
      <c r="L101" s="148"/>
      <c r="M101" s="148"/>
      <c r="N101" s="148"/>
      <c r="O101" s="148"/>
      <c r="P101" s="146"/>
      <c r="Q101" s="148"/>
      <c r="R101" s="148"/>
      <c r="S101" s="148"/>
    </row>
    <row r="102" spans="1:19" x14ac:dyDescent="0.25">
      <c r="Q102" s="142"/>
      <c r="R102" s="142"/>
      <c r="S102" s="142"/>
    </row>
    <row r="103" spans="1:19" x14ac:dyDescent="0.25">
      <c r="Q103" s="142"/>
      <c r="R103" s="142"/>
      <c r="S103" s="142"/>
    </row>
    <row r="104" spans="1:19" x14ac:dyDescent="0.25">
      <c r="Q104" s="142"/>
      <c r="R104" s="142"/>
      <c r="S104" s="142"/>
    </row>
    <row r="105" spans="1:19" x14ac:dyDescent="0.25">
      <c r="Q105" s="142"/>
      <c r="R105" s="142"/>
      <c r="S105" s="142"/>
    </row>
    <row r="106" spans="1:19" x14ac:dyDescent="0.25">
      <c r="Q106" s="142"/>
      <c r="R106" s="142"/>
      <c r="S106" s="142"/>
    </row>
    <row r="107" spans="1:19" x14ac:dyDescent="0.25">
      <c r="Q107" s="142"/>
      <c r="R107" s="142"/>
      <c r="S107" s="142"/>
    </row>
    <row r="108" spans="1:19" x14ac:dyDescent="0.25">
      <c r="A108" s="146"/>
      <c r="B108" s="146"/>
      <c r="C108" s="147"/>
      <c r="D108" s="147"/>
      <c r="E108" s="147"/>
      <c r="F108" s="148"/>
      <c r="G108" s="147"/>
      <c r="H108" s="147"/>
      <c r="I108" s="148"/>
      <c r="J108" s="148"/>
      <c r="K108" s="148"/>
      <c r="L108" s="148"/>
      <c r="M108" s="148"/>
      <c r="N108" s="148"/>
      <c r="O108" s="148"/>
      <c r="P108" s="146"/>
      <c r="Q108" s="148"/>
      <c r="R108" s="148"/>
      <c r="S108" s="148"/>
    </row>
    <row r="109" spans="1:19" x14ac:dyDescent="0.25">
      <c r="Q109" s="142"/>
      <c r="R109" s="142"/>
      <c r="S109" s="142"/>
    </row>
    <row r="110" spans="1:19" x14ac:dyDescent="0.25">
      <c r="R110" s="142"/>
      <c r="S110" s="142"/>
    </row>
    <row r="111" spans="1:19" x14ac:dyDescent="0.25">
      <c r="R111" s="142"/>
      <c r="S111" s="142"/>
    </row>
    <row r="112" spans="1:19" x14ac:dyDescent="0.25">
      <c r="A112" s="146"/>
      <c r="B112" s="146"/>
      <c r="C112" s="147"/>
      <c r="D112" s="147"/>
      <c r="E112" s="147"/>
      <c r="F112" s="148"/>
      <c r="G112" s="147"/>
      <c r="H112" s="147"/>
      <c r="I112" s="148"/>
      <c r="J112" s="148"/>
      <c r="K112" s="148"/>
      <c r="L112" s="148"/>
      <c r="M112" s="148"/>
      <c r="N112" s="148"/>
      <c r="O112" s="148"/>
      <c r="P112" s="146"/>
      <c r="Q112" s="155"/>
      <c r="R112" s="148"/>
      <c r="S112" s="148"/>
    </row>
    <row r="113" spans="1:19" x14ac:dyDescent="0.25">
      <c r="R113" s="142"/>
      <c r="S113" s="142"/>
    </row>
    <row r="114" spans="1:19" x14ac:dyDescent="0.25">
      <c r="R114" s="142"/>
      <c r="S114" s="142"/>
    </row>
    <row r="115" spans="1:19" x14ac:dyDescent="0.25">
      <c r="A115" s="146"/>
      <c r="B115" s="146"/>
      <c r="C115" s="147"/>
      <c r="D115" s="147"/>
      <c r="E115" s="147"/>
      <c r="F115" s="148"/>
      <c r="G115" s="147"/>
      <c r="H115" s="147"/>
      <c r="I115" s="148"/>
      <c r="J115" s="148"/>
      <c r="K115" s="148"/>
      <c r="L115" s="148"/>
      <c r="M115" s="148"/>
      <c r="N115" s="148"/>
      <c r="O115" s="148"/>
      <c r="P115" s="146"/>
      <c r="Q115" s="155"/>
      <c r="R115" s="148"/>
      <c r="S115" s="148"/>
    </row>
    <row r="116" spans="1:19" x14ac:dyDescent="0.25">
      <c r="R116" s="142"/>
      <c r="S116" s="142"/>
    </row>
    <row r="117" spans="1:19" x14ac:dyDescent="0.25">
      <c r="R117" s="142"/>
      <c r="S117" s="142"/>
    </row>
    <row r="118" spans="1:19" x14ac:dyDescent="0.25">
      <c r="R118" s="142"/>
      <c r="S118" s="142"/>
    </row>
    <row r="119" spans="1:19" x14ac:dyDescent="0.25">
      <c r="A119" s="146"/>
      <c r="B119" s="146"/>
      <c r="C119" s="147"/>
      <c r="D119" s="147"/>
      <c r="E119" s="147"/>
      <c r="F119" s="148"/>
      <c r="G119" s="147"/>
      <c r="H119" s="147"/>
      <c r="I119" s="148"/>
      <c r="J119" s="148"/>
      <c r="K119" s="148"/>
      <c r="L119" s="148"/>
      <c r="M119" s="148"/>
      <c r="N119" s="148"/>
      <c r="O119" s="148"/>
      <c r="P119" s="146"/>
      <c r="Q119" s="155"/>
      <c r="R119" s="148"/>
      <c r="S119" s="155"/>
    </row>
    <row r="120" spans="1:19" x14ac:dyDescent="0.25">
      <c r="R120" s="142"/>
    </row>
    <row r="121" spans="1:19" x14ac:dyDescent="0.25">
      <c r="R121" s="142"/>
    </row>
    <row r="122" spans="1:19" x14ac:dyDescent="0.25">
      <c r="A122" s="146"/>
      <c r="B122" s="146"/>
      <c r="C122" s="147"/>
      <c r="D122" s="147"/>
      <c r="E122" s="147"/>
      <c r="F122" s="148"/>
      <c r="G122" s="147"/>
      <c r="H122" s="147"/>
      <c r="I122" s="148"/>
      <c r="J122" s="148"/>
      <c r="K122" s="148"/>
      <c r="L122" s="148"/>
      <c r="M122" s="148"/>
      <c r="N122" s="148"/>
      <c r="O122" s="148"/>
      <c r="P122" s="146"/>
      <c r="Q122" s="155"/>
      <c r="R122" s="148"/>
      <c r="S122" s="155"/>
    </row>
    <row r="126" spans="1:19" x14ac:dyDescent="0.25">
      <c r="A126" s="146"/>
      <c r="B126" s="146"/>
      <c r="C126" s="147"/>
      <c r="D126" s="147"/>
      <c r="E126" s="147"/>
      <c r="F126" s="148"/>
      <c r="G126" s="147"/>
      <c r="H126" s="147"/>
      <c r="I126" s="148"/>
      <c r="J126" s="148"/>
      <c r="K126" s="148"/>
      <c r="L126" s="148"/>
      <c r="M126" s="148"/>
      <c r="N126" s="148"/>
      <c r="O126" s="148"/>
      <c r="P126" s="146"/>
      <c r="Q126" s="155"/>
      <c r="R126" s="155"/>
      <c r="S126" s="155"/>
    </row>
  </sheetData>
  <autoFilter ref="A6:S98" xr:uid="{00000000-0009-0000-0000-000005000000}"/>
  <mergeCells count="24">
    <mergeCell ref="A1:S1"/>
    <mergeCell ref="A2:S2"/>
    <mergeCell ref="G3:G5"/>
    <mergeCell ref="A3:A5"/>
    <mergeCell ref="C3:F3"/>
    <mergeCell ref="C4:C5"/>
    <mergeCell ref="S4:S5"/>
    <mergeCell ref="I4:I5"/>
    <mergeCell ref="F4:F5"/>
    <mergeCell ref="Q3:S3"/>
    <mergeCell ref="R4:R5"/>
    <mergeCell ref="M3:N3"/>
    <mergeCell ref="M4:M5"/>
    <mergeCell ref="K4:K5"/>
    <mergeCell ref="H3:L3"/>
    <mergeCell ref="P3:P5"/>
    <mergeCell ref="D4:D5"/>
    <mergeCell ref="E4:E5"/>
    <mergeCell ref="J4:J5"/>
    <mergeCell ref="Q4:Q5"/>
    <mergeCell ref="O3:O5"/>
    <mergeCell ref="L4:L5"/>
    <mergeCell ref="H4:H5"/>
    <mergeCell ref="N4:N5"/>
  </mergeCells>
  <dataValidations count="1">
    <dataValidation type="list" allowBlank="1" showInputMessage="1" showErrorMessage="1" sqref="B7:B98" xr:uid="{00000000-0002-0000-0500-000000000000}">
      <formula1>$B$4:$B$5</formula1>
    </dataValidation>
  </dataValidations>
  <hyperlinks>
    <hyperlink ref="R9" r:id="rId1" xr:uid="{00000000-0004-0000-0500-000000000000}"/>
    <hyperlink ref="Q14" r:id="rId2" xr:uid="{00000000-0004-0000-0500-000001000000}"/>
    <hyperlink ref="R15" r:id="rId3" xr:uid="{00000000-0004-0000-0500-000002000000}"/>
    <hyperlink ref="R27" r:id="rId4" xr:uid="{00000000-0004-0000-0500-000003000000}"/>
    <hyperlink ref="Q36" r:id="rId5" display="http://www.sdnao.ru/documents/bills/detail.php?ID=29148" xr:uid="{00000000-0004-0000-0500-000004000000}"/>
    <hyperlink ref="Q44" r:id="rId6" display="http://www.zsro.ru/lawmaking/project/?arrFilter_pf%5BNUMBER%5D=&amp;arrFilter_ff%5BPREVIEW_TEXT%5D=%D0%BE%D0%B1+%D0%B8%D1%81%D0%BF%D0%BE%D0%BB%D0%BD%D0%B5%D0%BD%D0%B8%D0%B8+%D0%B1%D1%8E%D0%B4%D0%B6%D0%B5%D1%82%D0%B0&amp;arrFilter_DATE_ACTIVE_FROM_1=&amp;arrFilter_DATE_ACTIVE_FROM_2=&amp;set_filter=Y" xr:uid="{00000000-0004-0000-0500-000005000000}"/>
    <hyperlink ref="Q47" r:id="rId7" xr:uid="{00000000-0004-0000-0500-000006000000}"/>
    <hyperlink ref="S16" r:id="rId8" location="tab-id-5" display="https://budget.mosreg.ru/byudzhet-dlya-grazhdan/godovoj-otchet-ob-ispolnenii-byudzheta-moskovskoj-oblasti/ - tab-id-5" xr:uid="{00000000-0004-0000-0500-000007000000}"/>
    <hyperlink ref="R48" r:id="rId9" xr:uid="{00000000-0004-0000-0500-000008000000}"/>
    <hyperlink ref="R49" r:id="rId10" xr:uid="{00000000-0004-0000-0500-000009000000}"/>
    <hyperlink ref="Q66" r:id="rId11" xr:uid="{00000000-0004-0000-0500-00000A000000}"/>
    <hyperlink ref="R72" r:id="rId12" xr:uid="{00000000-0004-0000-0500-00000B000000}"/>
    <hyperlink ref="R74" r:id="rId13" xr:uid="{00000000-0004-0000-0500-00000C000000}"/>
    <hyperlink ref="R77" r:id="rId14" xr:uid="{00000000-0004-0000-0500-00000D000000}"/>
    <hyperlink ref="R81" r:id="rId15" xr:uid="{00000000-0004-0000-0500-00000E000000}"/>
    <hyperlink ref="R82" r:id="rId16" xr:uid="{00000000-0004-0000-0500-00000F000000}"/>
    <hyperlink ref="S88" r:id="rId17" xr:uid="{00000000-0004-0000-0500-000010000000}"/>
    <hyperlink ref="R89" r:id="rId18" xr:uid="{00000000-0004-0000-0500-000011000000}"/>
    <hyperlink ref="S92" r:id="rId19" xr:uid="{00000000-0004-0000-0500-000012000000}"/>
    <hyperlink ref="R18" r:id="rId20" xr:uid="{00000000-0004-0000-0500-000013000000}"/>
    <hyperlink ref="R32" r:id="rId21" xr:uid="{00000000-0004-0000-0500-000014000000}"/>
    <hyperlink ref="S53" r:id="rId22" xr:uid="{00000000-0004-0000-0500-000015000000}"/>
    <hyperlink ref="R55" r:id="rId23" xr:uid="{00000000-0004-0000-0500-000016000000}"/>
    <hyperlink ref="R58" r:id="rId24" xr:uid="{00000000-0004-0000-0500-000017000000}"/>
    <hyperlink ref="R63" r:id="rId25" xr:uid="{00000000-0004-0000-0500-000018000000}"/>
    <hyperlink ref="R97" r:id="rId26" location="2" display="http://www.eao.ru/isp-vlast/finansovoe-upravlenie-pravitelstva/ispolnenie-byudzheta/ - 2" xr:uid="{00000000-0004-0000-0500-000019000000}"/>
    <hyperlink ref="R10" r:id="rId27" xr:uid="{00000000-0004-0000-0500-00001A000000}"/>
    <hyperlink ref="R20" r:id="rId28" xr:uid="{00000000-0004-0000-0500-00001B000000}"/>
    <hyperlink ref="R13" r:id="rId29" xr:uid="{00000000-0004-0000-0500-00001C000000}"/>
    <hyperlink ref="Q26" r:id="rId30" xr:uid="{00000000-0004-0000-0500-00001D000000}"/>
    <hyperlink ref="R35" r:id="rId31" xr:uid="{00000000-0004-0000-0500-00001E000000}"/>
    <hyperlink ref="R56" r:id="rId32" xr:uid="{00000000-0004-0000-0500-00001F000000}"/>
    <hyperlink ref="R57" r:id="rId33" xr:uid="{00000000-0004-0000-0500-000020000000}"/>
    <hyperlink ref="Q50" r:id="rId34" xr:uid="{00000000-0004-0000-0500-000021000000}"/>
    <hyperlink ref="R59" r:id="rId35" xr:uid="{00000000-0004-0000-0500-000022000000}"/>
    <hyperlink ref="R7" r:id="rId36" xr:uid="{00000000-0004-0000-0500-000023000000}"/>
    <hyperlink ref="R8" r:id="rId37" xr:uid="{00000000-0004-0000-0500-000024000000}"/>
    <hyperlink ref="Q17" r:id="rId38" xr:uid="{00000000-0004-0000-0500-000025000000}"/>
    <hyperlink ref="S18" r:id="rId39" xr:uid="{00000000-0004-0000-0500-000026000000}"/>
    <hyperlink ref="Q22" r:id="rId40" xr:uid="{00000000-0004-0000-0500-000027000000}"/>
    <hyperlink ref="Q24" r:id="rId41" xr:uid="{00000000-0004-0000-0500-000028000000}"/>
    <hyperlink ref="R26" r:id="rId42" xr:uid="{00000000-0004-0000-0500-000029000000}"/>
    <hyperlink ref="R28" r:id="rId43" xr:uid="{00000000-0004-0000-0500-00002A000000}"/>
    <hyperlink ref="Q30" r:id="rId44" display="https://duma39.ru/activity/zakon/draft/search.php" xr:uid="{00000000-0004-0000-0500-00002B000000}"/>
    <hyperlink ref="R30" r:id="rId45" xr:uid="{00000000-0004-0000-0500-00002C000000}"/>
    <hyperlink ref="R34" r:id="rId46" xr:uid="{00000000-0004-0000-0500-00002D000000}"/>
    <hyperlink ref="R36" r:id="rId47" xr:uid="{00000000-0004-0000-0500-00002E000000}"/>
    <hyperlink ref="S52" r:id="rId48" xr:uid="{00000000-0004-0000-0500-00002F000000}"/>
    <hyperlink ref="Q56" r:id="rId49" xr:uid="{00000000-0004-0000-0500-000030000000}"/>
    <hyperlink ref="Q62" r:id="rId50" xr:uid="{00000000-0004-0000-0500-000031000000}"/>
    <hyperlink ref="R66" r:id="rId51" xr:uid="{00000000-0004-0000-0500-000032000000}"/>
    <hyperlink ref="R73" r:id="rId52" xr:uid="{00000000-0004-0000-0500-000033000000}"/>
    <hyperlink ref="S82" r:id="rId53" xr:uid="{00000000-0004-0000-0500-000034000000}"/>
    <hyperlink ref="R78" r:id="rId54" xr:uid="{00000000-0004-0000-0500-000035000000}"/>
    <hyperlink ref="S90" r:id="rId55" display="http://открытыйбюджет.забайкальскийкрай.рф/portal/Show/Category/5?ItemId=23" xr:uid="{00000000-0004-0000-0500-000036000000}"/>
    <hyperlink ref="R93" r:id="rId56" xr:uid="{00000000-0004-0000-0500-000037000000}"/>
    <hyperlink ref="R90" r:id="rId57" xr:uid="{00000000-0004-0000-0500-000038000000}"/>
    <hyperlink ref="S24" r:id="rId58" xr:uid="{00000000-0004-0000-0500-000039000000}"/>
    <hyperlink ref="R50" r:id="rId59" xr:uid="{00000000-0004-0000-0500-00003A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60"/>
  <headerFooter>
    <oddFooter>&amp;C&amp;8&amp;A&amp;R&amp;8&amp;P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R127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A7" sqref="A7"/>
    </sheetView>
  </sheetViews>
  <sheetFormatPr defaultColWidth="9.1796875" defaultRowHeight="11.5" x14ac:dyDescent="0.25"/>
  <cols>
    <col min="1" max="1" width="31.453125" style="122" customWidth="1"/>
    <col min="2" max="2" width="40.54296875" style="122" customWidth="1"/>
    <col min="3" max="3" width="5.7265625" style="115" customWidth="1"/>
    <col min="4" max="5" width="4.7265625" style="115" customWidth="1"/>
    <col min="6" max="6" width="5.7265625" style="142" customWidth="1"/>
    <col min="7" max="7" width="12" style="115" customWidth="1"/>
    <col min="8" max="8" width="12.7265625" style="115" customWidth="1"/>
    <col min="9" max="9" width="16.1796875" style="115" customWidth="1"/>
    <col min="10" max="10" width="16.54296875" style="115" customWidth="1"/>
    <col min="11" max="12" width="10.7265625" style="115" customWidth="1"/>
    <col min="13" max="13" width="11.54296875" style="115" customWidth="1"/>
    <col min="14" max="14" width="14.7265625" style="122" customWidth="1"/>
    <col min="15" max="16" width="15.7265625" style="154" customWidth="1"/>
    <col min="17" max="17" width="16.453125" style="154" customWidth="1"/>
    <col min="18" max="16384" width="9.1796875" style="122"/>
  </cols>
  <sheetData>
    <row r="1" spans="1:17" ht="30" customHeight="1" x14ac:dyDescent="0.25">
      <c r="A1" s="322" t="s">
        <v>250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17" ht="15" customHeight="1" x14ac:dyDescent="0.25">
      <c r="A2" s="298" t="s">
        <v>943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</row>
    <row r="3" spans="1:17" ht="86.25" customHeight="1" x14ac:dyDescent="0.25">
      <c r="A3" s="311" t="s">
        <v>90</v>
      </c>
      <c r="B3" s="151" t="s">
        <v>250</v>
      </c>
      <c r="C3" s="315" t="s">
        <v>162</v>
      </c>
      <c r="D3" s="308"/>
      <c r="E3" s="308"/>
      <c r="F3" s="308"/>
      <c r="G3" s="311" t="s">
        <v>188</v>
      </c>
      <c r="H3" s="307" t="s">
        <v>185</v>
      </c>
      <c r="I3" s="307"/>
      <c r="J3" s="307"/>
      <c r="K3" s="325" t="s">
        <v>312</v>
      </c>
      <c r="L3" s="326"/>
      <c r="M3" s="311" t="s">
        <v>226</v>
      </c>
      <c r="N3" s="311" t="s">
        <v>111</v>
      </c>
      <c r="O3" s="285" t="s">
        <v>120</v>
      </c>
      <c r="P3" s="285"/>
      <c r="Q3" s="285"/>
    </row>
    <row r="4" spans="1:17" s="125" customFormat="1" ht="42" customHeight="1" x14ac:dyDescent="0.25">
      <c r="A4" s="314"/>
      <c r="B4" s="43" t="str">
        <f>'Методика (Раздел 4)'!B25</f>
        <v xml:space="preserve">Да, содержатся </v>
      </c>
      <c r="C4" s="307" t="s">
        <v>103</v>
      </c>
      <c r="D4" s="307" t="s">
        <v>217</v>
      </c>
      <c r="E4" s="307" t="s">
        <v>218</v>
      </c>
      <c r="F4" s="315" t="s">
        <v>102</v>
      </c>
      <c r="G4" s="314"/>
      <c r="H4" s="307" t="s">
        <v>305</v>
      </c>
      <c r="I4" s="307" t="s">
        <v>191</v>
      </c>
      <c r="J4" s="307" t="s">
        <v>115</v>
      </c>
      <c r="K4" s="293" t="s">
        <v>313</v>
      </c>
      <c r="L4" s="293" t="s">
        <v>310</v>
      </c>
      <c r="M4" s="312"/>
      <c r="N4" s="312"/>
      <c r="O4" s="308" t="s">
        <v>112</v>
      </c>
      <c r="P4" s="308" t="s">
        <v>221</v>
      </c>
      <c r="Q4" s="308" t="s">
        <v>113</v>
      </c>
    </row>
    <row r="5" spans="1:17" s="125" customFormat="1" ht="43.5" customHeight="1" x14ac:dyDescent="0.25">
      <c r="A5" s="314"/>
      <c r="B5" s="43" t="str">
        <f>'Методика (Раздел 4)'!B26</f>
        <v>Нет, в установленные сроки не содержатся или не отвечают требованиям</v>
      </c>
      <c r="C5" s="308"/>
      <c r="D5" s="308"/>
      <c r="E5" s="308"/>
      <c r="F5" s="324"/>
      <c r="G5" s="314"/>
      <c r="H5" s="308"/>
      <c r="I5" s="308"/>
      <c r="J5" s="308"/>
      <c r="K5" s="295"/>
      <c r="L5" s="295"/>
      <c r="M5" s="312"/>
      <c r="N5" s="312"/>
      <c r="O5" s="316"/>
      <c r="P5" s="316"/>
      <c r="Q5" s="316"/>
    </row>
    <row r="6" spans="1:17" s="114" customFormat="1" ht="15" customHeight="1" x14ac:dyDescent="0.25">
      <c r="A6" s="133" t="s">
        <v>0</v>
      </c>
      <c r="B6" s="134"/>
      <c r="C6" s="134"/>
      <c r="D6" s="134"/>
      <c r="E6" s="134"/>
      <c r="F6" s="135"/>
      <c r="G6" s="134"/>
      <c r="H6" s="135"/>
      <c r="I6" s="135"/>
      <c r="J6" s="135"/>
      <c r="K6" s="135"/>
      <c r="L6" s="135"/>
      <c r="M6" s="135"/>
      <c r="N6" s="135"/>
      <c r="O6" s="136"/>
      <c r="P6" s="136"/>
      <c r="Q6" s="136"/>
    </row>
    <row r="7" spans="1:17" ht="15" customHeight="1" x14ac:dyDescent="0.25">
      <c r="A7" s="36" t="s">
        <v>1</v>
      </c>
      <c r="B7" s="35" t="s">
        <v>145</v>
      </c>
      <c r="C7" s="41">
        <f>IF(B7=$B$4,2,0)</f>
        <v>2</v>
      </c>
      <c r="D7" s="41"/>
      <c r="E7" s="41"/>
      <c r="F7" s="85">
        <f t="shared" ref="F7:F24" si="0">C7*IF(D7&gt;0,D7,1)*IF(E7&gt;0,E7,1)</f>
        <v>2</v>
      </c>
      <c r="G7" s="41" t="s">
        <v>322</v>
      </c>
      <c r="H7" s="41" t="s">
        <v>322</v>
      </c>
      <c r="I7" s="41" t="s">
        <v>322</v>
      </c>
      <c r="J7" s="41" t="s">
        <v>322</v>
      </c>
      <c r="K7" s="49">
        <v>43620</v>
      </c>
      <c r="L7" s="41" t="s">
        <v>322</v>
      </c>
      <c r="M7" s="41" t="s">
        <v>322</v>
      </c>
      <c r="N7" s="35"/>
      <c r="O7" s="181" t="s">
        <v>368</v>
      </c>
      <c r="P7" s="184" t="s">
        <v>556</v>
      </c>
      <c r="Q7" s="37" t="s">
        <v>323</v>
      </c>
    </row>
    <row r="8" spans="1:17" ht="15" customHeight="1" x14ac:dyDescent="0.25">
      <c r="A8" s="36" t="s">
        <v>2</v>
      </c>
      <c r="B8" s="35" t="s">
        <v>145</v>
      </c>
      <c r="C8" s="41">
        <f>IF(B8=$B$4,2,0)</f>
        <v>2</v>
      </c>
      <c r="D8" s="41"/>
      <c r="E8" s="41"/>
      <c r="F8" s="85">
        <f t="shared" si="0"/>
        <v>2</v>
      </c>
      <c r="G8" s="41" t="s">
        <v>322</v>
      </c>
      <c r="H8" s="41" t="s">
        <v>322</v>
      </c>
      <c r="I8" s="41" t="s">
        <v>322</v>
      </c>
      <c r="J8" s="41" t="s">
        <v>322</v>
      </c>
      <c r="K8" s="49">
        <v>43617</v>
      </c>
      <c r="L8" s="41" t="s">
        <v>322</v>
      </c>
      <c r="M8" s="41" t="s">
        <v>322</v>
      </c>
      <c r="N8" s="35"/>
      <c r="O8" s="181" t="s">
        <v>368</v>
      </c>
      <c r="P8" s="184" t="s">
        <v>557</v>
      </c>
      <c r="Q8" s="59" t="s">
        <v>702</v>
      </c>
    </row>
    <row r="9" spans="1:17" ht="15" customHeight="1" x14ac:dyDescent="0.25">
      <c r="A9" s="36" t="s">
        <v>3</v>
      </c>
      <c r="B9" s="35" t="s">
        <v>145</v>
      </c>
      <c r="C9" s="41">
        <f t="shared" ref="C9:C72" si="1">IF(B9=$B$4,2,0)</f>
        <v>2</v>
      </c>
      <c r="D9" s="41"/>
      <c r="E9" s="41"/>
      <c r="F9" s="85">
        <f t="shared" si="0"/>
        <v>2</v>
      </c>
      <c r="G9" s="41" t="s">
        <v>322</v>
      </c>
      <c r="H9" s="41" t="s">
        <v>322</v>
      </c>
      <c r="I9" s="41" t="s">
        <v>322</v>
      </c>
      <c r="J9" s="41" t="s">
        <v>322</v>
      </c>
      <c r="K9" s="49">
        <v>43563</v>
      </c>
      <c r="L9" s="41" t="s">
        <v>322</v>
      </c>
      <c r="M9" s="41" t="s">
        <v>322</v>
      </c>
      <c r="N9" s="35"/>
      <c r="O9" s="181" t="s">
        <v>368</v>
      </c>
      <c r="P9" s="184" t="s">
        <v>325</v>
      </c>
      <c r="Q9" s="37" t="s">
        <v>323</v>
      </c>
    </row>
    <row r="10" spans="1:17" ht="15" customHeight="1" x14ac:dyDescent="0.25">
      <c r="A10" s="36" t="s">
        <v>4</v>
      </c>
      <c r="B10" s="35" t="s">
        <v>145</v>
      </c>
      <c r="C10" s="41">
        <f t="shared" si="1"/>
        <v>2</v>
      </c>
      <c r="D10" s="41"/>
      <c r="E10" s="41"/>
      <c r="F10" s="85">
        <f t="shared" si="0"/>
        <v>2</v>
      </c>
      <c r="G10" s="41" t="s">
        <v>322</v>
      </c>
      <c r="H10" s="41" t="s">
        <v>322</v>
      </c>
      <c r="I10" s="41" t="s">
        <v>322</v>
      </c>
      <c r="J10" s="41" t="s">
        <v>322</v>
      </c>
      <c r="K10" s="49">
        <v>43602</v>
      </c>
      <c r="L10" s="49" t="s">
        <v>322</v>
      </c>
      <c r="M10" s="49" t="s">
        <v>322</v>
      </c>
      <c r="N10" s="35"/>
      <c r="O10" s="181" t="s">
        <v>368</v>
      </c>
      <c r="P10" s="184" t="s">
        <v>388</v>
      </c>
      <c r="Q10" s="37" t="s">
        <v>323</v>
      </c>
    </row>
    <row r="11" spans="1:17" ht="15" customHeight="1" x14ac:dyDescent="0.25">
      <c r="A11" s="36" t="s">
        <v>5</v>
      </c>
      <c r="B11" s="35" t="s">
        <v>145</v>
      </c>
      <c r="C11" s="41">
        <f t="shared" si="1"/>
        <v>2</v>
      </c>
      <c r="D11" s="41"/>
      <c r="E11" s="41"/>
      <c r="F11" s="85">
        <f t="shared" si="0"/>
        <v>2</v>
      </c>
      <c r="G11" s="41" t="s">
        <v>322</v>
      </c>
      <c r="H11" s="41" t="s">
        <v>322</v>
      </c>
      <c r="I11" s="41" t="s">
        <v>322</v>
      </c>
      <c r="J11" s="41" t="s">
        <v>322</v>
      </c>
      <c r="K11" s="49">
        <v>43609</v>
      </c>
      <c r="L11" s="49" t="s">
        <v>322</v>
      </c>
      <c r="M11" s="41" t="s">
        <v>322</v>
      </c>
      <c r="N11" s="34"/>
      <c r="O11" s="181" t="s">
        <v>368</v>
      </c>
      <c r="P11" s="91" t="s">
        <v>326</v>
      </c>
      <c r="Q11" s="37" t="s">
        <v>323</v>
      </c>
    </row>
    <row r="12" spans="1:17" ht="15" customHeight="1" x14ac:dyDescent="0.25">
      <c r="A12" s="36" t="s">
        <v>6</v>
      </c>
      <c r="B12" s="35" t="s">
        <v>145</v>
      </c>
      <c r="C12" s="41">
        <f>IF(B12=$B$4,2,0)</f>
        <v>2</v>
      </c>
      <c r="D12" s="41"/>
      <c r="E12" s="41"/>
      <c r="F12" s="85">
        <f t="shared" si="0"/>
        <v>2</v>
      </c>
      <c r="G12" s="41" t="s">
        <v>322</v>
      </c>
      <c r="H12" s="41" t="s">
        <v>322</v>
      </c>
      <c r="I12" s="41" t="s">
        <v>322</v>
      </c>
      <c r="J12" s="41" t="s">
        <v>322</v>
      </c>
      <c r="K12" s="49">
        <v>43619</v>
      </c>
      <c r="L12" s="49" t="s">
        <v>322</v>
      </c>
      <c r="M12" s="41" t="s">
        <v>322</v>
      </c>
      <c r="N12" s="34"/>
      <c r="O12" s="181" t="s">
        <v>368</v>
      </c>
      <c r="P12" s="184" t="s">
        <v>389</v>
      </c>
      <c r="Q12" s="37" t="s">
        <v>323</v>
      </c>
    </row>
    <row r="13" spans="1:17" ht="15" customHeight="1" x14ac:dyDescent="0.25">
      <c r="A13" s="36" t="s">
        <v>7</v>
      </c>
      <c r="B13" s="35" t="s">
        <v>141</v>
      </c>
      <c r="C13" s="41">
        <f t="shared" si="1"/>
        <v>0</v>
      </c>
      <c r="D13" s="41"/>
      <c r="E13" s="41"/>
      <c r="F13" s="85">
        <f t="shared" si="0"/>
        <v>0</v>
      </c>
      <c r="G13" s="41" t="s">
        <v>596</v>
      </c>
      <c r="H13" s="41" t="s">
        <v>322</v>
      </c>
      <c r="I13" s="41" t="s">
        <v>322</v>
      </c>
      <c r="J13" s="35" t="s">
        <v>717</v>
      </c>
      <c r="K13" s="41" t="s">
        <v>320</v>
      </c>
      <c r="L13" s="41" t="s">
        <v>320</v>
      </c>
      <c r="M13" s="41" t="s">
        <v>322</v>
      </c>
      <c r="N13" s="35" t="s">
        <v>597</v>
      </c>
      <c r="O13" s="181" t="s">
        <v>368</v>
      </c>
      <c r="P13" s="201" t="s">
        <v>511</v>
      </c>
      <c r="Q13" s="61" t="s">
        <v>718</v>
      </c>
    </row>
    <row r="14" spans="1:17" ht="15" customHeight="1" x14ac:dyDescent="0.25">
      <c r="A14" s="36" t="s">
        <v>8</v>
      </c>
      <c r="B14" s="35" t="s">
        <v>145</v>
      </c>
      <c r="C14" s="41">
        <f t="shared" si="1"/>
        <v>2</v>
      </c>
      <c r="D14" s="41"/>
      <c r="E14" s="41"/>
      <c r="F14" s="85">
        <f t="shared" si="0"/>
        <v>2</v>
      </c>
      <c r="G14" s="41" t="s">
        <v>322</v>
      </c>
      <c r="H14" s="41" t="s">
        <v>322</v>
      </c>
      <c r="I14" s="41" t="s">
        <v>322</v>
      </c>
      <c r="J14" s="41" t="s">
        <v>322</v>
      </c>
      <c r="K14" s="49">
        <v>43600</v>
      </c>
      <c r="L14" s="49" t="s">
        <v>322</v>
      </c>
      <c r="M14" s="41" t="s">
        <v>322</v>
      </c>
      <c r="N14" s="35"/>
      <c r="O14" s="181" t="s">
        <v>368</v>
      </c>
      <c r="P14" s="184" t="s">
        <v>390</v>
      </c>
      <c r="Q14" s="37" t="s">
        <v>323</v>
      </c>
    </row>
    <row r="15" spans="1:17" ht="15" customHeight="1" x14ac:dyDescent="0.25">
      <c r="A15" s="36" t="s">
        <v>9</v>
      </c>
      <c r="B15" s="35" t="s">
        <v>145</v>
      </c>
      <c r="C15" s="41">
        <f>IF(B15=$B$4,2,0)</f>
        <v>2</v>
      </c>
      <c r="D15" s="41"/>
      <c r="E15" s="41"/>
      <c r="F15" s="85">
        <f t="shared" si="0"/>
        <v>2</v>
      </c>
      <c r="G15" s="41" t="s">
        <v>322</v>
      </c>
      <c r="H15" s="41" t="s">
        <v>322</v>
      </c>
      <c r="I15" s="41" t="s">
        <v>322</v>
      </c>
      <c r="J15" s="41" t="s">
        <v>322</v>
      </c>
      <c r="K15" s="49">
        <v>43585</v>
      </c>
      <c r="L15" s="49" t="s">
        <v>322</v>
      </c>
      <c r="M15" s="41" t="s">
        <v>322</v>
      </c>
      <c r="N15" s="35" t="s">
        <v>740</v>
      </c>
      <c r="O15" s="181" t="s">
        <v>368</v>
      </c>
      <c r="P15" s="197" t="s">
        <v>330</v>
      </c>
      <c r="Q15" s="37" t="s">
        <v>323</v>
      </c>
    </row>
    <row r="16" spans="1:17" ht="15" customHeight="1" x14ac:dyDescent="0.25">
      <c r="A16" s="36" t="s">
        <v>10</v>
      </c>
      <c r="B16" s="35" t="s">
        <v>145</v>
      </c>
      <c r="C16" s="41">
        <f t="shared" si="1"/>
        <v>2</v>
      </c>
      <c r="D16" s="41"/>
      <c r="E16" s="41"/>
      <c r="F16" s="85">
        <f t="shared" si="0"/>
        <v>2</v>
      </c>
      <c r="G16" s="41" t="s">
        <v>322</v>
      </c>
      <c r="H16" s="41" t="s">
        <v>322</v>
      </c>
      <c r="I16" s="41" t="s">
        <v>322</v>
      </c>
      <c r="J16" s="41" t="s">
        <v>322</v>
      </c>
      <c r="K16" s="49" t="s">
        <v>320</v>
      </c>
      <c r="L16" s="49" t="s">
        <v>320</v>
      </c>
      <c r="M16" s="41" t="s">
        <v>322</v>
      </c>
      <c r="N16" s="35"/>
      <c r="O16" s="181" t="s">
        <v>368</v>
      </c>
      <c r="P16" s="181" t="s">
        <v>368</v>
      </c>
      <c r="Q16" s="184" t="s">
        <v>331</v>
      </c>
    </row>
    <row r="17" spans="1:17" ht="15" customHeight="1" x14ac:dyDescent="0.25">
      <c r="A17" s="36" t="s">
        <v>11</v>
      </c>
      <c r="B17" s="35" t="s">
        <v>141</v>
      </c>
      <c r="C17" s="41">
        <f t="shared" si="1"/>
        <v>0</v>
      </c>
      <c r="D17" s="41"/>
      <c r="E17" s="41"/>
      <c r="F17" s="85">
        <f t="shared" si="0"/>
        <v>0</v>
      </c>
      <c r="G17" s="41" t="s">
        <v>596</v>
      </c>
      <c r="H17" s="41" t="s">
        <v>596</v>
      </c>
      <c r="I17" s="41" t="s">
        <v>596</v>
      </c>
      <c r="J17" s="41" t="s">
        <v>321</v>
      </c>
      <c r="K17" s="49"/>
      <c r="L17" s="49"/>
      <c r="M17" s="41"/>
      <c r="N17" s="35"/>
      <c r="O17" s="181" t="s">
        <v>368</v>
      </c>
      <c r="P17" s="201" t="s">
        <v>588</v>
      </c>
      <c r="Q17" s="181" t="s">
        <v>368</v>
      </c>
    </row>
    <row r="18" spans="1:17" ht="15" customHeight="1" x14ac:dyDescent="0.25">
      <c r="A18" s="36" t="s">
        <v>12</v>
      </c>
      <c r="B18" s="35" t="s">
        <v>145</v>
      </c>
      <c r="C18" s="41">
        <f t="shared" si="1"/>
        <v>2</v>
      </c>
      <c r="D18" s="41"/>
      <c r="E18" s="41"/>
      <c r="F18" s="85">
        <f t="shared" si="0"/>
        <v>2</v>
      </c>
      <c r="G18" s="41" t="s">
        <v>322</v>
      </c>
      <c r="H18" s="41" t="s">
        <v>322</v>
      </c>
      <c r="I18" s="41" t="s">
        <v>322</v>
      </c>
      <c r="J18" s="41" t="s">
        <v>322</v>
      </c>
      <c r="K18" s="49">
        <v>43616</v>
      </c>
      <c r="L18" s="49" t="s">
        <v>320</v>
      </c>
      <c r="M18" s="41"/>
      <c r="N18" s="35"/>
      <c r="O18" s="181" t="s">
        <v>368</v>
      </c>
      <c r="P18" s="59" t="s">
        <v>515</v>
      </c>
      <c r="Q18" s="201" t="s">
        <v>729</v>
      </c>
    </row>
    <row r="19" spans="1:17" ht="15" customHeight="1" x14ac:dyDescent="0.25">
      <c r="A19" s="36" t="s">
        <v>13</v>
      </c>
      <c r="B19" s="35" t="s">
        <v>141</v>
      </c>
      <c r="C19" s="41">
        <f>IF(B19=$B$4,2,0)</f>
        <v>0</v>
      </c>
      <c r="D19" s="41"/>
      <c r="E19" s="41"/>
      <c r="F19" s="85">
        <f t="shared" si="0"/>
        <v>0</v>
      </c>
      <c r="G19" s="41" t="s">
        <v>321</v>
      </c>
      <c r="H19" s="41"/>
      <c r="I19" s="41"/>
      <c r="J19" s="41"/>
      <c r="K19" s="41"/>
      <c r="L19" s="41"/>
      <c r="M19" s="41"/>
      <c r="N19" s="35"/>
      <c r="O19" s="181" t="s">
        <v>368</v>
      </c>
      <c r="P19" s="181" t="s">
        <v>368</v>
      </c>
      <c r="Q19" s="37" t="s">
        <v>323</v>
      </c>
    </row>
    <row r="20" spans="1:17" ht="15" customHeight="1" x14ac:dyDescent="0.25">
      <c r="A20" s="36" t="s">
        <v>14</v>
      </c>
      <c r="B20" s="35" t="s">
        <v>145</v>
      </c>
      <c r="C20" s="41">
        <f>IF(B20=$B$4,2,0)</f>
        <v>2</v>
      </c>
      <c r="D20" s="41"/>
      <c r="E20" s="41"/>
      <c r="F20" s="85">
        <f t="shared" si="0"/>
        <v>2</v>
      </c>
      <c r="G20" s="41" t="s">
        <v>322</v>
      </c>
      <c r="H20" s="41" t="s">
        <v>322</v>
      </c>
      <c r="I20" s="41" t="s">
        <v>322</v>
      </c>
      <c r="J20" s="41" t="s">
        <v>322</v>
      </c>
      <c r="K20" s="41" t="s">
        <v>320</v>
      </c>
      <c r="L20" s="41" t="s">
        <v>320</v>
      </c>
      <c r="M20" s="41" t="s">
        <v>322</v>
      </c>
      <c r="N20" s="35"/>
      <c r="O20" s="181" t="s">
        <v>368</v>
      </c>
      <c r="P20" s="201" t="s">
        <v>731</v>
      </c>
      <c r="Q20" s="37" t="s">
        <v>323</v>
      </c>
    </row>
    <row r="21" spans="1:17" ht="15" customHeight="1" x14ac:dyDescent="0.25">
      <c r="A21" s="36" t="s">
        <v>15</v>
      </c>
      <c r="B21" s="35" t="s">
        <v>141</v>
      </c>
      <c r="C21" s="41">
        <f>IF(B21=$B$4,2,0)</f>
        <v>0</v>
      </c>
      <c r="D21" s="41"/>
      <c r="E21" s="41"/>
      <c r="F21" s="85">
        <f t="shared" si="0"/>
        <v>0</v>
      </c>
      <c r="G21" s="41" t="s">
        <v>321</v>
      </c>
      <c r="H21" s="41"/>
      <c r="I21" s="41"/>
      <c r="J21" s="41"/>
      <c r="K21" s="41"/>
      <c r="L21" s="41"/>
      <c r="M21" s="41"/>
      <c r="N21" s="35"/>
      <c r="O21" s="181" t="s">
        <v>368</v>
      </c>
      <c r="P21" s="181" t="s">
        <v>368</v>
      </c>
      <c r="Q21" s="181" t="s">
        <v>368</v>
      </c>
    </row>
    <row r="22" spans="1:17" ht="15" customHeight="1" x14ac:dyDescent="0.25">
      <c r="A22" s="36" t="s">
        <v>16</v>
      </c>
      <c r="B22" s="35" t="s">
        <v>145</v>
      </c>
      <c r="C22" s="41">
        <f t="shared" si="1"/>
        <v>2</v>
      </c>
      <c r="D22" s="41"/>
      <c r="E22" s="41"/>
      <c r="F22" s="85">
        <f t="shared" si="0"/>
        <v>2</v>
      </c>
      <c r="G22" s="49" t="s">
        <v>322</v>
      </c>
      <c r="H22" s="49" t="s">
        <v>322</v>
      </c>
      <c r="I22" s="49" t="s">
        <v>322</v>
      </c>
      <c r="J22" s="49" t="s">
        <v>322</v>
      </c>
      <c r="K22" s="49">
        <v>43614</v>
      </c>
      <c r="L22" s="49" t="s">
        <v>322</v>
      </c>
      <c r="M22" s="49" t="s">
        <v>322</v>
      </c>
      <c r="N22" s="48"/>
      <c r="O22" s="181" t="s">
        <v>368</v>
      </c>
      <c r="P22" s="181" t="s">
        <v>368</v>
      </c>
      <c r="Q22" s="91" t="s">
        <v>337</v>
      </c>
    </row>
    <row r="23" spans="1:17" ht="15" customHeight="1" x14ac:dyDescent="0.25">
      <c r="A23" s="36" t="s">
        <v>17</v>
      </c>
      <c r="B23" s="35" t="s">
        <v>145</v>
      </c>
      <c r="C23" s="41">
        <f t="shared" si="1"/>
        <v>2</v>
      </c>
      <c r="D23" s="41"/>
      <c r="E23" s="41"/>
      <c r="F23" s="85">
        <f t="shared" si="0"/>
        <v>2</v>
      </c>
      <c r="G23" s="49" t="s">
        <v>322</v>
      </c>
      <c r="H23" s="49" t="s">
        <v>322</v>
      </c>
      <c r="I23" s="49" t="s">
        <v>322</v>
      </c>
      <c r="J23" s="49" t="s">
        <v>322</v>
      </c>
      <c r="K23" s="49">
        <v>43621</v>
      </c>
      <c r="L23" s="49" t="s">
        <v>322</v>
      </c>
      <c r="M23" s="49" t="s">
        <v>322</v>
      </c>
      <c r="N23" s="35" t="s">
        <v>740</v>
      </c>
      <c r="O23" s="181" t="s">
        <v>368</v>
      </c>
      <c r="P23" s="197" t="s">
        <v>338</v>
      </c>
      <c r="Q23" s="181" t="s">
        <v>368</v>
      </c>
    </row>
    <row r="24" spans="1:17" ht="15" customHeight="1" x14ac:dyDescent="0.25">
      <c r="A24" s="36" t="s">
        <v>18</v>
      </c>
      <c r="B24" s="35" t="s">
        <v>145</v>
      </c>
      <c r="C24" s="41">
        <f t="shared" si="1"/>
        <v>2</v>
      </c>
      <c r="D24" s="41"/>
      <c r="E24" s="41"/>
      <c r="F24" s="85">
        <f t="shared" si="0"/>
        <v>2</v>
      </c>
      <c r="G24" s="41" t="s">
        <v>322</v>
      </c>
      <c r="H24" s="35" t="s">
        <v>1102</v>
      </c>
      <c r="I24" s="41" t="s">
        <v>322</v>
      </c>
      <c r="J24" s="41" t="s">
        <v>322</v>
      </c>
      <c r="K24" s="41" t="s">
        <v>320</v>
      </c>
      <c r="L24" s="41" t="s">
        <v>320</v>
      </c>
      <c r="M24" s="41"/>
      <c r="N24" s="35"/>
      <c r="O24" s="181" t="s">
        <v>368</v>
      </c>
      <c r="P24" s="181" t="s">
        <v>368</v>
      </c>
      <c r="Q24" s="91" t="s">
        <v>1101</v>
      </c>
    </row>
    <row r="25" spans="1:17" s="114" customFormat="1" ht="15" customHeight="1" x14ac:dyDescent="0.25">
      <c r="A25" s="28" t="s">
        <v>19</v>
      </c>
      <c r="B25" s="29"/>
      <c r="C25" s="29"/>
      <c r="D25" s="29"/>
      <c r="E25" s="29"/>
      <c r="F25" s="30"/>
      <c r="G25" s="29"/>
      <c r="H25" s="30"/>
      <c r="I25" s="30"/>
      <c r="J25" s="30"/>
      <c r="K25" s="30"/>
      <c r="L25" s="30"/>
      <c r="M25" s="30"/>
      <c r="N25" s="28"/>
      <c r="O25" s="210"/>
      <c r="P25" s="210"/>
      <c r="Q25" s="204"/>
    </row>
    <row r="26" spans="1:17" ht="15" customHeight="1" x14ac:dyDescent="0.25">
      <c r="A26" s="36" t="s">
        <v>20</v>
      </c>
      <c r="B26" s="35" t="s">
        <v>141</v>
      </c>
      <c r="C26" s="41">
        <f t="shared" si="1"/>
        <v>0</v>
      </c>
      <c r="D26" s="41"/>
      <c r="E26" s="41"/>
      <c r="F26" s="85">
        <f t="shared" ref="F26:F36" si="2">C26*IF(D26&gt;0,D26,1)*IF(E26&gt;0,E26,1)</f>
        <v>0</v>
      </c>
      <c r="G26" s="41" t="s">
        <v>596</v>
      </c>
      <c r="H26" s="41" t="s">
        <v>322</v>
      </c>
      <c r="I26" s="41" t="s">
        <v>322</v>
      </c>
      <c r="J26" s="41" t="s">
        <v>321</v>
      </c>
      <c r="K26" s="41" t="s">
        <v>320</v>
      </c>
      <c r="L26" s="41" t="s">
        <v>320</v>
      </c>
      <c r="M26" s="41" t="s">
        <v>322</v>
      </c>
      <c r="N26" s="35" t="s">
        <v>744</v>
      </c>
      <c r="O26" s="181" t="s">
        <v>368</v>
      </c>
      <c r="P26" s="197" t="s">
        <v>562</v>
      </c>
      <c r="Q26" s="181" t="s">
        <v>368</v>
      </c>
    </row>
    <row r="27" spans="1:17" ht="15" customHeight="1" x14ac:dyDescent="0.25">
      <c r="A27" s="36" t="s">
        <v>21</v>
      </c>
      <c r="B27" s="35" t="s">
        <v>145</v>
      </c>
      <c r="C27" s="41">
        <f t="shared" si="1"/>
        <v>2</v>
      </c>
      <c r="D27" s="41"/>
      <c r="E27" s="41"/>
      <c r="F27" s="85">
        <f t="shared" si="2"/>
        <v>2</v>
      </c>
      <c r="G27" s="41" t="s">
        <v>322</v>
      </c>
      <c r="H27" s="41" t="s">
        <v>322</v>
      </c>
      <c r="I27" s="41" t="s">
        <v>322</v>
      </c>
      <c r="J27" s="41" t="s">
        <v>322</v>
      </c>
      <c r="K27" s="49" t="s">
        <v>320</v>
      </c>
      <c r="L27" s="49" t="s">
        <v>320</v>
      </c>
      <c r="M27" s="41" t="s">
        <v>322</v>
      </c>
      <c r="N27" s="35"/>
      <c r="O27" s="181" t="s">
        <v>368</v>
      </c>
      <c r="P27" s="197" t="s">
        <v>341</v>
      </c>
      <c r="Q27" s="37" t="s">
        <v>323</v>
      </c>
    </row>
    <row r="28" spans="1:17" ht="15" customHeight="1" x14ac:dyDescent="0.25">
      <c r="A28" s="36" t="s">
        <v>22</v>
      </c>
      <c r="B28" s="35" t="s">
        <v>145</v>
      </c>
      <c r="C28" s="41">
        <f t="shared" si="1"/>
        <v>2</v>
      </c>
      <c r="D28" s="41">
        <v>0.5</v>
      </c>
      <c r="E28" s="41"/>
      <c r="F28" s="85">
        <f t="shared" si="2"/>
        <v>1</v>
      </c>
      <c r="G28" s="41" t="s">
        <v>322</v>
      </c>
      <c r="H28" s="41" t="s">
        <v>322</v>
      </c>
      <c r="I28" s="41" t="s">
        <v>322</v>
      </c>
      <c r="J28" s="41" t="s">
        <v>322</v>
      </c>
      <c r="K28" s="49">
        <v>43616</v>
      </c>
      <c r="L28" s="41" t="s">
        <v>320</v>
      </c>
      <c r="M28" s="41" t="s">
        <v>322</v>
      </c>
      <c r="N28" s="35" t="s">
        <v>550</v>
      </c>
      <c r="O28" s="181" t="s">
        <v>368</v>
      </c>
      <c r="P28" s="184" t="s">
        <v>564</v>
      </c>
      <c r="Q28" s="37" t="s">
        <v>323</v>
      </c>
    </row>
    <row r="29" spans="1:17" ht="15" customHeight="1" x14ac:dyDescent="0.25">
      <c r="A29" s="36" t="s">
        <v>23</v>
      </c>
      <c r="B29" s="35" t="s">
        <v>145</v>
      </c>
      <c r="C29" s="41">
        <f t="shared" si="1"/>
        <v>2</v>
      </c>
      <c r="D29" s="41"/>
      <c r="E29" s="41"/>
      <c r="F29" s="85">
        <f t="shared" si="2"/>
        <v>2</v>
      </c>
      <c r="G29" s="41" t="s">
        <v>322</v>
      </c>
      <c r="H29" s="41" t="s">
        <v>322</v>
      </c>
      <c r="I29" s="41" t="s">
        <v>322</v>
      </c>
      <c r="J29" s="41" t="s">
        <v>322</v>
      </c>
      <c r="K29" s="49">
        <v>43620</v>
      </c>
      <c r="L29" s="49" t="s">
        <v>322</v>
      </c>
      <c r="M29" s="49" t="s">
        <v>322</v>
      </c>
      <c r="N29" s="35"/>
      <c r="O29" s="181" t="s">
        <v>368</v>
      </c>
      <c r="P29" s="91" t="s">
        <v>525</v>
      </c>
      <c r="Q29" s="37" t="s">
        <v>323</v>
      </c>
    </row>
    <row r="30" spans="1:17" ht="15" customHeight="1" x14ac:dyDescent="0.25">
      <c r="A30" s="36" t="s">
        <v>24</v>
      </c>
      <c r="B30" s="35" t="s">
        <v>145</v>
      </c>
      <c r="C30" s="41">
        <f t="shared" si="1"/>
        <v>2</v>
      </c>
      <c r="D30" s="41"/>
      <c r="E30" s="41"/>
      <c r="F30" s="85">
        <f t="shared" si="2"/>
        <v>2</v>
      </c>
      <c r="G30" s="41" t="s">
        <v>322</v>
      </c>
      <c r="H30" s="41" t="s">
        <v>322</v>
      </c>
      <c r="I30" s="41" t="s">
        <v>322</v>
      </c>
      <c r="J30" s="41" t="s">
        <v>322</v>
      </c>
      <c r="K30" s="49">
        <v>43616</v>
      </c>
      <c r="L30" s="41" t="s">
        <v>322</v>
      </c>
      <c r="M30" s="41" t="s">
        <v>322</v>
      </c>
      <c r="N30" s="35"/>
      <c r="O30" s="181" t="s">
        <v>368</v>
      </c>
      <c r="P30" s="201" t="s">
        <v>426</v>
      </c>
      <c r="Q30" s="181" t="s">
        <v>368</v>
      </c>
    </row>
    <row r="31" spans="1:17" ht="15" customHeight="1" x14ac:dyDescent="0.25">
      <c r="A31" s="36" t="s">
        <v>25</v>
      </c>
      <c r="B31" s="35" t="s">
        <v>145</v>
      </c>
      <c r="C31" s="41">
        <f t="shared" si="1"/>
        <v>2</v>
      </c>
      <c r="D31" s="41"/>
      <c r="E31" s="41"/>
      <c r="F31" s="85">
        <f t="shared" si="2"/>
        <v>2</v>
      </c>
      <c r="G31" s="41" t="s">
        <v>322</v>
      </c>
      <c r="H31" s="41" t="s">
        <v>322</v>
      </c>
      <c r="I31" s="41" t="s">
        <v>322</v>
      </c>
      <c r="J31" s="41" t="s">
        <v>322</v>
      </c>
      <c r="K31" s="49">
        <v>43616</v>
      </c>
      <c r="L31" s="49" t="s">
        <v>322</v>
      </c>
      <c r="M31" s="49" t="s">
        <v>322</v>
      </c>
      <c r="N31" s="35"/>
      <c r="O31" s="181" t="s">
        <v>368</v>
      </c>
      <c r="P31" s="181" t="s">
        <v>368</v>
      </c>
      <c r="Q31" s="61" t="s">
        <v>391</v>
      </c>
    </row>
    <row r="32" spans="1:17" ht="15" customHeight="1" x14ac:dyDescent="0.25">
      <c r="A32" s="36" t="s">
        <v>26</v>
      </c>
      <c r="B32" s="35" t="s">
        <v>145</v>
      </c>
      <c r="C32" s="41">
        <f t="shared" si="1"/>
        <v>2</v>
      </c>
      <c r="D32" s="41"/>
      <c r="E32" s="41"/>
      <c r="F32" s="85">
        <f t="shared" si="2"/>
        <v>2</v>
      </c>
      <c r="G32" s="41" t="s">
        <v>322</v>
      </c>
      <c r="H32" s="41" t="s">
        <v>322</v>
      </c>
      <c r="I32" s="41" t="s">
        <v>322</v>
      </c>
      <c r="J32" s="41" t="s">
        <v>322</v>
      </c>
      <c r="K32" s="41" t="s">
        <v>320</v>
      </c>
      <c r="L32" s="41" t="s">
        <v>320</v>
      </c>
      <c r="M32" s="41" t="s">
        <v>322</v>
      </c>
      <c r="N32" s="35"/>
      <c r="O32" s="181" t="s">
        <v>368</v>
      </c>
      <c r="P32" s="197" t="s">
        <v>427</v>
      </c>
      <c r="Q32" s="181" t="s">
        <v>368</v>
      </c>
    </row>
    <row r="33" spans="1:17" ht="15" customHeight="1" x14ac:dyDescent="0.25">
      <c r="A33" s="36" t="s">
        <v>27</v>
      </c>
      <c r="B33" s="35" t="s">
        <v>145</v>
      </c>
      <c r="C33" s="41">
        <f t="shared" si="1"/>
        <v>2</v>
      </c>
      <c r="D33" s="41"/>
      <c r="E33" s="41"/>
      <c r="F33" s="85">
        <f t="shared" si="2"/>
        <v>2</v>
      </c>
      <c r="G33" s="41" t="s">
        <v>322</v>
      </c>
      <c r="H33" s="41" t="s">
        <v>322</v>
      </c>
      <c r="I33" s="41" t="s">
        <v>322</v>
      </c>
      <c r="J33" s="41" t="s">
        <v>322</v>
      </c>
      <c r="K33" s="49" t="s">
        <v>320</v>
      </c>
      <c r="L33" s="49" t="s">
        <v>320</v>
      </c>
      <c r="M33" s="41" t="s">
        <v>322</v>
      </c>
      <c r="N33" s="35"/>
      <c r="O33" s="181" t="s">
        <v>368</v>
      </c>
      <c r="P33" s="59" t="s">
        <v>528</v>
      </c>
      <c r="Q33" s="181" t="s">
        <v>368</v>
      </c>
    </row>
    <row r="34" spans="1:17" ht="15" customHeight="1" x14ac:dyDescent="0.25">
      <c r="A34" s="36" t="s">
        <v>28</v>
      </c>
      <c r="B34" s="35" t="s">
        <v>141</v>
      </c>
      <c r="C34" s="41">
        <f>IF(B34=$B$4,2,0)</f>
        <v>0</v>
      </c>
      <c r="D34" s="41"/>
      <c r="E34" s="41"/>
      <c r="F34" s="85">
        <f t="shared" si="2"/>
        <v>0</v>
      </c>
      <c r="G34" s="41" t="s">
        <v>321</v>
      </c>
      <c r="H34" s="41"/>
      <c r="I34" s="41"/>
      <c r="J34" s="41"/>
      <c r="K34" s="41"/>
      <c r="L34" s="41"/>
      <c r="M34" s="41"/>
      <c r="N34" s="35"/>
      <c r="O34" s="181" t="s">
        <v>368</v>
      </c>
      <c r="P34" s="181" t="s">
        <v>368</v>
      </c>
      <c r="Q34" s="181" t="s">
        <v>368</v>
      </c>
    </row>
    <row r="35" spans="1:17" ht="15" customHeight="1" x14ac:dyDescent="0.25">
      <c r="A35" s="36" t="s">
        <v>29</v>
      </c>
      <c r="B35" s="35" t="s">
        <v>145</v>
      </c>
      <c r="C35" s="41">
        <f>IF(B35=$B$4,2,0)</f>
        <v>2</v>
      </c>
      <c r="D35" s="41"/>
      <c r="E35" s="41"/>
      <c r="F35" s="85">
        <f t="shared" si="2"/>
        <v>2</v>
      </c>
      <c r="G35" s="41" t="s">
        <v>322</v>
      </c>
      <c r="H35" s="41" t="s">
        <v>322</v>
      </c>
      <c r="I35" s="41" t="s">
        <v>322</v>
      </c>
      <c r="J35" s="41" t="s">
        <v>322</v>
      </c>
      <c r="K35" s="49">
        <v>43614</v>
      </c>
      <c r="L35" s="49" t="s">
        <v>322</v>
      </c>
      <c r="M35" s="49" t="s">
        <v>322</v>
      </c>
      <c r="N35" s="35"/>
      <c r="O35" s="181" t="s">
        <v>368</v>
      </c>
      <c r="P35" s="197" t="s">
        <v>566</v>
      </c>
      <c r="Q35" s="37" t="s">
        <v>323</v>
      </c>
    </row>
    <row r="36" spans="1:17" ht="15" customHeight="1" x14ac:dyDescent="0.25">
      <c r="A36" s="36" t="s">
        <v>30</v>
      </c>
      <c r="B36" s="35" t="s">
        <v>145</v>
      </c>
      <c r="C36" s="41">
        <f t="shared" si="1"/>
        <v>2</v>
      </c>
      <c r="D36" s="41"/>
      <c r="E36" s="41"/>
      <c r="F36" s="85">
        <f t="shared" si="2"/>
        <v>2</v>
      </c>
      <c r="G36" s="41" t="s">
        <v>322</v>
      </c>
      <c r="H36" s="41" t="s">
        <v>322</v>
      </c>
      <c r="I36" s="41" t="s">
        <v>322</v>
      </c>
      <c r="J36" s="41" t="s">
        <v>322</v>
      </c>
      <c r="K36" s="49" t="s">
        <v>320</v>
      </c>
      <c r="L36" s="49" t="s">
        <v>320</v>
      </c>
      <c r="M36" s="41" t="s">
        <v>322</v>
      </c>
      <c r="N36" s="35"/>
      <c r="O36" s="181" t="s">
        <v>368</v>
      </c>
      <c r="P36" s="184" t="s">
        <v>345</v>
      </c>
      <c r="Q36" s="37" t="s">
        <v>323</v>
      </c>
    </row>
    <row r="37" spans="1:17" s="114" customFormat="1" ht="15" customHeight="1" x14ac:dyDescent="0.25">
      <c r="A37" s="28" t="s">
        <v>31</v>
      </c>
      <c r="B37" s="29"/>
      <c r="C37" s="29"/>
      <c r="D37" s="29"/>
      <c r="E37" s="29"/>
      <c r="F37" s="30"/>
      <c r="G37" s="29"/>
      <c r="H37" s="30"/>
      <c r="I37" s="30"/>
      <c r="J37" s="30"/>
      <c r="K37" s="30"/>
      <c r="L37" s="30"/>
      <c r="M37" s="30"/>
      <c r="N37" s="28"/>
      <c r="O37" s="210"/>
      <c r="P37" s="210"/>
      <c r="Q37" s="204"/>
    </row>
    <row r="38" spans="1:17" ht="15" customHeight="1" x14ac:dyDescent="0.25">
      <c r="A38" s="36" t="s">
        <v>32</v>
      </c>
      <c r="B38" s="35" t="s">
        <v>145</v>
      </c>
      <c r="C38" s="41">
        <f t="shared" ref="C38:C53" si="3">IF(B38=$B$4,2,0)</f>
        <v>2</v>
      </c>
      <c r="D38" s="41"/>
      <c r="E38" s="41"/>
      <c r="F38" s="85">
        <f t="shared" ref="F38:F45" si="4">C38*IF(D38&gt;0,D38,1)*IF(E38&gt;0,E38,1)</f>
        <v>2</v>
      </c>
      <c r="G38" s="41" t="s">
        <v>322</v>
      </c>
      <c r="H38" s="41" t="s">
        <v>322</v>
      </c>
      <c r="I38" s="41" t="s">
        <v>322</v>
      </c>
      <c r="J38" s="41" t="s">
        <v>322</v>
      </c>
      <c r="K38" s="49">
        <v>43593</v>
      </c>
      <c r="L38" s="49" t="s">
        <v>322</v>
      </c>
      <c r="M38" s="41" t="s">
        <v>322</v>
      </c>
      <c r="N38" s="35"/>
      <c r="O38" s="181" t="s">
        <v>368</v>
      </c>
      <c r="P38" s="184" t="s">
        <v>346</v>
      </c>
      <c r="Q38" s="37" t="s">
        <v>323</v>
      </c>
    </row>
    <row r="39" spans="1:17" ht="15" customHeight="1" x14ac:dyDescent="0.25">
      <c r="A39" s="36" t="s">
        <v>33</v>
      </c>
      <c r="B39" s="35" t="s">
        <v>145</v>
      </c>
      <c r="C39" s="41">
        <f t="shared" si="3"/>
        <v>2</v>
      </c>
      <c r="D39" s="41"/>
      <c r="E39" s="41"/>
      <c r="F39" s="85">
        <f t="shared" si="4"/>
        <v>2</v>
      </c>
      <c r="G39" s="41" t="s">
        <v>322</v>
      </c>
      <c r="H39" s="41" t="s">
        <v>322</v>
      </c>
      <c r="I39" s="41" t="s">
        <v>322</v>
      </c>
      <c r="J39" s="41" t="s">
        <v>322</v>
      </c>
      <c r="K39" s="49">
        <v>43600</v>
      </c>
      <c r="L39" s="49" t="s">
        <v>322</v>
      </c>
      <c r="M39" s="49" t="s">
        <v>322</v>
      </c>
      <c r="N39" s="35"/>
      <c r="O39" s="181" t="s">
        <v>368</v>
      </c>
      <c r="P39" s="59" t="s">
        <v>347</v>
      </c>
      <c r="Q39" s="37" t="s">
        <v>323</v>
      </c>
    </row>
    <row r="40" spans="1:17" ht="15" customHeight="1" x14ac:dyDescent="0.25">
      <c r="A40" s="36" t="s">
        <v>104</v>
      </c>
      <c r="B40" s="35" t="s">
        <v>141</v>
      </c>
      <c r="C40" s="41">
        <f t="shared" si="3"/>
        <v>0</v>
      </c>
      <c r="D40" s="41"/>
      <c r="E40" s="41"/>
      <c r="F40" s="85">
        <f t="shared" si="4"/>
        <v>0</v>
      </c>
      <c r="G40" s="35" t="s">
        <v>895</v>
      </c>
      <c r="H40" s="41"/>
      <c r="I40" s="41"/>
      <c r="J40" s="41"/>
      <c r="K40" s="41"/>
      <c r="L40" s="41"/>
      <c r="M40" s="41"/>
      <c r="N40" s="34" t="s">
        <v>964</v>
      </c>
      <c r="O40" s="181" t="s">
        <v>368</v>
      </c>
      <c r="P40" s="181" t="s">
        <v>368</v>
      </c>
      <c r="Q40" s="181" t="s">
        <v>368</v>
      </c>
    </row>
    <row r="41" spans="1:17" ht="15" customHeight="1" x14ac:dyDescent="0.25">
      <c r="A41" s="36" t="s">
        <v>34</v>
      </c>
      <c r="B41" s="35" t="s">
        <v>145</v>
      </c>
      <c r="C41" s="41">
        <f t="shared" si="3"/>
        <v>2</v>
      </c>
      <c r="D41" s="41"/>
      <c r="E41" s="41"/>
      <c r="F41" s="85">
        <f t="shared" si="4"/>
        <v>2</v>
      </c>
      <c r="G41" s="41" t="s">
        <v>322</v>
      </c>
      <c r="H41" s="41" t="s">
        <v>322</v>
      </c>
      <c r="I41" s="41" t="s">
        <v>322</v>
      </c>
      <c r="J41" s="41" t="s">
        <v>322</v>
      </c>
      <c r="K41" s="49">
        <v>43616</v>
      </c>
      <c r="L41" s="49" t="s">
        <v>322</v>
      </c>
      <c r="M41" s="49" t="s">
        <v>322</v>
      </c>
      <c r="N41" s="35"/>
      <c r="O41" s="181" t="s">
        <v>368</v>
      </c>
      <c r="P41" s="184" t="s">
        <v>532</v>
      </c>
      <c r="Q41" s="181" t="s">
        <v>368</v>
      </c>
    </row>
    <row r="42" spans="1:17" ht="15" customHeight="1" x14ac:dyDescent="0.25">
      <c r="A42" s="36" t="s">
        <v>35</v>
      </c>
      <c r="B42" s="35" t="s">
        <v>141</v>
      </c>
      <c r="C42" s="41">
        <f t="shared" si="3"/>
        <v>0</v>
      </c>
      <c r="D42" s="41"/>
      <c r="E42" s="41"/>
      <c r="F42" s="85">
        <f t="shared" si="4"/>
        <v>0</v>
      </c>
      <c r="G42" s="41" t="s">
        <v>321</v>
      </c>
      <c r="H42" s="41"/>
      <c r="I42" s="41"/>
      <c r="J42" s="41"/>
      <c r="K42" s="41"/>
      <c r="L42" s="41"/>
      <c r="M42" s="41"/>
      <c r="N42" s="34"/>
      <c r="O42" s="181" t="s">
        <v>368</v>
      </c>
      <c r="P42" s="181" t="s">
        <v>368</v>
      </c>
      <c r="Q42" s="37" t="s">
        <v>323</v>
      </c>
    </row>
    <row r="43" spans="1:17" ht="15" customHeight="1" x14ac:dyDescent="0.25">
      <c r="A43" s="36" t="s">
        <v>36</v>
      </c>
      <c r="B43" s="35" t="s">
        <v>141</v>
      </c>
      <c r="C43" s="41">
        <f t="shared" si="3"/>
        <v>0</v>
      </c>
      <c r="D43" s="41"/>
      <c r="E43" s="41"/>
      <c r="F43" s="85">
        <f t="shared" si="4"/>
        <v>0</v>
      </c>
      <c r="G43" s="41" t="s">
        <v>321</v>
      </c>
      <c r="H43" s="41"/>
      <c r="I43" s="41"/>
      <c r="J43" s="41"/>
      <c r="K43" s="41"/>
      <c r="L43" s="41"/>
      <c r="M43" s="41"/>
      <c r="N43" s="34"/>
      <c r="O43" s="181" t="s">
        <v>368</v>
      </c>
      <c r="P43" s="181" t="s">
        <v>368</v>
      </c>
      <c r="Q43" s="181" t="s">
        <v>368</v>
      </c>
    </row>
    <row r="44" spans="1:17" ht="15" customHeight="1" x14ac:dyDescent="0.25">
      <c r="A44" s="36" t="s">
        <v>37</v>
      </c>
      <c r="B44" s="35" t="s">
        <v>145</v>
      </c>
      <c r="C44" s="41">
        <f t="shared" si="3"/>
        <v>2</v>
      </c>
      <c r="D44" s="41"/>
      <c r="E44" s="41"/>
      <c r="F44" s="85">
        <f t="shared" si="4"/>
        <v>2</v>
      </c>
      <c r="G44" s="41" t="s">
        <v>322</v>
      </c>
      <c r="H44" s="41" t="s">
        <v>322</v>
      </c>
      <c r="I44" s="41" t="s">
        <v>322</v>
      </c>
      <c r="J44" s="41" t="s">
        <v>322</v>
      </c>
      <c r="K44" s="49" t="s">
        <v>320</v>
      </c>
      <c r="L44" s="49" t="s">
        <v>320</v>
      </c>
      <c r="M44" s="41" t="s">
        <v>322</v>
      </c>
      <c r="N44" s="35"/>
      <c r="O44" s="181" t="s">
        <v>368</v>
      </c>
      <c r="P44" s="184" t="s">
        <v>357</v>
      </c>
      <c r="Q44" s="181" t="s">
        <v>368</v>
      </c>
    </row>
    <row r="45" spans="1:17" ht="15" customHeight="1" x14ac:dyDescent="0.25">
      <c r="A45" s="36" t="s">
        <v>105</v>
      </c>
      <c r="B45" s="35" t="s">
        <v>141</v>
      </c>
      <c r="C45" s="41">
        <f t="shared" si="3"/>
        <v>0</v>
      </c>
      <c r="D45" s="41"/>
      <c r="E45" s="41"/>
      <c r="F45" s="85">
        <f t="shared" si="4"/>
        <v>0</v>
      </c>
      <c r="G45" s="41" t="s">
        <v>596</v>
      </c>
      <c r="H45" s="41" t="s">
        <v>322</v>
      </c>
      <c r="I45" s="41" t="s">
        <v>322</v>
      </c>
      <c r="J45" s="41" t="s">
        <v>321</v>
      </c>
      <c r="K45" s="49">
        <v>43570</v>
      </c>
      <c r="L45" s="49" t="s">
        <v>320</v>
      </c>
      <c r="M45" s="41" t="s">
        <v>322</v>
      </c>
      <c r="N45" s="34" t="s">
        <v>801</v>
      </c>
      <c r="O45" s="181" t="s">
        <v>368</v>
      </c>
      <c r="P45" s="181" t="s">
        <v>368</v>
      </c>
      <c r="Q45" s="61" t="s">
        <v>359</v>
      </c>
    </row>
    <row r="46" spans="1:17" s="114" customFormat="1" ht="15" customHeight="1" x14ac:dyDescent="0.25">
      <c r="A46" s="28" t="s">
        <v>38</v>
      </c>
      <c r="B46" s="29"/>
      <c r="C46" s="29"/>
      <c r="D46" s="29"/>
      <c r="E46" s="29"/>
      <c r="F46" s="30"/>
      <c r="G46" s="29"/>
      <c r="H46" s="30"/>
      <c r="I46" s="30"/>
      <c r="J46" s="30"/>
      <c r="K46" s="30"/>
      <c r="L46" s="30"/>
      <c r="M46" s="30"/>
      <c r="N46" s="28"/>
      <c r="O46" s="210"/>
      <c r="P46" s="210"/>
      <c r="Q46" s="205"/>
    </row>
    <row r="47" spans="1:17" ht="15" customHeight="1" x14ac:dyDescent="0.25">
      <c r="A47" s="36" t="s">
        <v>39</v>
      </c>
      <c r="B47" s="35" t="s">
        <v>141</v>
      </c>
      <c r="C47" s="41">
        <f>IF(B47=$B$4,2,0)</f>
        <v>0</v>
      </c>
      <c r="D47" s="41"/>
      <c r="E47" s="41"/>
      <c r="F47" s="85">
        <f t="shared" ref="F47:F53" si="5">C47*IF(D47&gt;0,D47,1)*IF(E47&gt;0,E47,1)</f>
        <v>0</v>
      </c>
      <c r="G47" s="41" t="s">
        <v>321</v>
      </c>
      <c r="H47" s="41"/>
      <c r="I47" s="41"/>
      <c r="J47" s="41"/>
      <c r="K47" s="41"/>
      <c r="L47" s="41"/>
      <c r="M47" s="41"/>
      <c r="N47" s="34"/>
      <c r="O47" s="181" t="s">
        <v>368</v>
      </c>
      <c r="P47" s="181" t="s">
        <v>368</v>
      </c>
      <c r="Q47" s="181" t="s">
        <v>368</v>
      </c>
    </row>
    <row r="48" spans="1:17" ht="15" customHeight="1" x14ac:dyDescent="0.25">
      <c r="A48" s="36" t="s">
        <v>40</v>
      </c>
      <c r="B48" s="35" t="s">
        <v>145</v>
      </c>
      <c r="C48" s="41">
        <f t="shared" si="3"/>
        <v>2</v>
      </c>
      <c r="D48" s="41"/>
      <c r="E48" s="41"/>
      <c r="F48" s="85">
        <f t="shared" si="5"/>
        <v>2</v>
      </c>
      <c r="G48" s="41" t="s">
        <v>322</v>
      </c>
      <c r="H48" s="41" t="s">
        <v>322</v>
      </c>
      <c r="I48" s="41" t="s">
        <v>322</v>
      </c>
      <c r="J48" s="41" t="s">
        <v>322</v>
      </c>
      <c r="K48" s="49">
        <v>43581</v>
      </c>
      <c r="L48" s="49" t="s">
        <v>320</v>
      </c>
      <c r="M48" s="41" t="s">
        <v>322</v>
      </c>
      <c r="N48" s="35" t="s">
        <v>808</v>
      </c>
      <c r="O48" s="181" t="s">
        <v>368</v>
      </c>
      <c r="P48" s="197" t="s">
        <v>436</v>
      </c>
      <c r="Q48" s="37" t="s">
        <v>323</v>
      </c>
    </row>
    <row r="49" spans="1:17" ht="15" customHeight="1" x14ac:dyDescent="0.25">
      <c r="A49" s="36" t="s">
        <v>41</v>
      </c>
      <c r="B49" s="35" t="s">
        <v>145</v>
      </c>
      <c r="C49" s="41">
        <f t="shared" si="3"/>
        <v>2</v>
      </c>
      <c r="D49" s="41"/>
      <c r="E49" s="41"/>
      <c r="F49" s="85">
        <f t="shared" si="5"/>
        <v>2</v>
      </c>
      <c r="G49" s="41" t="s">
        <v>322</v>
      </c>
      <c r="H49" s="41" t="s">
        <v>322</v>
      </c>
      <c r="I49" s="41" t="s">
        <v>322</v>
      </c>
      <c r="J49" s="41" t="s">
        <v>322</v>
      </c>
      <c r="K49" s="49">
        <v>43567</v>
      </c>
      <c r="L49" s="49" t="s">
        <v>322</v>
      </c>
      <c r="M49" s="41" t="s">
        <v>322</v>
      </c>
      <c r="N49" s="48"/>
      <c r="O49" s="181" t="s">
        <v>368</v>
      </c>
      <c r="P49" s="197" t="s">
        <v>437</v>
      </c>
      <c r="Q49" s="37" t="s">
        <v>323</v>
      </c>
    </row>
    <row r="50" spans="1:17" ht="15" customHeight="1" x14ac:dyDescent="0.25">
      <c r="A50" s="36" t="s">
        <v>42</v>
      </c>
      <c r="B50" s="35" t="s">
        <v>145</v>
      </c>
      <c r="C50" s="41">
        <f t="shared" si="3"/>
        <v>2</v>
      </c>
      <c r="D50" s="41"/>
      <c r="E50" s="41"/>
      <c r="F50" s="85">
        <f t="shared" si="5"/>
        <v>2</v>
      </c>
      <c r="G50" s="41" t="s">
        <v>322</v>
      </c>
      <c r="H50" s="41" t="s">
        <v>322</v>
      </c>
      <c r="I50" s="41" t="s">
        <v>322</v>
      </c>
      <c r="J50" s="41" t="s">
        <v>322</v>
      </c>
      <c r="K50" s="41" t="s">
        <v>320</v>
      </c>
      <c r="L50" s="41" t="s">
        <v>320</v>
      </c>
      <c r="M50" s="41" t="s">
        <v>322</v>
      </c>
      <c r="N50" s="35"/>
      <c r="O50" s="181" t="s">
        <v>368</v>
      </c>
      <c r="P50" s="59" t="s">
        <v>1099</v>
      </c>
      <c r="Q50" s="37" t="s">
        <v>323</v>
      </c>
    </row>
    <row r="51" spans="1:17" ht="15" customHeight="1" x14ac:dyDescent="0.25">
      <c r="A51" s="36" t="s">
        <v>94</v>
      </c>
      <c r="B51" s="35" t="s">
        <v>141</v>
      </c>
      <c r="C51" s="41">
        <f t="shared" si="3"/>
        <v>0</v>
      </c>
      <c r="D51" s="41"/>
      <c r="E51" s="41"/>
      <c r="F51" s="85">
        <f t="shared" si="5"/>
        <v>0</v>
      </c>
      <c r="G51" s="41" t="s">
        <v>321</v>
      </c>
      <c r="H51" s="41"/>
      <c r="I51" s="41"/>
      <c r="J51" s="41"/>
      <c r="K51" s="41"/>
      <c r="L51" s="41"/>
      <c r="M51" s="41"/>
      <c r="N51" s="35"/>
      <c r="O51" s="181" t="s">
        <v>368</v>
      </c>
      <c r="P51" s="181" t="s">
        <v>368</v>
      </c>
      <c r="Q51" s="37" t="s">
        <v>323</v>
      </c>
    </row>
    <row r="52" spans="1:17" ht="15" customHeight="1" x14ac:dyDescent="0.25">
      <c r="A52" s="36" t="s">
        <v>43</v>
      </c>
      <c r="B52" s="35" t="s">
        <v>145</v>
      </c>
      <c r="C52" s="41">
        <f t="shared" si="3"/>
        <v>2</v>
      </c>
      <c r="D52" s="41"/>
      <c r="E52" s="41"/>
      <c r="F52" s="85">
        <f t="shared" si="5"/>
        <v>2</v>
      </c>
      <c r="G52" s="41" t="s">
        <v>322</v>
      </c>
      <c r="H52" s="41" t="s">
        <v>322</v>
      </c>
      <c r="I52" s="41" t="s">
        <v>322</v>
      </c>
      <c r="J52" s="41" t="s">
        <v>322</v>
      </c>
      <c r="K52" s="41" t="s">
        <v>320</v>
      </c>
      <c r="L52" s="49" t="s">
        <v>320</v>
      </c>
      <c r="M52" s="41" t="s">
        <v>322</v>
      </c>
      <c r="N52" s="35"/>
      <c r="O52" s="181" t="s">
        <v>368</v>
      </c>
      <c r="P52" s="91" t="s">
        <v>363</v>
      </c>
      <c r="Q52" s="201" t="s">
        <v>438</v>
      </c>
    </row>
    <row r="53" spans="1:17" ht="15" customHeight="1" x14ac:dyDescent="0.25">
      <c r="A53" s="36" t="s">
        <v>44</v>
      </c>
      <c r="B53" s="35" t="s">
        <v>145</v>
      </c>
      <c r="C53" s="41">
        <f t="shared" si="3"/>
        <v>2</v>
      </c>
      <c r="D53" s="41"/>
      <c r="E53" s="41"/>
      <c r="F53" s="85">
        <f t="shared" si="5"/>
        <v>2</v>
      </c>
      <c r="G53" s="41" t="s">
        <v>322</v>
      </c>
      <c r="H53" s="41" t="s">
        <v>322</v>
      </c>
      <c r="I53" s="41" t="s">
        <v>322</v>
      </c>
      <c r="J53" s="41" t="s">
        <v>322</v>
      </c>
      <c r="K53" s="41" t="s">
        <v>320</v>
      </c>
      <c r="L53" s="49" t="s">
        <v>320</v>
      </c>
      <c r="M53" s="41" t="s">
        <v>322</v>
      </c>
      <c r="N53" s="35"/>
      <c r="O53" s="181" t="s">
        <v>368</v>
      </c>
      <c r="P53" s="181" t="s">
        <v>368</v>
      </c>
      <c r="Q53" s="61" t="s">
        <v>439</v>
      </c>
    </row>
    <row r="54" spans="1:17" s="114" customFormat="1" ht="15" customHeight="1" x14ac:dyDescent="0.25">
      <c r="A54" s="28" t="s">
        <v>45</v>
      </c>
      <c r="B54" s="29"/>
      <c r="C54" s="29"/>
      <c r="D54" s="29"/>
      <c r="E54" s="29"/>
      <c r="F54" s="30"/>
      <c r="G54" s="29"/>
      <c r="H54" s="30"/>
      <c r="I54" s="30"/>
      <c r="J54" s="30"/>
      <c r="K54" s="30"/>
      <c r="L54" s="30"/>
      <c r="M54" s="30"/>
      <c r="N54" s="28"/>
      <c r="O54" s="210"/>
      <c r="P54" s="210"/>
      <c r="Q54" s="205"/>
    </row>
    <row r="55" spans="1:17" ht="15" customHeight="1" x14ac:dyDescent="0.25">
      <c r="A55" s="36" t="s">
        <v>46</v>
      </c>
      <c r="B55" s="35" t="s">
        <v>145</v>
      </c>
      <c r="C55" s="41">
        <f>IF(B55=$B$4,2,0)</f>
        <v>2</v>
      </c>
      <c r="D55" s="41"/>
      <c r="E55" s="41"/>
      <c r="F55" s="85">
        <f t="shared" ref="F55:F68" si="6">C55*IF(D55&gt;0,D55,1)*IF(E55&gt;0,E55,1)</f>
        <v>2</v>
      </c>
      <c r="G55" s="41" t="s">
        <v>322</v>
      </c>
      <c r="H55" s="41" t="s">
        <v>322</v>
      </c>
      <c r="I55" s="41" t="s">
        <v>322</v>
      </c>
      <c r="J55" s="41" t="s">
        <v>322</v>
      </c>
      <c r="K55" s="49">
        <v>43584</v>
      </c>
      <c r="L55" s="41" t="s">
        <v>320</v>
      </c>
      <c r="M55" s="49" t="s">
        <v>322</v>
      </c>
      <c r="N55" s="35"/>
      <c r="O55" s="181" t="s">
        <v>368</v>
      </c>
      <c r="P55" s="197" t="s">
        <v>535</v>
      </c>
      <c r="Q55" s="37" t="s">
        <v>323</v>
      </c>
    </row>
    <row r="56" spans="1:17" ht="15" customHeight="1" x14ac:dyDescent="0.25">
      <c r="A56" s="36" t="s">
        <v>47</v>
      </c>
      <c r="B56" s="35" t="s">
        <v>141</v>
      </c>
      <c r="C56" s="41">
        <f t="shared" si="1"/>
        <v>0</v>
      </c>
      <c r="D56" s="41"/>
      <c r="E56" s="41"/>
      <c r="F56" s="85">
        <f t="shared" si="6"/>
        <v>0</v>
      </c>
      <c r="G56" s="41" t="s">
        <v>321</v>
      </c>
      <c r="H56" s="41"/>
      <c r="I56" s="41"/>
      <c r="J56" s="41"/>
      <c r="K56" s="41"/>
      <c r="L56" s="41"/>
      <c r="M56" s="41"/>
      <c r="N56" s="35"/>
      <c r="O56" s="181" t="s">
        <v>368</v>
      </c>
      <c r="P56" s="181" t="s">
        <v>368</v>
      </c>
      <c r="Q56" s="37" t="s">
        <v>323</v>
      </c>
    </row>
    <row r="57" spans="1:17" ht="15" customHeight="1" x14ac:dyDescent="0.25">
      <c r="A57" s="36" t="s">
        <v>48</v>
      </c>
      <c r="B57" s="35" t="s">
        <v>141</v>
      </c>
      <c r="C57" s="41">
        <f t="shared" si="1"/>
        <v>0</v>
      </c>
      <c r="D57" s="41"/>
      <c r="E57" s="41"/>
      <c r="F57" s="85">
        <f t="shared" si="6"/>
        <v>0</v>
      </c>
      <c r="G57" s="41" t="s">
        <v>321</v>
      </c>
      <c r="H57" s="41"/>
      <c r="I57" s="41"/>
      <c r="J57" s="41"/>
      <c r="K57" s="41"/>
      <c r="L57" s="41"/>
      <c r="M57" s="41"/>
      <c r="N57" s="35"/>
      <c r="O57" s="181" t="s">
        <v>368</v>
      </c>
      <c r="P57" s="181" t="s">
        <v>368</v>
      </c>
      <c r="Q57" s="37" t="s">
        <v>323</v>
      </c>
    </row>
    <row r="58" spans="1:17" ht="15" customHeight="1" x14ac:dyDescent="0.25">
      <c r="A58" s="36" t="s">
        <v>49</v>
      </c>
      <c r="B58" s="35" t="s">
        <v>145</v>
      </c>
      <c r="C58" s="41">
        <f t="shared" si="1"/>
        <v>2</v>
      </c>
      <c r="D58" s="41"/>
      <c r="E58" s="41"/>
      <c r="F58" s="85">
        <f t="shared" si="6"/>
        <v>2</v>
      </c>
      <c r="G58" s="41" t="s">
        <v>322</v>
      </c>
      <c r="H58" s="41" t="s">
        <v>322</v>
      </c>
      <c r="I58" s="41" t="s">
        <v>322</v>
      </c>
      <c r="J58" s="41" t="s">
        <v>322</v>
      </c>
      <c r="K58" s="41" t="s">
        <v>320</v>
      </c>
      <c r="L58" s="49" t="s">
        <v>320</v>
      </c>
      <c r="M58" s="41" t="s">
        <v>322</v>
      </c>
      <c r="N58" s="35"/>
      <c r="O58" s="181" t="s">
        <v>368</v>
      </c>
      <c r="P58" s="197" t="s">
        <v>367</v>
      </c>
      <c r="Q58" s="37" t="s">
        <v>323</v>
      </c>
    </row>
    <row r="59" spans="1:17" ht="15" customHeight="1" x14ac:dyDescent="0.25">
      <c r="A59" s="36" t="s">
        <v>50</v>
      </c>
      <c r="B59" s="35" t="s">
        <v>141</v>
      </c>
      <c r="C59" s="41">
        <f t="shared" si="1"/>
        <v>0</v>
      </c>
      <c r="D59" s="41"/>
      <c r="E59" s="41"/>
      <c r="F59" s="85">
        <f t="shared" si="6"/>
        <v>0</v>
      </c>
      <c r="G59" s="41" t="s">
        <v>596</v>
      </c>
      <c r="H59" s="41" t="s">
        <v>322</v>
      </c>
      <c r="I59" s="41" t="s">
        <v>322</v>
      </c>
      <c r="J59" s="41" t="s">
        <v>596</v>
      </c>
      <c r="K59" s="41" t="s">
        <v>320</v>
      </c>
      <c r="L59" s="49" t="s">
        <v>320</v>
      </c>
      <c r="M59" s="41" t="s">
        <v>322</v>
      </c>
      <c r="N59" s="35" t="s">
        <v>597</v>
      </c>
      <c r="O59" s="181" t="s">
        <v>368</v>
      </c>
      <c r="P59" s="184" t="s">
        <v>445</v>
      </c>
      <c r="Q59" s="37" t="s">
        <v>323</v>
      </c>
    </row>
    <row r="60" spans="1:17" ht="15" customHeight="1" x14ac:dyDescent="0.25">
      <c r="A60" s="36" t="s">
        <v>51</v>
      </c>
      <c r="B60" s="35" t="s">
        <v>145</v>
      </c>
      <c r="C60" s="41">
        <f t="shared" si="1"/>
        <v>2</v>
      </c>
      <c r="D60" s="41"/>
      <c r="E60" s="41"/>
      <c r="F60" s="85">
        <f t="shared" si="6"/>
        <v>2</v>
      </c>
      <c r="G60" s="41" t="s">
        <v>322</v>
      </c>
      <c r="H60" s="41" t="s">
        <v>322</v>
      </c>
      <c r="I60" s="41" t="s">
        <v>322</v>
      </c>
      <c r="J60" s="41" t="s">
        <v>322</v>
      </c>
      <c r="K60" s="49">
        <v>43558</v>
      </c>
      <c r="L60" s="41" t="s">
        <v>322</v>
      </c>
      <c r="M60" s="41" t="s">
        <v>322</v>
      </c>
      <c r="N60" s="35"/>
      <c r="O60" s="181" t="s">
        <v>368</v>
      </c>
      <c r="P60" s="181" t="s">
        <v>368</v>
      </c>
      <c r="Q60" s="59" t="s">
        <v>448</v>
      </c>
    </row>
    <row r="61" spans="1:17" ht="15" customHeight="1" x14ac:dyDescent="0.25">
      <c r="A61" s="36" t="s">
        <v>52</v>
      </c>
      <c r="B61" s="35" t="s">
        <v>141</v>
      </c>
      <c r="C61" s="41">
        <f t="shared" si="1"/>
        <v>0</v>
      </c>
      <c r="D61" s="41"/>
      <c r="E61" s="41"/>
      <c r="F61" s="85">
        <f t="shared" si="6"/>
        <v>0</v>
      </c>
      <c r="G61" s="41" t="s">
        <v>596</v>
      </c>
      <c r="H61" s="41" t="s">
        <v>322</v>
      </c>
      <c r="I61" s="41" t="s">
        <v>322</v>
      </c>
      <c r="J61" s="41" t="s">
        <v>321</v>
      </c>
      <c r="K61" s="41" t="s">
        <v>320</v>
      </c>
      <c r="L61" s="49" t="s">
        <v>320</v>
      </c>
      <c r="M61" s="41" t="s">
        <v>321</v>
      </c>
      <c r="N61" s="35"/>
      <c r="O61" s="184" t="s">
        <v>454</v>
      </c>
      <c r="P61" s="181" t="s">
        <v>368</v>
      </c>
      <c r="Q61" s="181" t="s">
        <v>368</v>
      </c>
    </row>
    <row r="62" spans="1:17" ht="15" customHeight="1" x14ac:dyDescent="0.25">
      <c r="A62" s="36" t="s">
        <v>53</v>
      </c>
      <c r="B62" s="35" t="s">
        <v>145</v>
      </c>
      <c r="C62" s="41">
        <f t="shared" si="1"/>
        <v>2</v>
      </c>
      <c r="D62" s="41"/>
      <c r="E62" s="41"/>
      <c r="F62" s="85">
        <f t="shared" si="6"/>
        <v>2</v>
      </c>
      <c r="G62" s="41" t="s">
        <v>322</v>
      </c>
      <c r="H62" s="41" t="s">
        <v>322</v>
      </c>
      <c r="I62" s="41" t="s">
        <v>322</v>
      </c>
      <c r="J62" s="41" t="s">
        <v>322</v>
      </c>
      <c r="K62" s="41" t="s">
        <v>320</v>
      </c>
      <c r="L62" s="49" t="s">
        <v>320</v>
      </c>
      <c r="M62" s="41" t="s">
        <v>322</v>
      </c>
      <c r="N62" s="35"/>
      <c r="O62" s="212" t="s">
        <v>847</v>
      </c>
      <c r="P62" s="184" t="s">
        <v>451</v>
      </c>
      <c r="Q62" s="37" t="s">
        <v>323</v>
      </c>
    </row>
    <row r="63" spans="1:17" ht="15" customHeight="1" x14ac:dyDescent="0.25">
      <c r="A63" s="36" t="s">
        <v>54</v>
      </c>
      <c r="B63" s="35" t="s">
        <v>145</v>
      </c>
      <c r="C63" s="41">
        <f t="shared" si="1"/>
        <v>2</v>
      </c>
      <c r="D63" s="41"/>
      <c r="E63" s="41"/>
      <c r="F63" s="85">
        <f t="shared" si="6"/>
        <v>2</v>
      </c>
      <c r="G63" s="41" t="s">
        <v>322</v>
      </c>
      <c r="H63" s="41" t="s">
        <v>322</v>
      </c>
      <c r="I63" s="41" t="s">
        <v>322</v>
      </c>
      <c r="J63" s="41" t="s">
        <v>322</v>
      </c>
      <c r="K63" s="41" t="s">
        <v>320</v>
      </c>
      <c r="L63" s="49" t="s">
        <v>320</v>
      </c>
      <c r="M63" s="41" t="s">
        <v>322</v>
      </c>
      <c r="N63" s="35"/>
      <c r="O63" s="190" t="s">
        <v>368</v>
      </c>
      <c r="P63" s="197" t="s">
        <v>540</v>
      </c>
      <c r="Q63" s="38" t="s">
        <v>368</v>
      </c>
    </row>
    <row r="64" spans="1:17" ht="15" customHeight="1" x14ac:dyDescent="0.25">
      <c r="A64" s="36" t="s">
        <v>55</v>
      </c>
      <c r="B64" s="35" t="s">
        <v>145</v>
      </c>
      <c r="C64" s="41">
        <f t="shared" si="1"/>
        <v>2</v>
      </c>
      <c r="D64" s="41"/>
      <c r="E64" s="41"/>
      <c r="F64" s="85">
        <f t="shared" si="6"/>
        <v>2</v>
      </c>
      <c r="G64" s="41" t="s">
        <v>322</v>
      </c>
      <c r="H64" s="41" t="s">
        <v>322</v>
      </c>
      <c r="I64" s="41" t="s">
        <v>322</v>
      </c>
      <c r="J64" s="41" t="s">
        <v>322</v>
      </c>
      <c r="K64" s="49">
        <v>43598</v>
      </c>
      <c r="L64" s="49" t="s">
        <v>322</v>
      </c>
      <c r="M64" s="41" t="s">
        <v>322</v>
      </c>
      <c r="N64" s="35"/>
      <c r="O64" s="181" t="s">
        <v>368</v>
      </c>
      <c r="P64" s="91" t="s">
        <v>370</v>
      </c>
      <c r="Q64" s="181" t="s">
        <v>368</v>
      </c>
    </row>
    <row r="65" spans="1:17" ht="15" customHeight="1" x14ac:dyDescent="0.25">
      <c r="A65" s="36" t="s">
        <v>56</v>
      </c>
      <c r="B65" s="35" t="s">
        <v>141</v>
      </c>
      <c r="C65" s="41">
        <f t="shared" si="1"/>
        <v>0</v>
      </c>
      <c r="D65" s="41"/>
      <c r="E65" s="41"/>
      <c r="F65" s="85">
        <f t="shared" si="6"/>
        <v>0</v>
      </c>
      <c r="G65" s="41" t="s">
        <v>321</v>
      </c>
      <c r="H65" s="41"/>
      <c r="I65" s="41"/>
      <c r="J65" s="41"/>
      <c r="K65" s="41"/>
      <c r="L65" s="41"/>
      <c r="M65" s="41"/>
      <c r="N65" s="35"/>
      <c r="O65" s="181" t="s">
        <v>368</v>
      </c>
      <c r="P65" s="181" t="s">
        <v>368</v>
      </c>
      <c r="Q65" s="37" t="s">
        <v>323</v>
      </c>
    </row>
    <row r="66" spans="1:17" ht="15" customHeight="1" x14ac:dyDescent="0.25">
      <c r="A66" s="36" t="s">
        <v>57</v>
      </c>
      <c r="B66" s="35" t="s">
        <v>141</v>
      </c>
      <c r="C66" s="41">
        <f t="shared" si="1"/>
        <v>0</v>
      </c>
      <c r="D66" s="41"/>
      <c r="E66" s="41"/>
      <c r="F66" s="85">
        <f t="shared" si="6"/>
        <v>0</v>
      </c>
      <c r="G66" s="41" t="s">
        <v>596</v>
      </c>
      <c r="H66" s="41" t="s">
        <v>322</v>
      </c>
      <c r="I66" s="41" t="s">
        <v>322</v>
      </c>
      <c r="J66" s="41" t="s">
        <v>321</v>
      </c>
      <c r="K66" s="41" t="s">
        <v>320</v>
      </c>
      <c r="L66" s="41" t="s">
        <v>320</v>
      </c>
      <c r="M66" s="41" t="s">
        <v>322</v>
      </c>
      <c r="N66" s="35"/>
      <c r="O66" s="181" t="s">
        <v>368</v>
      </c>
      <c r="P66" s="201" t="s">
        <v>863</v>
      </c>
      <c r="Q66" s="181" t="s">
        <v>368</v>
      </c>
    </row>
    <row r="67" spans="1:17" ht="15" customHeight="1" x14ac:dyDescent="0.25">
      <c r="A67" s="36" t="s">
        <v>58</v>
      </c>
      <c r="B67" s="35" t="s">
        <v>145</v>
      </c>
      <c r="C67" s="41">
        <f t="shared" si="1"/>
        <v>2</v>
      </c>
      <c r="D67" s="41"/>
      <c r="E67" s="41"/>
      <c r="F67" s="85">
        <f t="shared" si="6"/>
        <v>2</v>
      </c>
      <c r="G67" s="41" t="s">
        <v>322</v>
      </c>
      <c r="H67" s="41" t="s">
        <v>322</v>
      </c>
      <c r="I67" s="41" t="s">
        <v>322</v>
      </c>
      <c r="J67" s="41" t="s">
        <v>322</v>
      </c>
      <c r="K67" s="41" t="s">
        <v>320</v>
      </c>
      <c r="L67" s="49" t="s">
        <v>320</v>
      </c>
      <c r="M67" s="41" t="s">
        <v>322</v>
      </c>
      <c r="N67" s="35"/>
      <c r="O67" s="181" t="s">
        <v>368</v>
      </c>
      <c r="P67" s="181" t="s">
        <v>368</v>
      </c>
      <c r="Q67" s="34" t="s">
        <v>458</v>
      </c>
    </row>
    <row r="68" spans="1:17" ht="15" customHeight="1" x14ac:dyDescent="0.25">
      <c r="A68" s="36" t="s">
        <v>59</v>
      </c>
      <c r="B68" s="35" t="s">
        <v>145</v>
      </c>
      <c r="C68" s="41">
        <f t="shared" si="1"/>
        <v>2</v>
      </c>
      <c r="D68" s="41"/>
      <c r="E68" s="41"/>
      <c r="F68" s="85">
        <f t="shared" si="6"/>
        <v>2</v>
      </c>
      <c r="G68" s="41" t="s">
        <v>322</v>
      </c>
      <c r="H68" s="41" t="s">
        <v>322</v>
      </c>
      <c r="I68" s="41" t="s">
        <v>322</v>
      </c>
      <c r="J68" s="41" t="s">
        <v>322</v>
      </c>
      <c r="K68" s="41" t="s">
        <v>320</v>
      </c>
      <c r="L68" s="49" t="s">
        <v>320</v>
      </c>
      <c r="M68" s="41" t="s">
        <v>322</v>
      </c>
      <c r="N68" s="35"/>
      <c r="O68" s="181" t="s">
        <v>368</v>
      </c>
      <c r="P68" s="181" t="s">
        <v>368</v>
      </c>
      <c r="Q68" s="35" t="s">
        <v>452</v>
      </c>
    </row>
    <row r="69" spans="1:17" s="114" customFormat="1" ht="15" customHeight="1" x14ac:dyDescent="0.25">
      <c r="A69" s="28" t="s">
        <v>60</v>
      </c>
      <c r="B69" s="29"/>
      <c r="C69" s="29"/>
      <c r="D69" s="29"/>
      <c r="E69" s="29"/>
      <c r="F69" s="30"/>
      <c r="G69" s="29"/>
      <c r="H69" s="30"/>
      <c r="I69" s="30"/>
      <c r="J69" s="30"/>
      <c r="K69" s="30"/>
      <c r="L69" s="30"/>
      <c r="M69" s="30"/>
      <c r="N69" s="28"/>
      <c r="O69" s="210"/>
      <c r="P69" s="210"/>
      <c r="Q69" s="207"/>
    </row>
    <row r="70" spans="1:17" ht="15" customHeight="1" x14ac:dyDescent="0.25">
      <c r="A70" s="36" t="s">
        <v>61</v>
      </c>
      <c r="B70" s="35" t="s">
        <v>145</v>
      </c>
      <c r="C70" s="41">
        <f>IF(B70=$B$4,2,0)</f>
        <v>2</v>
      </c>
      <c r="D70" s="41"/>
      <c r="E70" s="41"/>
      <c r="F70" s="85">
        <f t="shared" ref="F70:F75" si="7">C70*IF(D70&gt;0,D70,1)*IF(E70&gt;0,E70,1)</f>
        <v>2</v>
      </c>
      <c r="G70" s="41" t="s">
        <v>322</v>
      </c>
      <c r="H70" s="41" t="s">
        <v>322</v>
      </c>
      <c r="I70" s="41" t="s">
        <v>322</v>
      </c>
      <c r="J70" s="41" t="s">
        <v>322</v>
      </c>
      <c r="K70" s="41" t="s">
        <v>320</v>
      </c>
      <c r="L70" s="49" t="s">
        <v>320</v>
      </c>
      <c r="M70" s="41" t="s">
        <v>322</v>
      </c>
      <c r="N70" s="48"/>
      <c r="O70" s="181" t="s">
        <v>368</v>
      </c>
      <c r="P70" s="91" t="s">
        <v>373</v>
      </c>
      <c r="Q70" s="37" t="s">
        <v>323</v>
      </c>
    </row>
    <row r="71" spans="1:17" ht="15" customHeight="1" x14ac:dyDescent="0.25">
      <c r="A71" s="36" t="s">
        <v>62</v>
      </c>
      <c r="B71" s="35" t="s">
        <v>145</v>
      </c>
      <c r="C71" s="41">
        <f t="shared" si="1"/>
        <v>2</v>
      </c>
      <c r="D71" s="41"/>
      <c r="E71" s="41"/>
      <c r="F71" s="85">
        <f t="shared" si="7"/>
        <v>2</v>
      </c>
      <c r="G71" s="41" t="s">
        <v>322</v>
      </c>
      <c r="H71" s="41" t="s">
        <v>322</v>
      </c>
      <c r="I71" s="41" t="s">
        <v>322</v>
      </c>
      <c r="J71" s="41" t="s">
        <v>322</v>
      </c>
      <c r="K71" s="49">
        <v>43619</v>
      </c>
      <c r="L71" s="49" t="s">
        <v>322</v>
      </c>
      <c r="M71" s="41" t="s">
        <v>322</v>
      </c>
      <c r="N71" s="35"/>
      <c r="O71" s="181" t="s">
        <v>368</v>
      </c>
      <c r="P71" s="91" t="s">
        <v>395</v>
      </c>
      <c r="Q71" s="181" t="s">
        <v>368</v>
      </c>
    </row>
    <row r="72" spans="1:17" ht="15" customHeight="1" x14ac:dyDescent="0.25">
      <c r="A72" s="36" t="s">
        <v>63</v>
      </c>
      <c r="B72" s="35" t="s">
        <v>145</v>
      </c>
      <c r="C72" s="41">
        <f t="shared" si="1"/>
        <v>2</v>
      </c>
      <c r="D72" s="41"/>
      <c r="E72" s="41"/>
      <c r="F72" s="85">
        <f t="shared" si="7"/>
        <v>2</v>
      </c>
      <c r="G72" s="41" t="s">
        <v>322</v>
      </c>
      <c r="H72" s="41" t="s">
        <v>322</v>
      </c>
      <c r="I72" s="41" t="s">
        <v>322</v>
      </c>
      <c r="J72" s="41" t="s">
        <v>322</v>
      </c>
      <c r="K72" s="41" t="s">
        <v>320</v>
      </c>
      <c r="L72" s="49" t="s">
        <v>320</v>
      </c>
      <c r="M72" s="41" t="s">
        <v>322</v>
      </c>
      <c r="N72" s="35"/>
      <c r="O72" s="181" t="s">
        <v>368</v>
      </c>
      <c r="P72" s="197" t="s">
        <v>461</v>
      </c>
      <c r="Q72" s="37" t="s">
        <v>323</v>
      </c>
    </row>
    <row r="73" spans="1:17" s="114" customFormat="1" ht="15" customHeight="1" x14ac:dyDescent="0.25">
      <c r="A73" s="36" t="s">
        <v>64</v>
      </c>
      <c r="B73" s="35" t="s">
        <v>145</v>
      </c>
      <c r="C73" s="41">
        <f t="shared" ref="C73:C98" si="8">IF(B73=$B$4,2,0)</f>
        <v>2</v>
      </c>
      <c r="D73" s="41"/>
      <c r="E73" s="41"/>
      <c r="F73" s="85">
        <f t="shared" si="7"/>
        <v>2</v>
      </c>
      <c r="G73" s="41" t="s">
        <v>322</v>
      </c>
      <c r="H73" s="41" t="s">
        <v>322</v>
      </c>
      <c r="I73" s="41" t="s">
        <v>322</v>
      </c>
      <c r="J73" s="41" t="s">
        <v>322</v>
      </c>
      <c r="K73" s="41" t="s">
        <v>320</v>
      </c>
      <c r="L73" s="49" t="s">
        <v>320</v>
      </c>
      <c r="M73" s="41" t="s">
        <v>322</v>
      </c>
      <c r="N73" s="35"/>
      <c r="O73" s="181" t="s">
        <v>368</v>
      </c>
      <c r="P73" s="201" t="s">
        <v>879</v>
      </c>
      <c r="Q73" s="37" t="s">
        <v>368</v>
      </c>
    </row>
    <row r="74" spans="1:17" ht="15" customHeight="1" x14ac:dyDescent="0.25">
      <c r="A74" s="36" t="s">
        <v>65</v>
      </c>
      <c r="B74" s="35" t="s">
        <v>145</v>
      </c>
      <c r="C74" s="41">
        <f t="shared" si="8"/>
        <v>2</v>
      </c>
      <c r="D74" s="41"/>
      <c r="E74" s="41"/>
      <c r="F74" s="85">
        <f t="shared" si="7"/>
        <v>2</v>
      </c>
      <c r="G74" s="41" t="s">
        <v>322</v>
      </c>
      <c r="H74" s="41" t="s">
        <v>322</v>
      </c>
      <c r="I74" s="41" t="s">
        <v>322</v>
      </c>
      <c r="J74" s="41" t="s">
        <v>322</v>
      </c>
      <c r="K74" s="41" t="s">
        <v>320</v>
      </c>
      <c r="L74" s="49" t="s">
        <v>320</v>
      </c>
      <c r="M74" s="41" t="s">
        <v>322</v>
      </c>
      <c r="N74" s="35"/>
      <c r="O74" s="181" t="s">
        <v>368</v>
      </c>
      <c r="P74" s="59" t="s">
        <v>462</v>
      </c>
      <c r="Q74" s="37" t="s">
        <v>323</v>
      </c>
    </row>
    <row r="75" spans="1:17" ht="15" customHeight="1" x14ac:dyDescent="0.25">
      <c r="A75" s="36" t="s">
        <v>66</v>
      </c>
      <c r="B75" s="35" t="s">
        <v>145</v>
      </c>
      <c r="C75" s="41">
        <f>IF(B75=$B$4,2,0)</f>
        <v>2</v>
      </c>
      <c r="D75" s="41"/>
      <c r="E75" s="41"/>
      <c r="F75" s="85">
        <f t="shared" si="7"/>
        <v>2</v>
      </c>
      <c r="G75" s="41" t="s">
        <v>322</v>
      </c>
      <c r="H75" s="41" t="s">
        <v>322</v>
      </c>
      <c r="I75" s="41" t="s">
        <v>322</v>
      </c>
      <c r="J75" s="41" t="s">
        <v>322</v>
      </c>
      <c r="K75" s="49">
        <v>43578</v>
      </c>
      <c r="L75" s="49" t="s">
        <v>322</v>
      </c>
      <c r="M75" s="41" t="s">
        <v>322</v>
      </c>
      <c r="N75" s="34"/>
      <c r="O75" s="181" t="s">
        <v>368</v>
      </c>
      <c r="P75" s="184" t="s">
        <v>464</v>
      </c>
      <c r="Q75" s="181" t="s">
        <v>368</v>
      </c>
    </row>
    <row r="76" spans="1:17" s="114" customFormat="1" ht="15" customHeight="1" x14ac:dyDescent="0.25">
      <c r="A76" s="28" t="s">
        <v>67</v>
      </c>
      <c r="B76" s="29"/>
      <c r="C76" s="29"/>
      <c r="D76" s="29"/>
      <c r="E76" s="29"/>
      <c r="F76" s="30"/>
      <c r="G76" s="29"/>
      <c r="H76" s="30"/>
      <c r="I76" s="30"/>
      <c r="J76" s="30"/>
      <c r="K76" s="30"/>
      <c r="L76" s="30"/>
      <c r="M76" s="30"/>
      <c r="N76" s="28"/>
      <c r="O76" s="210"/>
      <c r="P76" s="210"/>
      <c r="Q76" s="205"/>
    </row>
    <row r="77" spans="1:17" ht="15" customHeight="1" x14ac:dyDescent="0.25">
      <c r="A77" s="36" t="s">
        <v>68</v>
      </c>
      <c r="B77" s="35" t="s">
        <v>145</v>
      </c>
      <c r="C77" s="41">
        <f>IF(B77=$B$4,2,0)</f>
        <v>2</v>
      </c>
      <c r="D77" s="41"/>
      <c r="E77" s="41"/>
      <c r="F77" s="85">
        <f t="shared" ref="F77:F86" si="9">C77*IF(D77&gt;0,D77,1)*IF(E77&gt;0,E77,1)</f>
        <v>2</v>
      </c>
      <c r="G77" s="41" t="s">
        <v>322</v>
      </c>
      <c r="H77" s="41" t="s">
        <v>322</v>
      </c>
      <c r="I77" s="41" t="s">
        <v>322</v>
      </c>
      <c r="J77" s="41" t="s">
        <v>322</v>
      </c>
      <c r="K77" s="41" t="s">
        <v>320</v>
      </c>
      <c r="L77" s="49" t="s">
        <v>320</v>
      </c>
      <c r="M77" s="49" t="s">
        <v>322</v>
      </c>
      <c r="N77" s="48"/>
      <c r="O77" s="181" t="s">
        <v>368</v>
      </c>
      <c r="P77" s="197" t="s">
        <v>467</v>
      </c>
      <c r="Q77" s="181" t="s">
        <v>368</v>
      </c>
    </row>
    <row r="78" spans="1:17" ht="15" customHeight="1" x14ac:dyDescent="0.25">
      <c r="A78" s="36" t="s">
        <v>70</v>
      </c>
      <c r="B78" s="35" t="s">
        <v>141</v>
      </c>
      <c r="C78" s="41">
        <f t="shared" si="8"/>
        <v>0</v>
      </c>
      <c r="D78" s="41"/>
      <c r="E78" s="41"/>
      <c r="F78" s="85">
        <f t="shared" si="9"/>
        <v>0</v>
      </c>
      <c r="G78" s="41" t="s">
        <v>321</v>
      </c>
      <c r="H78" s="41"/>
      <c r="I78" s="41"/>
      <c r="J78" s="41"/>
      <c r="K78" s="41"/>
      <c r="L78" s="41"/>
      <c r="M78" s="41"/>
      <c r="N78" s="35"/>
      <c r="O78" s="181" t="s">
        <v>368</v>
      </c>
      <c r="P78" s="181" t="s">
        <v>368</v>
      </c>
      <c r="Q78" s="181" t="s">
        <v>368</v>
      </c>
    </row>
    <row r="79" spans="1:17" ht="15" customHeight="1" x14ac:dyDescent="0.25">
      <c r="A79" s="36" t="s">
        <v>71</v>
      </c>
      <c r="B79" s="35" t="s">
        <v>141</v>
      </c>
      <c r="C79" s="41">
        <f>IF(B79=$B$4,2,0)</f>
        <v>0</v>
      </c>
      <c r="D79" s="41"/>
      <c r="E79" s="41"/>
      <c r="F79" s="85">
        <f t="shared" si="9"/>
        <v>0</v>
      </c>
      <c r="G79" s="41" t="s">
        <v>321</v>
      </c>
      <c r="H79" s="41"/>
      <c r="I79" s="41"/>
      <c r="J79" s="41"/>
      <c r="K79" s="41"/>
      <c r="L79" s="41"/>
      <c r="M79" s="41"/>
      <c r="N79" s="35"/>
      <c r="O79" s="181" t="s">
        <v>368</v>
      </c>
      <c r="P79" s="181" t="s">
        <v>368</v>
      </c>
      <c r="Q79" s="37" t="s">
        <v>323</v>
      </c>
    </row>
    <row r="80" spans="1:17" ht="15" customHeight="1" x14ac:dyDescent="0.25">
      <c r="A80" s="36" t="s">
        <v>72</v>
      </c>
      <c r="B80" s="35" t="s">
        <v>145</v>
      </c>
      <c r="C80" s="41">
        <f t="shared" si="8"/>
        <v>2</v>
      </c>
      <c r="D80" s="41"/>
      <c r="E80" s="41"/>
      <c r="F80" s="85">
        <f t="shared" si="9"/>
        <v>2</v>
      </c>
      <c r="G80" s="41" t="s">
        <v>322</v>
      </c>
      <c r="H80" s="41" t="s">
        <v>322</v>
      </c>
      <c r="I80" s="41" t="s">
        <v>322</v>
      </c>
      <c r="J80" s="41" t="s">
        <v>322</v>
      </c>
      <c r="K80" s="41" t="s">
        <v>320</v>
      </c>
      <c r="L80" s="41" t="s">
        <v>320</v>
      </c>
      <c r="M80" s="41" t="s">
        <v>322</v>
      </c>
      <c r="N80" s="35"/>
      <c r="O80" s="181" t="s">
        <v>368</v>
      </c>
      <c r="P80" s="184" t="s">
        <v>472</v>
      </c>
      <c r="Q80" s="37" t="s">
        <v>323</v>
      </c>
    </row>
    <row r="81" spans="1:18" ht="15" customHeight="1" x14ac:dyDescent="0.25">
      <c r="A81" s="36" t="s">
        <v>74</v>
      </c>
      <c r="B81" s="35" t="s">
        <v>145</v>
      </c>
      <c r="C81" s="41">
        <f t="shared" si="8"/>
        <v>2</v>
      </c>
      <c r="D81" s="41"/>
      <c r="E81" s="41"/>
      <c r="F81" s="85">
        <f t="shared" si="9"/>
        <v>2</v>
      </c>
      <c r="G81" s="41" t="s">
        <v>322</v>
      </c>
      <c r="H81" s="41" t="s">
        <v>322</v>
      </c>
      <c r="I81" s="41" t="s">
        <v>322</v>
      </c>
      <c r="J81" s="41" t="s">
        <v>322</v>
      </c>
      <c r="K81" s="41" t="s">
        <v>320</v>
      </c>
      <c r="L81" s="41" t="s">
        <v>320</v>
      </c>
      <c r="M81" s="41" t="s">
        <v>322</v>
      </c>
      <c r="N81" s="35"/>
      <c r="O81" s="181" t="s">
        <v>368</v>
      </c>
      <c r="P81" s="201" t="s">
        <v>473</v>
      </c>
      <c r="Q81" s="37" t="s">
        <v>323</v>
      </c>
    </row>
    <row r="82" spans="1:18" ht="15" customHeight="1" x14ac:dyDescent="0.25">
      <c r="A82" s="36" t="s">
        <v>75</v>
      </c>
      <c r="B82" s="35" t="s">
        <v>145</v>
      </c>
      <c r="C82" s="41">
        <f t="shared" si="8"/>
        <v>2</v>
      </c>
      <c r="D82" s="41"/>
      <c r="E82" s="41"/>
      <c r="F82" s="85">
        <f t="shared" si="9"/>
        <v>2</v>
      </c>
      <c r="G82" s="41" t="s">
        <v>322</v>
      </c>
      <c r="H82" s="41" t="s">
        <v>322</v>
      </c>
      <c r="I82" s="41" t="s">
        <v>322</v>
      </c>
      <c r="J82" s="41" t="s">
        <v>322</v>
      </c>
      <c r="K82" s="49">
        <v>43614</v>
      </c>
      <c r="L82" s="49" t="s">
        <v>322</v>
      </c>
      <c r="M82" s="41" t="s">
        <v>322</v>
      </c>
      <c r="N82" s="35"/>
      <c r="O82" s="190" t="s">
        <v>368</v>
      </c>
      <c r="P82" s="91" t="s">
        <v>474</v>
      </c>
      <c r="Q82" s="201" t="s">
        <v>380</v>
      </c>
    </row>
    <row r="83" spans="1:18" ht="15" customHeight="1" x14ac:dyDescent="0.25">
      <c r="A83" s="36" t="s">
        <v>76</v>
      </c>
      <c r="B83" s="35" t="s">
        <v>145</v>
      </c>
      <c r="C83" s="41">
        <f t="shared" si="8"/>
        <v>2</v>
      </c>
      <c r="D83" s="41"/>
      <c r="E83" s="41"/>
      <c r="F83" s="85">
        <f t="shared" si="9"/>
        <v>2</v>
      </c>
      <c r="G83" s="41" t="s">
        <v>322</v>
      </c>
      <c r="H83" s="41" t="s">
        <v>322</v>
      </c>
      <c r="I83" s="41" t="s">
        <v>322</v>
      </c>
      <c r="J83" s="41" t="s">
        <v>322</v>
      </c>
      <c r="K83" s="49">
        <v>43616</v>
      </c>
      <c r="L83" s="41" t="s">
        <v>322</v>
      </c>
      <c r="M83" s="49" t="s">
        <v>322</v>
      </c>
      <c r="N83" s="34"/>
      <c r="O83" s="181" t="s">
        <v>368</v>
      </c>
      <c r="P83" s="91" t="s">
        <v>476</v>
      </c>
      <c r="Q83" s="37" t="s">
        <v>323</v>
      </c>
    </row>
    <row r="84" spans="1:18" ht="15" customHeight="1" x14ac:dyDescent="0.25">
      <c r="A84" s="36" t="s">
        <v>77</v>
      </c>
      <c r="B84" s="35" t="s">
        <v>145</v>
      </c>
      <c r="C84" s="41">
        <f>IF(B84=$B$4,2,0)</f>
        <v>2</v>
      </c>
      <c r="D84" s="41"/>
      <c r="E84" s="41"/>
      <c r="F84" s="85">
        <f t="shared" si="9"/>
        <v>2</v>
      </c>
      <c r="G84" s="41" t="s">
        <v>322</v>
      </c>
      <c r="H84" s="41" t="s">
        <v>322</v>
      </c>
      <c r="I84" s="41" t="s">
        <v>322</v>
      </c>
      <c r="J84" s="41" t="s">
        <v>322</v>
      </c>
      <c r="K84" s="49">
        <v>43607</v>
      </c>
      <c r="L84" s="49" t="s">
        <v>322</v>
      </c>
      <c r="M84" s="49" t="s">
        <v>322</v>
      </c>
      <c r="N84" s="35"/>
      <c r="O84" s="181" t="s">
        <v>368</v>
      </c>
      <c r="P84" s="184" t="s">
        <v>396</v>
      </c>
      <c r="Q84" s="37" t="s">
        <v>368</v>
      </c>
    </row>
    <row r="85" spans="1:18" ht="15" customHeight="1" x14ac:dyDescent="0.25">
      <c r="A85" s="36" t="s">
        <v>78</v>
      </c>
      <c r="B85" s="35" t="s">
        <v>145</v>
      </c>
      <c r="C85" s="41">
        <f t="shared" si="8"/>
        <v>2</v>
      </c>
      <c r="D85" s="41"/>
      <c r="E85" s="41"/>
      <c r="F85" s="85">
        <f t="shared" si="9"/>
        <v>2</v>
      </c>
      <c r="G85" s="41" t="s">
        <v>322</v>
      </c>
      <c r="H85" s="41" t="s">
        <v>322</v>
      </c>
      <c r="I85" s="41" t="s">
        <v>322</v>
      </c>
      <c r="J85" s="41" t="s">
        <v>322</v>
      </c>
      <c r="K85" s="49">
        <v>43613</v>
      </c>
      <c r="L85" s="49" t="s">
        <v>322</v>
      </c>
      <c r="M85" s="49" t="s">
        <v>322</v>
      </c>
      <c r="N85" s="34"/>
      <c r="O85" s="181" t="s">
        <v>368</v>
      </c>
      <c r="P85" s="184" t="s">
        <v>479</v>
      </c>
      <c r="Q85" s="37" t="s">
        <v>368</v>
      </c>
    </row>
    <row r="86" spans="1:18" ht="15" customHeight="1" x14ac:dyDescent="0.25">
      <c r="A86" s="36" t="s">
        <v>79</v>
      </c>
      <c r="B86" s="35" t="s">
        <v>145</v>
      </c>
      <c r="C86" s="41">
        <f t="shared" si="8"/>
        <v>2</v>
      </c>
      <c r="D86" s="41"/>
      <c r="E86" s="41"/>
      <c r="F86" s="85">
        <f t="shared" si="9"/>
        <v>2</v>
      </c>
      <c r="G86" s="41" t="s">
        <v>322</v>
      </c>
      <c r="H86" s="41" t="s">
        <v>322</v>
      </c>
      <c r="I86" s="41" t="s">
        <v>322</v>
      </c>
      <c r="J86" s="41" t="s">
        <v>322</v>
      </c>
      <c r="K86" s="41" t="s">
        <v>320</v>
      </c>
      <c r="L86" s="41" t="s">
        <v>320</v>
      </c>
      <c r="M86" s="41" t="s">
        <v>322</v>
      </c>
      <c r="N86" s="35"/>
      <c r="O86" s="181" t="s">
        <v>368</v>
      </c>
      <c r="P86" s="184" t="s">
        <v>480</v>
      </c>
      <c r="Q86" s="37" t="s">
        <v>368</v>
      </c>
    </row>
    <row r="87" spans="1:18" s="114" customFormat="1" ht="15" customHeight="1" x14ac:dyDescent="0.25">
      <c r="A87" s="28" t="s">
        <v>80</v>
      </c>
      <c r="B87" s="29"/>
      <c r="C87" s="29"/>
      <c r="D87" s="29"/>
      <c r="E87" s="29"/>
      <c r="F87" s="30"/>
      <c r="G87" s="29"/>
      <c r="H87" s="30"/>
      <c r="I87" s="30"/>
      <c r="J87" s="30"/>
      <c r="K87" s="30"/>
      <c r="L87" s="30"/>
      <c r="M87" s="30"/>
      <c r="N87" s="28"/>
      <c r="O87" s="210"/>
      <c r="P87" s="210"/>
      <c r="Q87" s="205"/>
    </row>
    <row r="88" spans="1:18" s="114" customFormat="1" ht="15" customHeight="1" x14ac:dyDescent="0.25">
      <c r="A88" s="36" t="s">
        <v>69</v>
      </c>
      <c r="B88" s="35" t="s">
        <v>145</v>
      </c>
      <c r="C88" s="41">
        <f>IF(B88=$B$4,2,0)</f>
        <v>2</v>
      </c>
      <c r="D88" s="41"/>
      <c r="E88" s="41"/>
      <c r="F88" s="85">
        <f t="shared" ref="F88:F98" si="10">C88*IF(D88&gt;0,D88,1)*IF(E88&gt;0,E88,1)</f>
        <v>2</v>
      </c>
      <c r="G88" s="41" t="s">
        <v>322</v>
      </c>
      <c r="H88" s="41" t="s">
        <v>322</v>
      </c>
      <c r="I88" s="41" t="s">
        <v>322</v>
      </c>
      <c r="J88" s="41" t="s">
        <v>322</v>
      </c>
      <c r="K88" s="49">
        <v>43615</v>
      </c>
      <c r="L88" s="49" t="s">
        <v>322</v>
      </c>
      <c r="M88" s="49" t="s">
        <v>322</v>
      </c>
      <c r="N88" s="35"/>
      <c r="O88" s="181" t="s">
        <v>368</v>
      </c>
      <c r="P88" s="181" t="s">
        <v>368</v>
      </c>
      <c r="Q88" s="197" t="s">
        <v>481</v>
      </c>
    </row>
    <row r="89" spans="1:18" ht="15" customHeight="1" x14ac:dyDescent="0.25">
      <c r="A89" s="36" t="s">
        <v>81</v>
      </c>
      <c r="B89" s="35" t="s">
        <v>141</v>
      </c>
      <c r="C89" s="41">
        <f t="shared" si="8"/>
        <v>0</v>
      </c>
      <c r="D89" s="41"/>
      <c r="E89" s="41"/>
      <c r="F89" s="85">
        <f t="shared" si="10"/>
        <v>0</v>
      </c>
      <c r="G89" s="41" t="s">
        <v>596</v>
      </c>
      <c r="H89" s="41" t="s">
        <v>322</v>
      </c>
      <c r="I89" s="41" t="s">
        <v>322</v>
      </c>
      <c r="J89" s="41" t="s">
        <v>321</v>
      </c>
      <c r="K89" s="41" t="s">
        <v>320</v>
      </c>
      <c r="L89" s="41" t="s">
        <v>320</v>
      </c>
      <c r="M89" s="49" t="s">
        <v>322</v>
      </c>
      <c r="N89" s="34"/>
      <c r="O89" s="181" t="s">
        <v>368</v>
      </c>
      <c r="P89" s="197" t="s">
        <v>552</v>
      </c>
      <c r="Q89" s="181" t="s">
        <v>368</v>
      </c>
    </row>
    <row r="90" spans="1:18" ht="15" customHeight="1" x14ac:dyDescent="0.25">
      <c r="A90" s="36" t="s">
        <v>73</v>
      </c>
      <c r="B90" s="35" t="s">
        <v>145</v>
      </c>
      <c r="C90" s="41">
        <f>IF(B90=$B$4,2,0)</f>
        <v>2</v>
      </c>
      <c r="D90" s="41"/>
      <c r="E90" s="41"/>
      <c r="F90" s="85">
        <f t="shared" si="10"/>
        <v>2</v>
      </c>
      <c r="G90" s="41" t="s">
        <v>322</v>
      </c>
      <c r="H90" s="41" t="s">
        <v>322</v>
      </c>
      <c r="I90" s="41" t="s">
        <v>322</v>
      </c>
      <c r="J90" s="41" t="s">
        <v>322</v>
      </c>
      <c r="K90" s="41" t="s">
        <v>320</v>
      </c>
      <c r="L90" s="41" t="s">
        <v>320</v>
      </c>
      <c r="M90" s="41" t="s">
        <v>322</v>
      </c>
      <c r="N90" s="35"/>
      <c r="O90" s="181" t="s">
        <v>368</v>
      </c>
      <c r="P90" s="201" t="s">
        <v>1098</v>
      </c>
      <c r="Q90" s="201" t="s">
        <v>485</v>
      </c>
      <c r="R90" s="109"/>
    </row>
    <row r="91" spans="1:18" ht="15" customHeight="1" x14ac:dyDescent="0.25">
      <c r="A91" s="36" t="s">
        <v>82</v>
      </c>
      <c r="B91" s="35" t="s">
        <v>141</v>
      </c>
      <c r="C91" s="41">
        <f t="shared" si="8"/>
        <v>0</v>
      </c>
      <c r="D91" s="41"/>
      <c r="E91" s="41"/>
      <c r="F91" s="85">
        <f t="shared" si="10"/>
        <v>0</v>
      </c>
      <c r="G91" s="41" t="s">
        <v>321</v>
      </c>
      <c r="H91" s="41"/>
      <c r="I91" s="41"/>
      <c r="J91" s="41"/>
      <c r="K91" s="41"/>
      <c r="L91" s="41"/>
      <c r="M91" s="41"/>
      <c r="N91" s="34"/>
      <c r="O91" s="181" t="s">
        <v>368</v>
      </c>
      <c r="P91" s="181" t="s">
        <v>368</v>
      </c>
      <c r="Q91" s="181" t="s">
        <v>368</v>
      </c>
    </row>
    <row r="92" spans="1:18" ht="15" customHeight="1" x14ac:dyDescent="0.25">
      <c r="A92" s="36" t="s">
        <v>83</v>
      </c>
      <c r="B92" s="35" t="s">
        <v>141</v>
      </c>
      <c r="C92" s="41">
        <f t="shared" si="8"/>
        <v>0</v>
      </c>
      <c r="D92" s="41"/>
      <c r="E92" s="41"/>
      <c r="F92" s="85">
        <f t="shared" si="10"/>
        <v>0</v>
      </c>
      <c r="G92" s="41" t="s">
        <v>596</v>
      </c>
      <c r="H92" s="41" t="s">
        <v>322</v>
      </c>
      <c r="I92" s="41" t="s">
        <v>322</v>
      </c>
      <c r="J92" s="41" t="s">
        <v>321</v>
      </c>
      <c r="K92" s="41" t="s">
        <v>320</v>
      </c>
      <c r="L92" s="41" t="s">
        <v>320</v>
      </c>
      <c r="M92" s="41" t="s">
        <v>322</v>
      </c>
      <c r="N92" s="34"/>
      <c r="O92" s="181" t="s">
        <v>368</v>
      </c>
      <c r="P92" s="181" t="s">
        <v>368</v>
      </c>
      <c r="Q92" s="197" t="s">
        <v>491</v>
      </c>
    </row>
    <row r="93" spans="1:18" ht="15" customHeight="1" x14ac:dyDescent="0.25">
      <c r="A93" s="36" t="s">
        <v>84</v>
      </c>
      <c r="B93" s="35" t="s">
        <v>145</v>
      </c>
      <c r="C93" s="41">
        <f t="shared" si="8"/>
        <v>2</v>
      </c>
      <c r="D93" s="41">
        <v>0.5</v>
      </c>
      <c r="E93" s="41"/>
      <c r="F93" s="85">
        <f t="shared" si="10"/>
        <v>1</v>
      </c>
      <c r="G93" s="41" t="s">
        <v>322</v>
      </c>
      <c r="H93" s="41" t="s">
        <v>322</v>
      </c>
      <c r="I93" s="41" t="s">
        <v>322</v>
      </c>
      <c r="J93" s="41" t="s">
        <v>322</v>
      </c>
      <c r="K93" s="35" t="s">
        <v>497</v>
      </c>
      <c r="L93" s="41" t="s">
        <v>320</v>
      </c>
      <c r="M93" s="41" t="s">
        <v>322</v>
      </c>
      <c r="N93" s="34" t="s">
        <v>922</v>
      </c>
      <c r="O93" s="181" t="s">
        <v>368</v>
      </c>
      <c r="P93" s="197" t="s">
        <v>496</v>
      </c>
      <c r="Q93" s="37" t="s">
        <v>323</v>
      </c>
    </row>
    <row r="94" spans="1:18" ht="15" customHeight="1" x14ac:dyDescent="0.25">
      <c r="A94" s="36" t="s">
        <v>85</v>
      </c>
      <c r="B94" s="35" t="s">
        <v>145</v>
      </c>
      <c r="C94" s="41">
        <f t="shared" si="8"/>
        <v>2</v>
      </c>
      <c r="D94" s="41"/>
      <c r="E94" s="41"/>
      <c r="F94" s="85">
        <f t="shared" si="10"/>
        <v>2</v>
      </c>
      <c r="G94" s="41" t="s">
        <v>322</v>
      </c>
      <c r="H94" s="41" t="s">
        <v>322</v>
      </c>
      <c r="I94" s="41" t="s">
        <v>322</v>
      </c>
      <c r="J94" s="41" t="s">
        <v>322</v>
      </c>
      <c r="K94" s="49">
        <v>43609</v>
      </c>
      <c r="L94" s="41" t="s">
        <v>320</v>
      </c>
      <c r="M94" s="41" t="s">
        <v>322</v>
      </c>
      <c r="N94" s="34"/>
      <c r="O94" s="181" t="s">
        <v>368</v>
      </c>
      <c r="P94" s="201" t="s">
        <v>925</v>
      </c>
      <c r="Q94" s="37" t="s">
        <v>323</v>
      </c>
    </row>
    <row r="95" spans="1:18" ht="15" customHeight="1" x14ac:dyDescent="0.25">
      <c r="A95" s="36" t="s">
        <v>86</v>
      </c>
      <c r="B95" s="35" t="s">
        <v>145</v>
      </c>
      <c r="C95" s="41">
        <f t="shared" si="8"/>
        <v>2</v>
      </c>
      <c r="D95" s="41"/>
      <c r="E95" s="41"/>
      <c r="F95" s="85">
        <f t="shared" si="10"/>
        <v>2</v>
      </c>
      <c r="G95" s="41" t="s">
        <v>322</v>
      </c>
      <c r="H95" s="41" t="s">
        <v>322</v>
      </c>
      <c r="I95" s="41" t="s">
        <v>322</v>
      </c>
      <c r="J95" s="41" t="s">
        <v>322</v>
      </c>
      <c r="K95" s="41" t="s">
        <v>320</v>
      </c>
      <c r="L95" s="41" t="s">
        <v>320</v>
      </c>
      <c r="M95" s="41" t="s">
        <v>322</v>
      </c>
      <c r="N95" s="34"/>
      <c r="O95" s="181" t="s">
        <v>368</v>
      </c>
      <c r="P95" s="181" t="s">
        <v>368</v>
      </c>
      <c r="Q95" s="59" t="s">
        <v>386</v>
      </c>
    </row>
    <row r="96" spans="1:18" ht="15" customHeight="1" x14ac:dyDescent="0.25">
      <c r="A96" s="36" t="s">
        <v>87</v>
      </c>
      <c r="B96" s="35" t="s">
        <v>145</v>
      </c>
      <c r="C96" s="41">
        <f t="shared" si="8"/>
        <v>2</v>
      </c>
      <c r="D96" s="41"/>
      <c r="E96" s="41"/>
      <c r="F96" s="85">
        <f t="shared" si="10"/>
        <v>2</v>
      </c>
      <c r="G96" s="41" t="s">
        <v>322</v>
      </c>
      <c r="H96" s="41" t="s">
        <v>322</v>
      </c>
      <c r="I96" s="41" t="s">
        <v>322</v>
      </c>
      <c r="J96" s="41" t="s">
        <v>322</v>
      </c>
      <c r="K96" s="41" t="s">
        <v>320</v>
      </c>
      <c r="L96" s="41" t="s">
        <v>320</v>
      </c>
      <c r="M96" s="41" t="s">
        <v>322</v>
      </c>
      <c r="N96" s="34"/>
      <c r="O96" s="181" t="s">
        <v>368</v>
      </c>
      <c r="P96" s="181" t="s">
        <v>368</v>
      </c>
      <c r="Q96" s="61" t="s">
        <v>387</v>
      </c>
    </row>
    <row r="97" spans="1:17" ht="15" customHeight="1" x14ac:dyDescent="0.25">
      <c r="A97" s="36" t="s">
        <v>88</v>
      </c>
      <c r="B97" s="35" t="s">
        <v>141</v>
      </c>
      <c r="C97" s="41">
        <f t="shared" si="8"/>
        <v>0</v>
      </c>
      <c r="D97" s="41"/>
      <c r="E97" s="41"/>
      <c r="F97" s="85">
        <f t="shared" si="10"/>
        <v>0</v>
      </c>
      <c r="G97" s="41" t="s">
        <v>321</v>
      </c>
      <c r="H97" s="41"/>
      <c r="I97" s="41"/>
      <c r="J97" s="41"/>
      <c r="K97" s="41"/>
      <c r="L97" s="41"/>
      <c r="M97" s="41"/>
      <c r="N97" s="34"/>
      <c r="O97" s="181" t="s">
        <v>368</v>
      </c>
      <c r="P97" s="181" t="s">
        <v>368</v>
      </c>
      <c r="Q97" s="37" t="s">
        <v>323</v>
      </c>
    </row>
    <row r="98" spans="1:17" ht="15" customHeight="1" x14ac:dyDescent="0.25">
      <c r="A98" s="36" t="s">
        <v>89</v>
      </c>
      <c r="B98" s="35" t="s">
        <v>141</v>
      </c>
      <c r="C98" s="41">
        <f t="shared" si="8"/>
        <v>0</v>
      </c>
      <c r="D98" s="41"/>
      <c r="E98" s="41"/>
      <c r="F98" s="85">
        <f t="shared" si="10"/>
        <v>0</v>
      </c>
      <c r="G98" s="41" t="s">
        <v>321</v>
      </c>
      <c r="H98" s="41"/>
      <c r="I98" s="41"/>
      <c r="J98" s="41"/>
      <c r="K98" s="41"/>
      <c r="L98" s="41"/>
      <c r="M98" s="41"/>
      <c r="N98" s="34"/>
      <c r="O98" s="181" t="s">
        <v>368</v>
      </c>
      <c r="P98" s="181" t="s">
        <v>368</v>
      </c>
      <c r="Q98" s="37" t="s">
        <v>323</v>
      </c>
    </row>
    <row r="99" spans="1:17" s="162" customFormat="1" ht="15" customHeight="1" x14ac:dyDescent="0.35">
      <c r="F99" s="163"/>
      <c r="O99" s="163"/>
      <c r="P99" s="163"/>
      <c r="Q99" s="163"/>
    </row>
    <row r="100" spans="1:17" x14ac:dyDescent="0.25">
      <c r="N100" s="165"/>
      <c r="P100" s="160"/>
      <c r="Q100" s="160"/>
    </row>
    <row r="101" spans="1:17" x14ac:dyDescent="0.25">
      <c r="N101" s="165"/>
      <c r="P101" s="160"/>
      <c r="Q101" s="160"/>
    </row>
    <row r="102" spans="1:17" x14ac:dyDescent="0.25">
      <c r="A102" s="146"/>
      <c r="B102" s="146"/>
      <c r="C102" s="147"/>
      <c r="D102" s="147"/>
      <c r="E102" s="147"/>
      <c r="F102" s="148"/>
      <c r="G102" s="147"/>
      <c r="H102" s="147"/>
      <c r="I102" s="147"/>
      <c r="J102" s="147"/>
      <c r="K102" s="147"/>
      <c r="L102" s="147"/>
      <c r="M102" s="147"/>
      <c r="N102" s="166"/>
      <c r="O102" s="155"/>
      <c r="P102" s="161"/>
      <c r="Q102" s="161"/>
    </row>
    <row r="103" spans="1:17" x14ac:dyDescent="0.25">
      <c r="N103" s="165"/>
      <c r="P103" s="160"/>
      <c r="Q103" s="160"/>
    </row>
    <row r="104" spans="1:17" x14ac:dyDescent="0.25">
      <c r="N104" s="165"/>
      <c r="P104" s="160"/>
      <c r="Q104" s="160"/>
    </row>
    <row r="105" spans="1:17" x14ac:dyDescent="0.25">
      <c r="N105" s="165"/>
      <c r="P105" s="160"/>
      <c r="Q105" s="160"/>
    </row>
    <row r="106" spans="1:17" x14ac:dyDescent="0.25">
      <c r="N106" s="165"/>
      <c r="P106" s="160"/>
      <c r="Q106" s="160"/>
    </row>
    <row r="107" spans="1:17" x14ac:dyDescent="0.25">
      <c r="N107" s="165"/>
      <c r="P107" s="160"/>
      <c r="Q107" s="160"/>
    </row>
    <row r="108" spans="1:17" x14ac:dyDescent="0.25">
      <c r="N108" s="165"/>
      <c r="P108" s="160"/>
      <c r="Q108" s="160"/>
    </row>
    <row r="109" spans="1:17" x14ac:dyDescent="0.25">
      <c r="A109" s="146"/>
      <c r="B109" s="146"/>
      <c r="C109" s="147"/>
      <c r="D109" s="147"/>
      <c r="E109" s="147"/>
      <c r="F109" s="148"/>
      <c r="G109" s="147"/>
      <c r="H109" s="147"/>
      <c r="I109" s="147"/>
      <c r="J109" s="147"/>
      <c r="K109" s="147"/>
      <c r="L109" s="147"/>
      <c r="M109" s="147"/>
      <c r="N109" s="166"/>
      <c r="O109" s="155"/>
      <c r="P109" s="161"/>
      <c r="Q109" s="161"/>
    </row>
    <row r="110" spans="1:17" x14ac:dyDescent="0.25">
      <c r="N110" s="165"/>
      <c r="P110" s="160"/>
      <c r="Q110" s="160"/>
    </row>
    <row r="111" spans="1:17" x14ac:dyDescent="0.25">
      <c r="N111" s="165"/>
      <c r="P111" s="160"/>
      <c r="Q111" s="160"/>
    </row>
    <row r="112" spans="1:17" x14ac:dyDescent="0.25">
      <c r="N112" s="165"/>
      <c r="P112" s="160"/>
      <c r="Q112" s="160"/>
    </row>
    <row r="113" spans="1:17" x14ac:dyDescent="0.25">
      <c r="A113" s="146"/>
      <c r="B113" s="146"/>
      <c r="C113" s="147"/>
      <c r="D113" s="147"/>
      <c r="E113" s="147"/>
      <c r="F113" s="148"/>
      <c r="G113" s="147"/>
      <c r="H113" s="147"/>
      <c r="I113" s="147"/>
      <c r="J113" s="147"/>
      <c r="K113" s="147"/>
      <c r="L113" s="147"/>
      <c r="M113" s="147"/>
      <c r="N113" s="166"/>
      <c r="O113" s="155"/>
      <c r="P113" s="161"/>
      <c r="Q113" s="161"/>
    </row>
    <row r="114" spans="1:17" x14ac:dyDescent="0.25">
      <c r="N114" s="165"/>
      <c r="P114" s="160"/>
      <c r="Q114" s="160"/>
    </row>
    <row r="115" spans="1:17" x14ac:dyDescent="0.25">
      <c r="N115" s="165"/>
      <c r="P115" s="160"/>
      <c r="Q115" s="160"/>
    </row>
    <row r="116" spans="1:17" x14ac:dyDescent="0.25">
      <c r="A116" s="146"/>
      <c r="B116" s="146"/>
      <c r="C116" s="147"/>
      <c r="D116" s="147"/>
      <c r="E116" s="147"/>
      <c r="F116" s="148"/>
      <c r="G116" s="147"/>
      <c r="H116" s="147"/>
      <c r="I116" s="147"/>
      <c r="J116" s="147"/>
      <c r="K116" s="147"/>
      <c r="L116" s="147"/>
      <c r="M116" s="147"/>
      <c r="N116" s="166"/>
      <c r="O116" s="155"/>
      <c r="P116" s="161"/>
      <c r="Q116" s="161"/>
    </row>
    <row r="117" spans="1:17" x14ac:dyDescent="0.25">
      <c r="N117" s="165"/>
      <c r="P117" s="160"/>
      <c r="Q117" s="160"/>
    </row>
    <row r="118" spans="1:17" x14ac:dyDescent="0.25">
      <c r="N118" s="165"/>
      <c r="P118" s="160"/>
      <c r="Q118" s="160"/>
    </row>
    <row r="119" spans="1:17" x14ac:dyDescent="0.25">
      <c r="N119" s="165"/>
      <c r="P119" s="160"/>
      <c r="Q119" s="160"/>
    </row>
    <row r="120" spans="1:17" x14ac:dyDescent="0.25">
      <c r="A120" s="146"/>
      <c r="B120" s="146"/>
      <c r="C120" s="147"/>
      <c r="D120" s="147"/>
      <c r="E120" s="147"/>
      <c r="F120" s="148"/>
      <c r="G120" s="147"/>
      <c r="H120" s="147"/>
      <c r="I120" s="147"/>
      <c r="J120" s="147"/>
      <c r="K120" s="147"/>
      <c r="L120" s="147"/>
      <c r="M120" s="147"/>
      <c r="N120" s="146"/>
      <c r="O120" s="155"/>
      <c r="P120" s="161"/>
      <c r="Q120" s="161"/>
    </row>
    <row r="121" spans="1:17" x14ac:dyDescent="0.25">
      <c r="P121" s="160"/>
      <c r="Q121" s="160"/>
    </row>
    <row r="122" spans="1:17" x14ac:dyDescent="0.25">
      <c r="P122" s="160"/>
    </row>
    <row r="123" spans="1:17" x14ac:dyDescent="0.25">
      <c r="A123" s="146"/>
      <c r="B123" s="146"/>
      <c r="C123" s="147"/>
      <c r="D123" s="147"/>
      <c r="E123" s="147"/>
      <c r="F123" s="148"/>
      <c r="G123" s="147"/>
      <c r="H123" s="147"/>
      <c r="I123" s="147"/>
      <c r="J123" s="147"/>
      <c r="K123" s="147"/>
      <c r="L123" s="147"/>
      <c r="M123" s="147"/>
      <c r="N123" s="146"/>
      <c r="O123" s="155"/>
      <c r="P123" s="161"/>
      <c r="Q123" s="155"/>
    </row>
    <row r="127" spans="1:17" x14ac:dyDescent="0.25">
      <c r="A127" s="146"/>
      <c r="B127" s="146"/>
      <c r="C127" s="147"/>
      <c r="D127" s="147"/>
      <c r="E127" s="147"/>
      <c r="F127" s="148"/>
      <c r="G127" s="147"/>
      <c r="H127" s="147"/>
      <c r="I127" s="147"/>
      <c r="J127" s="147"/>
      <c r="K127" s="147"/>
      <c r="L127" s="147"/>
      <c r="M127" s="147"/>
      <c r="N127" s="146"/>
      <c r="O127" s="155"/>
      <c r="P127" s="155"/>
      <c r="Q127" s="155"/>
    </row>
  </sheetData>
  <autoFilter ref="A6:Q99" xr:uid="{00000000-0009-0000-0000-000006000000}"/>
  <mergeCells count="22">
    <mergeCell ref="O4:O5"/>
    <mergeCell ref="H4:H5"/>
    <mergeCell ref="K3:L3"/>
    <mergeCell ref="K4:K5"/>
    <mergeCell ref="L4:L5"/>
    <mergeCell ref="M3:M5"/>
    <mergeCell ref="A1:Q1"/>
    <mergeCell ref="A2:Q2"/>
    <mergeCell ref="O3:Q3"/>
    <mergeCell ref="Q4:Q5"/>
    <mergeCell ref="P4:P5"/>
    <mergeCell ref="H3:J3"/>
    <mergeCell ref="I4:I5"/>
    <mergeCell ref="A3:A5"/>
    <mergeCell ref="C4:C5"/>
    <mergeCell ref="C3:F3"/>
    <mergeCell ref="G3:G5"/>
    <mergeCell ref="F4:F5"/>
    <mergeCell ref="D4:D5"/>
    <mergeCell ref="E4:E5"/>
    <mergeCell ref="N3:N5"/>
    <mergeCell ref="J4:J5"/>
  </mergeCells>
  <dataValidations count="1">
    <dataValidation type="list" allowBlank="1" showInputMessage="1" showErrorMessage="1" sqref="B38:B45 B7:B24 B55:B68 B26:B36 B47:B53 B70:B75 B88:B98 B77:B86" xr:uid="{00000000-0002-0000-0600-000000000000}">
      <formula1>Выбор_5.1</formula1>
    </dataValidation>
  </dataValidations>
  <hyperlinks>
    <hyperlink ref="P36" r:id="rId1" xr:uid="{00000000-0004-0000-0600-000000000000}"/>
    <hyperlink ref="P9" r:id="rId2" xr:uid="{00000000-0004-0000-0600-000001000000}"/>
    <hyperlink ref="P15" r:id="rId3" xr:uid="{00000000-0004-0000-0600-000002000000}"/>
    <hyperlink ref="P27" r:id="rId4" xr:uid="{00000000-0004-0000-0600-000003000000}"/>
    <hyperlink ref="P58" r:id="rId5" xr:uid="{00000000-0004-0000-0600-000004000000}"/>
    <hyperlink ref="Q16" r:id="rId6" location="tab-id-5" display="https://budget.mosreg.ru/byudzhet-dlya-grazhdan/godovoj-otchet-ob-ispolnenii-byudzheta-moskovskoj-oblasti/ - tab-id-5" xr:uid="{00000000-0004-0000-0600-000005000000}"/>
    <hyperlink ref="P48" r:id="rId7" xr:uid="{00000000-0004-0000-0600-000006000000}"/>
    <hyperlink ref="P49" r:id="rId8" xr:uid="{00000000-0004-0000-0600-000007000000}"/>
    <hyperlink ref="O61" r:id="rId9" xr:uid="{00000000-0004-0000-0600-000008000000}"/>
    <hyperlink ref="P72" r:id="rId10" xr:uid="{00000000-0004-0000-0600-000009000000}"/>
    <hyperlink ref="P74" r:id="rId11" xr:uid="{00000000-0004-0000-0600-00000A000000}"/>
    <hyperlink ref="P77" r:id="rId12" xr:uid="{00000000-0004-0000-0600-00000B000000}"/>
    <hyperlink ref="P80" r:id="rId13" xr:uid="{00000000-0004-0000-0600-00000C000000}"/>
    <hyperlink ref="Q88" r:id="rId14" xr:uid="{00000000-0004-0000-0600-00000D000000}"/>
    <hyperlink ref="Q92" r:id="rId15" xr:uid="{00000000-0004-0000-0600-00000E000000}"/>
    <hyperlink ref="P93" r:id="rId16" xr:uid="{00000000-0004-0000-0600-00000F000000}"/>
    <hyperlink ref="P18" r:id="rId17" xr:uid="{00000000-0004-0000-0600-000010000000}"/>
    <hyperlink ref="P32" r:id="rId18" xr:uid="{00000000-0004-0000-0600-000011000000}"/>
    <hyperlink ref="P44" r:id="rId19" xr:uid="{00000000-0004-0000-0600-000012000000}"/>
    <hyperlink ref="Q45" r:id="rId20" xr:uid="{00000000-0004-0000-0600-000013000000}"/>
    <hyperlink ref="P55" r:id="rId21" xr:uid="{00000000-0004-0000-0600-000014000000}"/>
    <hyperlink ref="P63" r:id="rId22" xr:uid="{00000000-0004-0000-0600-000015000000}"/>
    <hyperlink ref="P89" r:id="rId23" xr:uid="{00000000-0004-0000-0600-000016000000}"/>
    <hyperlink ref="P10" r:id="rId24" xr:uid="{00000000-0004-0000-0600-000017000000}"/>
    <hyperlink ref="P23" r:id="rId25" xr:uid="{00000000-0004-0000-0600-000018000000}"/>
    <hyperlink ref="P26" r:id="rId26" xr:uid="{00000000-0004-0000-0600-000019000000}"/>
    <hyperlink ref="P28" r:id="rId27" xr:uid="{00000000-0004-0000-0600-00001A000000}"/>
    <hyperlink ref="P35" r:id="rId28" xr:uid="{00000000-0004-0000-0600-00001B000000}"/>
    <hyperlink ref="P59" r:id="rId29" xr:uid="{00000000-0004-0000-0600-00001C000000}"/>
    <hyperlink ref="P7" r:id="rId30" xr:uid="{00000000-0004-0000-0600-00001D000000}"/>
    <hyperlink ref="P13" r:id="rId31" xr:uid="{00000000-0004-0000-0600-00001E000000}"/>
    <hyperlink ref="P17" r:id="rId32" xr:uid="{00000000-0004-0000-0600-00001F000000}"/>
    <hyperlink ref="Q18" r:id="rId33" xr:uid="{00000000-0004-0000-0600-000020000000}"/>
    <hyperlink ref="P20" r:id="rId34" xr:uid="{00000000-0004-0000-0600-000021000000}"/>
    <hyperlink ref="P30" r:id="rId35" xr:uid="{00000000-0004-0000-0600-000022000000}"/>
    <hyperlink ref="Q52" r:id="rId36" xr:uid="{00000000-0004-0000-0600-000023000000}"/>
    <hyperlink ref="O62" r:id="rId37" xr:uid="{00000000-0004-0000-0600-000024000000}"/>
    <hyperlink ref="P66" r:id="rId38" xr:uid="{00000000-0004-0000-0600-000025000000}"/>
    <hyperlink ref="P73" r:id="rId39" xr:uid="{00000000-0004-0000-0600-000026000000}"/>
    <hyperlink ref="P81" r:id="rId40" xr:uid="{00000000-0004-0000-0600-000027000000}"/>
    <hyperlink ref="Q82" r:id="rId41" xr:uid="{00000000-0004-0000-0600-000028000000}"/>
    <hyperlink ref="Q90" r:id="rId42" display="http://открытыйбюджет.забайкальскийкрай.рф/portal/Show/Category/5?ItemId=23" xr:uid="{00000000-0004-0000-0600-000029000000}"/>
    <hyperlink ref="P94" r:id="rId43" xr:uid="{00000000-0004-0000-0600-00002A000000}"/>
    <hyperlink ref="P90" r:id="rId44" xr:uid="{00000000-0004-0000-0600-00002B000000}"/>
    <hyperlink ref="Q24" r:id="rId45" xr:uid="{00000000-0004-0000-0600-00002C000000}"/>
    <hyperlink ref="P50" r:id="rId46" xr:uid="{00000000-0004-0000-0600-00002D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47"/>
  <headerFooter>
    <oddFooter>&amp;C&amp;8&amp;A&amp;R&amp;8&amp;P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R126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A7" sqref="A7"/>
    </sheetView>
  </sheetViews>
  <sheetFormatPr defaultColWidth="9.1796875" defaultRowHeight="13" x14ac:dyDescent="0.3"/>
  <cols>
    <col min="1" max="1" width="31.453125" style="12" customWidth="1"/>
    <col min="2" max="2" width="42.453125" style="12" customWidth="1"/>
    <col min="3" max="3" width="5.7265625" style="18" customWidth="1"/>
    <col min="4" max="5" width="4.7265625" style="18" customWidth="1"/>
    <col min="6" max="6" width="5.7265625" style="20" customWidth="1"/>
    <col min="7" max="7" width="12" style="18" customWidth="1"/>
    <col min="8" max="8" width="11.26953125" style="18" customWidth="1"/>
    <col min="9" max="9" width="12.7265625" style="18" customWidth="1"/>
    <col min="10" max="10" width="14.1796875" style="18" customWidth="1"/>
    <col min="11" max="12" width="10.7265625" style="18" customWidth="1"/>
    <col min="13" max="13" width="11.81640625" style="18" customWidth="1"/>
    <col min="14" max="14" width="14.1796875" style="12" customWidth="1"/>
    <col min="15" max="15" width="15.26953125" style="169" customWidth="1"/>
    <col min="16" max="16" width="14.81640625" style="169" customWidth="1"/>
    <col min="17" max="17" width="16.453125" style="169" customWidth="1"/>
    <col min="18" max="16384" width="9.1796875" style="12"/>
  </cols>
  <sheetData>
    <row r="1" spans="1:18" s="140" customFormat="1" ht="27.75" customHeight="1" x14ac:dyDescent="0.3">
      <c r="A1" s="322" t="s">
        <v>251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18" s="140" customFormat="1" ht="15" customHeight="1" x14ac:dyDescent="0.3">
      <c r="A2" s="298" t="s">
        <v>943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</row>
    <row r="3" spans="1:18" ht="85.5" customHeight="1" x14ac:dyDescent="0.3">
      <c r="A3" s="311" t="s">
        <v>90</v>
      </c>
      <c r="B3" s="116" t="s">
        <v>251</v>
      </c>
      <c r="C3" s="327" t="s">
        <v>163</v>
      </c>
      <c r="D3" s="328"/>
      <c r="E3" s="328"/>
      <c r="F3" s="328"/>
      <c r="G3" s="311" t="s">
        <v>188</v>
      </c>
      <c r="H3" s="307" t="s">
        <v>185</v>
      </c>
      <c r="I3" s="307"/>
      <c r="J3" s="307"/>
      <c r="K3" s="325" t="s">
        <v>312</v>
      </c>
      <c r="L3" s="326"/>
      <c r="M3" s="311" t="s">
        <v>226</v>
      </c>
      <c r="N3" s="311" t="s">
        <v>111</v>
      </c>
      <c r="O3" s="285" t="s">
        <v>120</v>
      </c>
      <c r="P3" s="285"/>
      <c r="Q3" s="285"/>
    </row>
    <row r="4" spans="1:18" s="167" customFormat="1" ht="40" customHeight="1" x14ac:dyDescent="0.3">
      <c r="A4" s="314"/>
      <c r="B4" s="43" t="str">
        <f>'Методика (Раздел 4)'!B30</f>
        <v xml:space="preserve">Да, содержатся </v>
      </c>
      <c r="C4" s="329" t="s">
        <v>103</v>
      </c>
      <c r="D4" s="307" t="s">
        <v>217</v>
      </c>
      <c r="E4" s="307" t="s">
        <v>218</v>
      </c>
      <c r="F4" s="327" t="s">
        <v>102</v>
      </c>
      <c r="G4" s="314"/>
      <c r="H4" s="307" t="s">
        <v>119</v>
      </c>
      <c r="I4" s="307" t="s">
        <v>306</v>
      </c>
      <c r="J4" s="307" t="s">
        <v>115</v>
      </c>
      <c r="K4" s="293" t="s">
        <v>313</v>
      </c>
      <c r="L4" s="293" t="s">
        <v>310</v>
      </c>
      <c r="M4" s="312"/>
      <c r="N4" s="312"/>
      <c r="O4" s="328" t="s">
        <v>112</v>
      </c>
      <c r="P4" s="328" t="s">
        <v>221</v>
      </c>
      <c r="Q4" s="328" t="s">
        <v>113</v>
      </c>
    </row>
    <row r="5" spans="1:18" s="167" customFormat="1" ht="42.75" customHeight="1" x14ac:dyDescent="0.3">
      <c r="A5" s="314"/>
      <c r="B5" s="43" t="str">
        <f>'Методика (Раздел 4)'!B31</f>
        <v>Нет, в установленные сроки не содержатся или не отвечают требованиям</v>
      </c>
      <c r="C5" s="328"/>
      <c r="D5" s="308"/>
      <c r="E5" s="308"/>
      <c r="F5" s="324"/>
      <c r="G5" s="314"/>
      <c r="H5" s="328"/>
      <c r="I5" s="328"/>
      <c r="J5" s="328"/>
      <c r="K5" s="295"/>
      <c r="L5" s="295"/>
      <c r="M5" s="312"/>
      <c r="N5" s="312"/>
      <c r="O5" s="316"/>
      <c r="P5" s="316"/>
      <c r="Q5" s="316"/>
    </row>
    <row r="6" spans="1:18" s="110" customFormat="1" ht="15" customHeight="1" x14ac:dyDescent="0.3">
      <c r="A6" s="133" t="s">
        <v>0</v>
      </c>
      <c r="B6" s="134"/>
      <c r="C6" s="134"/>
      <c r="D6" s="134"/>
      <c r="E6" s="134"/>
      <c r="F6" s="135"/>
      <c r="G6" s="134"/>
      <c r="H6" s="135"/>
      <c r="I6" s="135"/>
      <c r="J6" s="135"/>
      <c r="K6" s="135"/>
      <c r="L6" s="135"/>
      <c r="M6" s="135"/>
      <c r="N6" s="135"/>
      <c r="O6" s="136"/>
      <c r="P6" s="136"/>
      <c r="Q6" s="136"/>
    </row>
    <row r="7" spans="1:18" ht="15" customHeight="1" x14ac:dyDescent="0.3">
      <c r="A7" s="36" t="s">
        <v>1</v>
      </c>
      <c r="B7" s="35" t="s">
        <v>145</v>
      </c>
      <c r="C7" s="41">
        <f t="shared" ref="C7:C24" si="0">IF(B7=$B$4,2,0)</f>
        <v>2</v>
      </c>
      <c r="D7" s="41"/>
      <c r="E7" s="41"/>
      <c r="F7" s="85">
        <f>C7*IF(D7&gt;0,D7,1)*IF(E7&gt;0,E7,1)</f>
        <v>2</v>
      </c>
      <c r="G7" s="41" t="s">
        <v>322</v>
      </c>
      <c r="H7" s="41" t="s">
        <v>322</v>
      </c>
      <c r="I7" s="41" t="s">
        <v>322</v>
      </c>
      <c r="J7" s="41" t="s">
        <v>322</v>
      </c>
      <c r="K7" s="49">
        <v>43616</v>
      </c>
      <c r="L7" s="41" t="s">
        <v>322</v>
      </c>
      <c r="M7" s="41" t="s">
        <v>322</v>
      </c>
      <c r="N7" s="35"/>
      <c r="O7" s="181" t="s">
        <v>368</v>
      </c>
      <c r="P7" s="184" t="s">
        <v>556</v>
      </c>
      <c r="Q7" s="37" t="s">
        <v>323</v>
      </c>
      <c r="R7" s="172"/>
    </row>
    <row r="8" spans="1:18" ht="15" customHeight="1" x14ac:dyDescent="0.3">
      <c r="A8" s="36" t="s">
        <v>2</v>
      </c>
      <c r="B8" s="35" t="s">
        <v>145</v>
      </c>
      <c r="C8" s="41">
        <f t="shared" si="0"/>
        <v>2</v>
      </c>
      <c r="D8" s="41"/>
      <c r="E8" s="41"/>
      <c r="F8" s="85">
        <f t="shared" ref="F8:F24" si="1">C8*IF(D8&gt;0,D8,1)*IF(E8&gt;0,E8,1)</f>
        <v>2</v>
      </c>
      <c r="G8" s="41" t="s">
        <v>322</v>
      </c>
      <c r="H8" s="41" t="s">
        <v>322</v>
      </c>
      <c r="I8" s="41" t="s">
        <v>322</v>
      </c>
      <c r="J8" s="41" t="s">
        <v>322</v>
      </c>
      <c r="K8" s="49">
        <v>43617</v>
      </c>
      <c r="L8" s="41" t="s">
        <v>322</v>
      </c>
      <c r="M8" s="41" t="s">
        <v>322</v>
      </c>
      <c r="N8" s="41"/>
      <c r="O8" s="181" t="s">
        <v>368</v>
      </c>
      <c r="P8" s="184" t="s">
        <v>557</v>
      </c>
      <c r="Q8" s="59" t="s">
        <v>702</v>
      </c>
      <c r="R8" s="172"/>
    </row>
    <row r="9" spans="1:18" ht="15" customHeight="1" x14ac:dyDescent="0.3">
      <c r="A9" s="36" t="s">
        <v>3</v>
      </c>
      <c r="B9" s="35" t="s">
        <v>145</v>
      </c>
      <c r="C9" s="41">
        <f t="shared" si="0"/>
        <v>2</v>
      </c>
      <c r="D9" s="41"/>
      <c r="E9" s="41"/>
      <c r="F9" s="85">
        <f t="shared" si="1"/>
        <v>2</v>
      </c>
      <c r="G9" s="41" t="s">
        <v>322</v>
      </c>
      <c r="H9" s="41" t="s">
        <v>322</v>
      </c>
      <c r="I9" s="41" t="s">
        <v>322</v>
      </c>
      <c r="J9" s="41" t="s">
        <v>322</v>
      </c>
      <c r="K9" s="49">
        <v>43563</v>
      </c>
      <c r="L9" s="41" t="s">
        <v>322</v>
      </c>
      <c r="M9" s="41" t="s">
        <v>322</v>
      </c>
      <c r="N9" s="35"/>
      <c r="O9" s="181" t="s">
        <v>368</v>
      </c>
      <c r="P9" s="91" t="s">
        <v>325</v>
      </c>
      <c r="Q9" s="37" t="s">
        <v>323</v>
      </c>
      <c r="R9" s="172"/>
    </row>
    <row r="10" spans="1:18" ht="15" customHeight="1" x14ac:dyDescent="0.3">
      <c r="A10" s="36" t="s">
        <v>4</v>
      </c>
      <c r="B10" s="35" t="s">
        <v>145</v>
      </c>
      <c r="C10" s="41">
        <f t="shared" si="0"/>
        <v>2</v>
      </c>
      <c r="D10" s="41"/>
      <c r="E10" s="41"/>
      <c r="F10" s="85">
        <f t="shared" si="1"/>
        <v>2</v>
      </c>
      <c r="G10" s="41" t="s">
        <v>322</v>
      </c>
      <c r="H10" s="41" t="s">
        <v>322</v>
      </c>
      <c r="I10" s="41" t="s">
        <v>322</v>
      </c>
      <c r="J10" s="41" t="s">
        <v>322</v>
      </c>
      <c r="K10" s="49">
        <v>43602</v>
      </c>
      <c r="L10" s="49" t="s">
        <v>322</v>
      </c>
      <c r="M10" s="49" t="s">
        <v>322</v>
      </c>
      <c r="N10" s="41"/>
      <c r="O10" s="181" t="s">
        <v>368</v>
      </c>
      <c r="P10" s="184" t="s">
        <v>388</v>
      </c>
      <c r="Q10" s="37" t="s">
        <v>323</v>
      </c>
      <c r="R10" s="172"/>
    </row>
    <row r="11" spans="1:18" ht="15" customHeight="1" x14ac:dyDescent="0.3">
      <c r="A11" s="36" t="s">
        <v>5</v>
      </c>
      <c r="B11" s="35" t="s">
        <v>145</v>
      </c>
      <c r="C11" s="41">
        <f t="shared" si="0"/>
        <v>2</v>
      </c>
      <c r="D11" s="41"/>
      <c r="E11" s="41"/>
      <c r="F11" s="85">
        <f t="shared" si="1"/>
        <v>2</v>
      </c>
      <c r="G11" s="41" t="s">
        <v>322</v>
      </c>
      <c r="H11" s="41" t="s">
        <v>322</v>
      </c>
      <c r="I11" s="41" t="s">
        <v>322</v>
      </c>
      <c r="J11" s="41" t="s">
        <v>322</v>
      </c>
      <c r="K11" s="49">
        <v>43609</v>
      </c>
      <c r="L11" s="49" t="s">
        <v>322</v>
      </c>
      <c r="M11" s="41" t="s">
        <v>322</v>
      </c>
      <c r="N11" s="211"/>
      <c r="O11" s="181" t="s">
        <v>368</v>
      </c>
      <c r="P11" s="91" t="s">
        <v>326</v>
      </c>
      <c r="Q11" s="37" t="s">
        <v>323</v>
      </c>
      <c r="R11" s="172"/>
    </row>
    <row r="12" spans="1:18" ht="15" customHeight="1" x14ac:dyDescent="0.3">
      <c r="A12" s="36" t="s">
        <v>6</v>
      </c>
      <c r="B12" s="35" t="s">
        <v>145</v>
      </c>
      <c r="C12" s="41">
        <f t="shared" si="0"/>
        <v>2</v>
      </c>
      <c r="D12" s="41"/>
      <c r="E12" s="41"/>
      <c r="F12" s="85">
        <f t="shared" si="1"/>
        <v>2</v>
      </c>
      <c r="G12" s="41" t="s">
        <v>322</v>
      </c>
      <c r="H12" s="41" t="s">
        <v>322</v>
      </c>
      <c r="I12" s="41" t="s">
        <v>322</v>
      </c>
      <c r="J12" s="41" t="s">
        <v>322</v>
      </c>
      <c r="K12" s="49">
        <v>43619</v>
      </c>
      <c r="L12" s="49" t="s">
        <v>322</v>
      </c>
      <c r="M12" s="41" t="s">
        <v>322</v>
      </c>
      <c r="N12" s="211"/>
      <c r="O12" s="181" t="s">
        <v>368</v>
      </c>
      <c r="P12" s="184" t="s">
        <v>389</v>
      </c>
      <c r="Q12" s="37" t="s">
        <v>323</v>
      </c>
      <c r="R12" s="172"/>
    </row>
    <row r="13" spans="1:18" ht="15" customHeight="1" x14ac:dyDescent="0.3">
      <c r="A13" s="36" t="s">
        <v>7</v>
      </c>
      <c r="B13" s="35" t="s">
        <v>145</v>
      </c>
      <c r="C13" s="41">
        <f t="shared" si="0"/>
        <v>2</v>
      </c>
      <c r="D13" s="41"/>
      <c r="E13" s="41"/>
      <c r="F13" s="85">
        <f t="shared" si="1"/>
        <v>2</v>
      </c>
      <c r="G13" s="41" t="s">
        <v>322</v>
      </c>
      <c r="H13" s="41" t="s">
        <v>322</v>
      </c>
      <c r="I13" s="41" t="s">
        <v>322</v>
      </c>
      <c r="J13" s="35" t="s">
        <v>716</v>
      </c>
      <c r="K13" s="41" t="s">
        <v>320</v>
      </c>
      <c r="L13" s="41" t="s">
        <v>320</v>
      </c>
      <c r="M13" s="41" t="s">
        <v>322</v>
      </c>
      <c r="N13" s="41"/>
      <c r="O13" s="181" t="s">
        <v>368</v>
      </c>
      <c r="P13" s="201" t="s">
        <v>511</v>
      </c>
      <c r="Q13" s="61" t="s">
        <v>718</v>
      </c>
      <c r="R13" s="172"/>
    </row>
    <row r="14" spans="1:18" ht="15" customHeight="1" x14ac:dyDescent="0.3">
      <c r="A14" s="36" t="s">
        <v>8</v>
      </c>
      <c r="B14" s="35" t="s">
        <v>145</v>
      </c>
      <c r="C14" s="41">
        <f t="shared" si="0"/>
        <v>2</v>
      </c>
      <c r="D14" s="41"/>
      <c r="E14" s="41"/>
      <c r="F14" s="85">
        <f t="shared" si="1"/>
        <v>2</v>
      </c>
      <c r="G14" s="41" t="s">
        <v>322</v>
      </c>
      <c r="H14" s="41" t="s">
        <v>322</v>
      </c>
      <c r="I14" s="41" t="s">
        <v>322</v>
      </c>
      <c r="J14" s="41" t="s">
        <v>322</v>
      </c>
      <c r="K14" s="49">
        <v>43600</v>
      </c>
      <c r="L14" s="49" t="s">
        <v>322</v>
      </c>
      <c r="M14" s="41" t="s">
        <v>322</v>
      </c>
      <c r="N14" s="41"/>
      <c r="O14" s="181" t="s">
        <v>368</v>
      </c>
      <c r="P14" s="184" t="s">
        <v>390</v>
      </c>
      <c r="Q14" s="37" t="s">
        <v>323</v>
      </c>
      <c r="R14" s="172"/>
    </row>
    <row r="15" spans="1:18" ht="15" customHeight="1" x14ac:dyDescent="0.3">
      <c r="A15" s="36" t="s">
        <v>9</v>
      </c>
      <c r="B15" s="35" t="s">
        <v>145</v>
      </c>
      <c r="C15" s="41">
        <f t="shared" si="0"/>
        <v>2</v>
      </c>
      <c r="D15" s="41"/>
      <c r="E15" s="41"/>
      <c r="F15" s="85">
        <f t="shared" si="1"/>
        <v>2</v>
      </c>
      <c r="G15" s="41" t="s">
        <v>322</v>
      </c>
      <c r="H15" s="41" t="s">
        <v>322</v>
      </c>
      <c r="I15" s="41" t="s">
        <v>322</v>
      </c>
      <c r="J15" s="41" t="s">
        <v>322</v>
      </c>
      <c r="K15" s="49">
        <v>43585</v>
      </c>
      <c r="L15" s="49" t="s">
        <v>322</v>
      </c>
      <c r="M15" s="41" t="s">
        <v>322</v>
      </c>
      <c r="N15" s="35"/>
      <c r="O15" s="181" t="s">
        <v>368</v>
      </c>
      <c r="P15" s="197" t="s">
        <v>330</v>
      </c>
      <c r="Q15" s="37" t="s">
        <v>323</v>
      </c>
      <c r="R15" s="172"/>
    </row>
    <row r="16" spans="1:18" ht="15" customHeight="1" x14ac:dyDescent="0.3">
      <c r="A16" s="36" t="s">
        <v>10</v>
      </c>
      <c r="B16" s="35" t="s">
        <v>145</v>
      </c>
      <c r="C16" s="41">
        <f t="shared" si="0"/>
        <v>2</v>
      </c>
      <c r="D16" s="41"/>
      <c r="E16" s="41"/>
      <c r="F16" s="85">
        <f t="shared" si="1"/>
        <v>2</v>
      </c>
      <c r="G16" s="41" t="s">
        <v>322</v>
      </c>
      <c r="H16" s="41" t="s">
        <v>322</v>
      </c>
      <c r="I16" s="41" t="s">
        <v>322</v>
      </c>
      <c r="J16" s="41" t="s">
        <v>322</v>
      </c>
      <c r="K16" s="49" t="s">
        <v>320</v>
      </c>
      <c r="L16" s="49" t="s">
        <v>320</v>
      </c>
      <c r="M16" s="41" t="s">
        <v>322</v>
      </c>
      <c r="N16" s="41"/>
      <c r="O16" s="181" t="s">
        <v>368</v>
      </c>
      <c r="P16" s="181" t="s">
        <v>368</v>
      </c>
      <c r="Q16" s="184" t="s">
        <v>331</v>
      </c>
      <c r="R16" s="172"/>
    </row>
    <row r="17" spans="1:18" ht="15" customHeight="1" x14ac:dyDescent="0.3">
      <c r="A17" s="36" t="s">
        <v>11</v>
      </c>
      <c r="B17" s="35" t="s">
        <v>141</v>
      </c>
      <c r="C17" s="41">
        <f t="shared" si="0"/>
        <v>0</v>
      </c>
      <c r="D17" s="41"/>
      <c r="E17" s="41"/>
      <c r="F17" s="85">
        <f t="shared" si="1"/>
        <v>0</v>
      </c>
      <c r="G17" s="41" t="s">
        <v>596</v>
      </c>
      <c r="H17" s="41" t="s">
        <v>322</v>
      </c>
      <c r="I17" s="41" t="s">
        <v>596</v>
      </c>
      <c r="J17" s="41" t="s">
        <v>321</v>
      </c>
      <c r="K17" s="41" t="s">
        <v>320</v>
      </c>
      <c r="L17" s="41" t="s">
        <v>320</v>
      </c>
      <c r="M17" s="41" t="s">
        <v>322</v>
      </c>
      <c r="N17" s="41"/>
      <c r="O17" s="181" t="s">
        <v>368</v>
      </c>
      <c r="P17" s="201" t="s">
        <v>588</v>
      </c>
      <c r="Q17" s="181" t="s">
        <v>368</v>
      </c>
      <c r="R17" s="172"/>
    </row>
    <row r="18" spans="1:18" ht="15" customHeight="1" x14ac:dyDescent="0.3">
      <c r="A18" s="36" t="s">
        <v>12</v>
      </c>
      <c r="B18" s="35" t="s">
        <v>145</v>
      </c>
      <c r="C18" s="41">
        <f t="shared" si="0"/>
        <v>2</v>
      </c>
      <c r="D18" s="41"/>
      <c r="E18" s="41"/>
      <c r="F18" s="85">
        <f t="shared" si="1"/>
        <v>2</v>
      </c>
      <c r="G18" s="41" t="s">
        <v>322</v>
      </c>
      <c r="H18" s="41" t="s">
        <v>322</v>
      </c>
      <c r="I18" s="41" t="s">
        <v>322</v>
      </c>
      <c r="J18" s="41" t="s">
        <v>322</v>
      </c>
      <c r="K18" s="49">
        <v>43616</v>
      </c>
      <c r="L18" s="49" t="s">
        <v>320</v>
      </c>
      <c r="M18" s="41" t="s">
        <v>322</v>
      </c>
      <c r="N18" s="35"/>
      <c r="O18" s="181" t="s">
        <v>368</v>
      </c>
      <c r="P18" s="59" t="s">
        <v>515</v>
      </c>
      <c r="Q18" s="201" t="s">
        <v>729</v>
      </c>
      <c r="R18" s="172"/>
    </row>
    <row r="19" spans="1:18" ht="15" customHeight="1" x14ac:dyDescent="0.3">
      <c r="A19" s="36" t="s">
        <v>13</v>
      </c>
      <c r="B19" s="35" t="s">
        <v>141</v>
      </c>
      <c r="C19" s="41">
        <f t="shared" si="0"/>
        <v>0</v>
      </c>
      <c r="D19" s="41"/>
      <c r="E19" s="41"/>
      <c r="F19" s="85">
        <f t="shared" si="1"/>
        <v>0</v>
      </c>
      <c r="G19" s="41" t="s">
        <v>321</v>
      </c>
      <c r="H19" s="41"/>
      <c r="I19" s="41"/>
      <c r="J19" s="41"/>
      <c r="K19" s="41"/>
      <c r="L19" s="41"/>
      <c r="M19" s="41"/>
      <c r="N19" s="41"/>
      <c r="O19" s="181" t="s">
        <v>368</v>
      </c>
      <c r="P19" s="181" t="s">
        <v>368</v>
      </c>
      <c r="Q19" s="37" t="s">
        <v>323</v>
      </c>
      <c r="R19" s="172"/>
    </row>
    <row r="20" spans="1:18" ht="15" customHeight="1" x14ac:dyDescent="0.3">
      <c r="A20" s="36" t="s">
        <v>14</v>
      </c>
      <c r="B20" s="35" t="s">
        <v>145</v>
      </c>
      <c r="C20" s="41">
        <f t="shared" si="0"/>
        <v>2</v>
      </c>
      <c r="D20" s="41"/>
      <c r="E20" s="41"/>
      <c r="F20" s="85">
        <f t="shared" si="1"/>
        <v>2</v>
      </c>
      <c r="G20" s="41" t="s">
        <v>322</v>
      </c>
      <c r="H20" s="41" t="s">
        <v>322</v>
      </c>
      <c r="I20" s="41" t="s">
        <v>322</v>
      </c>
      <c r="J20" s="41" t="s">
        <v>322</v>
      </c>
      <c r="K20" s="41" t="s">
        <v>320</v>
      </c>
      <c r="L20" s="41" t="s">
        <v>320</v>
      </c>
      <c r="M20" s="41" t="s">
        <v>322</v>
      </c>
      <c r="N20" s="35"/>
      <c r="O20" s="181" t="s">
        <v>368</v>
      </c>
      <c r="P20" s="201" t="s">
        <v>731</v>
      </c>
      <c r="Q20" s="37" t="s">
        <v>323</v>
      </c>
      <c r="R20" s="172"/>
    </row>
    <row r="21" spans="1:18" ht="15" customHeight="1" x14ac:dyDescent="0.3">
      <c r="A21" s="36" t="s">
        <v>15</v>
      </c>
      <c r="B21" s="35" t="s">
        <v>141</v>
      </c>
      <c r="C21" s="41">
        <f t="shared" si="0"/>
        <v>0</v>
      </c>
      <c r="D21" s="41"/>
      <c r="E21" s="41"/>
      <c r="F21" s="85">
        <f t="shared" si="1"/>
        <v>0</v>
      </c>
      <c r="G21" s="41" t="s">
        <v>321</v>
      </c>
      <c r="H21" s="41"/>
      <c r="I21" s="41"/>
      <c r="J21" s="41"/>
      <c r="K21" s="41"/>
      <c r="L21" s="41"/>
      <c r="M21" s="41"/>
      <c r="N21" s="35"/>
      <c r="O21" s="181" t="s">
        <v>368</v>
      </c>
      <c r="P21" s="181" t="s">
        <v>368</v>
      </c>
      <c r="Q21" s="181" t="s">
        <v>368</v>
      </c>
      <c r="R21" s="172"/>
    </row>
    <row r="22" spans="1:18" ht="15" customHeight="1" x14ac:dyDescent="0.3">
      <c r="A22" s="36" t="s">
        <v>16</v>
      </c>
      <c r="B22" s="35" t="s">
        <v>145</v>
      </c>
      <c r="C22" s="41">
        <f t="shared" si="0"/>
        <v>2</v>
      </c>
      <c r="D22" s="41"/>
      <c r="E22" s="41"/>
      <c r="F22" s="85">
        <f t="shared" si="1"/>
        <v>2</v>
      </c>
      <c r="G22" s="41" t="s">
        <v>322</v>
      </c>
      <c r="H22" s="41" t="s">
        <v>322</v>
      </c>
      <c r="I22" s="41" t="s">
        <v>322</v>
      </c>
      <c r="J22" s="41" t="s">
        <v>322</v>
      </c>
      <c r="K22" s="49">
        <v>43614</v>
      </c>
      <c r="L22" s="49" t="s">
        <v>322</v>
      </c>
      <c r="M22" s="49" t="s">
        <v>322</v>
      </c>
      <c r="N22" s="254"/>
      <c r="O22" s="181" t="s">
        <v>368</v>
      </c>
      <c r="P22" s="181" t="s">
        <v>368</v>
      </c>
      <c r="Q22" s="91" t="s">
        <v>337</v>
      </c>
      <c r="R22" s="172"/>
    </row>
    <row r="23" spans="1:18" ht="15" customHeight="1" x14ac:dyDescent="0.3">
      <c r="A23" s="36" t="s">
        <v>17</v>
      </c>
      <c r="B23" s="35" t="s">
        <v>141</v>
      </c>
      <c r="C23" s="41">
        <f t="shared" si="0"/>
        <v>0</v>
      </c>
      <c r="D23" s="41"/>
      <c r="E23" s="41"/>
      <c r="F23" s="85">
        <f t="shared" si="1"/>
        <v>0</v>
      </c>
      <c r="G23" s="41" t="s">
        <v>321</v>
      </c>
      <c r="H23" s="41"/>
      <c r="I23" s="41"/>
      <c r="J23" s="41"/>
      <c r="K23" s="41"/>
      <c r="L23" s="41"/>
      <c r="M23" s="41"/>
      <c r="N23" s="41"/>
      <c r="O23" s="181" t="s">
        <v>368</v>
      </c>
      <c r="P23" s="181" t="s">
        <v>368</v>
      </c>
      <c r="Q23" s="181" t="s">
        <v>368</v>
      </c>
      <c r="R23" s="172"/>
    </row>
    <row r="24" spans="1:18" ht="15" customHeight="1" x14ac:dyDescent="0.3">
      <c r="A24" s="36" t="s">
        <v>18</v>
      </c>
      <c r="B24" s="35" t="s">
        <v>141</v>
      </c>
      <c r="C24" s="41">
        <f t="shared" si="0"/>
        <v>0</v>
      </c>
      <c r="D24" s="41"/>
      <c r="E24" s="41"/>
      <c r="F24" s="85">
        <f t="shared" si="1"/>
        <v>0</v>
      </c>
      <c r="G24" s="41" t="s">
        <v>321</v>
      </c>
      <c r="H24" s="41"/>
      <c r="I24" s="41"/>
      <c r="J24" s="41"/>
      <c r="K24" s="41"/>
      <c r="L24" s="41"/>
      <c r="M24" s="41"/>
      <c r="N24" s="41"/>
      <c r="O24" s="181" t="s">
        <v>368</v>
      </c>
      <c r="P24" s="181" t="s">
        <v>368</v>
      </c>
      <c r="Q24" s="181" t="s">
        <v>368</v>
      </c>
      <c r="R24" s="172"/>
    </row>
    <row r="25" spans="1:18" s="110" customFormat="1" ht="15" customHeight="1" x14ac:dyDescent="0.3">
      <c r="A25" s="28" t="s">
        <v>19</v>
      </c>
      <c r="B25" s="29"/>
      <c r="C25" s="51"/>
      <c r="D25" s="29"/>
      <c r="E25" s="29"/>
      <c r="F25" s="30"/>
      <c r="G25" s="29"/>
      <c r="H25" s="30"/>
      <c r="I25" s="30"/>
      <c r="J25" s="30"/>
      <c r="K25" s="30"/>
      <c r="L25" s="30"/>
      <c r="M25" s="30"/>
      <c r="N25" s="30"/>
      <c r="O25" s="210"/>
      <c r="P25" s="210"/>
      <c r="Q25" s="39"/>
      <c r="R25" s="173"/>
    </row>
    <row r="26" spans="1:18" ht="15" customHeight="1" x14ac:dyDescent="0.3">
      <c r="A26" s="36" t="s">
        <v>20</v>
      </c>
      <c r="B26" s="35" t="s">
        <v>141</v>
      </c>
      <c r="C26" s="41">
        <f>IF(B26=$B$4,2,0)</f>
        <v>0</v>
      </c>
      <c r="D26" s="41"/>
      <c r="E26" s="41"/>
      <c r="F26" s="85">
        <f t="shared" ref="F26:F36" si="2">C26*IF(D26&gt;0,D26,1)*IF(E26&gt;0,E26,1)</f>
        <v>0</v>
      </c>
      <c r="G26" s="41" t="s">
        <v>596</v>
      </c>
      <c r="H26" s="41" t="s">
        <v>322</v>
      </c>
      <c r="I26" s="41" t="s">
        <v>322</v>
      </c>
      <c r="J26" s="41" t="s">
        <v>321</v>
      </c>
      <c r="K26" s="41" t="s">
        <v>320</v>
      </c>
      <c r="L26" s="41" t="s">
        <v>320</v>
      </c>
      <c r="M26" s="41" t="s">
        <v>322</v>
      </c>
      <c r="N26" s="35"/>
      <c r="O26" s="181" t="s">
        <v>368</v>
      </c>
      <c r="P26" s="197" t="s">
        <v>562</v>
      </c>
      <c r="Q26" s="181" t="s">
        <v>368</v>
      </c>
      <c r="R26" s="172"/>
    </row>
    <row r="27" spans="1:18" ht="15" customHeight="1" x14ac:dyDescent="0.3">
      <c r="A27" s="36" t="s">
        <v>21</v>
      </c>
      <c r="B27" s="35" t="s">
        <v>141</v>
      </c>
      <c r="C27" s="41">
        <f t="shared" ref="C27:C32" si="3">IF(B27=$B$4,2,0)</f>
        <v>0</v>
      </c>
      <c r="D27" s="41"/>
      <c r="E27" s="41"/>
      <c r="F27" s="85">
        <f t="shared" si="2"/>
        <v>0</v>
      </c>
      <c r="G27" s="35" t="s">
        <v>895</v>
      </c>
      <c r="H27" s="41"/>
      <c r="I27" s="41"/>
      <c r="J27" s="41"/>
      <c r="K27" s="41"/>
      <c r="L27" s="41"/>
      <c r="M27" s="41"/>
      <c r="N27" s="35" t="s">
        <v>747</v>
      </c>
      <c r="O27" s="181" t="s">
        <v>368</v>
      </c>
      <c r="P27" s="201" t="s">
        <v>341</v>
      </c>
      <c r="Q27" s="37" t="s">
        <v>323</v>
      </c>
      <c r="R27" s="172"/>
    </row>
    <row r="28" spans="1:18" ht="15" customHeight="1" x14ac:dyDescent="0.3">
      <c r="A28" s="36" t="s">
        <v>22</v>
      </c>
      <c r="B28" s="35" t="s">
        <v>145</v>
      </c>
      <c r="C28" s="41">
        <f t="shared" si="3"/>
        <v>2</v>
      </c>
      <c r="D28" s="41">
        <v>0.5</v>
      </c>
      <c r="E28" s="41"/>
      <c r="F28" s="85">
        <f t="shared" si="2"/>
        <v>1</v>
      </c>
      <c r="G28" s="41" t="s">
        <v>322</v>
      </c>
      <c r="H28" s="41" t="s">
        <v>322</v>
      </c>
      <c r="I28" s="41" t="s">
        <v>322</v>
      </c>
      <c r="J28" s="41" t="s">
        <v>322</v>
      </c>
      <c r="K28" s="49">
        <v>43616</v>
      </c>
      <c r="L28" s="41" t="s">
        <v>320</v>
      </c>
      <c r="M28" s="41" t="s">
        <v>322</v>
      </c>
      <c r="N28" s="35" t="s">
        <v>550</v>
      </c>
      <c r="O28" s="181" t="s">
        <v>368</v>
      </c>
      <c r="P28" s="184" t="s">
        <v>564</v>
      </c>
      <c r="Q28" s="37" t="s">
        <v>323</v>
      </c>
      <c r="R28" s="172"/>
    </row>
    <row r="29" spans="1:18" ht="15" customHeight="1" x14ac:dyDescent="0.3">
      <c r="A29" s="36" t="s">
        <v>23</v>
      </c>
      <c r="B29" s="35" t="s">
        <v>145</v>
      </c>
      <c r="C29" s="41">
        <f t="shared" si="3"/>
        <v>2</v>
      </c>
      <c r="D29" s="41"/>
      <c r="E29" s="41"/>
      <c r="F29" s="85">
        <f t="shared" si="2"/>
        <v>2</v>
      </c>
      <c r="G29" s="41" t="s">
        <v>322</v>
      </c>
      <c r="H29" s="41" t="s">
        <v>322</v>
      </c>
      <c r="I29" s="41" t="s">
        <v>322</v>
      </c>
      <c r="J29" s="41" t="s">
        <v>322</v>
      </c>
      <c r="K29" s="49">
        <v>43620</v>
      </c>
      <c r="L29" s="49" t="s">
        <v>322</v>
      </c>
      <c r="M29" s="49" t="s">
        <v>322</v>
      </c>
      <c r="N29" s="41"/>
      <c r="O29" s="181" t="s">
        <v>368</v>
      </c>
      <c r="P29" s="91" t="s">
        <v>525</v>
      </c>
      <c r="Q29" s="37" t="s">
        <v>323</v>
      </c>
      <c r="R29" s="172"/>
    </row>
    <row r="30" spans="1:18" ht="15" customHeight="1" x14ac:dyDescent="0.3">
      <c r="A30" s="36" t="s">
        <v>24</v>
      </c>
      <c r="B30" s="35" t="s">
        <v>145</v>
      </c>
      <c r="C30" s="41">
        <f t="shared" si="3"/>
        <v>2</v>
      </c>
      <c r="D30" s="41"/>
      <c r="E30" s="41"/>
      <c r="F30" s="85">
        <f t="shared" si="2"/>
        <v>2</v>
      </c>
      <c r="G30" s="41" t="s">
        <v>322</v>
      </c>
      <c r="H30" s="41" t="s">
        <v>322</v>
      </c>
      <c r="I30" s="41" t="s">
        <v>322</v>
      </c>
      <c r="J30" s="41" t="s">
        <v>322</v>
      </c>
      <c r="K30" s="49">
        <v>43616</v>
      </c>
      <c r="L30" s="41" t="s">
        <v>322</v>
      </c>
      <c r="M30" s="41" t="s">
        <v>322</v>
      </c>
      <c r="N30" s="41"/>
      <c r="O30" s="181" t="s">
        <v>368</v>
      </c>
      <c r="P30" s="201" t="s">
        <v>426</v>
      </c>
      <c r="Q30" s="37" t="s">
        <v>323</v>
      </c>
      <c r="R30" s="172"/>
    </row>
    <row r="31" spans="1:18" ht="15" customHeight="1" x14ac:dyDescent="0.3">
      <c r="A31" s="36" t="s">
        <v>25</v>
      </c>
      <c r="B31" s="35" t="s">
        <v>145</v>
      </c>
      <c r="C31" s="41">
        <f t="shared" si="3"/>
        <v>2</v>
      </c>
      <c r="D31" s="41"/>
      <c r="E31" s="41"/>
      <c r="F31" s="85">
        <f t="shared" si="2"/>
        <v>2</v>
      </c>
      <c r="G31" s="41" t="s">
        <v>322</v>
      </c>
      <c r="H31" s="41" t="s">
        <v>322</v>
      </c>
      <c r="I31" s="41" t="s">
        <v>322</v>
      </c>
      <c r="J31" s="41" t="s">
        <v>322</v>
      </c>
      <c r="K31" s="49">
        <v>43616</v>
      </c>
      <c r="L31" s="49" t="s">
        <v>322</v>
      </c>
      <c r="M31" s="49" t="s">
        <v>322</v>
      </c>
      <c r="N31" s="41"/>
      <c r="O31" s="181" t="s">
        <v>368</v>
      </c>
      <c r="P31" s="181" t="s">
        <v>368</v>
      </c>
      <c r="Q31" s="61" t="s">
        <v>391</v>
      </c>
      <c r="R31" s="172"/>
    </row>
    <row r="32" spans="1:18" ht="15" customHeight="1" x14ac:dyDescent="0.3">
      <c r="A32" s="36" t="s">
        <v>26</v>
      </c>
      <c r="B32" s="35" t="s">
        <v>145</v>
      </c>
      <c r="C32" s="41">
        <f t="shared" si="3"/>
        <v>2</v>
      </c>
      <c r="D32" s="41"/>
      <c r="E32" s="41"/>
      <c r="F32" s="85">
        <f t="shared" si="2"/>
        <v>2</v>
      </c>
      <c r="G32" s="41" t="s">
        <v>322</v>
      </c>
      <c r="H32" s="41" t="s">
        <v>322</v>
      </c>
      <c r="I32" s="41" t="s">
        <v>322</v>
      </c>
      <c r="J32" s="41" t="s">
        <v>322</v>
      </c>
      <c r="K32" s="41" t="s">
        <v>320</v>
      </c>
      <c r="L32" s="41" t="s">
        <v>320</v>
      </c>
      <c r="M32" s="41" t="s">
        <v>322</v>
      </c>
      <c r="N32" s="35"/>
      <c r="O32" s="181" t="s">
        <v>368</v>
      </c>
      <c r="P32" s="197" t="s">
        <v>427</v>
      </c>
      <c r="Q32" s="181" t="s">
        <v>368</v>
      </c>
      <c r="R32" s="172"/>
    </row>
    <row r="33" spans="1:18" ht="15" customHeight="1" x14ac:dyDescent="0.3">
      <c r="A33" s="36" t="s">
        <v>27</v>
      </c>
      <c r="B33" s="35" t="s">
        <v>145</v>
      </c>
      <c r="C33" s="41">
        <f>IF(B33=$B$4,2,0)</f>
        <v>2</v>
      </c>
      <c r="D33" s="41"/>
      <c r="E33" s="41"/>
      <c r="F33" s="85">
        <f t="shared" si="2"/>
        <v>2</v>
      </c>
      <c r="G33" s="41" t="s">
        <v>322</v>
      </c>
      <c r="H33" s="41" t="s">
        <v>322</v>
      </c>
      <c r="I33" s="41" t="s">
        <v>322</v>
      </c>
      <c r="J33" s="41" t="s">
        <v>322</v>
      </c>
      <c r="K33" s="49" t="s">
        <v>320</v>
      </c>
      <c r="L33" s="49" t="s">
        <v>320</v>
      </c>
      <c r="M33" s="41" t="s">
        <v>322</v>
      </c>
      <c r="N33" s="41"/>
      <c r="O33" s="181" t="s">
        <v>368</v>
      </c>
      <c r="P33" s="59" t="s">
        <v>528</v>
      </c>
      <c r="Q33" s="181" t="s">
        <v>368</v>
      </c>
      <c r="R33" s="172"/>
    </row>
    <row r="34" spans="1:18" ht="15" customHeight="1" x14ac:dyDescent="0.3">
      <c r="A34" s="36" t="s">
        <v>28</v>
      </c>
      <c r="B34" s="35" t="s">
        <v>141</v>
      </c>
      <c r="C34" s="41">
        <f>IF(B34=$B$4,2,0)</f>
        <v>0</v>
      </c>
      <c r="D34" s="41"/>
      <c r="E34" s="41"/>
      <c r="F34" s="85">
        <f t="shared" si="2"/>
        <v>0</v>
      </c>
      <c r="G34" s="41" t="s">
        <v>321</v>
      </c>
      <c r="H34" s="41"/>
      <c r="I34" s="41"/>
      <c r="J34" s="41"/>
      <c r="K34" s="41"/>
      <c r="L34" s="41"/>
      <c r="M34" s="41"/>
      <c r="N34" s="41"/>
      <c r="O34" s="181" t="s">
        <v>368</v>
      </c>
      <c r="P34" s="181" t="s">
        <v>368</v>
      </c>
      <c r="Q34" s="181" t="s">
        <v>368</v>
      </c>
      <c r="R34" s="172"/>
    </row>
    <row r="35" spans="1:18" ht="15" customHeight="1" x14ac:dyDescent="0.3">
      <c r="A35" s="36" t="s">
        <v>29</v>
      </c>
      <c r="B35" s="35" t="s">
        <v>145</v>
      </c>
      <c r="C35" s="41">
        <f>IF(B35=$B$4,2,0)</f>
        <v>2</v>
      </c>
      <c r="D35" s="41"/>
      <c r="E35" s="41"/>
      <c r="F35" s="85">
        <f t="shared" si="2"/>
        <v>2</v>
      </c>
      <c r="G35" s="41" t="s">
        <v>322</v>
      </c>
      <c r="H35" s="41" t="s">
        <v>322</v>
      </c>
      <c r="I35" s="41" t="s">
        <v>322</v>
      </c>
      <c r="J35" s="41" t="s">
        <v>322</v>
      </c>
      <c r="K35" s="49">
        <v>43614</v>
      </c>
      <c r="L35" s="49" t="s">
        <v>322</v>
      </c>
      <c r="M35" s="49" t="s">
        <v>322</v>
      </c>
      <c r="N35" s="41"/>
      <c r="O35" s="181" t="s">
        <v>368</v>
      </c>
      <c r="P35" s="197" t="s">
        <v>566</v>
      </c>
      <c r="Q35" s="37" t="s">
        <v>323</v>
      </c>
      <c r="R35" s="172"/>
    </row>
    <row r="36" spans="1:18" ht="15" customHeight="1" x14ac:dyDescent="0.3">
      <c r="A36" s="36" t="s">
        <v>30</v>
      </c>
      <c r="B36" s="35" t="s">
        <v>145</v>
      </c>
      <c r="C36" s="41">
        <f>IF(B36=$B$4,2,0)</f>
        <v>2</v>
      </c>
      <c r="D36" s="41"/>
      <c r="E36" s="41"/>
      <c r="F36" s="85">
        <f t="shared" si="2"/>
        <v>2</v>
      </c>
      <c r="G36" s="41" t="s">
        <v>322</v>
      </c>
      <c r="H36" s="41" t="s">
        <v>322</v>
      </c>
      <c r="I36" s="41" t="s">
        <v>322</v>
      </c>
      <c r="J36" s="41" t="s">
        <v>322</v>
      </c>
      <c r="K36" s="49" t="s">
        <v>320</v>
      </c>
      <c r="L36" s="49" t="s">
        <v>320</v>
      </c>
      <c r="M36" s="41" t="s">
        <v>322</v>
      </c>
      <c r="N36" s="35"/>
      <c r="O36" s="181" t="s">
        <v>368</v>
      </c>
      <c r="P36" s="184" t="s">
        <v>345</v>
      </c>
      <c r="Q36" s="37" t="s">
        <v>323</v>
      </c>
      <c r="R36" s="172"/>
    </row>
    <row r="37" spans="1:18" s="110" customFormat="1" ht="15" customHeight="1" x14ac:dyDescent="0.3">
      <c r="A37" s="28" t="s">
        <v>31</v>
      </c>
      <c r="B37" s="29"/>
      <c r="C37" s="51"/>
      <c r="D37" s="29"/>
      <c r="E37" s="29"/>
      <c r="F37" s="30"/>
      <c r="G37" s="29"/>
      <c r="H37" s="30"/>
      <c r="I37" s="30"/>
      <c r="J37" s="30"/>
      <c r="K37" s="30"/>
      <c r="L37" s="30"/>
      <c r="M37" s="30"/>
      <c r="N37" s="30"/>
      <c r="O37" s="210"/>
      <c r="P37" s="210"/>
      <c r="Q37" s="39"/>
      <c r="R37" s="173"/>
    </row>
    <row r="38" spans="1:18" ht="15" customHeight="1" x14ac:dyDescent="0.3">
      <c r="A38" s="36" t="s">
        <v>32</v>
      </c>
      <c r="B38" s="35" t="s">
        <v>145</v>
      </c>
      <c r="C38" s="41">
        <f>IF(B38=$B$4,2,0)</f>
        <v>2</v>
      </c>
      <c r="D38" s="41"/>
      <c r="E38" s="41"/>
      <c r="F38" s="85">
        <f t="shared" ref="F38:F45" si="4">C38*IF(D38&gt;0,D38,1)*IF(E38&gt;0,E38,1)</f>
        <v>2</v>
      </c>
      <c r="G38" s="41" t="s">
        <v>322</v>
      </c>
      <c r="H38" s="41" t="s">
        <v>322</v>
      </c>
      <c r="I38" s="41" t="s">
        <v>322</v>
      </c>
      <c r="J38" s="41" t="s">
        <v>322</v>
      </c>
      <c r="K38" s="49">
        <v>43593</v>
      </c>
      <c r="L38" s="49" t="s">
        <v>322</v>
      </c>
      <c r="M38" s="41" t="s">
        <v>322</v>
      </c>
      <c r="N38" s="41"/>
      <c r="O38" s="181" t="s">
        <v>368</v>
      </c>
      <c r="P38" s="184" t="s">
        <v>346</v>
      </c>
      <c r="Q38" s="37" t="s">
        <v>323</v>
      </c>
      <c r="R38" s="172"/>
    </row>
    <row r="39" spans="1:18" ht="15" customHeight="1" x14ac:dyDescent="0.3">
      <c r="A39" s="36" t="s">
        <v>33</v>
      </c>
      <c r="B39" s="35" t="s">
        <v>145</v>
      </c>
      <c r="C39" s="41">
        <f t="shared" ref="C39:C44" si="5">IF(B39=$B$4,2,0)</f>
        <v>2</v>
      </c>
      <c r="D39" s="41"/>
      <c r="E39" s="41"/>
      <c r="F39" s="85">
        <f t="shared" si="4"/>
        <v>2</v>
      </c>
      <c r="G39" s="41" t="s">
        <v>322</v>
      </c>
      <c r="H39" s="41" t="s">
        <v>322</v>
      </c>
      <c r="I39" s="41" t="s">
        <v>322</v>
      </c>
      <c r="J39" s="41" t="s">
        <v>322</v>
      </c>
      <c r="K39" s="49">
        <v>43600</v>
      </c>
      <c r="L39" s="49" t="s">
        <v>322</v>
      </c>
      <c r="M39" s="49" t="s">
        <v>322</v>
      </c>
      <c r="N39" s="35"/>
      <c r="O39" s="181" t="s">
        <v>368</v>
      </c>
      <c r="P39" s="59" t="s">
        <v>347</v>
      </c>
      <c r="Q39" s="37" t="s">
        <v>323</v>
      </c>
      <c r="R39" s="172"/>
    </row>
    <row r="40" spans="1:18" ht="15" customHeight="1" x14ac:dyDescent="0.3">
      <c r="A40" s="36" t="s">
        <v>104</v>
      </c>
      <c r="B40" s="35" t="s">
        <v>141</v>
      </c>
      <c r="C40" s="41">
        <f t="shared" si="5"/>
        <v>0</v>
      </c>
      <c r="D40" s="41"/>
      <c r="E40" s="41"/>
      <c r="F40" s="85">
        <f t="shared" si="4"/>
        <v>0</v>
      </c>
      <c r="G40" s="41" t="s">
        <v>596</v>
      </c>
      <c r="H40" s="41" t="s">
        <v>322</v>
      </c>
      <c r="I40" s="41" t="s">
        <v>322</v>
      </c>
      <c r="J40" s="41" t="s">
        <v>321</v>
      </c>
      <c r="K40" s="49" t="s">
        <v>320</v>
      </c>
      <c r="L40" s="49" t="s">
        <v>320</v>
      </c>
      <c r="M40" s="41" t="s">
        <v>322</v>
      </c>
      <c r="N40" s="35" t="s">
        <v>744</v>
      </c>
      <c r="O40" s="181" t="s">
        <v>368</v>
      </c>
      <c r="P40" s="91" t="s">
        <v>400</v>
      </c>
      <c r="Q40" s="181" t="s">
        <v>368</v>
      </c>
      <c r="R40" s="172"/>
    </row>
    <row r="41" spans="1:18" ht="15" customHeight="1" x14ac:dyDescent="0.3">
      <c r="A41" s="36" t="s">
        <v>34</v>
      </c>
      <c r="B41" s="35" t="s">
        <v>145</v>
      </c>
      <c r="C41" s="41">
        <f t="shared" si="5"/>
        <v>2</v>
      </c>
      <c r="D41" s="41"/>
      <c r="E41" s="41"/>
      <c r="F41" s="85">
        <f t="shared" si="4"/>
        <v>2</v>
      </c>
      <c r="G41" s="41" t="s">
        <v>322</v>
      </c>
      <c r="H41" s="41" t="s">
        <v>322</v>
      </c>
      <c r="I41" s="41" t="s">
        <v>322</v>
      </c>
      <c r="J41" s="41" t="s">
        <v>322</v>
      </c>
      <c r="K41" s="49">
        <v>43616</v>
      </c>
      <c r="L41" s="49" t="s">
        <v>322</v>
      </c>
      <c r="M41" s="49" t="s">
        <v>322</v>
      </c>
      <c r="N41" s="41"/>
      <c r="O41" s="181" t="s">
        <v>368</v>
      </c>
      <c r="P41" s="184" t="s">
        <v>532</v>
      </c>
      <c r="Q41" s="181" t="s">
        <v>368</v>
      </c>
      <c r="R41" s="172"/>
    </row>
    <row r="42" spans="1:18" ht="15" customHeight="1" x14ac:dyDescent="0.3">
      <c r="A42" s="36" t="s">
        <v>35</v>
      </c>
      <c r="B42" s="35" t="s">
        <v>145</v>
      </c>
      <c r="C42" s="41">
        <f t="shared" si="5"/>
        <v>2</v>
      </c>
      <c r="D42" s="41"/>
      <c r="E42" s="41"/>
      <c r="F42" s="85">
        <f t="shared" si="4"/>
        <v>2</v>
      </c>
      <c r="G42" s="41" t="s">
        <v>322</v>
      </c>
      <c r="H42" s="41" t="s">
        <v>322</v>
      </c>
      <c r="I42" s="41" t="s">
        <v>322</v>
      </c>
      <c r="J42" s="41" t="s">
        <v>322</v>
      </c>
      <c r="K42" s="49" t="s">
        <v>320</v>
      </c>
      <c r="L42" s="49" t="s">
        <v>320</v>
      </c>
      <c r="M42" s="41" t="s">
        <v>322</v>
      </c>
      <c r="N42" s="41"/>
      <c r="O42" s="181" t="s">
        <v>368</v>
      </c>
      <c r="P42" s="91" t="s">
        <v>429</v>
      </c>
      <c r="Q42" s="37" t="s">
        <v>323</v>
      </c>
      <c r="R42" s="172"/>
    </row>
    <row r="43" spans="1:18" ht="15" customHeight="1" x14ac:dyDescent="0.3">
      <c r="A43" s="36" t="s">
        <v>36</v>
      </c>
      <c r="B43" s="35" t="s">
        <v>141</v>
      </c>
      <c r="C43" s="41">
        <f t="shared" si="5"/>
        <v>0</v>
      </c>
      <c r="D43" s="41"/>
      <c r="E43" s="41"/>
      <c r="F43" s="85">
        <f t="shared" si="4"/>
        <v>0</v>
      </c>
      <c r="G43" s="41" t="s">
        <v>321</v>
      </c>
      <c r="H43" s="41"/>
      <c r="I43" s="41"/>
      <c r="J43" s="41"/>
      <c r="K43" s="41"/>
      <c r="L43" s="41"/>
      <c r="M43" s="41"/>
      <c r="N43" s="35"/>
      <c r="O43" s="181" t="s">
        <v>368</v>
      </c>
      <c r="P43" s="181" t="s">
        <v>368</v>
      </c>
      <c r="Q43" s="181" t="s">
        <v>368</v>
      </c>
      <c r="R43" s="172"/>
    </row>
    <row r="44" spans="1:18" ht="15" customHeight="1" x14ac:dyDescent="0.3">
      <c r="A44" s="36" t="s">
        <v>37</v>
      </c>
      <c r="B44" s="35" t="s">
        <v>145</v>
      </c>
      <c r="C44" s="41">
        <f t="shared" si="5"/>
        <v>2</v>
      </c>
      <c r="D44" s="41">
        <v>0.5</v>
      </c>
      <c r="E44" s="41"/>
      <c r="F44" s="85">
        <f t="shared" si="4"/>
        <v>1</v>
      </c>
      <c r="G44" s="41" t="s">
        <v>322</v>
      </c>
      <c r="H44" s="41" t="s">
        <v>322</v>
      </c>
      <c r="I44" s="41" t="s">
        <v>322</v>
      </c>
      <c r="J44" s="41" t="s">
        <v>322</v>
      </c>
      <c r="K44" s="49" t="s">
        <v>320</v>
      </c>
      <c r="L44" s="49" t="s">
        <v>320</v>
      </c>
      <c r="M44" s="41" t="s">
        <v>322</v>
      </c>
      <c r="N44" s="35" t="s">
        <v>798</v>
      </c>
      <c r="O44" s="181" t="s">
        <v>368</v>
      </c>
      <c r="P44" s="201" t="s">
        <v>357</v>
      </c>
      <c r="Q44" s="181" t="s">
        <v>368</v>
      </c>
      <c r="R44" s="172"/>
    </row>
    <row r="45" spans="1:18" ht="15" customHeight="1" x14ac:dyDescent="0.3">
      <c r="A45" s="36" t="s">
        <v>105</v>
      </c>
      <c r="B45" s="35" t="s">
        <v>145</v>
      </c>
      <c r="C45" s="41">
        <f>IF(B45=$B$4,2,0)</f>
        <v>2</v>
      </c>
      <c r="D45" s="41"/>
      <c r="E45" s="41"/>
      <c r="F45" s="85">
        <f t="shared" si="4"/>
        <v>2</v>
      </c>
      <c r="G45" s="41" t="s">
        <v>322</v>
      </c>
      <c r="H45" s="41" t="s">
        <v>322</v>
      </c>
      <c r="I45" s="41" t="s">
        <v>322</v>
      </c>
      <c r="J45" s="41" t="s">
        <v>322</v>
      </c>
      <c r="K45" s="49">
        <v>43619</v>
      </c>
      <c r="L45" s="41" t="s">
        <v>322</v>
      </c>
      <c r="M45" s="41" t="s">
        <v>322</v>
      </c>
      <c r="N45" s="41"/>
      <c r="O45" s="181" t="s">
        <v>368</v>
      </c>
      <c r="P45" s="181" t="s">
        <v>368</v>
      </c>
      <c r="Q45" s="61" t="s">
        <v>359</v>
      </c>
      <c r="R45" s="172"/>
    </row>
    <row r="46" spans="1:18" s="110" customFormat="1" ht="15" customHeight="1" x14ac:dyDescent="0.3">
      <c r="A46" s="28" t="s">
        <v>38</v>
      </c>
      <c r="B46" s="29"/>
      <c r="C46" s="51"/>
      <c r="D46" s="29"/>
      <c r="E46" s="29"/>
      <c r="F46" s="30"/>
      <c r="G46" s="29"/>
      <c r="H46" s="30"/>
      <c r="I46" s="30"/>
      <c r="J46" s="30"/>
      <c r="K46" s="30"/>
      <c r="L46" s="30"/>
      <c r="M46" s="30"/>
      <c r="N46" s="30"/>
      <c r="O46" s="210"/>
      <c r="P46" s="210"/>
      <c r="Q46" s="40"/>
      <c r="R46" s="173"/>
    </row>
    <row r="47" spans="1:18" ht="15" customHeight="1" x14ac:dyDescent="0.3">
      <c r="A47" s="36" t="s">
        <v>39</v>
      </c>
      <c r="B47" s="35" t="s">
        <v>141</v>
      </c>
      <c r="C47" s="41">
        <f>IF(B47=$B$4,2,0)</f>
        <v>0</v>
      </c>
      <c r="D47" s="41"/>
      <c r="E47" s="41"/>
      <c r="F47" s="85">
        <f t="shared" ref="F47:F53" si="6">C47*IF(D47&gt;0,D47,1)*IF(E47&gt;0,E47,1)</f>
        <v>0</v>
      </c>
      <c r="G47" s="41" t="s">
        <v>321</v>
      </c>
      <c r="H47" s="41"/>
      <c r="I47" s="41"/>
      <c r="J47" s="41"/>
      <c r="K47" s="41"/>
      <c r="L47" s="41"/>
      <c r="M47" s="41"/>
      <c r="N47" s="41"/>
      <c r="O47" s="181" t="s">
        <v>368</v>
      </c>
      <c r="P47" s="181" t="s">
        <v>368</v>
      </c>
      <c r="Q47" s="181" t="s">
        <v>368</v>
      </c>
      <c r="R47" s="172"/>
    </row>
    <row r="48" spans="1:18" ht="15" customHeight="1" x14ac:dyDescent="0.3">
      <c r="A48" s="36" t="s">
        <v>40</v>
      </c>
      <c r="B48" s="35" t="s">
        <v>145</v>
      </c>
      <c r="C48" s="41">
        <f t="shared" ref="C48:C53" si="7">IF(B48=$B$4,2,0)</f>
        <v>2</v>
      </c>
      <c r="D48" s="41"/>
      <c r="E48" s="41"/>
      <c r="F48" s="85">
        <f t="shared" si="6"/>
        <v>2</v>
      </c>
      <c r="G48" s="41" t="s">
        <v>322</v>
      </c>
      <c r="H48" s="41" t="s">
        <v>322</v>
      </c>
      <c r="I48" s="41" t="s">
        <v>322</v>
      </c>
      <c r="J48" s="41" t="s">
        <v>322</v>
      </c>
      <c r="K48" s="49">
        <v>43581</v>
      </c>
      <c r="L48" s="49" t="s">
        <v>320</v>
      </c>
      <c r="M48" s="41" t="s">
        <v>322</v>
      </c>
      <c r="N48" s="41"/>
      <c r="O48" s="181" t="s">
        <v>368</v>
      </c>
      <c r="P48" s="197" t="s">
        <v>436</v>
      </c>
      <c r="Q48" s="37" t="s">
        <v>323</v>
      </c>
      <c r="R48" s="172"/>
    </row>
    <row r="49" spans="1:18" ht="15" customHeight="1" x14ac:dyDescent="0.3">
      <c r="A49" s="36" t="s">
        <v>41</v>
      </c>
      <c r="B49" s="35" t="s">
        <v>145</v>
      </c>
      <c r="C49" s="41">
        <f t="shared" si="7"/>
        <v>2</v>
      </c>
      <c r="D49" s="41"/>
      <c r="E49" s="41"/>
      <c r="F49" s="85">
        <f t="shared" si="6"/>
        <v>2</v>
      </c>
      <c r="G49" s="41" t="s">
        <v>322</v>
      </c>
      <c r="H49" s="41" t="s">
        <v>322</v>
      </c>
      <c r="I49" s="41" t="s">
        <v>322</v>
      </c>
      <c r="J49" s="41" t="s">
        <v>322</v>
      </c>
      <c r="K49" s="49">
        <v>43567</v>
      </c>
      <c r="L49" s="49" t="s">
        <v>322</v>
      </c>
      <c r="M49" s="41" t="s">
        <v>322</v>
      </c>
      <c r="N49" s="49"/>
      <c r="O49" s="181" t="s">
        <v>368</v>
      </c>
      <c r="P49" s="197" t="s">
        <v>437</v>
      </c>
      <c r="Q49" s="37" t="s">
        <v>323</v>
      </c>
      <c r="R49" s="172"/>
    </row>
    <row r="50" spans="1:18" ht="15" customHeight="1" x14ac:dyDescent="0.3">
      <c r="A50" s="36" t="s">
        <v>42</v>
      </c>
      <c r="B50" s="35" t="s">
        <v>145</v>
      </c>
      <c r="C50" s="41">
        <f t="shared" si="7"/>
        <v>2</v>
      </c>
      <c r="D50" s="41"/>
      <c r="E50" s="41"/>
      <c r="F50" s="85">
        <f t="shared" si="6"/>
        <v>2</v>
      </c>
      <c r="G50" s="41" t="s">
        <v>322</v>
      </c>
      <c r="H50" s="41" t="s">
        <v>322</v>
      </c>
      <c r="I50" s="41" t="s">
        <v>322</v>
      </c>
      <c r="J50" s="41" t="s">
        <v>322</v>
      </c>
      <c r="K50" s="41" t="s">
        <v>320</v>
      </c>
      <c r="L50" s="41" t="s">
        <v>320</v>
      </c>
      <c r="M50" s="41" t="s">
        <v>322</v>
      </c>
      <c r="N50" s="41"/>
      <c r="O50" s="181" t="s">
        <v>368</v>
      </c>
      <c r="P50" s="59" t="s">
        <v>1099</v>
      </c>
      <c r="Q50" s="37" t="s">
        <v>323</v>
      </c>
      <c r="R50" s="172"/>
    </row>
    <row r="51" spans="1:18" ht="15" customHeight="1" x14ac:dyDescent="0.3">
      <c r="A51" s="36" t="s">
        <v>94</v>
      </c>
      <c r="B51" s="35" t="s">
        <v>141</v>
      </c>
      <c r="C51" s="41">
        <f>IF(B51=$B$4,2,0)</f>
        <v>0</v>
      </c>
      <c r="D51" s="41"/>
      <c r="E51" s="41"/>
      <c r="F51" s="85">
        <f t="shared" si="6"/>
        <v>0</v>
      </c>
      <c r="G51" s="41" t="s">
        <v>321</v>
      </c>
      <c r="H51" s="41"/>
      <c r="I51" s="41"/>
      <c r="J51" s="41"/>
      <c r="K51" s="41"/>
      <c r="L51" s="41"/>
      <c r="M51" s="41"/>
      <c r="N51" s="41"/>
      <c r="O51" s="181" t="s">
        <v>368</v>
      </c>
      <c r="P51" s="181" t="s">
        <v>368</v>
      </c>
      <c r="Q51" s="37" t="s">
        <v>323</v>
      </c>
      <c r="R51" s="172"/>
    </row>
    <row r="52" spans="1:18" ht="15" customHeight="1" x14ac:dyDescent="0.3">
      <c r="A52" s="36" t="s">
        <v>43</v>
      </c>
      <c r="B52" s="35" t="s">
        <v>145</v>
      </c>
      <c r="C52" s="41">
        <f>IF(B52=$B$4,2,0)</f>
        <v>2</v>
      </c>
      <c r="D52" s="41"/>
      <c r="E52" s="41"/>
      <c r="F52" s="85">
        <f t="shared" si="6"/>
        <v>2</v>
      </c>
      <c r="G52" s="41" t="s">
        <v>322</v>
      </c>
      <c r="H52" s="41" t="s">
        <v>322</v>
      </c>
      <c r="I52" s="41" t="s">
        <v>322</v>
      </c>
      <c r="J52" s="41" t="s">
        <v>322</v>
      </c>
      <c r="K52" s="49" t="s">
        <v>320</v>
      </c>
      <c r="L52" s="49" t="s">
        <v>320</v>
      </c>
      <c r="M52" s="41" t="s">
        <v>322</v>
      </c>
      <c r="N52" s="41"/>
      <c r="O52" s="181" t="s">
        <v>368</v>
      </c>
      <c r="P52" s="91" t="s">
        <v>363</v>
      </c>
      <c r="Q52" s="201" t="s">
        <v>438</v>
      </c>
      <c r="R52" s="172"/>
    </row>
    <row r="53" spans="1:18" ht="15" customHeight="1" x14ac:dyDescent="0.3">
      <c r="A53" s="36" t="s">
        <v>44</v>
      </c>
      <c r="B53" s="35" t="s">
        <v>145</v>
      </c>
      <c r="C53" s="41">
        <f t="shared" si="7"/>
        <v>2</v>
      </c>
      <c r="D53" s="41"/>
      <c r="E53" s="41"/>
      <c r="F53" s="85">
        <f t="shared" si="6"/>
        <v>2</v>
      </c>
      <c r="G53" s="41" t="s">
        <v>322</v>
      </c>
      <c r="H53" s="41" t="s">
        <v>322</v>
      </c>
      <c r="I53" s="41" t="s">
        <v>322</v>
      </c>
      <c r="J53" s="41" t="s">
        <v>322</v>
      </c>
      <c r="K53" s="49" t="s">
        <v>320</v>
      </c>
      <c r="L53" s="49" t="s">
        <v>320</v>
      </c>
      <c r="M53" s="41" t="s">
        <v>322</v>
      </c>
      <c r="N53" s="41"/>
      <c r="O53" s="181" t="s">
        <v>368</v>
      </c>
      <c r="P53" s="181" t="s">
        <v>368</v>
      </c>
      <c r="Q53" s="61" t="s">
        <v>439</v>
      </c>
      <c r="R53" s="172"/>
    </row>
    <row r="54" spans="1:18" s="110" customFormat="1" ht="15" customHeight="1" x14ac:dyDescent="0.3">
      <c r="A54" s="28" t="s">
        <v>45</v>
      </c>
      <c r="B54" s="29"/>
      <c r="C54" s="51"/>
      <c r="D54" s="29"/>
      <c r="E54" s="29"/>
      <c r="F54" s="30"/>
      <c r="G54" s="29"/>
      <c r="H54" s="30"/>
      <c r="I54" s="30"/>
      <c r="J54" s="30"/>
      <c r="K54" s="30"/>
      <c r="L54" s="30"/>
      <c r="M54" s="30"/>
      <c r="N54" s="30"/>
      <c r="O54" s="210"/>
      <c r="P54" s="210"/>
      <c r="Q54" s="40"/>
      <c r="R54" s="173"/>
    </row>
    <row r="55" spans="1:18" ht="15" customHeight="1" x14ac:dyDescent="0.3">
      <c r="A55" s="36" t="s">
        <v>46</v>
      </c>
      <c r="B55" s="35" t="s">
        <v>145</v>
      </c>
      <c r="C55" s="41">
        <f>IF(B55=$B$4,2,0)</f>
        <v>2</v>
      </c>
      <c r="D55" s="41"/>
      <c r="E55" s="41"/>
      <c r="F55" s="85">
        <f t="shared" ref="F55:F68" si="8">C55*IF(D55&gt;0,D55,1)*IF(E55&gt;0,E55,1)</f>
        <v>2</v>
      </c>
      <c r="G55" s="41" t="s">
        <v>322</v>
      </c>
      <c r="H55" s="41" t="s">
        <v>322</v>
      </c>
      <c r="I55" s="41" t="s">
        <v>322</v>
      </c>
      <c r="J55" s="41" t="s">
        <v>322</v>
      </c>
      <c r="K55" s="49">
        <v>43584</v>
      </c>
      <c r="L55" s="41" t="s">
        <v>320</v>
      </c>
      <c r="M55" s="49" t="s">
        <v>322</v>
      </c>
      <c r="N55" s="41"/>
      <c r="O55" s="181" t="s">
        <v>368</v>
      </c>
      <c r="P55" s="197" t="s">
        <v>535</v>
      </c>
      <c r="Q55" s="37" t="s">
        <v>323</v>
      </c>
      <c r="R55" s="172"/>
    </row>
    <row r="56" spans="1:18" ht="15" customHeight="1" x14ac:dyDescent="0.3">
      <c r="A56" s="36" t="s">
        <v>47</v>
      </c>
      <c r="B56" s="35" t="s">
        <v>141</v>
      </c>
      <c r="C56" s="41">
        <f t="shared" ref="C56:C98" si="9">IF(B56=$B$4,2,0)</f>
        <v>0</v>
      </c>
      <c r="D56" s="41"/>
      <c r="E56" s="41"/>
      <c r="F56" s="85">
        <f t="shared" si="8"/>
        <v>0</v>
      </c>
      <c r="G56" s="41" t="s">
        <v>321</v>
      </c>
      <c r="H56" s="41"/>
      <c r="I56" s="41"/>
      <c r="J56" s="41"/>
      <c r="K56" s="41"/>
      <c r="L56" s="41"/>
      <c r="M56" s="41"/>
      <c r="N56" s="41"/>
      <c r="O56" s="181" t="s">
        <v>368</v>
      </c>
      <c r="P56" s="181" t="s">
        <v>368</v>
      </c>
      <c r="Q56" s="37" t="s">
        <v>323</v>
      </c>
      <c r="R56" s="172"/>
    </row>
    <row r="57" spans="1:18" ht="15" customHeight="1" x14ac:dyDescent="0.3">
      <c r="A57" s="36" t="s">
        <v>48</v>
      </c>
      <c r="B57" s="35" t="s">
        <v>141</v>
      </c>
      <c r="C57" s="41">
        <f>IF(B57=$B$4,2,0)</f>
        <v>0</v>
      </c>
      <c r="D57" s="41"/>
      <c r="E57" s="41"/>
      <c r="F57" s="85">
        <f t="shared" si="8"/>
        <v>0</v>
      </c>
      <c r="G57" s="41" t="s">
        <v>321</v>
      </c>
      <c r="H57" s="41"/>
      <c r="I57" s="41"/>
      <c r="J57" s="41"/>
      <c r="K57" s="41"/>
      <c r="L57" s="41"/>
      <c r="M57" s="41"/>
      <c r="N57" s="41"/>
      <c r="O57" s="181" t="s">
        <v>368</v>
      </c>
      <c r="P57" s="181" t="s">
        <v>368</v>
      </c>
      <c r="Q57" s="37" t="s">
        <v>323</v>
      </c>
      <c r="R57" s="172"/>
    </row>
    <row r="58" spans="1:18" ht="15" customHeight="1" x14ac:dyDescent="0.3">
      <c r="A58" s="36" t="s">
        <v>49</v>
      </c>
      <c r="B58" s="35" t="s">
        <v>141</v>
      </c>
      <c r="C58" s="41">
        <f t="shared" si="9"/>
        <v>0</v>
      </c>
      <c r="D58" s="41"/>
      <c r="E58" s="41"/>
      <c r="F58" s="85">
        <f t="shared" si="8"/>
        <v>0</v>
      </c>
      <c r="G58" s="41" t="s">
        <v>596</v>
      </c>
      <c r="H58" s="41" t="s">
        <v>322</v>
      </c>
      <c r="I58" s="41" t="s">
        <v>322</v>
      </c>
      <c r="J58" s="41" t="s">
        <v>321</v>
      </c>
      <c r="K58" s="41" t="s">
        <v>320</v>
      </c>
      <c r="L58" s="41" t="s">
        <v>320</v>
      </c>
      <c r="M58" s="41" t="s">
        <v>321</v>
      </c>
      <c r="N58" s="41"/>
      <c r="O58" s="181" t="s">
        <v>368</v>
      </c>
      <c r="P58" s="197" t="s">
        <v>367</v>
      </c>
      <c r="Q58" s="37" t="s">
        <v>323</v>
      </c>
      <c r="R58" s="172"/>
    </row>
    <row r="59" spans="1:18" ht="15" customHeight="1" x14ac:dyDescent="0.3">
      <c r="A59" s="36" t="s">
        <v>50</v>
      </c>
      <c r="B59" s="35" t="s">
        <v>145</v>
      </c>
      <c r="C59" s="41">
        <f t="shared" si="9"/>
        <v>2</v>
      </c>
      <c r="D59" s="41"/>
      <c r="E59" s="41"/>
      <c r="F59" s="85">
        <f t="shared" si="8"/>
        <v>2</v>
      </c>
      <c r="G59" s="41" t="s">
        <v>322</v>
      </c>
      <c r="H59" s="41" t="s">
        <v>322</v>
      </c>
      <c r="I59" s="41" t="s">
        <v>322</v>
      </c>
      <c r="J59" s="41" t="s">
        <v>322</v>
      </c>
      <c r="K59" s="41" t="s">
        <v>320</v>
      </c>
      <c r="L59" s="41" t="s">
        <v>320</v>
      </c>
      <c r="M59" s="41" t="s">
        <v>322</v>
      </c>
      <c r="N59" s="41"/>
      <c r="O59" s="181" t="s">
        <v>368</v>
      </c>
      <c r="P59" s="91" t="s">
        <v>445</v>
      </c>
      <c r="Q59" s="37" t="s">
        <v>323</v>
      </c>
      <c r="R59" s="172"/>
    </row>
    <row r="60" spans="1:18" ht="15" customHeight="1" x14ac:dyDescent="0.3">
      <c r="A60" s="36" t="s">
        <v>51</v>
      </c>
      <c r="B60" s="35" t="s">
        <v>145</v>
      </c>
      <c r="C60" s="41">
        <f t="shared" si="9"/>
        <v>2</v>
      </c>
      <c r="D60" s="41"/>
      <c r="E60" s="41"/>
      <c r="F60" s="85">
        <f t="shared" si="8"/>
        <v>2</v>
      </c>
      <c r="G60" s="41" t="s">
        <v>322</v>
      </c>
      <c r="H60" s="41" t="s">
        <v>322</v>
      </c>
      <c r="I60" s="41" t="s">
        <v>322</v>
      </c>
      <c r="J60" s="41" t="s">
        <v>322</v>
      </c>
      <c r="K60" s="49">
        <v>43558</v>
      </c>
      <c r="L60" s="41" t="s">
        <v>322</v>
      </c>
      <c r="M60" s="41" t="s">
        <v>322</v>
      </c>
      <c r="N60" s="41"/>
      <c r="O60" s="181" t="s">
        <v>368</v>
      </c>
      <c r="P60" s="181" t="s">
        <v>368</v>
      </c>
      <c r="Q60" s="59" t="s">
        <v>448</v>
      </c>
      <c r="R60" s="172"/>
    </row>
    <row r="61" spans="1:18" ht="15" customHeight="1" x14ac:dyDescent="0.3">
      <c r="A61" s="36" t="s">
        <v>52</v>
      </c>
      <c r="B61" s="35" t="s">
        <v>141</v>
      </c>
      <c r="C61" s="41">
        <f t="shared" si="9"/>
        <v>0</v>
      </c>
      <c r="D61" s="41"/>
      <c r="E61" s="41"/>
      <c r="F61" s="85">
        <f t="shared" si="8"/>
        <v>0</v>
      </c>
      <c r="G61" s="41" t="s">
        <v>321</v>
      </c>
      <c r="H61" s="41"/>
      <c r="I61" s="41"/>
      <c r="J61" s="41"/>
      <c r="K61" s="41"/>
      <c r="L61" s="41"/>
      <c r="M61" s="41"/>
      <c r="N61" s="41"/>
      <c r="O61" s="190" t="s">
        <v>368</v>
      </c>
      <c r="P61" s="190" t="s">
        <v>368</v>
      </c>
      <c r="Q61" s="190" t="s">
        <v>368</v>
      </c>
      <c r="R61" s="172"/>
    </row>
    <row r="62" spans="1:18" ht="15" customHeight="1" x14ac:dyDescent="0.3">
      <c r="A62" s="36" t="s">
        <v>53</v>
      </c>
      <c r="B62" s="35" t="s">
        <v>141</v>
      </c>
      <c r="C62" s="41">
        <f t="shared" si="9"/>
        <v>0</v>
      </c>
      <c r="D62" s="41"/>
      <c r="E62" s="41"/>
      <c r="F62" s="85">
        <f t="shared" si="8"/>
        <v>0</v>
      </c>
      <c r="G62" s="41" t="s">
        <v>321</v>
      </c>
      <c r="H62" s="41"/>
      <c r="I62" s="41"/>
      <c r="J62" s="41"/>
      <c r="K62" s="41"/>
      <c r="L62" s="41"/>
      <c r="M62" s="41"/>
      <c r="N62" s="41"/>
      <c r="O62" s="181" t="s">
        <v>368</v>
      </c>
      <c r="P62" s="181" t="s">
        <v>368</v>
      </c>
      <c r="Q62" s="37" t="s">
        <v>323</v>
      </c>
      <c r="R62" s="172"/>
    </row>
    <row r="63" spans="1:18" ht="15" customHeight="1" x14ac:dyDescent="0.3">
      <c r="A63" s="36" t="s">
        <v>54</v>
      </c>
      <c r="B63" s="35" t="s">
        <v>145</v>
      </c>
      <c r="C63" s="41">
        <f t="shared" si="9"/>
        <v>2</v>
      </c>
      <c r="D63" s="41"/>
      <c r="E63" s="41"/>
      <c r="F63" s="85">
        <f t="shared" si="8"/>
        <v>2</v>
      </c>
      <c r="G63" s="41" t="s">
        <v>322</v>
      </c>
      <c r="H63" s="41" t="s">
        <v>322</v>
      </c>
      <c r="I63" s="41" t="s">
        <v>322</v>
      </c>
      <c r="J63" s="41" t="s">
        <v>322</v>
      </c>
      <c r="K63" s="41" t="s">
        <v>320</v>
      </c>
      <c r="L63" s="41" t="s">
        <v>320</v>
      </c>
      <c r="M63" s="41" t="s">
        <v>322</v>
      </c>
      <c r="N63" s="41"/>
      <c r="O63" s="190" t="s">
        <v>368</v>
      </c>
      <c r="P63" s="197" t="s">
        <v>540</v>
      </c>
      <c r="Q63" s="38" t="s">
        <v>368</v>
      </c>
      <c r="R63" s="172"/>
    </row>
    <row r="64" spans="1:18" ht="15" customHeight="1" x14ac:dyDescent="0.3">
      <c r="A64" s="36" t="s">
        <v>55</v>
      </c>
      <c r="B64" s="35" t="s">
        <v>145</v>
      </c>
      <c r="C64" s="41">
        <f t="shared" si="9"/>
        <v>2</v>
      </c>
      <c r="D64" s="41"/>
      <c r="E64" s="41"/>
      <c r="F64" s="85">
        <f t="shared" si="8"/>
        <v>2</v>
      </c>
      <c r="G64" s="41" t="s">
        <v>322</v>
      </c>
      <c r="H64" s="41" t="s">
        <v>322</v>
      </c>
      <c r="I64" s="41" t="s">
        <v>322</v>
      </c>
      <c r="J64" s="41" t="s">
        <v>322</v>
      </c>
      <c r="K64" s="49">
        <v>43598</v>
      </c>
      <c r="L64" s="49" t="s">
        <v>322</v>
      </c>
      <c r="M64" s="41" t="s">
        <v>322</v>
      </c>
      <c r="N64" s="41"/>
      <c r="O64" s="181" t="s">
        <v>368</v>
      </c>
      <c r="P64" s="184" t="s">
        <v>370</v>
      </c>
      <c r="Q64" s="181" t="s">
        <v>368</v>
      </c>
      <c r="R64" s="172"/>
    </row>
    <row r="65" spans="1:18" ht="15" customHeight="1" x14ac:dyDescent="0.3">
      <c r="A65" s="36" t="s">
        <v>56</v>
      </c>
      <c r="B65" s="35" t="s">
        <v>141</v>
      </c>
      <c r="C65" s="41">
        <f>IF(B65=$B$4,2,0)</f>
        <v>0</v>
      </c>
      <c r="D65" s="41"/>
      <c r="E65" s="41"/>
      <c r="F65" s="85">
        <f t="shared" si="8"/>
        <v>0</v>
      </c>
      <c r="G65" s="41" t="s">
        <v>321</v>
      </c>
      <c r="H65" s="41"/>
      <c r="I65" s="41"/>
      <c r="J65" s="41"/>
      <c r="K65" s="41"/>
      <c r="L65" s="41"/>
      <c r="M65" s="41"/>
      <c r="N65" s="41"/>
      <c r="O65" s="181" t="s">
        <v>368</v>
      </c>
      <c r="P65" s="181" t="s">
        <v>368</v>
      </c>
      <c r="Q65" s="37" t="s">
        <v>323</v>
      </c>
      <c r="R65" s="172"/>
    </row>
    <row r="66" spans="1:18" ht="15" customHeight="1" x14ac:dyDescent="0.3">
      <c r="A66" s="36" t="s">
        <v>57</v>
      </c>
      <c r="B66" s="35" t="s">
        <v>141</v>
      </c>
      <c r="C66" s="41">
        <f>IF(B66=$B$4,2,0)</f>
        <v>0</v>
      </c>
      <c r="D66" s="41"/>
      <c r="E66" s="41"/>
      <c r="F66" s="85">
        <f t="shared" si="8"/>
        <v>0</v>
      </c>
      <c r="G66" s="41" t="s">
        <v>596</v>
      </c>
      <c r="H66" s="41" t="s">
        <v>322</v>
      </c>
      <c r="I66" s="41" t="s">
        <v>322</v>
      </c>
      <c r="J66" s="41" t="s">
        <v>321</v>
      </c>
      <c r="K66" s="41" t="s">
        <v>320</v>
      </c>
      <c r="L66" s="41" t="s">
        <v>320</v>
      </c>
      <c r="M66" s="41" t="s">
        <v>322</v>
      </c>
      <c r="N66" s="41"/>
      <c r="O66" s="181" t="s">
        <v>368</v>
      </c>
      <c r="P66" s="201" t="s">
        <v>863</v>
      </c>
      <c r="Q66" s="181" t="s">
        <v>368</v>
      </c>
      <c r="R66" s="172"/>
    </row>
    <row r="67" spans="1:18" ht="15" customHeight="1" x14ac:dyDescent="0.3">
      <c r="A67" s="36" t="s">
        <v>58</v>
      </c>
      <c r="B67" s="35" t="s">
        <v>145</v>
      </c>
      <c r="C67" s="41">
        <f>IF(B67=$B$4,2,0)</f>
        <v>2</v>
      </c>
      <c r="D67" s="41"/>
      <c r="E67" s="41"/>
      <c r="F67" s="85">
        <f t="shared" si="8"/>
        <v>2</v>
      </c>
      <c r="G67" s="41" t="s">
        <v>322</v>
      </c>
      <c r="H67" s="41" t="s">
        <v>322</v>
      </c>
      <c r="I67" s="41" t="s">
        <v>322</v>
      </c>
      <c r="J67" s="41" t="s">
        <v>322</v>
      </c>
      <c r="K67" s="41" t="s">
        <v>320</v>
      </c>
      <c r="L67" s="49" t="s">
        <v>320</v>
      </c>
      <c r="M67" s="41" t="s">
        <v>322</v>
      </c>
      <c r="N67" s="41"/>
      <c r="O67" s="181" t="s">
        <v>368</v>
      </c>
      <c r="P67" s="181" t="s">
        <v>368</v>
      </c>
      <c r="Q67" s="34" t="s">
        <v>458</v>
      </c>
      <c r="R67" s="172"/>
    </row>
    <row r="68" spans="1:18" ht="15" customHeight="1" x14ac:dyDescent="0.3">
      <c r="A68" s="36" t="s">
        <v>59</v>
      </c>
      <c r="B68" s="35" t="s">
        <v>145</v>
      </c>
      <c r="C68" s="41">
        <f>IF(B68=$B$4,2,0)</f>
        <v>2</v>
      </c>
      <c r="D68" s="41"/>
      <c r="E68" s="41"/>
      <c r="F68" s="85">
        <f t="shared" si="8"/>
        <v>2</v>
      </c>
      <c r="G68" s="41" t="s">
        <v>322</v>
      </c>
      <c r="H68" s="41" t="s">
        <v>322</v>
      </c>
      <c r="I68" s="41" t="s">
        <v>322</v>
      </c>
      <c r="J68" s="41" t="s">
        <v>322</v>
      </c>
      <c r="K68" s="41"/>
      <c r="L68" s="41"/>
      <c r="M68" s="41" t="s">
        <v>322</v>
      </c>
      <c r="N68" s="41"/>
      <c r="O68" s="181" t="s">
        <v>368</v>
      </c>
      <c r="P68" s="181" t="s">
        <v>368</v>
      </c>
      <c r="Q68" s="35" t="s">
        <v>452</v>
      </c>
      <c r="R68" s="172"/>
    </row>
    <row r="69" spans="1:18" s="110" customFormat="1" ht="15" customHeight="1" x14ac:dyDescent="0.3">
      <c r="A69" s="28" t="s">
        <v>60</v>
      </c>
      <c r="B69" s="29"/>
      <c r="C69" s="51"/>
      <c r="D69" s="29"/>
      <c r="E69" s="29"/>
      <c r="F69" s="30"/>
      <c r="G69" s="29"/>
      <c r="H69" s="30"/>
      <c r="I69" s="30"/>
      <c r="J69" s="30"/>
      <c r="K69" s="30"/>
      <c r="L69" s="30"/>
      <c r="M69" s="30"/>
      <c r="N69" s="30"/>
      <c r="O69" s="210"/>
      <c r="P69" s="210"/>
      <c r="Q69" s="42"/>
      <c r="R69" s="173"/>
    </row>
    <row r="70" spans="1:18" ht="15" customHeight="1" x14ac:dyDescent="0.3">
      <c r="A70" s="36" t="s">
        <v>61</v>
      </c>
      <c r="B70" s="35" t="s">
        <v>145</v>
      </c>
      <c r="C70" s="41">
        <f>IF(B70=$B$4,2,0)</f>
        <v>2</v>
      </c>
      <c r="D70" s="41"/>
      <c r="E70" s="41"/>
      <c r="F70" s="85">
        <f t="shared" ref="F70:F75" si="10">C70*IF(D70&gt;0,D70,1)*IF(E70&gt;0,E70,1)</f>
        <v>2</v>
      </c>
      <c r="G70" s="41" t="s">
        <v>322</v>
      </c>
      <c r="H70" s="41" t="s">
        <v>322</v>
      </c>
      <c r="I70" s="41" t="s">
        <v>322</v>
      </c>
      <c r="J70" s="41" t="s">
        <v>322</v>
      </c>
      <c r="K70" s="41" t="s">
        <v>320</v>
      </c>
      <c r="L70" s="49" t="s">
        <v>320</v>
      </c>
      <c r="M70" s="41" t="s">
        <v>322</v>
      </c>
      <c r="N70" s="49"/>
      <c r="O70" s="181" t="s">
        <v>368</v>
      </c>
      <c r="P70" s="91" t="s">
        <v>373</v>
      </c>
      <c r="Q70" s="37" t="s">
        <v>323</v>
      </c>
      <c r="R70" s="172"/>
    </row>
    <row r="71" spans="1:18" ht="15" customHeight="1" x14ac:dyDescent="0.3">
      <c r="A71" s="36" t="s">
        <v>62</v>
      </c>
      <c r="B71" s="35" t="s">
        <v>141</v>
      </c>
      <c r="C71" s="41">
        <f t="shared" si="9"/>
        <v>0</v>
      </c>
      <c r="D71" s="41"/>
      <c r="E71" s="41"/>
      <c r="F71" s="85">
        <f t="shared" si="10"/>
        <v>0</v>
      </c>
      <c r="G71" s="41" t="s">
        <v>596</v>
      </c>
      <c r="H71" s="41" t="s">
        <v>322</v>
      </c>
      <c r="I71" s="41" t="s">
        <v>322</v>
      </c>
      <c r="J71" s="41" t="s">
        <v>321</v>
      </c>
      <c r="K71" s="49">
        <v>43619</v>
      </c>
      <c r="L71" s="49" t="s">
        <v>322</v>
      </c>
      <c r="M71" s="41" t="s">
        <v>322</v>
      </c>
      <c r="N71" s="41"/>
      <c r="O71" s="181" t="s">
        <v>368</v>
      </c>
      <c r="P71" s="184" t="s">
        <v>374</v>
      </c>
      <c r="Q71" s="181" t="s">
        <v>368</v>
      </c>
      <c r="R71" s="172"/>
    </row>
    <row r="72" spans="1:18" ht="15" customHeight="1" x14ac:dyDescent="0.3">
      <c r="A72" s="36" t="s">
        <v>63</v>
      </c>
      <c r="B72" s="35" t="s">
        <v>145</v>
      </c>
      <c r="C72" s="41">
        <f t="shared" si="9"/>
        <v>2</v>
      </c>
      <c r="D72" s="41"/>
      <c r="E72" s="41"/>
      <c r="F72" s="85">
        <f t="shared" si="10"/>
        <v>2</v>
      </c>
      <c r="G72" s="41" t="s">
        <v>322</v>
      </c>
      <c r="H72" s="41" t="s">
        <v>322</v>
      </c>
      <c r="I72" s="41" t="s">
        <v>322</v>
      </c>
      <c r="J72" s="41" t="s">
        <v>322</v>
      </c>
      <c r="K72" s="41" t="s">
        <v>320</v>
      </c>
      <c r="L72" s="49" t="s">
        <v>320</v>
      </c>
      <c r="M72" s="41" t="s">
        <v>322</v>
      </c>
      <c r="N72" s="41"/>
      <c r="O72" s="181" t="s">
        <v>368</v>
      </c>
      <c r="P72" s="197" t="s">
        <v>461</v>
      </c>
      <c r="Q72" s="37" t="s">
        <v>323</v>
      </c>
      <c r="R72" s="172"/>
    </row>
    <row r="73" spans="1:18" s="110" customFormat="1" ht="15" customHeight="1" x14ac:dyDescent="0.3">
      <c r="A73" s="36" t="s">
        <v>64</v>
      </c>
      <c r="B73" s="35" t="s">
        <v>141</v>
      </c>
      <c r="C73" s="41">
        <f t="shared" si="9"/>
        <v>0</v>
      </c>
      <c r="D73" s="41"/>
      <c r="E73" s="41"/>
      <c r="F73" s="85">
        <f t="shared" si="10"/>
        <v>0</v>
      </c>
      <c r="G73" s="41" t="s">
        <v>321</v>
      </c>
      <c r="H73" s="41"/>
      <c r="I73" s="41"/>
      <c r="J73" s="41"/>
      <c r="K73" s="41"/>
      <c r="L73" s="49"/>
      <c r="M73" s="41"/>
      <c r="N73" s="38"/>
      <c r="O73" s="181" t="s">
        <v>368</v>
      </c>
      <c r="P73" s="181" t="s">
        <v>368</v>
      </c>
      <c r="Q73" s="37" t="s">
        <v>368</v>
      </c>
      <c r="R73" s="173"/>
    </row>
    <row r="74" spans="1:18" ht="15" customHeight="1" x14ac:dyDescent="0.3">
      <c r="A74" s="36" t="s">
        <v>65</v>
      </c>
      <c r="B74" s="35" t="s">
        <v>145</v>
      </c>
      <c r="C74" s="41">
        <f t="shared" si="9"/>
        <v>2</v>
      </c>
      <c r="D74" s="41"/>
      <c r="E74" s="41"/>
      <c r="F74" s="85">
        <f t="shared" si="10"/>
        <v>2</v>
      </c>
      <c r="G74" s="41" t="s">
        <v>322</v>
      </c>
      <c r="H74" s="41" t="s">
        <v>322</v>
      </c>
      <c r="I74" s="41" t="s">
        <v>322</v>
      </c>
      <c r="J74" s="41" t="s">
        <v>322</v>
      </c>
      <c r="K74" s="41" t="s">
        <v>320</v>
      </c>
      <c r="L74" s="49" t="s">
        <v>320</v>
      </c>
      <c r="M74" s="41" t="s">
        <v>322</v>
      </c>
      <c r="N74" s="41"/>
      <c r="O74" s="181" t="s">
        <v>368</v>
      </c>
      <c r="P74" s="59" t="s">
        <v>462</v>
      </c>
      <c r="Q74" s="37" t="s">
        <v>323</v>
      </c>
      <c r="R74" s="172"/>
    </row>
    <row r="75" spans="1:18" ht="15" customHeight="1" x14ac:dyDescent="0.3">
      <c r="A75" s="36" t="s">
        <v>66</v>
      </c>
      <c r="B75" s="35" t="s">
        <v>145</v>
      </c>
      <c r="C75" s="41">
        <f>IF(B75=$B$4,2,0)</f>
        <v>2</v>
      </c>
      <c r="D75" s="41"/>
      <c r="E75" s="41"/>
      <c r="F75" s="85">
        <f t="shared" si="10"/>
        <v>2</v>
      </c>
      <c r="G75" s="41" t="s">
        <v>322</v>
      </c>
      <c r="H75" s="41" t="s">
        <v>322</v>
      </c>
      <c r="I75" s="41" t="s">
        <v>322</v>
      </c>
      <c r="J75" s="41" t="s">
        <v>322</v>
      </c>
      <c r="K75" s="41" t="s">
        <v>320</v>
      </c>
      <c r="L75" s="49" t="s">
        <v>320</v>
      </c>
      <c r="M75" s="41" t="s">
        <v>322</v>
      </c>
      <c r="N75" s="211"/>
      <c r="O75" s="181" t="s">
        <v>368</v>
      </c>
      <c r="P75" s="184" t="s">
        <v>464</v>
      </c>
      <c r="Q75" s="181" t="s">
        <v>368</v>
      </c>
      <c r="R75" s="172"/>
    </row>
    <row r="76" spans="1:18" s="110" customFormat="1" ht="15" customHeight="1" x14ac:dyDescent="0.3">
      <c r="A76" s="28" t="s">
        <v>67</v>
      </c>
      <c r="B76" s="29"/>
      <c r="C76" s="51"/>
      <c r="D76" s="29"/>
      <c r="E76" s="29"/>
      <c r="F76" s="30"/>
      <c r="G76" s="29"/>
      <c r="H76" s="30"/>
      <c r="I76" s="30"/>
      <c r="J76" s="30"/>
      <c r="K76" s="30"/>
      <c r="L76" s="30"/>
      <c r="M76" s="30"/>
      <c r="N76" s="30"/>
      <c r="O76" s="210"/>
      <c r="P76" s="210"/>
      <c r="Q76" s="40"/>
      <c r="R76" s="173"/>
    </row>
    <row r="77" spans="1:18" ht="15" customHeight="1" x14ac:dyDescent="0.3">
      <c r="A77" s="36" t="s">
        <v>68</v>
      </c>
      <c r="B77" s="35" t="s">
        <v>145</v>
      </c>
      <c r="C77" s="41">
        <f>IF(B77=$B$4,2,0)</f>
        <v>2</v>
      </c>
      <c r="D77" s="41"/>
      <c r="E77" s="41"/>
      <c r="F77" s="85">
        <f t="shared" ref="F77:F86" si="11">C77*IF(D77&gt;0,D77,1)*IF(E77&gt;0,E77,1)</f>
        <v>2</v>
      </c>
      <c r="G77" s="41" t="s">
        <v>322</v>
      </c>
      <c r="H77" s="41" t="s">
        <v>322</v>
      </c>
      <c r="I77" s="41" t="s">
        <v>322</v>
      </c>
      <c r="J77" s="41" t="s">
        <v>322</v>
      </c>
      <c r="K77" s="41" t="s">
        <v>320</v>
      </c>
      <c r="L77" s="49" t="s">
        <v>320</v>
      </c>
      <c r="M77" s="49" t="s">
        <v>322</v>
      </c>
      <c r="N77" s="49"/>
      <c r="O77" s="181" t="s">
        <v>368</v>
      </c>
      <c r="P77" s="197" t="s">
        <v>467</v>
      </c>
      <c r="Q77" s="181" t="s">
        <v>368</v>
      </c>
      <c r="R77" s="172"/>
    </row>
    <row r="78" spans="1:18" ht="15" customHeight="1" x14ac:dyDescent="0.3">
      <c r="A78" s="36" t="s">
        <v>70</v>
      </c>
      <c r="B78" s="35" t="s">
        <v>141</v>
      </c>
      <c r="C78" s="41">
        <f>IF(B78=$B$4,2,0)</f>
        <v>0</v>
      </c>
      <c r="D78" s="41"/>
      <c r="E78" s="41"/>
      <c r="F78" s="85">
        <f t="shared" si="11"/>
        <v>0</v>
      </c>
      <c r="G78" s="41" t="s">
        <v>321</v>
      </c>
      <c r="H78" s="41"/>
      <c r="I78" s="41"/>
      <c r="J78" s="41"/>
      <c r="K78" s="41"/>
      <c r="L78" s="41"/>
      <c r="M78" s="41"/>
      <c r="N78" s="41"/>
      <c r="O78" s="181" t="s">
        <v>368</v>
      </c>
      <c r="P78" s="181" t="s">
        <v>368</v>
      </c>
      <c r="Q78" s="181" t="s">
        <v>368</v>
      </c>
      <c r="R78" s="172"/>
    </row>
    <row r="79" spans="1:18" ht="15" customHeight="1" x14ac:dyDescent="0.3">
      <c r="A79" s="36" t="s">
        <v>71</v>
      </c>
      <c r="B79" s="35" t="s">
        <v>141</v>
      </c>
      <c r="C79" s="41">
        <f>IF(B79=$B$4,2,0)</f>
        <v>0</v>
      </c>
      <c r="D79" s="41"/>
      <c r="E79" s="41"/>
      <c r="F79" s="85">
        <f t="shared" si="11"/>
        <v>0</v>
      </c>
      <c r="G79" s="41" t="s">
        <v>321</v>
      </c>
      <c r="H79" s="41"/>
      <c r="I79" s="41"/>
      <c r="J79" s="41"/>
      <c r="K79" s="41"/>
      <c r="L79" s="41"/>
      <c r="M79" s="41"/>
      <c r="N79" s="41"/>
      <c r="O79" s="181" t="s">
        <v>368</v>
      </c>
      <c r="P79" s="181" t="s">
        <v>368</v>
      </c>
      <c r="Q79" s="37" t="s">
        <v>323</v>
      </c>
      <c r="R79" s="172"/>
    </row>
    <row r="80" spans="1:18" ht="15" customHeight="1" x14ac:dyDescent="0.3">
      <c r="A80" s="36" t="s">
        <v>72</v>
      </c>
      <c r="B80" s="35" t="s">
        <v>145</v>
      </c>
      <c r="C80" s="41">
        <f t="shared" si="9"/>
        <v>2</v>
      </c>
      <c r="D80" s="41"/>
      <c r="E80" s="41"/>
      <c r="F80" s="85">
        <f t="shared" si="11"/>
        <v>2</v>
      </c>
      <c r="G80" s="41" t="s">
        <v>322</v>
      </c>
      <c r="H80" s="41" t="s">
        <v>322</v>
      </c>
      <c r="I80" s="41" t="s">
        <v>322</v>
      </c>
      <c r="J80" s="41" t="s">
        <v>322</v>
      </c>
      <c r="K80" s="41" t="s">
        <v>320</v>
      </c>
      <c r="L80" s="41" t="s">
        <v>320</v>
      </c>
      <c r="M80" s="41" t="s">
        <v>322</v>
      </c>
      <c r="N80" s="35"/>
      <c r="O80" s="181" t="s">
        <v>368</v>
      </c>
      <c r="P80" s="184" t="s">
        <v>472</v>
      </c>
      <c r="Q80" s="37" t="s">
        <v>323</v>
      </c>
      <c r="R80" s="172"/>
    </row>
    <row r="81" spans="1:18" ht="15" customHeight="1" x14ac:dyDescent="0.3">
      <c r="A81" s="36" t="s">
        <v>74</v>
      </c>
      <c r="B81" s="35" t="s">
        <v>145</v>
      </c>
      <c r="C81" s="41">
        <f t="shared" si="9"/>
        <v>2</v>
      </c>
      <c r="D81" s="41"/>
      <c r="E81" s="41"/>
      <c r="F81" s="85">
        <f t="shared" si="11"/>
        <v>2</v>
      </c>
      <c r="G81" s="41" t="s">
        <v>322</v>
      </c>
      <c r="H81" s="41" t="s">
        <v>322</v>
      </c>
      <c r="I81" s="41" t="s">
        <v>322</v>
      </c>
      <c r="J81" s="41" t="s">
        <v>322</v>
      </c>
      <c r="K81" s="41" t="s">
        <v>320</v>
      </c>
      <c r="L81" s="41" t="s">
        <v>320</v>
      </c>
      <c r="M81" s="41" t="s">
        <v>322</v>
      </c>
      <c r="N81" s="35"/>
      <c r="O81" s="181" t="s">
        <v>368</v>
      </c>
      <c r="P81" s="201" t="s">
        <v>473</v>
      </c>
      <c r="Q81" s="37" t="s">
        <v>323</v>
      </c>
      <c r="R81" s="172"/>
    </row>
    <row r="82" spans="1:18" ht="15" customHeight="1" x14ac:dyDescent="0.3">
      <c r="A82" s="36" t="s">
        <v>75</v>
      </c>
      <c r="B82" s="35" t="s">
        <v>145</v>
      </c>
      <c r="C82" s="41">
        <f t="shared" si="9"/>
        <v>2</v>
      </c>
      <c r="D82" s="41"/>
      <c r="E82" s="41"/>
      <c r="F82" s="85">
        <f t="shared" si="11"/>
        <v>2</v>
      </c>
      <c r="G82" s="41" t="s">
        <v>322</v>
      </c>
      <c r="H82" s="41" t="s">
        <v>322</v>
      </c>
      <c r="I82" s="41" t="s">
        <v>322</v>
      </c>
      <c r="J82" s="41" t="s">
        <v>322</v>
      </c>
      <c r="K82" s="49">
        <v>43614</v>
      </c>
      <c r="L82" s="49" t="s">
        <v>322</v>
      </c>
      <c r="M82" s="41" t="s">
        <v>322</v>
      </c>
      <c r="N82" s="41"/>
      <c r="O82" s="190" t="s">
        <v>368</v>
      </c>
      <c r="P82" s="91" t="s">
        <v>474</v>
      </c>
      <c r="Q82" s="201" t="s">
        <v>380</v>
      </c>
      <c r="R82" s="172"/>
    </row>
    <row r="83" spans="1:18" ht="15" customHeight="1" x14ac:dyDescent="0.3">
      <c r="A83" s="36" t="s">
        <v>76</v>
      </c>
      <c r="B83" s="35" t="s">
        <v>141</v>
      </c>
      <c r="C83" s="41">
        <f t="shared" si="9"/>
        <v>0</v>
      </c>
      <c r="D83" s="41"/>
      <c r="E83" s="41"/>
      <c r="F83" s="85">
        <f t="shared" si="11"/>
        <v>0</v>
      </c>
      <c r="G83" s="41" t="s">
        <v>321</v>
      </c>
      <c r="H83" s="41"/>
      <c r="I83" s="41"/>
      <c r="J83" s="41"/>
      <c r="K83" s="41"/>
      <c r="L83" s="41"/>
      <c r="M83" s="41"/>
      <c r="N83" s="211"/>
      <c r="O83" s="181" t="s">
        <v>368</v>
      </c>
      <c r="P83" s="181" t="s">
        <v>368</v>
      </c>
      <c r="Q83" s="37" t="s">
        <v>323</v>
      </c>
      <c r="R83" s="172"/>
    </row>
    <row r="84" spans="1:18" ht="15" customHeight="1" x14ac:dyDescent="0.3">
      <c r="A84" s="36" t="s">
        <v>77</v>
      </c>
      <c r="B84" s="35" t="s">
        <v>145</v>
      </c>
      <c r="C84" s="41">
        <f t="shared" si="9"/>
        <v>2</v>
      </c>
      <c r="D84" s="41"/>
      <c r="E84" s="41"/>
      <c r="F84" s="85">
        <f t="shared" si="11"/>
        <v>2</v>
      </c>
      <c r="G84" s="41" t="s">
        <v>322</v>
      </c>
      <c r="H84" s="41" t="s">
        <v>322</v>
      </c>
      <c r="I84" s="41" t="s">
        <v>322</v>
      </c>
      <c r="J84" s="41" t="s">
        <v>322</v>
      </c>
      <c r="K84" s="49">
        <v>43607</v>
      </c>
      <c r="L84" s="49" t="s">
        <v>322</v>
      </c>
      <c r="M84" s="41" t="s">
        <v>322</v>
      </c>
      <c r="N84" s="41"/>
      <c r="O84" s="181" t="s">
        <v>368</v>
      </c>
      <c r="P84" s="184" t="s">
        <v>396</v>
      </c>
      <c r="Q84" s="37" t="s">
        <v>368</v>
      </c>
      <c r="R84" s="172"/>
    </row>
    <row r="85" spans="1:18" ht="15" customHeight="1" x14ac:dyDescent="0.3">
      <c r="A85" s="36" t="s">
        <v>78</v>
      </c>
      <c r="B85" s="35" t="s">
        <v>145</v>
      </c>
      <c r="C85" s="41">
        <f>IF(B85=$B$4,2,0)</f>
        <v>2</v>
      </c>
      <c r="D85" s="41"/>
      <c r="E85" s="41"/>
      <c r="F85" s="85">
        <f t="shared" si="11"/>
        <v>2</v>
      </c>
      <c r="G85" s="41" t="s">
        <v>322</v>
      </c>
      <c r="H85" s="41" t="s">
        <v>322</v>
      </c>
      <c r="I85" s="41" t="s">
        <v>322</v>
      </c>
      <c r="J85" s="41" t="s">
        <v>322</v>
      </c>
      <c r="K85" s="49">
        <v>43613</v>
      </c>
      <c r="L85" s="49" t="s">
        <v>322</v>
      </c>
      <c r="M85" s="49" t="s">
        <v>322</v>
      </c>
      <c r="N85" s="211"/>
      <c r="O85" s="181" t="s">
        <v>368</v>
      </c>
      <c r="P85" s="184" t="s">
        <v>479</v>
      </c>
      <c r="Q85" s="37" t="s">
        <v>368</v>
      </c>
      <c r="R85" s="172"/>
    </row>
    <row r="86" spans="1:18" ht="15" customHeight="1" x14ac:dyDescent="0.3">
      <c r="A86" s="36" t="s">
        <v>79</v>
      </c>
      <c r="B86" s="35" t="s">
        <v>145</v>
      </c>
      <c r="C86" s="41">
        <f>IF(B86=$B$4,2,0)</f>
        <v>2</v>
      </c>
      <c r="D86" s="41"/>
      <c r="E86" s="41"/>
      <c r="F86" s="85">
        <f t="shared" si="11"/>
        <v>2</v>
      </c>
      <c r="G86" s="41" t="s">
        <v>322</v>
      </c>
      <c r="H86" s="41" t="s">
        <v>322</v>
      </c>
      <c r="I86" s="41" t="s">
        <v>322</v>
      </c>
      <c r="J86" s="41" t="s">
        <v>322</v>
      </c>
      <c r="K86" s="41" t="s">
        <v>320</v>
      </c>
      <c r="L86" s="41" t="s">
        <v>320</v>
      </c>
      <c r="M86" s="41" t="s">
        <v>322</v>
      </c>
      <c r="N86" s="41"/>
      <c r="O86" s="181" t="s">
        <v>368</v>
      </c>
      <c r="P86" s="184" t="s">
        <v>480</v>
      </c>
      <c r="Q86" s="37" t="s">
        <v>368</v>
      </c>
      <c r="R86" s="172"/>
    </row>
    <row r="87" spans="1:18" s="110" customFormat="1" ht="15" customHeight="1" x14ac:dyDescent="0.3">
      <c r="A87" s="28" t="s">
        <v>80</v>
      </c>
      <c r="B87" s="29"/>
      <c r="C87" s="51"/>
      <c r="D87" s="29"/>
      <c r="E87" s="29"/>
      <c r="F87" s="30"/>
      <c r="G87" s="29"/>
      <c r="H87" s="30"/>
      <c r="I87" s="30"/>
      <c r="J87" s="30"/>
      <c r="K87" s="30"/>
      <c r="L87" s="30"/>
      <c r="M87" s="30"/>
      <c r="N87" s="30"/>
      <c r="O87" s="210"/>
      <c r="P87" s="210"/>
      <c r="Q87" s="40"/>
      <c r="R87" s="173"/>
    </row>
    <row r="88" spans="1:18" s="110" customFormat="1" ht="15" customHeight="1" x14ac:dyDescent="0.3">
      <c r="A88" s="36" t="s">
        <v>69</v>
      </c>
      <c r="B88" s="35" t="s">
        <v>145</v>
      </c>
      <c r="C88" s="41">
        <f>IF(B88=$B$4,2,0)</f>
        <v>2</v>
      </c>
      <c r="D88" s="41"/>
      <c r="E88" s="41"/>
      <c r="F88" s="85">
        <f t="shared" ref="F88:F98" si="12">C88*IF(D88&gt;0,D88,1)*IF(E88&gt;0,E88,1)</f>
        <v>2</v>
      </c>
      <c r="G88" s="41" t="s">
        <v>322</v>
      </c>
      <c r="H88" s="41" t="s">
        <v>322</v>
      </c>
      <c r="I88" s="41" t="s">
        <v>322</v>
      </c>
      <c r="J88" s="41" t="s">
        <v>322</v>
      </c>
      <c r="K88" s="49">
        <v>43615</v>
      </c>
      <c r="L88" s="49" t="s">
        <v>322</v>
      </c>
      <c r="M88" s="49" t="s">
        <v>322</v>
      </c>
      <c r="N88" s="41"/>
      <c r="O88" s="181" t="s">
        <v>368</v>
      </c>
      <c r="P88" s="181" t="s">
        <v>368</v>
      </c>
      <c r="Q88" s="197" t="s">
        <v>481</v>
      </c>
      <c r="R88" s="173"/>
    </row>
    <row r="89" spans="1:18" ht="15" customHeight="1" x14ac:dyDescent="0.3">
      <c r="A89" s="36" t="s">
        <v>81</v>
      </c>
      <c r="B89" s="35" t="s">
        <v>145</v>
      </c>
      <c r="C89" s="41">
        <f t="shared" si="9"/>
        <v>2</v>
      </c>
      <c r="D89" s="41"/>
      <c r="E89" s="41"/>
      <c r="F89" s="85">
        <f t="shared" si="12"/>
        <v>2</v>
      </c>
      <c r="G89" s="41" t="s">
        <v>322</v>
      </c>
      <c r="H89" s="41" t="s">
        <v>322</v>
      </c>
      <c r="I89" s="41" t="s">
        <v>322</v>
      </c>
      <c r="J89" s="41" t="s">
        <v>322</v>
      </c>
      <c r="K89" s="41" t="s">
        <v>320</v>
      </c>
      <c r="L89" s="41" t="s">
        <v>320</v>
      </c>
      <c r="M89" s="41" t="s">
        <v>322</v>
      </c>
      <c r="N89" s="34"/>
      <c r="O89" s="181" t="s">
        <v>368</v>
      </c>
      <c r="P89" s="197" t="s">
        <v>552</v>
      </c>
      <c r="Q89" s="181" t="s">
        <v>368</v>
      </c>
      <c r="R89" s="172"/>
    </row>
    <row r="90" spans="1:18" ht="15" customHeight="1" x14ac:dyDescent="0.3">
      <c r="A90" s="36" t="s">
        <v>73</v>
      </c>
      <c r="B90" s="35" t="s">
        <v>145</v>
      </c>
      <c r="C90" s="41">
        <f>IF(B90=$B$4,2,0)</f>
        <v>2</v>
      </c>
      <c r="D90" s="41"/>
      <c r="E90" s="41"/>
      <c r="F90" s="85">
        <f t="shared" si="12"/>
        <v>2</v>
      </c>
      <c r="G90" s="41" t="s">
        <v>322</v>
      </c>
      <c r="H90" s="41" t="s">
        <v>322</v>
      </c>
      <c r="I90" s="41" t="s">
        <v>322</v>
      </c>
      <c r="J90" s="41" t="s">
        <v>322</v>
      </c>
      <c r="K90" s="41" t="s">
        <v>320</v>
      </c>
      <c r="L90" s="41" t="s">
        <v>320</v>
      </c>
      <c r="M90" s="41" t="s">
        <v>322</v>
      </c>
      <c r="N90" s="35"/>
      <c r="O90" s="181" t="s">
        <v>368</v>
      </c>
      <c r="P90" s="201" t="s">
        <v>1098</v>
      </c>
      <c r="Q90" s="201" t="s">
        <v>485</v>
      </c>
      <c r="R90" s="109"/>
    </row>
    <row r="91" spans="1:18" ht="15" customHeight="1" x14ac:dyDescent="0.3">
      <c r="A91" s="36" t="s">
        <v>82</v>
      </c>
      <c r="B91" s="35" t="s">
        <v>141</v>
      </c>
      <c r="C91" s="41">
        <f t="shared" si="9"/>
        <v>0</v>
      </c>
      <c r="D91" s="41"/>
      <c r="E91" s="41"/>
      <c r="F91" s="85">
        <f t="shared" si="12"/>
        <v>0</v>
      </c>
      <c r="G91" s="41" t="s">
        <v>321</v>
      </c>
      <c r="H91" s="41"/>
      <c r="I91" s="41"/>
      <c r="J91" s="41"/>
      <c r="K91" s="41"/>
      <c r="L91" s="41"/>
      <c r="M91" s="41"/>
      <c r="N91" s="211"/>
      <c r="O91" s="181" t="s">
        <v>368</v>
      </c>
      <c r="P91" s="181" t="s">
        <v>368</v>
      </c>
      <c r="Q91" s="181" t="s">
        <v>368</v>
      </c>
      <c r="R91" s="172"/>
    </row>
    <row r="92" spans="1:18" ht="15" customHeight="1" x14ac:dyDescent="0.3">
      <c r="A92" s="36" t="s">
        <v>83</v>
      </c>
      <c r="B92" s="35" t="s">
        <v>141</v>
      </c>
      <c r="C92" s="41">
        <f t="shared" si="9"/>
        <v>0</v>
      </c>
      <c r="D92" s="41"/>
      <c r="E92" s="41"/>
      <c r="F92" s="85">
        <f t="shared" si="12"/>
        <v>0</v>
      </c>
      <c r="G92" s="41" t="s">
        <v>596</v>
      </c>
      <c r="H92" s="41" t="s">
        <v>322</v>
      </c>
      <c r="I92" s="41" t="s">
        <v>322</v>
      </c>
      <c r="J92" s="41" t="s">
        <v>321</v>
      </c>
      <c r="K92" s="41" t="s">
        <v>320</v>
      </c>
      <c r="L92" s="41" t="s">
        <v>320</v>
      </c>
      <c r="M92" s="41" t="s">
        <v>322</v>
      </c>
      <c r="N92" s="211"/>
      <c r="O92" s="181" t="s">
        <v>368</v>
      </c>
      <c r="P92" s="181" t="s">
        <v>368</v>
      </c>
      <c r="Q92" s="197" t="s">
        <v>491</v>
      </c>
      <c r="R92" s="172"/>
    </row>
    <row r="93" spans="1:18" ht="15" customHeight="1" x14ac:dyDescent="0.3">
      <c r="A93" s="36" t="s">
        <v>84</v>
      </c>
      <c r="B93" s="35" t="s">
        <v>141</v>
      </c>
      <c r="C93" s="41">
        <f t="shared" si="9"/>
        <v>0</v>
      </c>
      <c r="D93" s="41"/>
      <c r="E93" s="41"/>
      <c r="F93" s="85">
        <f t="shared" si="12"/>
        <v>0</v>
      </c>
      <c r="G93" s="41" t="s">
        <v>596</v>
      </c>
      <c r="H93" s="41" t="s">
        <v>322</v>
      </c>
      <c r="I93" s="41" t="s">
        <v>322</v>
      </c>
      <c r="J93" s="41" t="s">
        <v>321</v>
      </c>
      <c r="K93" s="49">
        <v>43619</v>
      </c>
      <c r="L93" s="41" t="s">
        <v>320</v>
      </c>
      <c r="M93" s="41" t="s">
        <v>322</v>
      </c>
      <c r="N93" s="211"/>
      <c r="O93" s="181" t="s">
        <v>368</v>
      </c>
      <c r="P93" s="91" t="s">
        <v>495</v>
      </c>
      <c r="Q93" s="37" t="s">
        <v>323</v>
      </c>
      <c r="R93" s="172"/>
    </row>
    <row r="94" spans="1:18" ht="15" customHeight="1" x14ac:dyDescent="0.3">
      <c r="A94" s="36" t="s">
        <v>85</v>
      </c>
      <c r="B94" s="35" t="s">
        <v>145</v>
      </c>
      <c r="C94" s="41">
        <f t="shared" si="9"/>
        <v>2</v>
      </c>
      <c r="D94" s="41"/>
      <c r="E94" s="41"/>
      <c r="F94" s="85">
        <f t="shared" si="12"/>
        <v>2</v>
      </c>
      <c r="G94" s="41" t="s">
        <v>322</v>
      </c>
      <c r="H94" s="41" t="s">
        <v>322</v>
      </c>
      <c r="I94" s="41" t="s">
        <v>322</v>
      </c>
      <c r="J94" s="41" t="s">
        <v>322</v>
      </c>
      <c r="K94" s="49">
        <v>43616</v>
      </c>
      <c r="L94" s="41" t="s">
        <v>320</v>
      </c>
      <c r="M94" s="41" t="s">
        <v>322</v>
      </c>
      <c r="N94" s="211"/>
      <c r="O94" s="181" t="s">
        <v>368</v>
      </c>
      <c r="P94" s="201" t="s">
        <v>925</v>
      </c>
      <c r="Q94" s="37" t="s">
        <v>323</v>
      </c>
      <c r="R94" s="172"/>
    </row>
    <row r="95" spans="1:18" ht="15" customHeight="1" x14ac:dyDescent="0.3">
      <c r="A95" s="36" t="s">
        <v>86</v>
      </c>
      <c r="B95" s="35" t="s">
        <v>141</v>
      </c>
      <c r="C95" s="41">
        <f t="shared" si="9"/>
        <v>0</v>
      </c>
      <c r="D95" s="41"/>
      <c r="E95" s="41"/>
      <c r="F95" s="85">
        <f t="shared" si="12"/>
        <v>0</v>
      </c>
      <c r="G95" s="41" t="s">
        <v>596</v>
      </c>
      <c r="H95" s="41" t="s">
        <v>322</v>
      </c>
      <c r="I95" s="41" t="s">
        <v>322</v>
      </c>
      <c r="J95" s="41" t="s">
        <v>321</v>
      </c>
      <c r="K95" s="41" t="s">
        <v>320</v>
      </c>
      <c r="L95" s="41" t="s">
        <v>320</v>
      </c>
      <c r="M95" s="41" t="s">
        <v>322</v>
      </c>
      <c r="N95" s="211"/>
      <c r="O95" s="181" t="s">
        <v>368</v>
      </c>
      <c r="P95" s="181" t="s">
        <v>368</v>
      </c>
      <c r="Q95" s="59" t="s">
        <v>386</v>
      </c>
      <c r="R95" s="172"/>
    </row>
    <row r="96" spans="1:18" ht="15" customHeight="1" x14ac:dyDescent="0.3">
      <c r="A96" s="36" t="s">
        <v>87</v>
      </c>
      <c r="B96" s="35" t="s">
        <v>145</v>
      </c>
      <c r="C96" s="41">
        <f t="shared" si="9"/>
        <v>2</v>
      </c>
      <c r="D96" s="41"/>
      <c r="E96" s="41"/>
      <c r="F96" s="85">
        <f t="shared" si="12"/>
        <v>2</v>
      </c>
      <c r="G96" s="41" t="s">
        <v>322</v>
      </c>
      <c r="H96" s="41" t="s">
        <v>322</v>
      </c>
      <c r="I96" s="41" t="s">
        <v>322</v>
      </c>
      <c r="J96" s="41" t="s">
        <v>322</v>
      </c>
      <c r="K96" s="41" t="s">
        <v>320</v>
      </c>
      <c r="L96" s="41" t="s">
        <v>320</v>
      </c>
      <c r="M96" s="41" t="s">
        <v>322</v>
      </c>
      <c r="N96" s="211"/>
      <c r="O96" s="181" t="s">
        <v>368</v>
      </c>
      <c r="P96" s="181" t="s">
        <v>368</v>
      </c>
      <c r="Q96" s="61" t="s">
        <v>387</v>
      </c>
      <c r="R96" s="172"/>
    </row>
    <row r="97" spans="1:18" ht="15" customHeight="1" x14ac:dyDescent="0.3">
      <c r="A97" s="36" t="s">
        <v>88</v>
      </c>
      <c r="B97" s="35" t="s">
        <v>141</v>
      </c>
      <c r="C97" s="41">
        <f t="shared" si="9"/>
        <v>0</v>
      </c>
      <c r="D97" s="41"/>
      <c r="E97" s="41"/>
      <c r="F97" s="85">
        <f t="shared" si="12"/>
        <v>0</v>
      </c>
      <c r="G97" s="41" t="s">
        <v>321</v>
      </c>
      <c r="H97" s="41"/>
      <c r="I97" s="41"/>
      <c r="J97" s="41"/>
      <c r="K97" s="41"/>
      <c r="L97" s="41"/>
      <c r="M97" s="41"/>
      <c r="N97" s="211"/>
      <c r="O97" s="181" t="s">
        <v>368</v>
      </c>
      <c r="P97" s="181" t="s">
        <v>368</v>
      </c>
      <c r="Q97" s="37" t="s">
        <v>323</v>
      </c>
      <c r="R97" s="172"/>
    </row>
    <row r="98" spans="1:18" ht="15" customHeight="1" x14ac:dyDescent="0.3">
      <c r="A98" s="36" t="s">
        <v>89</v>
      </c>
      <c r="B98" s="35" t="s">
        <v>141</v>
      </c>
      <c r="C98" s="41">
        <f t="shared" si="9"/>
        <v>0</v>
      </c>
      <c r="D98" s="41"/>
      <c r="E98" s="41"/>
      <c r="F98" s="85">
        <f t="shared" si="12"/>
        <v>0</v>
      </c>
      <c r="G98" s="41" t="s">
        <v>321</v>
      </c>
      <c r="H98" s="41"/>
      <c r="I98" s="41"/>
      <c r="J98" s="41"/>
      <c r="K98" s="41"/>
      <c r="L98" s="41"/>
      <c r="M98" s="41"/>
      <c r="N98" s="211"/>
      <c r="O98" s="181" t="s">
        <v>368</v>
      </c>
      <c r="P98" s="181" t="s">
        <v>368</v>
      </c>
      <c r="Q98" s="37" t="s">
        <v>323</v>
      </c>
      <c r="R98" s="172"/>
    </row>
    <row r="99" spans="1:18" x14ac:dyDescent="0.3">
      <c r="N99" s="174"/>
      <c r="O99" s="20"/>
      <c r="P99" s="20"/>
      <c r="Q99" s="168"/>
    </row>
    <row r="100" spans="1:18" x14ac:dyDescent="0.3">
      <c r="N100" s="174"/>
      <c r="Q100" s="168"/>
    </row>
    <row r="101" spans="1:18" x14ac:dyDescent="0.3">
      <c r="A101" s="11"/>
      <c r="B101" s="11"/>
      <c r="C101" s="17"/>
      <c r="D101" s="17"/>
      <c r="E101" s="17"/>
      <c r="F101" s="19"/>
      <c r="G101" s="17"/>
      <c r="H101" s="17"/>
      <c r="I101" s="17"/>
      <c r="J101" s="17"/>
      <c r="K101" s="17"/>
      <c r="L101" s="17"/>
      <c r="M101" s="17"/>
      <c r="N101" s="175"/>
      <c r="O101" s="170"/>
      <c r="P101" s="170"/>
      <c r="Q101" s="171"/>
    </row>
    <row r="102" spans="1:18" x14ac:dyDescent="0.3">
      <c r="N102" s="174"/>
      <c r="Q102" s="168"/>
    </row>
    <row r="103" spans="1:18" x14ac:dyDescent="0.3">
      <c r="N103" s="174"/>
      <c r="Q103" s="168"/>
    </row>
    <row r="104" spans="1:18" x14ac:dyDescent="0.3">
      <c r="N104" s="174"/>
      <c r="Q104" s="168"/>
    </row>
    <row r="105" spans="1:18" x14ac:dyDescent="0.3">
      <c r="N105" s="174"/>
      <c r="Q105" s="168"/>
    </row>
    <row r="106" spans="1:18" x14ac:dyDescent="0.3">
      <c r="N106" s="174"/>
      <c r="Q106" s="168"/>
    </row>
    <row r="107" spans="1:18" x14ac:dyDescent="0.3">
      <c r="N107" s="174"/>
      <c r="Q107" s="168"/>
    </row>
    <row r="108" spans="1:18" x14ac:dyDescent="0.3">
      <c r="A108" s="11"/>
      <c r="B108" s="11"/>
      <c r="C108" s="17"/>
      <c r="D108" s="17"/>
      <c r="E108" s="17"/>
      <c r="F108" s="19"/>
      <c r="G108" s="17"/>
      <c r="H108" s="17"/>
      <c r="I108" s="17"/>
      <c r="J108" s="17"/>
      <c r="K108" s="17"/>
      <c r="L108" s="17"/>
      <c r="M108" s="17"/>
      <c r="N108" s="175"/>
      <c r="O108" s="170"/>
      <c r="P108" s="170"/>
      <c r="Q108" s="171"/>
    </row>
    <row r="109" spans="1:18" x14ac:dyDescent="0.3">
      <c r="N109" s="174"/>
      <c r="Q109" s="168"/>
    </row>
    <row r="110" spans="1:18" x14ac:dyDescent="0.3">
      <c r="N110" s="174"/>
      <c r="Q110" s="168"/>
    </row>
    <row r="111" spans="1:18" x14ac:dyDescent="0.3">
      <c r="N111" s="174"/>
      <c r="Q111" s="168"/>
    </row>
    <row r="112" spans="1:18" x14ac:dyDescent="0.3">
      <c r="A112" s="11"/>
      <c r="B112" s="11"/>
      <c r="C112" s="17"/>
      <c r="D112" s="17"/>
      <c r="E112" s="17"/>
      <c r="F112" s="19"/>
      <c r="G112" s="17"/>
      <c r="H112" s="17"/>
      <c r="I112" s="17"/>
      <c r="J112" s="17"/>
      <c r="K112" s="17"/>
      <c r="L112" s="17"/>
      <c r="M112" s="17"/>
      <c r="N112" s="175"/>
      <c r="O112" s="170"/>
      <c r="P112" s="170"/>
      <c r="Q112" s="171"/>
    </row>
    <row r="113" spans="1:17" x14ac:dyDescent="0.3">
      <c r="N113" s="174"/>
      <c r="Q113" s="168"/>
    </row>
    <row r="114" spans="1:17" x14ac:dyDescent="0.3">
      <c r="N114" s="174"/>
      <c r="Q114" s="168"/>
    </row>
    <row r="115" spans="1:17" x14ac:dyDescent="0.3">
      <c r="A115" s="11"/>
      <c r="B115" s="11"/>
      <c r="C115" s="17"/>
      <c r="D115" s="17"/>
      <c r="E115" s="17"/>
      <c r="F115" s="19"/>
      <c r="G115" s="17"/>
      <c r="H115" s="17"/>
      <c r="I115" s="17"/>
      <c r="J115" s="17"/>
      <c r="K115" s="17"/>
      <c r="L115" s="17"/>
      <c r="M115" s="17"/>
      <c r="N115" s="175"/>
      <c r="O115" s="170"/>
      <c r="P115" s="170"/>
      <c r="Q115" s="171"/>
    </row>
    <row r="116" spans="1:17" x14ac:dyDescent="0.3">
      <c r="N116" s="174"/>
      <c r="Q116" s="168"/>
    </row>
    <row r="117" spans="1:17" x14ac:dyDescent="0.3">
      <c r="N117" s="174"/>
      <c r="Q117" s="168"/>
    </row>
    <row r="118" spans="1:17" x14ac:dyDescent="0.3">
      <c r="N118" s="174"/>
      <c r="Q118" s="168"/>
    </row>
    <row r="119" spans="1:17" x14ac:dyDescent="0.3">
      <c r="A119" s="11"/>
      <c r="B119" s="11"/>
      <c r="C119" s="17"/>
      <c r="D119" s="17"/>
      <c r="E119" s="17"/>
      <c r="F119" s="19"/>
      <c r="G119" s="17"/>
      <c r="H119" s="17"/>
      <c r="I119" s="17"/>
      <c r="J119" s="17"/>
      <c r="K119" s="17"/>
      <c r="L119" s="17"/>
      <c r="M119" s="17"/>
      <c r="N119" s="175"/>
      <c r="O119" s="170"/>
      <c r="P119" s="170"/>
      <c r="Q119" s="171"/>
    </row>
    <row r="120" spans="1:17" x14ac:dyDescent="0.3">
      <c r="N120" s="174"/>
      <c r="Q120" s="168"/>
    </row>
    <row r="121" spans="1:17" x14ac:dyDescent="0.3">
      <c r="N121" s="174"/>
    </row>
    <row r="122" spans="1:17" x14ac:dyDescent="0.3">
      <c r="A122" s="11"/>
      <c r="B122" s="11"/>
      <c r="C122" s="17"/>
      <c r="D122" s="17"/>
      <c r="E122" s="17"/>
      <c r="F122" s="19"/>
      <c r="G122" s="17"/>
      <c r="H122" s="17"/>
      <c r="I122" s="17"/>
      <c r="J122" s="17"/>
      <c r="K122" s="17"/>
      <c r="L122" s="17"/>
      <c r="M122" s="17"/>
      <c r="N122" s="175"/>
      <c r="O122" s="170"/>
      <c r="P122" s="170"/>
      <c r="Q122" s="170"/>
    </row>
    <row r="126" spans="1:17" x14ac:dyDescent="0.3">
      <c r="A126" s="11"/>
      <c r="B126" s="11"/>
      <c r="C126" s="17"/>
      <c r="D126" s="17"/>
      <c r="E126" s="17"/>
      <c r="F126" s="19"/>
      <c r="G126" s="17"/>
      <c r="H126" s="17"/>
      <c r="I126" s="17"/>
      <c r="J126" s="17"/>
      <c r="K126" s="17"/>
      <c r="L126" s="17"/>
      <c r="M126" s="17"/>
      <c r="N126" s="11"/>
      <c r="O126" s="170"/>
      <c r="P126" s="170"/>
      <c r="Q126" s="170"/>
    </row>
  </sheetData>
  <autoFilter ref="A6:Q98" xr:uid="{00000000-0009-0000-0000-000007000000}"/>
  <mergeCells count="22">
    <mergeCell ref="A1:Q1"/>
    <mergeCell ref="A2:Q2"/>
    <mergeCell ref="O4:O5"/>
    <mergeCell ref="P4:P5"/>
    <mergeCell ref="H4:H5"/>
    <mergeCell ref="I4:I5"/>
    <mergeCell ref="N3:N5"/>
    <mergeCell ref="Q4:Q5"/>
    <mergeCell ref="L4:L5"/>
    <mergeCell ref="O3:Q3"/>
    <mergeCell ref="K3:L3"/>
    <mergeCell ref="M3:M5"/>
    <mergeCell ref="K4:K5"/>
    <mergeCell ref="D4:D5"/>
    <mergeCell ref="H3:J3"/>
    <mergeCell ref="E4:E5"/>
    <mergeCell ref="F4:F5"/>
    <mergeCell ref="A3:A5"/>
    <mergeCell ref="J4:J5"/>
    <mergeCell ref="C3:F3"/>
    <mergeCell ref="G3:G5"/>
    <mergeCell ref="C4:C5"/>
  </mergeCells>
  <dataValidations count="1">
    <dataValidation type="list" allowBlank="1" showInputMessage="1" showErrorMessage="1" sqref="B38:B45 B7:B24 B55:B68 B26:B36 B47:B53 B70:B75 B88:B98 B77:B86" xr:uid="{00000000-0002-0000-0700-000000000000}">
      <formula1>Выбор_5.1</formula1>
    </dataValidation>
  </dataValidations>
  <hyperlinks>
    <hyperlink ref="P15" r:id="rId1" xr:uid="{00000000-0004-0000-0700-000000000000}"/>
    <hyperlink ref="P36" r:id="rId2" xr:uid="{00000000-0004-0000-0700-000001000000}"/>
    <hyperlink ref="Q16" r:id="rId3" location="tab-id-5" display="https://budget.mosreg.ru/byudzhet-dlya-grazhdan/godovoj-otchet-ob-ispolnenii-byudzheta-moskovskoj-oblasti/ - tab-id-5" xr:uid="{00000000-0004-0000-0700-000002000000}"/>
    <hyperlink ref="P48" r:id="rId4" xr:uid="{00000000-0004-0000-0700-000003000000}"/>
    <hyperlink ref="P49" r:id="rId5" xr:uid="{00000000-0004-0000-0700-000004000000}"/>
    <hyperlink ref="P72" r:id="rId6" xr:uid="{00000000-0004-0000-0700-000005000000}"/>
    <hyperlink ref="P74" r:id="rId7" xr:uid="{00000000-0004-0000-0700-000006000000}"/>
    <hyperlink ref="P77" r:id="rId8" xr:uid="{00000000-0004-0000-0700-000007000000}"/>
    <hyperlink ref="P80" r:id="rId9" xr:uid="{00000000-0004-0000-0700-000008000000}"/>
    <hyperlink ref="Q88" r:id="rId10" xr:uid="{00000000-0004-0000-0700-000009000000}"/>
    <hyperlink ref="Q92" r:id="rId11" xr:uid="{00000000-0004-0000-0700-00000A000000}"/>
    <hyperlink ref="P18" r:id="rId12" xr:uid="{00000000-0004-0000-0700-00000B000000}"/>
    <hyperlink ref="P32" r:id="rId13" xr:uid="{00000000-0004-0000-0700-00000C000000}"/>
    <hyperlink ref="P55" r:id="rId14" xr:uid="{00000000-0004-0000-0700-00000D000000}"/>
    <hyperlink ref="P63" r:id="rId15" xr:uid="{00000000-0004-0000-0700-00000E000000}"/>
    <hyperlink ref="P89" r:id="rId16" xr:uid="{00000000-0004-0000-0700-00000F000000}"/>
    <hyperlink ref="P26" r:id="rId17" xr:uid="{00000000-0004-0000-0700-000010000000}"/>
    <hyperlink ref="P28" r:id="rId18" xr:uid="{00000000-0004-0000-0700-000011000000}"/>
    <hyperlink ref="P35" r:id="rId19" xr:uid="{00000000-0004-0000-0700-000012000000}"/>
    <hyperlink ref="P58" r:id="rId20" xr:uid="{00000000-0004-0000-0700-000013000000}"/>
    <hyperlink ref="P8" r:id="rId21" xr:uid="{00000000-0004-0000-0700-000014000000}"/>
    <hyperlink ref="P13" r:id="rId22" xr:uid="{00000000-0004-0000-0700-000015000000}"/>
    <hyperlink ref="P17" r:id="rId23" xr:uid="{00000000-0004-0000-0700-000016000000}"/>
    <hyperlink ref="Q18" r:id="rId24" xr:uid="{00000000-0004-0000-0700-000017000000}"/>
    <hyperlink ref="P20" r:id="rId25" xr:uid="{00000000-0004-0000-0700-000018000000}"/>
    <hyperlink ref="P27" r:id="rId26" xr:uid="{00000000-0004-0000-0700-000019000000}"/>
    <hyperlink ref="P30" r:id="rId27" xr:uid="{00000000-0004-0000-0700-00001A000000}"/>
    <hyperlink ref="P44" r:id="rId28" xr:uid="{00000000-0004-0000-0700-00001B000000}"/>
    <hyperlink ref="Q52" r:id="rId29" xr:uid="{00000000-0004-0000-0700-00001C000000}"/>
    <hyperlink ref="P66" r:id="rId30" xr:uid="{00000000-0004-0000-0700-00001D000000}"/>
    <hyperlink ref="P81" r:id="rId31" xr:uid="{00000000-0004-0000-0700-00001E000000}"/>
    <hyperlink ref="Q82" r:id="rId32" xr:uid="{00000000-0004-0000-0700-00001F000000}"/>
    <hyperlink ref="Q90" r:id="rId33" display="http://открытыйбюджет.забайкальскийкрай.рф/portal/Show/Category/5?ItemId=23" xr:uid="{00000000-0004-0000-0700-000020000000}"/>
    <hyperlink ref="P94" r:id="rId34" xr:uid="{00000000-0004-0000-0700-000021000000}"/>
    <hyperlink ref="P90" r:id="rId35" xr:uid="{00000000-0004-0000-0700-000022000000}"/>
    <hyperlink ref="P50" r:id="rId36" xr:uid="{00000000-0004-0000-0700-000023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37"/>
  <headerFooter>
    <oddFooter>&amp;C&amp;8&amp;A&amp;R&amp;8&amp;P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Q126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activeCell="A7" sqref="A7"/>
    </sheetView>
  </sheetViews>
  <sheetFormatPr defaultColWidth="9.1796875" defaultRowHeight="11.5" x14ac:dyDescent="0.25"/>
  <cols>
    <col min="1" max="1" width="32.453125" style="122" customWidth="1"/>
    <col min="2" max="2" width="43" style="122" customWidth="1"/>
    <col min="3" max="3" width="5.7265625" style="115" customWidth="1"/>
    <col min="4" max="5" width="4.7265625" style="115" customWidth="1"/>
    <col min="6" max="6" width="5.7265625" style="142" customWidth="1"/>
    <col min="7" max="7" width="12.54296875" style="115" customWidth="1"/>
    <col min="8" max="8" width="13.453125" style="115" customWidth="1"/>
    <col min="9" max="9" width="12.7265625" style="115" customWidth="1"/>
    <col min="10" max="10" width="14.453125" style="115" customWidth="1"/>
    <col min="11" max="12" width="10.7265625" style="115" customWidth="1"/>
    <col min="13" max="13" width="11.7265625" style="115" customWidth="1"/>
    <col min="14" max="14" width="14.54296875" style="165" customWidth="1"/>
    <col min="15" max="16" width="15.7265625" style="154" customWidth="1"/>
    <col min="17" max="17" width="16.7265625" style="154" customWidth="1"/>
    <col min="18" max="16384" width="9.1796875" style="122"/>
  </cols>
  <sheetData>
    <row r="1" spans="1:17" ht="26.25" customHeight="1" x14ac:dyDescent="0.25">
      <c r="A1" s="322" t="s">
        <v>252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</row>
    <row r="2" spans="1:17" ht="15" customHeight="1" x14ac:dyDescent="0.25">
      <c r="A2" s="298" t="s">
        <v>943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</row>
    <row r="3" spans="1:17" ht="88.5" customHeight="1" x14ac:dyDescent="0.25">
      <c r="A3" s="293" t="s">
        <v>90</v>
      </c>
      <c r="B3" s="117" t="s">
        <v>252</v>
      </c>
      <c r="C3" s="332" t="s">
        <v>165</v>
      </c>
      <c r="D3" s="330"/>
      <c r="E3" s="330"/>
      <c r="F3" s="330"/>
      <c r="G3" s="293" t="s">
        <v>188</v>
      </c>
      <c r="H3" s="285" t="s">
        <v>185</v>
      </c>
      <c r="I3" s="285"/>
      <c r="J3" s="285"/>
      <c r="K3" s="325" t="s">
        <v>312</v>
      </c>
      <c r="L3" s="326"/>
      <c r="M3" s="311" t="s">
        <v>226</v>
      </c>
      <c r="N3" s="293" t="s">
        <v>111</v>
      </c>
      <c r="O3" s="285" t="s">
        <v>120</v>
      </c>
      <c r="P3" s="285"/>
      <c r="Q3" s="285"/>
    </row>
    <row r="4" spans="1:17" s="125" customFormat="1" ht="39.75" customHeight="1" x14ac:dyDescent="0.25">
      <c r="A4" s="294"/>
      <c r="B4" s="93" t="str">
        <f>'Методика (Раздел 4)'!B35</f>
        <v xml:space="preserve">Да, содержатся </v>
      </c>
      <c r="C4" s="330" t="s">
        <v>103</v>
      </c>
      <c r="D4" s="285" t="s">
        <v>217</v>
      </c>
      <c r="E4" s="285" t="s">
        <v>218</v>
      </c>
      <c r="F4" s="332" t="s">
        <v>102</v>
      </c>
      <c r="G4" s="294"/>
      <c r="H4" s="285" t="s">
        <v>116</v>
      </c>
      <c r="I4" s="285" t="s">
        <v>306</v>
      </c>
      <c r="J4" s="285" t="s">
        <v>115</v>
      </c>
      <c r="K4" s="293" t="s">
        <v>313</v>
      </c>
      <c r="L4" s="293" t="s">
        <v>310</v>
      </c>
      <c r="M4" s="312"/>
      <c r="N4" s="294"/>
      <c r="O4" s="330" t="s">
        <v>112</v>
      </c>
      <c r="P4" s="330" t="s">
        <v>221</v>
      </c>
      <c r="Q4" s="330" t="s">
        <v>113</v>
      </c>
    </row>
    <row r="5" spans="1:17" s="125" customFormat="1" ht="47.25" customHeight="1" x14ac:dyDescent="0.25">
      <c r="A5" s="294"/>
      <c r="B5" s="93" t="str">
        <f>'Методика (Раздел 4)'!B36</f>
        <v>Нет, в установленные сроки не содержатся или не отвечают требованиям</v>
      </c>
      <c r="C5" s="330"/>
      <c r="D5" s="285"/>
      <c r="E5" s="285"/>
      <c r="F5" s="332"/>
      <c r="G5" s="294"/>
      <c r="H5" s="330"/>
      <c r="I5" s="330"/>
      <c r="J5" s="330"/>
      <c r="K5" s="295"/>
      <c r="L5" s="295"/>
      <c r="M5" s="312"/>
      <c r="N5" s="294"/>
      <c r="O5" s="331"/>
      <c r="P5" s="331"/>
      <c r="Q5" s="331"/>
    </row>
    <row r="6" spans="1:17" s="114" customFormat="1" ht="15" customHeight="1" x14ac:dyDescent="0.25">
      <c r="A6" s="133" t="s">
        <v>0</v>
      </c>
      <c r="B6" s="134"/>
      <c r="C6" s="134"/>
      <c r="D6" s="134"/>
      <c r="E6" s="134"/>
      <c r="F6" s="135"/>
      <c r="G6" s="134"/>
      <c r="H6" s="135"/>
      <c r="I6" s="135"/>
      <c r="J6" s="135"/>
      <c r="K6" s="135"/>
      <c r="L6" s="135"/>
      <c r="M6" s="135"/>
      <c r="N6" s="133"/>
      <c r="O6" s="136"/>
      <c r="P6" s="136"/>
      <c r="Q6" s="136"/>
    </row>
    <row r="7" spans="1:17" ht="15" customHeight="1" x14ac:dyDescent="0.25">
      <c r="A7" s="36" t="s">
        <v>1</v>
      </c>
      <c r="B7" s="35" t="s">
        <v>145</v>
      </c>
      <c r="C7" s="41">
        <f t="shared" ref="C7:C24" si="0">IF(B7=$B$4,2,0)</f>
        <v>2</v>
      </c>
      <c r="D7" s="41"/>
      <c r="E7" s="41"/>
      <c r="F7" s="85">
        <f>C7*IF(D7&gt;0,D7,1)*IF(E7&gt;0,E7,1)</f>
        <v>2</v>
      </c>
      <c r="G7" s="41" t="s">
        <v>322</v>
      </c>
      <c r="H7" s="41" t="s">
        <v>322</v>
      </c>
      <c r="I7" s="41" t="s">
        <v>322</v>
      </c>
      <c r="J7" s="41" t="s">
        <v>322</v>
      </c>
      <c r="K7" s="49">
        <v>43616</v>
      </c>
      <c r="L7" s="41" t="s">
        <v>322</v>
      </c>
      <c r="M7" s="41" t="s">
        <v>322</v>
      </c>
      <c r="N7" s="35"/>
      <c r="O7" s="181" t="s">
        <v>368</v>
      </c>
      <c r="P7" s="184" t="s">
        <v>556</v>
      </c>
      <c r="Q7" s="37" t="s">
        <v>323</v>
      </c>
    </row>
    <row r="8" spans="1:17" ht="15" customHeight="1" x14ac:dyDescent="0.25">
      <c r="A8" s="36" t="s">
        <v>2</v>
      </c>
      <c r="B8" s="35" t="s">
        <v>145</v>
      </c>
      <c r="C8" s="41">
        <f t="shared" si="0"/>
        <v>2</v>
      </c>
      <c r="D8" s="41"/>
      <c r="E8" s="41"/>
      <c r="F8" s="85">
        <f t="shared" ref="F8:F24" si="1">C8*IF(D8&gt;0,D8,1)*IF(E8&gt;0,E8,1)</f>
        <v>2</v>
      </c>
      <c r="G8" s="41" t="s">
        <v>322</v>
      </c>
      <c r="H8" s="41" t="s">
        <v>322</v>
      </c>
      <c r="I8" s="41" t="s">
        <v>322</v>
      </c>
      <c r="J8" s="41" t="s">
        <v>322</v>
      </c>
      <c r="K8" s="49">
        <v>43617</v>
      </c>
      <c r="L8" s="41" t="s">
        <v>322</v>
      </c>
      <c r="M8" s="41" t="s">
        <v>322</v>
      </c>
      <c r="N8" s="35"/>
      <c r="O8" s="181" t="s">
        <v>368</v>
      </c>
      <c r="P8" s="91" t="s">
        <v>557</v>
      </c>
      <c r="Q8" s="59" t="s">
        <v>702</v>
      </c>
    </row>
    <row r="9" spans="1:17" ht="15" customHeight="1" x14ac:dyDescent="0.25">
      <c r="A9" s="36" t="s">
        <v>3</v>
      </c>
      <c r="B9" s="35" t="s">
        <v>145</v>
      </c>
      <c r="C9" s="41">
        <f t="shared" si="0"/>
        <v>2</v>
      </c>
      <c r="D9" s="41"/>
      <c r="E9" s="41"/>
      <c r="F9" s="85">
        <f t="shared" si="1"/>
        <v>2</v>
      </c>
      <c r="G9" s="41" t="s">
        <v>322</v>
      </c>
      <c r="H9" s="41" t="s">
        <v>322</v>
      </c>
      <c r="I9" s="41" t="s">
        <v>322</v>
      </c>
      <c r="J9" s="41" t="s">
        <v>322</v>
      </c>
      <c r="K9" s="49">
        <v>43563</v>
      </c>
      <c r="L9" s="41" t="s">
        <v>322</v>
      </c>
      <c r="M9" s="41" t="s">
        <v>322</v>
      </c>
      <c r="N9" s="35"/>
      <c r="O9" s="181" t="s">
        <v>368</v>
      </c>
      <c r="P9" s="91" t="s">
        <v>325</v>
      </c>
      <c r="Q9" s="37" t="s">
        <v>323</v>
      </c>
    </row>
    <row r="10" spans="1:17" ht="15" customHeight="1" x14ac:dyDescent="0.25">
      <c r="A10" s="36" t="s">
        <v>4</v>
      </c>
      <c r="B10" s="35" t="s">
        <v>145</v>
      </c>
      <c r="C10" s="41">
        <f t="shared" si="0"/>
        <v>2</v>
      </c>
      <c r="D10" s="41"/>
      <c r="E10" s="41"/>
      <c r="F10" s="85">
        <f t="shared" si="1"/>
        <v>2</v>
      </c>
      <c r="G10" s="41" t="s">
        <v>322</v>
      </c>
      <c r="H10" s="41" t="s">
        <v>322</v>
      </c>
      <c r="I10" s="41" t="s">
        <v>322</v>
      </c>
      <c r="J10" s="41" t="s">
        <v>322</v>
      </c>
      <c r="K10" s="49">
        <v>43602</v>
      </c>
      <c r="L10" s="49" t="s">
        <v>322</v>
      </c>
      <c r="M10" s="49" t="s">
        <v>322</v>
      </c>
      <c r="N10" s="35"/>
      <c r="O10" s="181" t="s">
        <v>368</v>
      </c>
      <c r="P10" s="184" t="s">
        <v>388</v>
      </c>
      <c r="Q10" s="37" t="s">
        <v>323</v>
      </c>
    </row>
    <row r="11" spans="1:17" ht="15" customHeight="1" x14ac:dyDescent="0.25">
      <c r="A11" s="36" t="s">
        <v>5</v>
      </c>
      <c r="B11" s="35" t="s">
        <v>145</v>
      </c>
      <c r="C11" s="41">
        <f t="shared" si="0"/>
        <v>2</v>
      </c>
      <c r="D11" s="41"/>
      <c r="E11" s="41"/>
      <c r="F11" s="85">
        <f t="shared" si="1"/>
        <v>2</v>
      </c>
      <c r="G11" s="41" t="s">
        <v>322</v>
      </c>
      <c r="H11" s="41" t="s">
        <v>322</v>
      </c>
      <c r="I11" s="41" t="s">
        <v>322</v>
      </c>
      <c r="J11" s="41" t="s">
        <v>322</v>
      </c>
      <c r="K11" s="49">
        <v>43609</v>
      </c>
      <c r="L11" s="49" t="s">
        <v>322</v>
      </c>
      <c r="M11" s="49" t="s">
        <v>322</v>
      </c>
      <c r="N11" s="34"/>
      <c r="O11" s="181" t="s">
        <v>368</v>
      </c>
      <c r="P11" s="91" t="s">
        <v>326</v>
      </c>
      <c r="Q11" s="37" t="s">
        <v>323</v>
      </c>
    </row>
    <row r="12" spans="1:17" ht="15" customHeight="1" x14ac:dyDescent="0.25">
      <c r="A12" s="36" t="s">
        <v>6</v>
      </c>
      <c r="B12" s="35" t="s">
        <v>145</v>
      </c>
      <c r="C12" s="41">
        <f t="shared" si="0"/>
        <v>2</v>
      </c>
      <c r="D12" s="41"/>
      <c r="E12" s="41"/>
      <c r="F12" s="85">
        <f t="shared" si="1"/>
        <v>2</v>
      </c>
      <c r="G12" s="41" t="s">
        <v>322</v>
      </c>
      <c r="H12" s="41" t="s">
        <v>322</v>
      </c>
      <c r="I12" s="41" t="s">
        <v>322</v>
      </c>
      <c r="J12" s="41" t="s">
        <v>322</v>
      </c>
      <c r="K12" s="49">
        <v>43619</v>
      </c>
      <c r="L12" s="49" t="s">
        <v>322</v>
      </c>
      <c r="M12" s="41" t="s">
        <v>322</v>
      </c>
      <c r="N12" s="34"/>
      <c r="O12" s="181" t="s">
        <v>368</v>
      </c>
      <c r="P12" s="184" t="s">
        <v>389</v>
      </c>
      <c r="Q12" s="37" t="s">
        <v>323</v>
      </c>
    </row>
    <row r="13" spans="1:17" ht="15" customHeight="1" x14ac:dyDescent="0.25">
      <c r="A13" s="36" t="s">
        <v>7</v>
      </c>
      <c r="B13" s="35" t="s">
        <v>141</v>
      </c>
      <c r="C13" s="41">
        <f t="shared" si="0"/>
        <v>0</v>
      </c>
      <c r="D13" s="41"/>
      <c r="E13" s="41"/>
      <c r="F13" s="85">
        <f t="shared" si="1"/>
        <v>0</v>
      </c>
      <c r="G13" s="41" t="s">
        <v>596</v>
      </c>
      <c r="H13" s="41" t="s">
        <v>322</v>
      </c>
      <c r="I13" s="41" t="s">
        <v>322</v>
      </c>
      <c r="J13" s="35" t="s">
        <v>399</v>
      </c>
      <c r="K13" s="41" t="s">
        <v>320</v>
      </c>
      <c r="L13" s="41" t="s">
        <v>320</v>
      </c>
      <c r="M13" s="41" t="s">
        <v>322</v>
      </c>
      <c r="N13" s="35" t="s">
        <v>714</v>
      </c>
      <c r="O13" s="181" t="s">
        <v>368</v>
      </c>
      <c r="P13" s="198" t="s">
        <v>511</v>
      </c>
      <c r="Q13" s="61" t="s">
        <v>718</v>
      </c>
    </row>
    <row r="14" spans="1:17" ht="15" customHeight="1" x14ac:dyDescent="0.25">
      <c r="A14" s="36" t="s">
        <v>8</v>
      </c>
      <c r="B14" s="35" t="s">
        <v>145</v>
      </c>
      <c r="C14" s="41">
        <f t="shared" si="0"/>
        <v>2</v>
      </c>
      <c r="D14" s="41"/>
      <c r="E14" s="41"/>
      <c r="F14" s="85">
        <f t="shared" si="1"/>
        <v>2</v>
      </c>
      <c r="G14" s="41" t="s">
        <v>322</v>
      </c>
      <c r="H14" s="41" t="s">
        <v>322</v>
      </c>
      <c r="I14" s="41" t="s">
        <v>322</v>
      </c>
      <c r="J14" s="41" t="s">
        <v>322</v>
      </c>
      <c r="K14" s="49">
        <v>43600</v>
      </c>
      <c r="L14" s="49" t="s">
        <v>322</v>
      </c>
      <c r="M14" s="41" t="s">
        <v>322</v>
      </c>
      <c r="N14" s="35"/>
      <c r="O14" s="181" t="s">
        <v>368</v>
      </c>
      <c r="P14" s="184" t="s">
        <v>390</v>
      </c>
      <c r="Q14" s="37" t="s">
        <v>323</v>
      </c>
    </row>
    <row r="15" spans="1:17" ht="15" customHeight="1" x14ac:dyDescent="0.25">
      <c r="A15" s="36" t="s">
        <v>9</v>
      </c>
      <c r="B15" s="35" t="s">
        <v>141</v>
      </c>
      <c r="C15" s="41">
        <f t="shared" si="0"/>
        <v>0</v>
      </c>
      <c r="D15" s="41"/>
      <c r="E15" s="41"/>
      <c r="F15" s="85">
        <f t="shared" si="1"/>
        <v>0</v>
      </c>
      <c r="G15" s="41" t="s">
        <v>596</v>
      </c>
      <c r="H15" s="41" t="s">
        <v>322</v>
      </c>
      <c r="I15" s="41" t="s">
        <v>322</v>
      </c>
      <c r="J15" s="41" t="s">
        <v>596</v>
      </c>
      <c r="K15" s="49">
        <v>43585</v>
      </c>
      <c r="L15" s="49" t="s">
        <v>322</v>
      </c>
      <c r="M15" s="41" t="s">
        <v>322</v>
      </c>
      <c r="N15" s="35" t="s">
        <v>597</v>
      </c>
      <c r="O15" s="181" t="s">
        <v>368</v>
      </c>
      <c r="P15" s="197" t="s">
        <v>330</v>
      </c>
      <c r="Q15" s="37" t="s">
        <v>323</v>
      </c>
    </row>
    <row r="16" spans="1:17" ht="15" customHeight="1" x14ac:dyDescent="0.25">
      <c r="A16" s="36" t="s">
        <v>10</v>
      </c>
      <c r="B16" s="35" t="s">
        <v>145</v>
      </c>
      <c r="C16" s="41">
        <f t="shared" si="0"/>
        <v>2</v>
      </c>
      <c r="D16" s="41"/>
      <c r="E16" s="41"/>
      <c r="F16" s="85">
        <f t="shared" si="1"/>
        <v>2</v>
      </c>
      <c r="G16" s="41" t="s">
        <v>322</v>
      </c>
      <c r="H16" s="41" t="s">
        <v>322</v>
      </c>
      <c r="I16" s="41" t="s">
        <v>322</v>
      </c>
      <c r="J16" s="41" t="s">
        <v>322</v>
      </c>
      <c r="K16" s="49" t="s">
        <v>320</v>
      </c>
      <c r="L16" s="49" t="s">
        <v>320</v>
      </c>
      <c r="M16" s="41" t="s">
        <v>322</v>
      </c>
      <c r="N16" s="35"/>
      <c r="O16" s="181" t="s">
        <v>368</v>
      </c>
      <c r="P16" s="181" t="s">
        <v>368</v>
      </c>
      <c r="Q16" s="198" t="s">
        <v>331</v>
      </c>
    </row>
    <row r="17" spans="1:17" ht="15" customHeight="1" x14ac:dyDescent="0.25">
      <c r="A17" s="36" t="s">
        <v>11</v>
      </c>
      <c r="B17" s="35" t="s">
        <v>141</v>
      </c>
      <c r="C17" s="41">
        <f t="shared" si="0"/>
        <v>0</v>
      </c>
      <c r="D17" s="41"/>
      <c r="E17" s="41"/>
      <c r="F17" s="85">
        <f t="shared" si="1"/>
        <v>0</v>
      </c>
      <c r="G17" s="41" t="s">
        <v>321</v>
      </c>
      <c r="H17" s="41"/>
      <c r="I17" s="41"/>
      <c r="J17" s="41"/>
      <c r="K17" s="41"/>
      <c r="L17" s="41"/>
      <c r="M17" s="41"/>
      <c r="N17" s="35"/>
      <c r="O17" s="181" t="s">
        <v>368</v>
      </c>
      <c r="P17" s="181" t="s">
        <v>368</v>
      </c>
      <c r="Q17" s="181" t="s">
        <v>368</v>
      </c>
    </row>
    <row r="18" spans="1:17" ht="15" customHeight="1" x14ac:dyDescent="0.25">
      <c r="A18" s="36" t="s">
        <v>12</v>
      </c>
      <c r="B18" s="35" t="s">
        <v>145</v>
      </c>
      <c r="C18" s="41">
        <f t="shared" si="0"/>
        <v>2</v>
      </c>
      <c r="D18" s="41"/>
      <c r="E18" s="41"/>
      <c r="F18" s="85">
        <f t="shared" si="1"/>
        <v>2</v>
      </c>
      <c r="G18" s="41" t="s">
        <v>322</v>
      </c>
      <c r="H18" s="41" t="s">
        <v>322</v>
      </c>
      <c r="I18" s="41" t="s">
        <v>322</v>
      </c>
      <c r="J18" s="41" t="s">
        <v>322</v>
      </c>
      <c r="K18" s="49">
        <v>43616</v>
      </c>
      <c r="L18" s="49" t="s">
        <v>320</v>
      </c>
      <c r="M18" s="41" t="s">
        <v>322</v>
      </c>
      <c r="N18" s="35"/>
      <c r="O18" s="181" t="s">
        <v>368</v>
      </c>
      <c r="P18" s="198" t="s">
        <v>515</v>
      </c>
      <c r="Q18" s="201" t="s">
        <v>729</v>
      </c>
    </row>
    <row r="19" spans="1:17" ht="15" customHeight="1" x14ac:dyDescent="0.25">
      <c r="A19" s="36" t="s">
        <v>13</v>
      </c>
      <c r="B19" s="35" t="s">
        <v>141</v>
      </c>
      <c r="C19" s="41">
        <f t="shared" si="0"/>
        <v>0</v>
      </c>
      <c r="D19" s="41"/>
      <c r="E19" s="41"/>
      <c r="F19" s="85">
        <f t="shared" si="1"/>
        <v>0</v>
      </c>
      <c r="G19" s="41" t="s">
        <v>321</v>
      </c>
      <c r="H19" s="41"/>
      <c r="I19" s="41"/>
      <c r="J19" s="41"/>
      <c r="K19" s="41"/>
      <c r="L19" s="41"/>
      <c r="M19" s="41"/>
      <c r="N19" s="35"/>
      <c r="O19" s="181" t="s">
        <v>368</v>
      </c>
      <c r="P19" s="181" t="s">
        <v>368</v>
      </c>
      <c r="Q19" s="37" t="s">
        <v>323</v>
      </c>
    </row>
    <row r="20" spans="1:17" ht="15" customHeight="1" x14ac:dyDescent="0.25">
      <c r="A20" s="36" t="s">
        <v>14</v>
      </c>
      <c r="B20" s="35" t="s">
        <v>145</v>
      </c>
      <c r="C20" s="41">
        <f t="shared" si="0"/>
        <v>2</v>
      </c>
      <c r="D20" s="41"/>
      <c r="E20" s="41"/>
      <c r="F20" s="85">
        <f t="shared" si="1"/>
        <v>2</v>
      </c>
      <c r="G20" s="41" t="s">
        <v>322</v>
      </c>
      <c r="H20" s="41" t="s">
        <v>322</v>
      </c>
      <c r="I20" s="41" t="s">
        <v>322</v>
      </c>
      <c r="J20" s="41" t="s">
        <v>322</v>
      </c>
      <c r="K20" s="41" t="s">
        <v>320</v>
      </c>
      <c r="L20" s="41" t="s">
        <v>320</v>
      </c>
      <c r="M20" s="41" t="s">
        <v>322</v>
      </c>
      <c r="N20" s="35"/>
      <c r="O20" s="181" t="s">
        <v>368</v>
      </c>
      <c r="P20" s="201" t="s">
        <v>731</v>
      </c>
      <c r="Q20" s="37" t="s">
        <v>323</v>
      </c>
    </row>
    <row r="21" spans="1:17" ht="15" customHeight="1" x14ac:dyDescent="0.25">
      <c r="A21" s="36" t="s">
        <v>15</v>
      </c>
      <c r="B21" s="35" t="s">
        <v>141</v>
      </c>
      <c r="C21" s="41">
        <f t="shared" si="0"/>
        <v>0</v>
      </c>
      <c r="D21" s="41"/>
      <c r="E21" s="41"/>
      <c r="F21" s="85">
        <f t="shared" si="1"/>
        <v>0</v>
      </c>
      <c r="G21" s="41" t="s">
        <v>321</v>
      </c>
      <c r="H21" s="41"/>
      <c r="I21" s="41"/>
      <c r="J21" s="41"/>
      <c r="K21" s="41"/>
      <c r="L21" s="41"/>
      <c r="M21" s="41"/>
      <c r="N21" s="35"/>
      <c r="O21" s="181" t="s">
        <v>368</v>
      </c>
      <c r="P21" s="181" t="s">
        <v>368</v>
      </c>
      <c r="Q21" s="181" t="s">
        <v>368</v>
      </c>
    </row>
    <row r="22" spans="1:17" ht="15" customHeight="1" x14ac:dyDescent="0.25">
      <c r="A22" s="36" t="s">
        <v>16</v>
      </c>
      <c r="B22" s="35" t="s">
        <v>145</v>
      </c>
      <c r="C22" s="41">
        <f t="shared" si="0"/>
        <v>2</v>
      </c>
      <c r="D22" s="41"/>
      <c r="E22" s="41"/>
      <c r="F22" s="85">
        <f t="shared" si="1"/>
        <v>2</v>
      </c>
      <c r="G22" s="41" t="s">
        <v>322</v>
      </c>
      <c r="H22" s="41" t="s">
        <v>322</v>
      </c>
      <c r="I22" s="41" t="s">
        <v>322</v>
      </c>
      <c r="J22" s="41" t="s">
        <v>322</v>
      </c>
      <c r="K22" s="49">
        <v>43614</v>
      </c>
      <c r="L22" s="49" t="s">
        <v>322</v>
      </c>
      <c r="M22" s="49" t="s">
        <v>322</v>
      </c>
      <c r="N22" s="198"/>
      <c r="O22" s="181" t="s">
        <v>368</v>
      </c>
      <c r="P22" s="181" t="s">
        <v>368</v>
      </c>
      <c r="Q22" s="91" t="s">
        <v>337</v>
      </c>
    </row>
    <row r="23" spans="1:17" ht="15" customHeight="1" x14ac:dyDescent="0.25">
      <c r="A23" s="36" t="s">
        <v>17</v>
      </c>
      <c r="B23" s="35" t="s">
        <v>141</v>
      </c>
      <c r="C23" s="41">
        <f t="shared" si="0"/>
        <v>0</v>
      </c>
      <c r="D23" s="41"/>
      <c r="E23" s="41"/>
      <c r="F23" s="85">
        <f t="shared" si="1"/>
        <v>0</v>
      </c>
      <c r="G23" s="41" t="s">
        <v>596</v>
      </c>
      <c r="H23" s="41" t="s">
        <v>322</v>
      </c>
      <c r="I23" s="41" t="s">
        <v>322</v>
      </c>
      <c r="J23" s="41" t="s">
        <v>596</v>
      </c>
      <c r="K23" s="49">
        <v>43621</v>
      </c>
      <c r="L23" s="49" t="s">
        <v>322</v>
      </c>
      <c r="M23" s="49" t="s">
        <v>322</v>
      </c>
      <c r="N23" s="35"/>
      <c r="O23" s="181" t="s">
        <v>368</v>
      </c>
      <c r="P23" s="198" t="s">
        <v>338</v>
      </c>
      <c r="Q23" s="181" t="s">
        <v>368</v>
      </c>
    </row>
    <row r="24" spans="1:17" ht="15" customHeight="1" x14ac:dyDescent="0.25">
      <c r="A24" s="36" t="s">
        <v>18</v>
      </c>
      <c r="B24" s="35" t="s">
        <v>141</v>
      </c>
      <c r="C24" s="41">
        <f t="shared" si="0"/>
        <v>0</v>
      </c>
      <c r="D24" s="41"/>
      <c r="E24" s="41"/>
      <c r="F24" s="85">
        <f t="shared" si="1"/>
        <v>0</v>
      </c>
      <c r="G24" s="41" t="s">
        <v>596</v>
      </c>
      <c r="H24" s="41" t="s">
        <v>322</v>
      </c>
      <c r="I24" s="35" t="s">
        <v>1102</v>
      </c>
      <c r="J24" s="41" t="s">
        <v>321</v>
      </c>
      <c r="K24" s="49">
        <v>43616</v>
      </c>
      <c r="L24" s="41" t="s">
        <v>322</v>
      </c>
      <c r="M24" s="41" t="s">
        <v>322</v>
      </c>
      <c r="N24" s="35"/>
      <c r="O24" s="201" t="s">
        <v>741</v>
      </c>
      <c r="P24" s="181" t="s">
        <v>368</v>
      </c>
      <c r="Q24" s="91" t="s">
        <v>1101</v>
      </c>
    </row>
    <row r="25" spans="1:17" s="114" customFormat="1" ht="15" customHeight="1" x14ac:dyDescent="0.25">
      <c r="A25" s="28" t="s">
        <v>19</v>
      </c>
      <c r="B25" s="29"/>
      <c r="C25" s="51"/>
      <c r="D25" s="29"/>
      <c r="E25" s="29"/>
      <c r="F25" s="30"/>
      <c r="G25" s="29"/>
      <c r="H25" s="30"/>
      <c r="I25" s="30"/>
      <c r="J25" s="30"/>
      <c r="K25" s="30"/>
      <c r="L25" s="30"/>
      <c r="M25" s="30"/>
      <c r="N25" s="28"/>
      <c r="O25" s="210"/>
      <c r="P25" s="210"/>
      <c r="Q25" s="39"/>
    </row>
    <row r="26" spans="1:17" ht="15" customHeight="1" x14ac:dyDescent="0.25">
      <c r="A26" s="36" t="s">
        <v>20</v>
      </c>
      <c r="B26" s="35" t="s">
        <v>141</v>
      </c>
      <c r="C26" s="41">
        <f t="shared" ref="C26:C36" si="2">IF(B26=$B$4,2,0)</f>
        <v>0</v>
      </c>
      <c r="D26" s="41"/>
      <c r="E26" s="41"/>
      <c r="F26" s="85">
        <f t="shared" ref="F26:F36" si="3">C26*IF(D26&gt;0,D26,1)*IF(E26&gt;0,E26,1)</f>
        <v>0</v>
      </c>
      <c r="G26" s="35" t="s">
        <v>895</v>
      </c>
      <c r="H26" s="41"/>
      <c r="I26" s="41"/>
      <c r="J26" s="41"/>
      <c r="K26" s="41"/>
      <c r="L26" s="41"/>
      <c r="M26" s="41"/>
      <c r="N26" s="35" t="s">
        <v>961</v>
      </c>
      <c r="O26" s="181" t="s">
        <v>368</v>
      </c>
      <c r="P26" s="201" t="s">
        <v>562</v>
      </c>
      <c r="Q26" s="181" t="s">
        <v>368</v>
      </c>
    </row>
    <row r="27" spans="1:17" ht="15" customHeight="1" x14ac:dyDescent="0.25">
      <c r="A27" s="36" t="s">
        <v>21</v>
      </c>
      <c r="B27" s="35" t="s">
        <v>141</v>
      </c>
      <c r="C27" s="41">
        <f t="shared" si="2"/>
        <v>0</v>
      </c>
      <c r="D27" s="41"/>
      <c r="E27" s="41"/>
      <c r="F27" s="85">
        <f t="shared" si="3"/>
        <v>0</v>
      </c>
      <c r="G27" s="35" t="s">
        <v>895</v>
      </c>
      <c r="H27" s="41"/>
      <c r="I27" s="41"/>
      <c r="J27" s="41"/>
      <c r="K27" s="41"/>
      <c r="L27" s="41"/>
      <c r="M27" s="41"/>
      <c r="N27" s="35" t="s">
        <v>747</v>
      </c>
      <c r="O27" s="181" t="s">
        <v>368</v>
      </c>
      <c r="P27" s="201" t="s">
        <v>341</v>
      </c>
      <c r="Q27" s="37" t="s">
        <v>323</v>
      </c>
    </row>
    <row r="28" spans="1:17" ht="15" customHeight="1" x14ac:dyDescent="0.25">
      <c r="A28" s="36" t="s">
        <v>22</v>
      </c>
      <c r="B28" s="35" t="s">
        <v>145</v>
      </c>
      <c r="C28" s="41">
        <f t="shared" si="2"/>
        <v>2</v>
      </c>
      <c r="D28" s="41">
        <v>0.5</v>
      </c>
      <c r="E28" s="41"/>
      <c r="F28" s="85">
        <f t="shared" si="3"/>
        <v>1</v>
      </c>
      <c r="G28" s="41" t="s">
        <v>322</v>
      </c>
      <c r="H28" s="41" t="s">
        <v>322</v>
      </c>
      <c r="I28" s="41" t="s">
        <v>322</v>
      </c>
      <c r="J28" s="41" t="s">
        <v>322</v>
      </c>
      <c r="K28" s="49">
        <v>43616</v>
      </c>
      <c r="L28" s="41" t="s">
        <v>320</v>
      </c>
      <c r="M28" s="41" t="s">
        <v>322</v>
      </c>
      <c r="N28" s="35" t="s">
        <v>579</v>
      </c>
      <c r="O28" s="181" t="s">
        <v>368</v>
      </c>
      <c r="P28" s="197" t="s">
        <v>564</v>
      </c>
      <c r="Q28" s="37" t="s">
        <v>323</v>
      </c>
    </row>
    <row r="29" spans="1:17" ht="15" customHeight="1" x14ac:dyDescent="0.25">
      <c r="A29" s="36" t="s">
        <v>23</v>
      </c>
      <c r="B29" s="35" t="s">
        <v>145</v>
      </c>
      <c r="C29" s="41">
        <f t="shared" si="2"/>
        <v>2</v>
      </c>
      <c r="D29" s="41"/>
      <c r="E29" s="41"/>
      <c r="F29" s="85">
        <f t="shared" si="3"/>
        <v>2</v>
      </c>
      <c r="G29" s="41" t="s">
        <v>322</v>
      </c>
      <c r="H29" s="41" t="s">
        <v>322</v>
      </c>
      <c r="I29" s="41" t="s">
        <v>322</v>
      </c>
      <c r="J29" s="41" t="s">
        <v>322</v>
      </c>
      <c r="K29" s="49">
        <v>43620</v>
      </c>
      <c r="L29" s="49" t="s">
        <v>322</v>
      </c>
      <c r="M29" s="49" t="s">
        <v>322</v>
      </c>
      <c r="N29" s="35"/>
      <c r="O29" s="181" t="s">
        <v>368</v>
      </c>
      <c r="P29" s="91" t="s">
        <v>525</v>
      </c>
      <c r="Q29" s="37" t="s">
        <v>323</v>
      </c>
    </row>
    <row r="30" spans="1:17" ht="15" customHeight="1" x14ac:dyDescent="0.25">
      <c r="A30" s="36" t="s">
        <v>24</v>
      </c>
      <c r="B30" s="35" t="s">
        <v>145</v>
      </c>
      <c r="C30" s="41">
        <f t="shared" si="2"/>
        <v>2</v>
      </c>
      <c r="D30" s="41"/>
      <c r="E30" s="41"/>
      <c r="F30" s="85">
        <f t="shared" si="3"/>
        <v>2</v>
      </c>
      <c r="G30" s="41" t="s">
        <v>322</v>
      </c>
      <c r="H30" s="41" t="s">
        <v>322</v>
      </c>
      <c r="I30" s="41" t="s">
        <v>322</v>
      </c>
      <c r="J30" s="41" t="s">
        <v>322</v>
      </c>
      <c r="K30" s="49">
        <v>43616</v>
      </c>
      <c r="L30" s="41" t="s">
        <v>322</v>
      </c>
      <c r="M30" s="41" t="s">
        <v>322</v>
      </c>
      <c r="N30" s="35"/>
      <c r="O30" s="181" t="s">
        <v>368</v>
      </c>
      <c r="P30" s="201" t="s">
        <v>426</v>
      </c>
      <c r="Q30" s="37" t="s">
        <v>323</v>
      </c>
    </row>
    <row r="31" spans="1:17" ht="15" customHeight="1" x14ac:dyDescent="0.25">
      <c r="A31" s="36" t="s">
        <v>25</v>
      </c>
      <c r="B31" s="35" t="s">
        <v>145</v>
      </c>
      <c r="C31" s="41">
        <f t="shared" si="2"/>
        <v>2</v>
      </c>
      <c r="D31" s="41"/>
      <c r="E31" s="41"/>
      <c r="F31" s="85">
        <f t="shared" si="3"/>
        <v>2</v>
      </c>
      <c r="G31" s="41" t="s">
        <v>322</v>
      </c>
      <c r="H31" s="41" t="s">
        <v>322</v>
      </c>
      <c r="I31" s="41" t="s">
        <v>322</v>
      </c>
      <c r="J31" s="41" t="s">
        <v>322</v>
      </c>
      <c r="K31" s="49">
        <v>43616</v>
      </c>
      <c r="L31" s="49" t="s">
        <v>322</v>
      </c>
      <c r="M31" s="49" t="s">
        <v>322</v>
      </c>
      <c r="N31" s="35"/>
      <c r="O31" s="181" t="s">
        <v>368</v>
      </c>
      <c r="P31" s="181" t="s">
        <v>368</v>
      </c>
      <c r="Q31" s="61" t="s">
        <v>391</v>
      </c>
    </row>
    <row r="32" spans="1:17" ht="15" customHeight="1" x14ac:dyDescent="0.25">
      <c r="A32" s="36" t="s">
        <v>26</v>
      </c>
      <c r="B32" s="35" t="s">
        <v>145</v>
      </c>
      <c r="C32" s="41">
        <f t="shared" si="2"/>
        <v>2</v>
      </c>
      <c r="D32" s="41"/>
      <c r="E32" s="41"/>
      <c r="F32" s="85">
        <f t="shared" si="3"/>
        <v>2</v>
      </c>
      <c r="G32" s="41" t="s">
        <v>322</v>
      </c>
      <c r="H32" s="41" t="s">
        <v>322</v>
      </c>
      <c r="I32" s="41" t="s">
        <v>322</v>
      </c>
      <c r="J32" s="41" t="s">
        <v>322</v>
      </c>
      <c r="K32" s="41" t="s">
        <v>320</v>
      </c>
      <c r="L32" s="41" t="s">
        <v>320</v>
      </c>
      <c r="M32" s="41" t="s">
        <v>322</v>
      </c>
      <c r="N32" s="35"/>
      <c r="O32" s="181" t="s">
        <v>368</v>
      </c>
      <c r="P32" s="198" t="s">
        <v>427</v>
      </c>
      <c r="Q32" s="181" t="s">
        <v>368</v>
      </c>
    </row>
    <row r="33" spans="1:17" ht="15" customHeight="1" x14ac:dyDescent="0.25">
      <c r="A33" s="36" t="s">
        <v>27</v>
      </c>
      <c r="B33" s="35" t="s">
        <v>145</v>
      </c>
      <c r="C33" s="41">
        <f t="shared" si="2"/>
        <v>2</v>
      </c>
      <c r="D33" s="41"/>
      <c r="E33" s="41"/>
      <c r="F33" s="85">
        <f t="shared" si="3"/>
        <v>2</v>
      </c>
      <c r="G33" s="41" t="s">
        <v>322</v>
      </c>
      <c r="H33" s="41" t="s">
        <v>322</v>
      </c>
      <c r="I33" s="41" t="s">
        <v>322</v>
      </c>
      <c r="J33" s="41" t="s">
        <v>322</v>
      </c>
      <c r="K33" s="49" t="s">
        <v>320</v>
      </c>
      <c r="L33" s="41" t="s">
        <v>320</v>
      </c>
      <c r="M33" s="41" t="s">
        <v>322</v>
      </c>
      <c r="N33" s="35"/>
      <c r="O33" s="181" t="s">
        <v>368</v>
      </c>
      <c r="P33" s="59" t="s">
        <v>528</v>
      </c>
      <c r="Q33" s="181" t="s">
        <v>368</v>
      </c>
    </row>
    <row r="34" spans="1:17" ht="15" customHeight="1" x14ac:dyDescent="0.25">
      <c r="A34" s="36" t="s">
        <v>28</v>
      </c>
      <c r="B34" s="35" t="s">
        <v>141</v>
      </c>
      <c r="C34" s="41">
        <f t="shared" si="2"/>
        <v>0</v>
      </c>
      <c r="D34" s="41"/>
      <c r="E34" s="41"/>
      <c r="F34" s="85">
        <f t="shared" si="3"/>
        <v>0</v>
      </c>
      <c r="G34" s="41" t="s">
        <v>321</v>
      </c>
      <c r="H34" s="41"/>
      <c r="I34" s="41"/>
      <c r="J34" s="41"/>
      <c r="K34" s="41"/>
      <c r="L34" s="41"/>
      <c r="M34" s="41"/>
      <c r="N34" s="35"/>
      <c r="O34" s="181" t="s">
        <v>368</v>
      </c>
      <c r="P34" s="181" t="s">
        <v>368</v>
      </c>
      <c r="Q34" s="181" t="s">
        <v>368</v>
      </c>
    </row>
    <row r="35" spans="1:17" ht="15" customHeight="1" x14ac:dyDescent="0.25">
      <c r="A35" s="36" t="s">
        <v>29</v>
      </c>
      <c r="B35" s="35" t="s">
        <v>145</v>
      </c>
      <c r="C35" s="41">
        <f t="shared" si="2"/>
        <v>2</v>
      </c>
      <c r="D35" s="41"/>
      <c r="E35" s="41"/>
      <c r="F35" s="85">
        <f t="shared" si="3"/>
        <v>2</v>
      </c>
      <c r="G35" s="41" t="s">
        <v>322</v>
      </c>
      <c r="H35" s="41" t="s">
        <v>322</v>
      </c>
      <c r="I35" s="41" t="s">
        <v>322</v>
      </c>
      <c r="J35" s="41" t="s">
        <v>322</v>
      </c>
      <c r="K35" s="49">
        <v>43614</v>
      </c>
      <c r="L35" s="49" t="s">
        <v>322</v>
      </c>
      <c r="M35" s="49" t="s">
        <v>322</v>
      </c>
      <c r="N35" s="35"/>
      <c r="O35" s="181" t="s">
        <v>368</v>
      </c>
      <c r="P35" s="198" t="s">
        <v>566</v>
      </c>
      <c r="Q35" s="37" t="s">
        <v>323</v>
      </c>
    </row>
    <row r="36" spans="1:17" ht="15" customHeight="1" x14ac:dyDescent="0.25">
      <c r="A36" s="36" t="s">
        <v>30</v>
      </c>
      <c r="B36" s="35" t="s">
        <v>145</v>
      </c>
      <c r="C36" s="41">
        <f t="shared" si="2"/>
        <v>2</v>
      </c>
      <c r="D36" s="41"/>
      <c r="E36" s="41"/>
      <c r="F36" s="85">
        <f t="shared" si="3"/>
        <v>2</v>
      </c>
      <c r="G36" s="41" t="s">
        <v>322</v>
      </c>
      <c r="H36" s="41" t="s">
        <v>322</v>
      </c>
      <c r="I36" s="41" t="s">
        <v>322</v>
      </c>
      <c r="J36" s="41" t="s">
        <v>322</v>
      </c>
      <c r="K36" s="49" t="s">
        <v>320</v>
      </c>
      <c r="L36" s="49" t="s">
        <v>320</v>
      </c>
      <c r="M36" s="41" t="s">
        <v>322</v>
      </c>
      <c r="N36" s="35"/>
      <c r="O36" s="198" t="s">
        <v>344</v>
      </c>
      <c r="P36" s="198" t="s">
        <v>345</v>
      </c>
      <c r="Q36" s="37" t="s">
        <v>323</v>
      </c>
    </row>
    <row r="37" spans="1:17" s="114" customFormat="1" ht="15" customHeight="1" x14ac:dyDescent="0.25">
      <c r="A37" s="28" t="s">
        <v>31</v>
      </c>
      <c r="B37" s="29"/>
      <c r="C37" s="51"/>
      <c r="D37" s="29"/>
      <c r="E37" s="29"/>
      <c r="F37" s="30"/>
      <c r="G37" s="29"/>
      <c r="H37" s="30"/>
      <c r="I37" s="30"/>
      <c r="J37" s="30"/>
      <c r="K37" s="30"/>
      <c r="L37" s="30"/>
      <c r="M37" s="30"/>
      <c r="N37" s="28"/>
      <c r="O37" s="210"/>
      <c r="P37" s="210"/>
      <c r="Q37" s="39"/>
    </row>
    <row r="38" spans="1:17" ht="15" customHeight="1" x14ac:dyDescent="0.25">
      <c r="A38" s="36" t="s">
        <v>32</v>
      </c>
      <c r="B38" s="35" t="s">
        <v>145</v>
      </c>
      <c r="C38" s="41">
        <f t="shared" ref="C38:C53" si="4">IF(B38=$B$4,2,0)</f>
        <v>2</v>
      </c>
      <c r="D38" s="41"/>
      <c r="E38" s="41"/>
      <c r="F38" s="85">
        <f t="shared" ref="F38:F45" si="5">C38*IF(D38&gt;0,D38,1)*IF(E38&gt;0,E38,1)</f>
        <v>2</v>
      </c>
      <c r="G38" s="41" t="s">
        <v>322</v>
      </c>
      <c r="H38" s="41" t="s">
        <v>322</v>
      </c>
      <c r="I38" s="41" t="s">
        <v>322</v>
      </c>
      <c r="J38" s="41" t="s">
        <v>322</v>
      </c>
      <c r="K38" s="49">
        <v>43593</v>
      </c>
      <c r="L38" s="49" t="s">
        <v>322</v>
      </c>
      <c r="M38" s="41" t="s">
        <v>322</v>
      </c>
      <c r="N38" s="35"/>
      <c r="O38" s="181" t="s">
        <v>368</v>
      </c>
      <c r="P38" s="184" t="s">
        <v>346</v>
      </c>
      <c r="Q38" s="37" t="s">
        <v>323</v>
      </c>
    </row>
    <row r="39" spans="1:17" ht="15" customHeight="1" x14ac:dyDescent="0.25">
      <c r="A39" s="36" t="s">
        <v>33</v>
      </c>
      <c r="B39" s="35" t="s">
        <v>145</v>
      </c>
      <c r="C39" s="41">
        <f t="shared" si="4"/>
        <v>2</v>
      </c>
      <c r="D39" s="41"/>
      <c r="E39" s="41"/>
      <c r="F39" s="85">
        <f t="shared" si="5"/>
        <v>2</v>
      </c>
      <c r="G39" s="41" t="s">
        <v>322</v>
      </c>
      <c r="H39" s="41" t="s">
        <v>322</v>
      </c>
      <c r="I39" s="41" t="s">
        <v>322</v>
      </c>
      <c r="J39" s="41" t="s">
        <v>322</v>
      </c>
      <c r="K39" s="49">
        <v>43600</v>
      </c>
      <c r="L39" s="49" t="s">
        <v>322</v>
      </c>
      <c r="M39" s="41" t="s">
        <v>322</v>
      </c>
      <c r="N39" s="35"/>
      <c r="O39" s="181" t="s">
        <v>368</v>
      </c>
      <c r="P39" s="91" t="s">
        <v>347</v>
      </c>
      <c r="Q39" s="37" t="s">
        <v>323</v>
      </c>
    </row>
    <row r="40" spans="1:17" ht="15" customHeight="1" x14ac:dyDescent="0.25">
      <c r="A40" s="36" t="s">
        <v>104</v>
      </c>
      <c r="B40" s="35" t="s">
        <v>141</v>
      </c>
      <c r="C40" s="41">
        <f t="shared" si="4"/>
        <v>0</v>
      </c>
      <c r="D40" s="41"/>
      <c r="E40" s="41"/>
      <c r="F40" s="85">
        <f t="shared" si="5"/>
        <v>0</v>
      </c>
      <c r="G40" s="41" t="s">
        <v>596</v>
      </c>
      <c r="H40" s="41" t="s">
        <v>322</v>
      </c>
      <c r="I40" s="41" t="s">
        <v>322</v>
      </c>
      <c r="J40" s="41" t="s">
        <v>321</v>
      </c>
      <c r="K40" s="49" t="s">
        <v>320</v>
      </c>
      <c r="L40" s="49" t="s">
        <v>320</v>
      </c>
      <c r="M40" s="41" t="s">
        <v>322</v>
      </c>
      <c r="N40" s="35"/>
      <c r="O40" s="181" t="s">
        <v>368</v>
      </c>
      <c r="P40" s="91" t="s">
        <v>400</v>
      </c>
      <c r="Q40" s="181" t="s">
        <v>368</v>
      </c>
    </row>
    <row r="41" spans="1:17" ht="15" customHeight="1" x14ac:dyDescent="0.25">
      <c r="A41" s="36" t="s">
        <v>34</v>
      </c>
      <c r="B41" s="35" t="s">
        <v>145</v>
      </c>
      <c r="C41" s="41">
        <f t="shared" si="4"/>
        <v>2</v>
      </c>
      <c r="D41" s="41"/>
      <c r="E41" s="41"/>
      <c r="F41" s="85">
        <f t="shared" si="5"/>
        <v>2</v>
      </c>
      <c r="G41" s="41" t="s">
        <v>322</v>
      </c>
      <c r="H41" s="41" t="s">
        <v>322</v>
      </c>
      <c r="I41" s="41" t="s">
        <v>322</v>
      </c>
      <c r="J41" s="41" t="s">
        <v>322</v>
      </c>
      <c r="K41" s="49">
        <v>43616</v>
      </c>
      <c r="L41" s="49" t="s">
        <v>322</v>
      </c>
      <c r="M41" s="49" t="s">
        <v>322</v>
      </c>
      <c r="N41" s="35"/>
      <c r="O41" s="181" t="s">
        <v>368</v>
      </c>
      <c r="P41" s="184" t="s">
        <v>532</v>
      </c>
      <c r="Q41" s="181" t="s">
        <v>368</v>
      </c>
    </row>
    <row r="42" spans="1:17" ht="15" customHeight="1" x14ac:dyDescent="0.25">
      <c r="A42" s="36" t="s">
        <v>35</v>
      </c>
      <c r="B42" s="35" t="s">
        <v>145</v>
      </c>
      <c r="C42" s="41">
        <f t="shared" si="4"/>
        <v>2</v>
      </c>
      <c r="D42" s="41"/>
      <c r="E42" s="41"/>
      <c r="F42" s="85">
        <f t="shared" si="5"/>
        <v>2</v>
      </c>
      <c r="G42" s="41" t="s">
        <v>322</v>
      </c>
      <c r="H42" s="41" t="s">
        <v>322</v>
      </c>
      <c r="I42" s="41" t="s">
        <v>322</v>
      </c>
      <c r="J42" s="41" t="s">
        <v>322</v>
      </c>
      <c r="K42" s="49" t="s">
        <v>320</v>
      </c>
      <c r="L42" s="49" t="s">
        <v>320</v>
      </c>
      <c r="M42" s="41" t="s">
        <v>322</v>
      </c>
      <c r="N42" s="35"/>
      <c r="O42" s="181" t="s">
        <v>368</v>
      </c>
      <c r="P42" s="91" t="s">
        <v>429</v>
      </c>
      <c r="Q42" s="37" t="s">
        <v>323</v>
      </c>
    </row>
    <row r="43" spans="1:17" ht="15" customHeight="1" x14ac:dyDescent="0.25">
      <c r="A43" s="36" t="s">
        <v>36</v>
      </c>
      <c r="B43" s="35" t="s">
        <v>141</v>
      </c>
      <c r="C43" s="41">
        <f t="shared" si="4"/>
        <v>0</v>
      </c>
      <c r="D43" s="41"/>
      <c r="E43" s="41"/>
      <c r="F43" s="85">
        <f t="shared" si="5"/>
        <v>0</v>
      </c>
      <c r="G43" s="41" t="s">
        <v>321</v>
      </c>
      <c r="H43" s="41"/>
      <c r="I43" s="41"/>
      <c r="J43" s="41"/>
      <c r="K43" s="41"/>
      <c r="L43" s="41"/>
      <c r="M43" s="41"/>
      <c r="N43" s="35"/>
      <c r="O43" s="181" t="s">
        <v>368</v>
      </c>
      <c r="P43" s="181" t="s">
        <v>368</v>
      </c>
      <c r="Q43" s="181" t="s">
        <v>368</v>
      </c>
    </row>
    <row r="44" spans="1:17" ht="15" customHeight="1" x14ac:dyDescent="0.25">
      <c r="A44" s="36" t="s">
        <v>37</v>
      </c>
      <c r="B44" s="35" t="s">
        <v>145</v>
      </c>
      <c r="C44" s="41">
        <f t="shared" si="4"/>
        <v>2</v>
      </c>
      <c r="D44" s="41">
        <v>0.5</v>
      </c>
      <c r="E44" s="41"/>
      <c r="F44" s="85">
        <f t="shared" si="5"/>
        <v>1</v>
      </c>
      <c r="G44" s="41" t="s">
        <v>322</v>
      </c>
      <c r="H44" s="41" t="s">
        <v>322</v>
      </c>
      <c r="I44" s="41" t="s">
        <v>322</v>
      </c>
      <c r="J44" s="41" t="s">
        <v>322</v>
      </c>
      <c r="K44" s="49" t="s">
        <v>320</v>
      </c>
      <c r="L44" s="49" t="s">
        <v>320</v>
      </c>
      <c r="M44" s="41" t="s">
        <v>322</v>
      </c>
      <c r="N44" s="35" t="s">
        <v>798</v>
      </c>
      <c r="O44" s="181" t="s">
        <v>368</v>
      </c>
      <c r="P44" s="201" t="s">
        <v>357</v>
      </c>
      <c r="Q44" s="181" t="s">
        <v>368</v>
      </c>
    </row>
    <row r="45" spans="1:17" ht="15" customHeight="1" x14ac:dyDescent="0.25">
      <c r="A45" s="36" t="s">
        <v>105</v>
      </c>
      <c r="B45" s="35" t="s">
        <v>141</v>
      </c>
      <c r="C45" s="41">
        <f>IF(B45=$B$4,2,0)</f>
        <v>0</v>
      </c>
      <c r="D45" s="41"/>
      <c r="E45" s="41"/>
      <c r="F45" s="85">
        <f t="shared" si="5"/>
        <v>0</v>
      </c>
      <c r="G45" s="41" t="s">
        <v>596</v>
      </c>
      <c r="H45" s="41" t="s">
        <v>322</v>
      </c>
      <c r="I45" s="41" t="s">
        <v>322</v>
      </c>
      <c r="J45" s="41" t="s">
        <v>321</v>
      </c>
      <c r="K45" s="49">
        <v>43619</v>
      </c>
      <c r="L45" s="41" t="s">
        <v>322</v>
      </c>
      <c r="M45" s="41" t="s">
        <v>322</v>
      </c>
      <c r="N45" s="34"/>
      <c r="O45" s="181" t="s">
        <v>368</v>
      </c>
      <c r="P45" s="181" t="s">
        <v>368</v>
      </c>
      <c r="Q45" s="198" t="s">
        <v>359</v>
      </c>
    </row>
    <row r="46" spans="1:17" s="114" customFormat="1" ht="15" customHeight="1" x14ac:dyDescent="0.25">
      <c r="A46" s="28" t="s">
        <v>38</v>
      </c>
      <c r="B46" s="29"/>
      <c r="C46" s="51"/>
      <c r="D46" s="29"/>
      <c r="E46" s="29"/>
      <c r="F46" s="30"/>
      <c r="G46" s="29"/>
      <c r="H46" s="30"/>
      <c r="I46" s="30"/>
      <c r="J46" s="30"/>
      <c r="K46" s="30"/>
      <c r="L46" s="30"/>
      <c r="M46" s="30"/>
      <c r="N46" s="28"/>
      <c r="O46" s="210"/>
      <c r="P46" s="210"/>
      <c r="Q46" s="40"/>
    </row>
    <row r="47" spans="1:17" ht="15" customHeight="1" x14ac:dyDescent="0.25">
      <c r="A47" s="36" t="s">
        <v>39</v>
      </c>
      <c r="B47" s="35" t="s">
        <v>141</v>
      </c>
      <c r="C47" s="41">
        <f t="shared" si="4"/>
        <v>0</v>
      </c>
      <c r="D47" s="41"/>
      <c r="E47" s="41"/>
      <c r="F47" s="85">
        <f t="shared" ref="F47:F53" si="6">C47*IF(D47&gt;0,D47,1)*IF(E47&gt;0,E47,1)</f>
        <v>0</v>
      </c>
      <c r="G47" s="41" t="s">
        <v>321</v>
      </c>
      <c r="H47" s="41"/>
      <c r="I47" s="41"/>
      <c r="J47" s="41"/>
      <c r="K47" s="41"/>
      <c r="L47" s="41"/>
      <c r="M47" s="41"/>
      <c r="N47" s="35"/>
      <c r="O47" s="181" t="s">
        <v>368</v>
      </c>
      <c r="P47" s="181" t="s">
        <v>368</v>
      </c>
      <c r="Q47" s="181" t="s">
        <v>368</v>
      </c>
    </row>
    <row r="48" spans="1:17" ht="15" customHeight="1" x14ac:dyDescent="0.25">
      <c r="A48" s="36" t="s">
        <v>40</v>
      </c>
      <c r="B48" s="35" t="s">
        <v>145</v>
      </c>
      <c r="C48" s="41">
        <f t="shared" si="4"/>
        <v>2</v>
      </c>
      <c r="D48" s="41"/>
      <c r="E48" s="41"/>
      <c r="F48" s="85">
        <f t="shared" si="6"/>
        <v>2</v>
      </c>
      <c r="G48" s="41" t="s">
        <v>322</v>
      </c>
      <c r="H48" s="41" t="s">
        <v>322</v>
      </c>
      <c r="I48" s="41" t="s">
        <v>322</v>
      </c>
      <c r="J48" s="41" t="s">
        <v>322</v>
      </c>
      <c r="K48" s="49">
        <v>43581</v>
      </c>
      <c r="L48" s="49" t="s">
        <v>320</v>
      </c>
      <c r="M48" s="41" t="s">
        <v>322</v>
      </c>
      <c r="N48" s="35"/>
      <c r="O48" s="181" t="s">
        <v>368</v>
      </c>
      <c r="P48" s="198" t="s">
        <v>436</v>
      </c>
      <c r="Q48" s="37" t="s">
        <v>323</v>
      </c>
    </row>
    <row r="49" spans="1:17" ht="15" customHeight="1" x14ac:dyDescent="0.25">
      <c r="A49" s="36" t="s">
        <v>41</v>
      </c>
      <c r="B49" s="35" t="s">
        <v>145</v>
      </c>
      <c r="C49" s="41">
        <f t="shared" si="4"/>
        <v>2</v>
      </c>
      <c r="D49" s="41"/>
      <c r="E49" s="41"/>
      <c r="F49" s="85">
        <f t="shared" si="6"/>
        <v>2</v>
      </c>
      <c r="G49" s="41" t="s">
        <v>322</v>
      </c>
      <c r="H49" s="41" t="s">
        <v>322</v>
      </c>
      <c r="I49" s="41" t="s">
        <v>322</v>
      </c>
      <c r="J49" s="41" t="s">
        <v>322</v>
      </c>
      <c r="K49" s="49">
        <v>43567</v>
      </c>
      <c r="L49" s="49" t="s">
        <v>322</v>
      </c>
      <c r="M49" s="41" t="s">
        <v>322</v>
      </c>
      <c r="N49" s="48"/>
      <c r="O49" s="181" t="s">
        <v>368</v>
      </c>
      <c r="P49" s="198" t="s">
        <v>437</v>
      </c>
      <c r="Q49" s="37" t="s">
        <v>323</v>
      </c>
    </row>
    <row r="50" spans="1:17" ht="15" customHeight="1" x14ac:dyDescent="0.25">
      <c r="A50" s="36" t="s">
        <v>42</v>
      </c>
      <c r="B50" s="35" t="s">
        <v>141</v>
      </c>
      <c r="C50" s="41">
        <f t="shared" si="4"/>
        <v>0</v>
      </c>
      <c r="D50" s="41"/>
      <c r="E50" s="41"/>
      <c r="F50" s="85">
        <f t="shared" si="6"/>
        <v>0</v>
      </c>
      <c r="G50" s="41" t="s">
        <v>321</v>
      </c>
      <c r="H50" s="41"/>
      <c r="I50" s="41"/>
      <c r="J50" s="41"/>
      <c r="K50" s="41"/>
      <c r="L50" s="41"/>
      <c r="M50" s="41"/>
      <c r="N50" s="35"/>
      <c r="O50" s="181" t="s">
        <v>368</v>
      </c>
      <c r="P50" s="181" t="s">
        <v>368</v>
      </c>
      <c r="Q50" s="37" t="s">
        <v>323</v>
      </c>
    </row>
    <row r="51" spans="1:17" ht="15" customHeight="1" x14ac:dyDescent="0.25">
      <c r="A51" s="36" t="s">
        <v>94</v>
      </c>
      <c r="B51" s="35" t="s">
        <v>141</v>
      </c>
      <c r="C51" s="41">
        <f>IF(B51=$B$4,2,0)</f>
        <v>0</v>
      </c>
      <c r="D51" s="41"/>
      <c r="E51" s="41"/>
      <c r="F51" s="85">
        <f t="shared" si="6"/>
        <v>0</v>
      </c>
      <c r="G51" s="41" t="s">
        <v>321</v>
      </c>
      <c r="H51" s="41"/>
      <c r="I51" s="41"/>
      <c r="J51" s="41"/>
      <c r="K51" s="41"/>
      <c r="L51" s="41"/>
      <c r="M51" s="41"/>
      <c r="N51" s="35"/>
      <c r="O51" s="181" t="s">
        <v>368</v>
      </c>
      <c r="P51" s="181" t="s">
        <v>368</v>
      </c>
      <c r="Q51" s="37" t="s">
        <v>323</v>
      </c>
    </row>
    <row r="52" spans="1:17" ht="15" customHeight="1" x14ac:dyDescent="0.25">
      <c r="A52" s="36" t="s">
        <v>43</v>
      </c>
      <c r="B52" s="35" t="s">
        <v>141</v>
      </c>
      <c r="C52" s="41">
        <f>IF(B52=$B$4,2,0)</f>
        <v>0</v>
      </c>
      <c r="D52" s="41"/>
      <c r="E52" s="41"/>
      <c r="F52" s="85">
        <f t="shared" si="6"/>
        <v>0</v>
      </c>
      <c r="G52" s="41" t="s">
        <v>596</v>
      </c>
      <c r="H52" s="41" t="s">
        <v>322</v>
      </c>
      <c r="I52" s="41" t="s">
        <v>322</v>
      </c>
      <c r="J52" s="35" t="s">
        <v>399</v>
      </c>
      <c r="K52" s="49" t="s">
        <v>320</v>
      </c>
      <c r="L52" s="49" t="s">
        <v>320</v>
      </c>
      <c r="M52" s="41" t="s">
        <v>322</v>
      </c>
      <c r="N52" s="35"/>
      <c r="O52" s="181" t="s">
        <v>368</v>
      </c>
      <c r="P52" s="91" t="s">
        <v>363</v>
      </c>
      <c r="Q52" s="201" t="s">
        <v>438</v>
      </c>
    </row>
    <row r="53" spans="1:17" ht="15" customHeight="1" x14ac:dyDescent="0.25">
      <c r="A53" s="36" t="s">
        <v>44</v>
      </c>
      <c r="B53" s="35" t="s">
        <v>145</v>
      </c>
      <c r="C53" s="41">
        <f t="shared" si="4"/>
        <v>2</v>
      </c>
      <c r="D53" s="41"/>
      <c r="E53" s="41"/>
      <c r="F53" s="85">
        <f t="shared" si="6"/>
        <v>2</v>
      </c>
      <c r="G53" s="41" t="s">
        <v>322</v>
      </c>
      <c r="H53" s="41" t="s">
        <v>322</v>
      </c>
      <c r="I53" s="41" t="s">
        <v>322</v>
      </c>
      <c r="J53" s="41" t="s">
        <v>322</v>
      </c>
      <c r="K53" s="49" t="s">
        <v>320</v>
      </c>
      <c r="L53" s="49" t="s">
        <v>320</v>
      </c>
      <c r="M53" s="41" t="s">
        <v>322</v>
      </c>
      <c r="N53" s="35"/>
      <c r="O53" s="181" t="s">
        <v>368</v>
      </c>
      <c r="P53" s="181" t="s">
        <v>368</v>
      </c>
      <c r="Q53" s="61" t="s">
        <v>439</v>
      </c>
    </row>
    <row r="54" spans="1:17" s="114" customFormat="1" ht="15" customHeight="1" x14ac:dyDescent="0.25">
      <c r="A54" s="28" t="s">
        <v>45</v>
      </c>
      <c r="B54" s="29"/>
      <c r="C54" s="51"/>
      <c r="D54" s="29"/>
      <c r="E54" s="29"/>
      <c r="F54" s="30"/>
      <c r="G54" s="29"/>
      <c r="H54" s="30"/>
      <c r="I54" s="30"/>
      <c r="J54" s="30"/>
      <c r="K54" s="30"/>
      <c r="L54" s="30"/>
      <c r="M54" s="30"/>
      <c r="N54" s="28"/>
      <c r="O54" s="210"/>
      <c r="P54" s="210"/>
      <c r="Q54" s="40"/>
    </row>
    <row r="55" spans="1:17" ht="15" customHeight="1" x14ac:dyDescent="0.25">
      <c r="A55" s="36" t="s">
        <v>46</v>
      </c>
      <c r="B55" s="35" t="s">
        <v>145</v>
      </c>
      <c r="C55" s="41">
        <f t="shared" ref="C55:C68" si="7">IF(B55=$B$4,2,0)</f>
        <v>2</v>
      </c>
      <c r="D55" s="41"/>
      <c r="E55" s="41"/>
      <c r="F55" s="85">
        <f t="shared" ref="F55:F68" si="8">C55*IF(D55&gt;0,D55,1)*IF(E55&gt;0,E55,1)</f>
        <v>2</v>
      </c>
      <c r="G55" s="41" t="s">
        <v>322</v>
      </c>
      <c r="H55" s="41" t="s">
        <v>322</v>
      </c>
      <c r="I55" s="41" t="s">
        <v>322</v>
      </c>
      <c r="J55" s="41" t="s">
        <v>322</v>
      </c>
      <c r="K55" s="49">
        <v>43584</v>
      </c>
      <c r="L55" s="41" t="s">
        <v>320</v>
      </c>
      <c r="M55" s="49" t="s">
        <v>322</v>
      </c>
      <c r="N55" s="35"/>
      <c r="O55" s="181" t="s">
        <v>368</v>
      </c>
      <c r="P55" s="198" t="s">
        <v>535</v>
      </c>
      <c r="Q55" s="37" t="s">
        <v>323</v>
      </c>
    </row>
    <row r="56" spans="1:17" ht="15" customHeight="1" x14ac:dyDescent="0.25">
      <c r="A56" s="36" t="s">
        <v>47</v>
      </c>
      <c r="B56" s="35" t="s">
        <v>141</v>
      </c>
      <c r="C56" s="41">
        <f t="shared" si="7"/>
        <v>0</v>
      </c>
      <c r="D56" s="41"/>
      <c r="E56" s="41"/>
      <c r="F56" s="85">
        <f t="shared" si="8"/>
        <v>0</v>
      </c>
      <c r="G56" s="41" t="s">
        <v>321</v>
      </c>
      <c r="H56" s="41"/>
      <c r="I56" s="41"/>
      <c r="J56" s="41"/>
      <c r="K56" s="41"/>
      <c r="L56" s="41"/>
      <c r="M56" s="41"/>
      <c r="N56" s="35"/>
      <c r="O56" s="181" t="s">
        <v>368</v>
      </c>
      <c r="P56" s="181" t="s">
        <v>368</v>
      </c>
      <c r="Q56" s="37" t="s">
        <v>323</v>
      </c>
    </row>
    <row r="57" spans="1:17" ht="15" customHeight="1" x14ac:dyDescent="0.25">
      <c r="A57" s="36" t="s">
        <v>48</v>
      </c>
      <c r="B57" s="35" t="s">
        <v>141</v>
      </c>
      <c r="C57" s="41">
        <f t="shared" si="7"/>
        <v>0</v>
      </c>
      <c r="D57" s="41"/>
      <c r="E57" s="41"/>
      <c r="F57" s="85">
        <f t="shared" si="8"/>
        <v>0</v>
      </c>
      <c r="G57" s="41" t="s">
        <v>321</v>
      </c>
      <c r="H57" s="41"/>
      <c r="I57" s="41"/>
      <c r="J57" s="41"/>
      <c r="K57" s="41"/>
      <c r="L57" s="41"/>
      <c r="M57" s="41"/>
      <c r="N57" s="35"/>
      <c r="O57" s="181" t="s">
        <v>368</v>
      </c>
      <c r="P57" s="181" t="s">
        <v>368</v>
      </c>
      <c r="Q57" s="37" t="s">
        <v>323</v>
      </c>
    </row>
    <row r="58" spans="1:17" ht="15" customHeight="1" x14ac:dyDescent="0.25">
      <c r="A58" s="36" t="s">
        <v>49</v>
      </c>
      <c r="B58" s="35" t="s">
        <v>141</v>
      </c>
      <c r="C58" s="41">
        <f t="shared" si="7"/>
        <v>0</v>
      </c>
      <c r="D58" s="41"/>
      <c r="E58" s="41"/>
      <c r="F58" s="85">
        <f t="shared" si="8"/>
        <v>0</v>
      </c>
      <c r="G58" s="41" t="s">
        <v>596</v>
      </c>
      <c r="H58" s="41" t="s">
        <v>322</v>
      </c>
      <c r="I58" s="41" t="s">
        <v>322</v>
      </c>
      <c r="J58" s="41" t="s">
        <v>321</v>
      </c>
      <c r="K58" s="41" t="s">
        <v>320</v>
      </c>
      <c r="L58" s="41" t="s">
        <v>320</v>
      </c>
      <c r="M58" s="41" t="s">
        <v>321</v>
      </c>
      <c r="N58" s="35"/>
      <c r="O58" s="181" t="s">
        <v>368</v>
      </c>
      <c r="P58" s="201" t="s">
        <v>367</v>
      </c>
      <c r="Q58" s="37" t="s">
        <v>323</v>
      </c>
    </row>
    <row r="59" spans="1:17" ht="15" customHeight="1" x14ac:dyDescent="0.25">
      <c r="A59" s="36" t="s">
        <v>50</v>
      </c>
      <c r="B59" s="35" t="s">
        <v>141</v>
      </c>
      <c r="C59" s="41">
        <f t="shared" si="7"/>
        <v>0</v>
      </c>
      <c r="D59" s="41"/>
      <c r="E59" s="41"/>
      <c r="F59" s="85">
        <f t="shared" si="8"/>
        <v>0</v>
      </c>
      <c r="G59" s="35" t="s">
        <v>895</v>
      </c>
      <c r="H59" s="41"/>
      <c r="I59" s="41"/>
      <c r="J59" s="41"/>
      <c r="K59" s="41"/>
      <c r="L59" s="41"/>
      <c r="M59" s="41"/>
      <c r="N59" s="35" t="s">
        <v>838</v>
      </c>
      <c r="O59" s="181" t="s">
        <v>368</v>
      </c>
      <c r="P59" s="201" t="s">
        <v>445</v>
      </c>
      <c r="Q59" s="37" t="s">
        <v>323</v>
      </c>
    </row>
    <row r="60" spans="1:17" ht="15" customHeight="1" x14ac:dyDescent="0.25">
      <c r="A60" s="36" t="s">
        <v>51</v>
      </c>
      <c r="B60" s="35" t="s">
        <v>145</v>
      </c>
      <c r="C60" s="41">
        <f t="shared" si="7"/>
        <v>2</v>
      </c>
      <c r="D60" s="41"/>
      <c r="E60" s="41"/>
      <c r="F60" s="85">
        <f t="shared" si="8"/>
        <v>2</v>
      </c>
      <c r="G60" s="41" t="s">
        <v>322</v>
      </c>
      <c r="H60" s="41" t="s">
        <v>322</v>
      </c>
      <c r="I60" s="41" t="s">
        <v>322</v>
      </c>
      <c r="J60" s="41" t="s">
        <v>322</v>
      </c>
      <c r="K60" s="49">
        <v>43558</v>
      </c>
      <c r="L60" s="41" t="s">
        <v>322</v>
      </c>
      <c r="M60" s="41" t="s">
        <v>322</v>
      </c>
      <c r="N60" s="35"/>
      <c r="O60" s="181" t="s">
        <v>368</v>
      </c>
      <c r="P60" s="181" t="s">
        <v>368</v>
      </c>
      <c r="Q60" s="201" t="s">
        <v>1051</v>
      </c>
    </row>
    <row r="61" spans="1:17" ht="15" customHeight="1" x14ac:dyDescent="0.25">
      <c r="A61" s="36" t="s">
        <v>52</v>
      </c>
      <c r="B61" s="35" t="s">
        <v>141</v>
      </c>
      <c r="C61" s="41">
        <f t="shared" si="7"/>
        <v>0</v>
      </c>
      <c r="D61" s="41"/>
      <c r="E61" s="41"/>
      <c r="F61" s="85">
        <f t="shared" si="8"/>
        <v>0</v>
      </c>
      <c r="G61" s="41" t="s">
        <v>321</v>
      </c>
      <c r="H61" s="41"/>
      <c r="I61" s="41"/>
      <c r="J61" s="41"/>
      <c r="K61" s="41"/>
      <c r="L61" s="49"/>
      <c r="M61" s="41"/>
      <c r="N61" s="35"/>
      <c r="O61" s="181" t="s">
        <v>368</v>
      </c>
      <c r="P61" s="181" t="s">
        <v>368</v>
      </c>
      <c r="Q61" s="181" t="s">
        <v>368</v>
      </c>
    </row>
    <row r="62" spans="1:17" ht="15" customHeight="1" x14ac:dyDescent="0.25">
      <c r="A62" s="36" t="s">
        <v>53</v>
      </c>
      <c r="B62" s="35" t="s">
        <v>141</v>
      </c>
      <c r="C62" s="41">
        <f t="shared" si="7"/>
        <v>0</v>
      </c>
      <c r="D62" s="41"/>
      <c r="E62" s="41"/>
      <c r="F62" s="85">
        <f t="shared" si="8"/>
        <v>0</v>
      </c>
      <c r="G62" s="41" t="s">
        <v>321</v>
      </c>
      <c r="H62" s="41"/>
      <c r="I62" s="41"/>
      <c r="J62" s="41"/>
      <c r="K62" s="41"/>
      <c r="L62" s="41"/>
      <c r="M62" s="41"/>
      <c r="N62" s="35"/>
      <c r="O62" s="181" t="s">
        <v>368</v>
      </c>
      <c r="P62" s="181" t="s">
        <v>368</v>
      </c>
      <c r="Q62" s="37" t="s">
        <v>323</v>
      </c>
    </row>
    <row r="63" spans="1:17" ht="15" customHeight="1" x14ac:dyDescent="0.25">
      <c r="A63" s="36" t="s">
        <v>315</v>
      </c>
      <c r="B63" s="35" t="s">
        <v>145</v>
      </c>
      <c r="C63" s="41">
        <f t="shared" si="7"/>
        <v>2</v>
      </c>
      <c r="D63" s="41"/>
      <c r="E63" s="41"/>
      <c r="F63" s="85">
        <f t="shared" si="8"/>
        <v>2</v>
      </c>
      <c r="G63" s="41" t="s">
        <v>322</v>
      </c>
      <c r="H63" s="41" t="s">
        <v>322</v>
      </c>
      <c r="I63" s="41" t="s">
        <v>322</v>
      </c>
      <c r="J63" s="41" t="s">
        <v>322</v>
      </c>
      <c r="K63" s="41" t="s">
        <v>320</v>
      </c>
      <c r="L63" s="49" t="s">
        <v>320</v>
      </c>
      <c r="M63" s="41" t="s">
        <v>322</v>
      </c>
      <c r="N63" s="35"/>
      <c r="O63" s="190" t="s">
        <v>368</v>
      </c>
      <c r="P63" s="198" t="s">
        <v>540</v>
      </c>
      <c r="Q63" s="38" t="s">
        <v>368</v>
      </c>
    </row>
    <row r="64" spans="1:17" ht="15" customHeight="1" x14ac:dyDescent="0.25">
      <c r="A64" s="36" t="s">
        <v>55</v>
      </c>
      <c r="B64" s="35" t="s">
        <v>145</v>
      </c>
      <c r="C64" s="41">
        <f t="shared" si="7"/>
        <v>2</v>
      </c>
      <c r="D64" s="41"/>
      <c r="E64" s="41"/>
      <c r="F64" s="85">
        <f t="shared" si="8"/>
        <v>2</v>
      </c>
      <c r="G64" s="41" t="s">
        <v>322</v>
      </c>
      <c r="H64" s="41" t="s">
        <v>322</v>
      </c>
      <c r="I64" s="41" t="s">
        <v>322</v>
      </c>
      <c r="J64" s="41" t="s">
        <v>322</v>
      </c>
      <c r="K64" s="49">
        <v>43598</v>
      </c>
      <c r="L64" s="49" t="s">
        <v>322</v>
      </c>
      <c r="M64" s="41" t="s">
        <v>322</v>
      </c>
      <c r="N64" s="35"/>
      <c r="O64" s="181" t="s">
        <v>368</v>
      </c>
      <c r="P64" s="198" t="s">
        <v>370</v>
      </c>
      <c r="Q64" s="181" t="s">
        <v>368</v>
      </c>
    </row>
    <row r="65" spans="1:17" ht="15" customHeight="1" x14ac:dyDescent="0.25">
      <c r="A65" s="36" t="s">
        <v>56</v>
      </c>
      <c r="B65" s="35" t="s">
        <v>141</v>
      </c>
      <c r="C65" s="41">
        <f t="shared" si="7"/>
        <v>0</v>
      </c>
      <c r="D65" s="41"/>
      <c r="E65" s="41"/>
      <c r="F65" s="85">
        <f t="shared" si="8"/>
        <v>0</v>
      </c>
      <c r="G65" s="41" t="s">
        <v>321</v>
      </c>
      <c r="H65" s="41"/>
      <c r="I65" s="41"/>
      <c r="J65" s="41"/>
      <c r="K65" s="41"/>
      <c r="L65" s="41"/>
      <c r="M65" s="41"/>
      <c r="N65" s="35"/>
      <c r="O65" s="181" t="s">
        <v>368</v>
      </c>
      <c r="P65" s="181" t="s">
        <v>368</v>
      </c>
      <c r="Q65" s="37" t="s">
        <v>323</v>
      </c>
    </row>
    <row r="66" spans="1:17" ht="15" customHeight="1" x14ac:dyDescent="0.25">
      <c r="A66" s="36" t="s">
        <v>57</v>
      </c>
      <c r="B66" s="35" t="s">
        <v>141</v>
      </c>
      <c r="C66" s="41">
        <f t="shared" si="7"/>
        <v>0</v>
      </c>
      <c r="D66" s="41"/>
      <c r="E66" s="41"/>
      <c r="F66" s="85">
        <f t="shared" si="8"/>
        <v>0</v>
      </c>
      <c r="G66" s="41" t="s">
        <v>596</v>
      </c>
      <c r="H66" s="41" t="s">
        <v>322</v>
      </c>
      <c r="I66" s="41" t="s">
        <v>322</v>
      </c>
      <c r="J66" s="41" t="s">
        <v>321</v>
      </c>
      <c r="K66" s="41" t="s">
        <v>320</v>
      </c>
      <c r="L66" s="41" t="s">
        <v>320</v>
      </c>
      <c r="M66" s="41" t="s">
        <v>322</v>
      </c>
      <c r="N66" s="35"/>
      <c r="O66" s="181" t="s">
        <v>368</v>
      </c>
      <c r="P66" s="201" t="s">
        <v>863</v>
      </c>
      <c r="Q66" s="181" t="s">
        <v>368</v>
      </c>
    </row>
    <row r="67" spans="1:17" ht="15" customHeight="1" x14ac:dyDescent="0.25">
      <c r="A67" s="36" t="s">
        <v>58</v>
      </c>
      <c r="B67" s="35" t="s">
        <v>145</v>
      </c>
      <c r="C67" s="41">
        <f t="shared" si="7"/>
        <v>2</v>
      </c>
      <c r="D67" s="41"/>
      <c r="E67" s="41"/>
      <c r="F67" s="85">
        <f t="shared" si="8"/>
        <v>2</v>
      </c>
      <c r="G67" s="41" t="s">
        <v>322</v>
      </c>
      <c r="H67" s="41" t="s">
        <v>322</v>
      </c>
      <c r="I67" s="41" t="s">
        <v>322</v>
      </c>
      <c r="J67" s="41" t="s">
        <v>322</v>
      </c>
      <c r="K67" s="41" t="s">
        <v>320</v>
      </c>
      <c r="L67" s="49" t="s">
        <v>320</v>
      </c>
      <c r="M67" s="41" t="s">
        <v>322</v>
      </c>
      <c r="N67" s="35"/>
      <c r="O67" s="181" t="s">
        <v>368</v>
      </c>
      <c r="P67" s="181" t="s">
        <v>368</v>
      </c>
      <c r="Q67" s="34" t="s">
        <v>458</v>
      </c>
    </row>
    <row r="68" spans="1:17" ht="15" customHeight="1" x14ac:dyDescent="0.25">
      <c r="A68" s="36" t="s">
        <v>59</v>
      </c>
      <c r="B68" s="35" t="s">
        <v>145</v>
      </c>
      <c r="C68" s="41">
        <f t="shared" si="7"/>
        <v>2</v>
      </c>
      <c r="D68" s="41"/>
      <c r="E68" s="41"/>
      <c r="F68" s="85">
        <f t="shared" si="8"/>
        <v>2</v>
      </c>
      <c r="G68" s="41" t="s">
        <v>322</v>
      </c>
      <c r="H68" s="41" t="s">
        <v>322</v>
      </c>
      <c r="I68" s="41" t="s">
        <v>322</v>
      </c>
      <c r="J68" s="41" t="s">
        <v>322</v>
      </c>
      <c r="K68" s="41" t="s">
        <v>320</v>
      </c>
      <c r="L68" s="49" t="s">
        <v>320</v>
      </c>
      <c r="M68" s="41" t="s">
        <v>322</v>
      </c>
      <c r="N68" s="35"/>
      <c r="O68" s="181" t="s">
        <v>368</v>
      </c>
      <c r="P68" s="181" t="s">
        <v>368</v>
      </c>
      <c r="Q68" s="35" t="s">
        <v>452</v>
      </c>
    </row>
    <row r="69" spans="1:17" s="114" customFormat="1" ht="15" customHeight="1" x14ac:dyDescent="0.25">
      <c r="A69" s="28" t="s">
        <v>60</v>
      </c>
      <c r="B69" s="29"/>
      <c r="C69" s="51"/>
      <c r="D69" s="29"/>
      <c r="E69" s="29"/>
      <c r="F69" s="30"/>
      <c r="G69" s="29"/>
      <c r="H69" s="30"/>
      <c r="I69" s="30"/>
      <c r="J69" s="30"/>
      <c r="K69" s="30"/>
      <c r="L69" s="30"/>
      <c r="M69" s="30"/>
      <c r="N69" s="28"/>
      <c r="O69" s="210"/>
      <c r="P69" s="210"/>
      <c r="Q69" s="42"/>
    </row>
    <row r="70" spans="1:17" ht="15" customHeight="1" x14ac:dyDescent="0.25">
      <c r="A70" s="36" t="s">
        <v>61</v>
      </c>
      <c r="B70" s="35" t="s">
        <v>145</v>
      </c>
      <c r="C70" s="41">
        <f>IF(B70=$B$4,2,0)</f>
        <v>2</v>
      </c>
      <c r="D70" s="41"/>
      <c r="E70" s="41"/>
      <c r="F70" s="85">
        <f t="shared" ref="F70:F75" si="9">C70*IF(D70&gt;0,D70,1)*IF(E70&gt;0,E70,1)</f>
        <v>2</v>
      </c>
      <c r="G70" s="41" t="s">
        <v>322</v>
      </c>
      <c r="H70" s="41" t="s">
        <v>322</v>
      </c>
      <c r="I70" s="41" t="s">
        <v>322</v>
      </c>
      <c r="J70" s="41" t="s">
        <v>322</v>
      </c>
      <c r="K70" s="41" t="s">
        <v>320</v>
      </c>
      <c r="L70" s="49" t="s">
        <v>320</v>
      </c>
      <c r="M70" s="41" t="s">
        <v>322</v>
      </c>
      <c r="N70" s="48"/>
      <c r="O70" s="181" t="s">
        <v>368</v>
      </c>
      <c r="P70" s="184" t="s">
        <v>373</v>
      </c>
      <c r="Q70" s="37" t="s">
        <v>323</v>
      </c>
    </row>
    <row r="71" spans="1:17" ht="15" customHeight="1" x14ac:dyDescent="0.25">
      <c r="A71" s="36" t="s">
        <v>62</v>
      </c>
      <c r="B71" s="35" t="s">
        <v>141</v>
      </c>
      <c r="C71" s="41">
        <f>IF(B71=$B$4,2,0)</f>
        <v>0</v>
      </c>
      <c r="D71" s="41"/>
      <c r="E71" s="41"/>
      <c r="F71" s="85">
        <f t="shared" si="9"/>
        <v>0</v>
      </c>
      <c r="G71" s="41" t="s">
        <v>596</v>
      </c>
      <c r="H71" s="41" t="s">
        <v>322</v>
      </c>
      <c r="I71" s="41" t="s">
        <v>322</v>
      </c>
      <c r="J71" s="41" t="s">
        <v>321</v>
      </c>
      <c r="K71" s="49">
        <v>43619</v>
      </c>
      <c r="L71" s="49" t="s">
        <v>322</v>
      </c>
      <c r="M71" s="41" t="s">
        <v>322</v>
      </c>
      <c r="N71" s="35"/>
      <c r="O71" s="181" t="s">
        <v>368</v>
      </c>
      <c r="P71" s="184" t="s">
        <v>374</v>
      </c>
      <c r="Q71" s="181" t="s">
        <v>368</v>
      </c>
    </row>
    <row r="72" spans="1:17" ht="15" customHeight="1" x14ac:dyDescent="0.25">
      <c r="A72" s="36" t="s">
        <v>63</v>
      </c>
      <c r="B72" s="35" t="s">
        <v>145</v>
      </c>
      <c r="C72" s="41">
        <f t="shared" ref="C72:C97" si="10">IF(B72=$B$4,2,0)</f>
        <v>2</v>
      </c>
      <c r="D72" s="41"/>
      <c r="E72" s="41"/>
      <c r="F72" s="85">
        <f t="shared" si="9"/>
        <v>2</v>
      </c>
      <c r="G72" s="41" t="s">
        <v>322</v>
      </c>
      <c r="H72" s="41" t="s">
        <v>322</v>
      </c>
      <c r="I72" s="41" t="s">
        <v>322</v>
      </c>
      <c r="J72" s="41" t="s">
        <v>322</v>
      </c>
      <c r="K72" s="41" t="s">
        <v>320</v>
      </c>
      <c r="L72" s="49" t="s">
        <v>320</v>
      </c>
      <c r="M72" s="41" t="s">
        <v>322</v>
      </c>
      <c r="N72" s="35"/>
      <c r="O72" s="181" t="s">
        <v>368</v>
      </c>
      <c r="P72" s="198" t="s">
        <v>461</v>
      </c>
      <c r="Q72" s="37" t="s">
        <v>323</v>
      </c>
    </row>
    <row r="73" spans="1:17" s="114" customFormat="1" ht="15" customHeight="1" x14ac:dyDescent="0.25">
      <c r="A73" s="36" t="s">
        <v>64</v>
      </c>
      <c r="B73" s="35" t="s">
        <v>145</v>
      </c>
      <c r="C73" s="41">
        <f t="shared" si="10"/>
        <v>2</v>
      </c>
      <c r="D73" s="41"/>
      <c r="E73" s="41"/>
      <c r="F73" s="85">
        <f t="shared" si="9"/>
        <v>2</v>
      </c>
      <c r="G73" s="41" t="s">
        <v>322</v>
      </c>
      <c r="H73" s="41" t="s">
        <v>322</v>
      </c>
      <c r="I73" s="41" t="s">
        <v>322</v>
      </c>
      <c r="J73" s="41" t="s">
        <v>322</v>
      </c>
      <c r="K73" s="41" t="s">
        <v>320</v>
      </c>
      <c r="L73" s="49" t="s">
        <v>320</v>
      </c>
      <c r="M73" s="41" t="s">
        <v>322</v>
      </c>
      <c r="N73" s="61"/>
      <c r="O73" s="181" t="s">
        <v>368</v>
      </c>
      <c r="P73" s="201" t="s">
        <v>879</v>
      </c>
      <c r="Q73" s="37" t="s">
        <v>368</v>
      </c>
    </row>
    <row r="74" spans="1:17" ht="15" customHeight="1" x14ac:dyDescent="0.25">
      <c r="A74" s="36" t="s">
        <v>65</v>
      </c>
      <c r="B74" s="35" t="s">
        <v>145</v>
      </c>
      <c r="C74" s="41">
        <f t="shared" si="10"/>
        <v>2</v>
      </c>
      <c r="D74" s="41"/>
      <c r="E74" s="41"/>
      <c r="F74" s="85">
        <f t="shared" si="9"/>
        <v>2</v>
      </c>
      <c r="G74" s="41" t="s">
        <v>322</v>
      </c>
      <c r="H74" s="41" t="s">
        <v>322</v>
      </c>
      <c r="I74" s="41" t="s">
        <v>322</v>
      </c>
      <c r="J74" s="41" t="s">
        <v>322</v>
      </c>
      <c r="K74" s="41" t="s">
        <v>320</v>
      </c>
      <c r="L74" s="49" t="s">
        <v>320</v>
      </c>
      <c r="M74" s="41" t="s">
        <v>322</v>
      </c>
      <c r="N74" s="35"/>
      <c r="O74" s="181" t="s">
        <v>368</v>
      </c>
      <c r="P74" s="184" t="s">
        <v>462</v>
      </c>
      <c r="Q74" s="37" t="s">
        <v>323</v>
      </c>
    </row>
    <row r="75" spans="1:17" ht="15" customHeight="1" x14ac:dyDescent="0.25">
      <c r="A75" s="36" t="s">
        <v>66</v>
      </c>
      <c r="B75" s="35" t="s">
        <v>145</v>
      </c>
      <c r="C75" s="41">
        <f>IF(B75=$B$4,2,0)</f>
        <v>2</v>
      </c>
      <c r="D75" s="41"/>
      <c r="E75" s="41"/>
      <c r="F75" s="85">
        <f t="shared" si="9"/>
        <v>2</v>
      </c>
      <c r="G75" s="41" t="s">
        <v>322</v>
      </c>
      <c r="H75" s="41" t="s">
        <v>322</v>
      </c>
      <c r="I75" s="41" t="s">
        <v>322</v>
      </c>
      <c r="J75" s="41" t="s">
        <v>322</v>
      </c>
      <c r="K75" s="41" t="s">
        <v>320</v>
      </c>
      <c r="L75" s="49" t="s">
        <v>320</v>
      </c>
      <c r="M75" s="41" t="s">
        <v>322</v>
      </c>
      <c r="N75" s="34"/>
      <c r="O75" s="181" t="s">
        <v>368</v>
      </c>
      <c r="P75" s="184" t="s">
        <v>464</v>
      </c>
      <c r="Q75" s="181" t="s">
        <v>368</v>
      </c>
    </row>
    <row r="76" spans="1:17" s="114" customFormat="1" ht="15" customHeight="1" x14ac:dyDescent="0.25">
      <c r="A76" s="28" t="s">
        <v>67</v>
      </c>
      <c r="B76" s="29"/>
      <c r="C76" s="51"/>
      <c r="D76" s="29"/>
      <c r="E76" s="29"/>
      <c r="F76" s="30"/>
      <c r="G76" s="29"/>
      <c r="H76" s="30"/>
      <c r="I76" s="30"/>
      <c r="J76" s="30"/>
      <c r="K76" s="30"/>
      <c r="L76" s="30"/>
      <c r="M76" s="30"/>
      <c r="N76" s="28"/>
      <c r="O76" s="210"/>
      <c r="P76" s="210"/>
      <c r="Q76" s="40"/>
    </row>
    <row r="77" spans="1:17" ht="15" customHeight="1" x14ac:dyDescent="0.25">
      <c r="A77" s="36" t="s">
        <v>68</v>
      </c>
      <c r="B77" s="35" t="s">
        <v>145</v>
      </c>
      <c r="C77" s="41">
        <f>IF(B77=$B$4,2,0)</f>
        <v>2</v>
      </c>
      <c r="D77" s="41"/>
      <c r="E77" s="41"/>
      <c r="F77" s="85">
        <f t="shared" ref="F77:F86" si="11">C77*IF(D77&gt;0,D77,1)*IF(E77&gt;0,E77,1)</f>
        <v>2</v>
      </c>
      <c r="G77" s="41" t="s">
        <v>322</v>
      </c>
      <c r="H77" s="41" t="s">
        <v>322</v>
      </c>
      <c r="I77" s="41" t="s">
        <v>322</v>
      </c>
      <c r="J77" s="41" t="s">
        <v>322</v>
      </c>
      <c r="K77" s="41" t="s">
        <v>320</v>
      </c>
      <c r="L77" s="49" t="s">
        <v>320</v>
      </c>
      <c r="M77" s="49" t="s">
        <v>322</v>
      </c>
      <c r="N77" s="48"/>
      <c r="O77" s="181" t="s">
        <v>368</v>
      </c>
      <c r="P77" s="198" t="s">
        <v>467</v>
      </c>
      <c r="Q77" s="181" t="s">
        <v>368</v>
      </c>
    </row>
    <row r="78" spans="1:17" ht="15" customHeight="1" x14ac:dyDescent="0.25">
      <c r="A78" s="36" t="s">
        <v>70</v>
      </c>
      <c r="B78" s="35" t="s">
        <v>141</v>
      </c>
      <c r="C78" s="41">
        <f t="shared" si="10"/>
        <v>0</v>
      </c>
      <c r="D78" s="41"/>
      <c r="E78" s="41"/>
      <c r="F78" s="85">
        <f t="shared" si="11"/>
        <v>0</v>
      </c>
      <c r="G78" s="41" t="s">
        <v>321</v>
      </c>
      <c r="H78" s="41"/>
      <c r="I78" s="41"/>
      <c r="J78" s="41"/>
      <c r="K78" s="41"/>
      <c r="L78" s="41"/>
      <c r="M78" s="41"/>
      <c r="N78" s="35"/>
      <c r="O78" s="181" t="s">
        <v>368</v>
      </c>
      <c r="P78" s="181" t="s">
        <v>368</v>
      </c>
      <c r="Q78" s="181" t="s">
        <v>368</v>
      </c>
    </row>
    <row r="79" spans="1:17" ht="15" customHeight="1" x14ac:dyDescent="0.25">
      <c r="A79" s="36" t="s">
        <v>71</v>
      </c>
      <c r="B79" s="35" t="s">
        <v>141</v>
      </c>
      <c r="C79" s="41">
        <f>IF(B79=$B$4,2,0)</f>
        <v>0</v>
      </c>
      <c r="D79" s="41"/>
      <c r="E79" s="41"/>
      <c r="F79" s="85">
        <f t="shared" si="11"/>
        <v>0</v>
      </c>
      <c r="G79" s="41" t="s">
        <v>321</v>
      </c>
      <c r="H79" s="41"/>
      <c r="I79" s="41"/>
      <c r="J79" s="41"/>
      <c r="K79" s="41"/>
      <c r="L79" s="41"/>
      <c r="M79" s="41"/>
      <c r="N79" s="35"/>
      <c r="O79" s="181" t="s">
        <v>368</v>
      </c>
      <c r="P79" s="181" t="s">
        <v>368</v>
      </c>
      <c r="Q79" s="37" t="s">
        <v>323</v>
      </c>
    </row>
    <row r="80" spans="1:17" ht="15" customHeight="1" x14ac:dyDescent="0.25">
      <c r="A80" s="36" t="s">
        <v>72</v>
      </c>
      <c r="B80" s="35" t="s">
        <v>145</v>
      </c>
      <c r="C80" s="41">
        <f t="shared" si="10"/>
        <v>2</v>
      </c>
      <c r="D80" s="41"/>
      <c r="E80" s="41"/>
      <c r="F80" s="85">
        <f t="shared" si="11"/>
        <v>2</v>
      </c>
      <c r="G80" s="41" t="s">
        <v>322</v>
      </c>
      <c r="H80" s="41" t="s">
        <v>322</v>
      </c>
      <c r="I80" s="41" t="s">
        <v>322</v>
      </c>
      <c r="J80" s="41" t="s">
        <v>322</v>
      </c>
      <c r="K80" s="41" t="s">
        <v>320</v>
      </c>
      <c r="L80" s="41" t="s">
        <v>320</v>
      </c>
      <c r="M80" s="41" t="s">
        <v>322</v>
      </c>
      <c r="N80" s="35"/>
      <c r="O80" s="181" t="s">
        <v>368</v>
      </c>
      <c r="P80" s="198" t="s">
        <v>472</v>
      </c>
      <c r="Q80" s="37" t="s">
        <v>323</v>
      </c>
    </row>
    <row r="81" spans="1:17" ht="15" customHeight="1" x14ac:dyDescent="0.25">
      <c r="A81" s="36" t="s">
        <v>74</v>
      </c>
      <c r="B81" s="35" t="s">
        <v>145</v>
      </c>
      <c r="C81" s="41">
        <f t="shared" si="10"/>
        <v>2</v>
      </c>
      <c r="D81" s="41"/>
      <c r="E81" s="41"/>
      <c r="F81" s="85">
        <f t="shared" si="11"/>
        <v>2</v>
      </c>
      <c r="G81" s="41" t="s">
        <v>322</v>
      </c>
      <c r="H81" s="41" t="s">
        <v>322</v>
      </c>
      <c r="I81" s="41" t="s">
        <v>322</v>
      </c>
      <c r="J81" s="41" t="s">
        <v>322</v>
      </c>
      <c r="K81" s="41" t="s">
        <v>320</v>
      </c>
      <c r="L81" s="41" t="s">
        <v>320</v>
      </c>
      <c r="M81" s="41" t="s">
        <v>322</v>
      </c>
      <c r="N81" s="35"/>
      <c r="O81" s="181" t="s">
        <v>368</v>
      </c>
      <c r="P81" s="201" t="s">
        <v>473</v>
      </c>
      <c r="Q81" s="37" t="s">
        <v>323</v>
      </c>
    </row>
    <row r="82" spans="1:17" ht="15" customHeight="1" x14ac:dyDescent="0.25">
      <c r="A82" s="36" t="s">
        <v>75</v>
      </c>
      <c r="B82" s="35" t="s">
        <v>145</v>
      </c>
      <c r="C82" s="41">
        <f t="shared" si="10"/>
        <v>2</v>
      </c>
      <c r="D82" s="41"/>
      <c r="E82" s="41"/>
      <c r="F82" s="85">
        <f t="shared" si="11"/>
        <v>2</v>
      </c>
      <c r="G82" s="41" t="s">
        <v>322</v>
      </c>
      <c r="H82" s="41" t="s">
        <v>322</v>
      </c>
      <c r="I82" s="41" t="s">
        <v>322</v>
      </c>
      <c r="J82" s="41" t="s">
        <v>322</v>
      </c>
      <c r="K82" s="49">
        <v>43614</v>
      </c>
      <c r="L82" s="49" t="s">
        <v>322</v>
      </c>
      <c r="M82" s="41" t="s">
        <v>322</v>
      </c>
      <c r="N82" s="35"/>
      <c r="O82" s="190" t="s">
        <v>368</v>
      </c>
      <c r="P82" s="91" t="s">
        <v>474</v>
      </c>
      <c r="Q82" s="201" t="s">
        <v>380</v>
      </c>
    </row>
    <row r="83" spans="1:17" ht="15" customHeight="1" x14ac:dyDescent="0.25">
      <c r="A83" s="36" t="s">
        <v>76</v>
      </c>
      <c r="B83" s="35" t="s">
        <v>145</v>
      </c>
      <c r="C83" s="41">
        <f t="shared" si="10"/>
        <v>2</v>
      </c>
      <c r="D83" s="41"/>
      <c r="E83" s="41"/>
      <c r="F83" s="85">
        <f t="shared" si="11"/>
        <v>2</v>
      </c>
      <c r="G83" s="41" t="s">
        <v>322</v>
      </c>
      <c r="H83" s="41" t="s">
        <v>322</v>
      </c>
      <c r="I83" s="41" t="s">
        <v>322</v>
      </c>
      <c r="J83" s="41" t="s">
        <v>322</v>
      </c>
      <c r="K83" s="49">
        <v>43616</v>
      </c>
      <c r="L83" s="41" t="s">
        <v>322</v>
      </c>
      <c r="M83" s="49" t="s">
        <v>322</v>
      </c>
      <c r="N83" s="34"/>
      <c r="O83" s="181" t="s">
        <v>368</v>
      </c>
      <c r="P83" s="91" t="s">
        <v>476</v>
      </c>
      <c r="Q83" s="37" t="s">
        <v>323</v>
      </c>
    </row>
    <row r="84" spans="1:17" ht="15" customHeight="1" x14ac:dyDescent="0.25">
      <c r="A84" s="36" t="s">
        <v>77</v>
      </c>
      <c r="B84" s="35" t="s">
        <v>145</v>
      </c>
      <c r="C84" s="41">
        <f t="shared" si="10"/>
        <v>2</v>
      </c>
      <c r="D84" s="41"/>
      <c r="E84" s="41"/>
      <c r="F84" s="85">
        <f t="shared" si="11"/>
        <v>2</v>
      </c>
      <c r="G84" s="41" t="s">
        <v>322</v>
      </c>
      <c r="H84" s="41" t="s">
        <v>322</v>
      </c>
      <c r="I84" s="41" t="s">
        <v>322</v>
      </c>
      <c r="J84" s="41" t="s">
        <v>322</v>
      </c>
      <c r="K84" s="49">
        <v>43607</v>
      </c>
      <c r="L84" s="49" t="s">
        <v>322</v>
      </c>
      <c r="M84" s="41" t="s">
        <v>322</v>
      </c>
      <c r="N84" s="35"/>
      <c r="O84" s="181" t="s">
        <v>368</v>
      </c>
      <c r="P84" s="184" t="s">
        <v>396</v>
      </c>
      <c r="Q84" s="37" t="s">
        <v>368</v>
      </c>
    </row>
    <row r="85" spans="1:17" ht="15" customHeight="1" x14ac:dyDescent="0.25">
      <c r="A85" s="36" t="s">
        <v>78</v>
      </c>
      <c r="B85" s="35" t="s">
        <v>145</v>
      </c>
      <c r="C85" s="41">
        <f>IF(B85=$B$4,2,0)</f>
        <v>2</v>
      </c>
      <c r="D85" s="41"/>
      <c r="E85" s="41"/>
      <c r="F85" s="85">
        <f t="shared" si="11"/>
        <v>2</v>
      </c>
      <c r="G85" s="41" t="s">
        <v>322</v>
      </c>
      <c r="H85" s="41" t="s">
        <v>322</v>
      </c>
      <c r="I85" s="41" t="s">
        <v>322</v>
      </c>
      <c r="J85" s="41" t="s">
        <v>322</v>
      </c>
      <c r="K85" s="49">
        <v>43613</v>
      </c>
      <c r="L85" s="49" t="s">
        <v>322</v>
      </c>
      <c r="M85" s="49" t="s">
        <v>322</v>
      </c>
      <c r="N85" s="34"/>
      <c r="O85" s="181" t="s">
        <v>368</v>
      </c>
      <c r="P85" s="184" t="s">
        <v>479</v>
      </c>
      <c r="Q85" s="37" t="s">
        <v>368</v>
      </c>
    </row>
    <row r="86" spans="1:17" ht="15" customHeight="1" x14ac:dyDescent="0.25">
      <c r="A86" s="36" t="s">
        <v>79</v>
      </c>
      <c r="B86" s="35" t="s">
        <v>145</v>
      </c>
      <c r="C86" s="41">
        <f t="shared" si="10"/>
        <v>2</v>
      </c>
      <c r="D86" s="41"/>
      <c r="E86" s="41"/>
      <c r="F86" s="85">
        <f t="shared" si="11"/>
        <v>2</v>
      </c>
      <c r="G86" s="41" t="s">
        <v>322</v>
      </c>
      <c r="H86" s="41" t="s">
        <v>322</v>
      </c>
      <c r="I86" s="41" t="s">
        <v>322</v>
      </c>
      <c r="J86" s="41" t="s">
        <v>322</v>
      </c>
      <c r="K86" s="41" t="s">
        <v>320</v>
      </c>
      <c r="L86" s="41" t="s">
        <v>320</v>
      </c>
      <c r="M86" s="41" t="s">
        <v>322</v>
      </c>
      <c r="N86" s="35"/>
      <c r="O86" s="181" t="s">
        <v>368</v>
      </c>
      <c r="P86" s="184" t="s">
        <v>480</v>
      </c>
      <c r="Q86" s="37" t="s">
        <v>368</v>
      </c>
    </row>
    <row r="87" spans="1:17" s="114" customFormat="1" ht="15" customHeight="1" x14ac:dyDescent="0.25">
      <c r="A87" s="28" t="s">
        <v>80</v>
      </c>
      <c r="B87" s="29"/>
      <c r="C87" s="51"/>
      <c r="D87" s="29"/>
      <c r="E87" s="29"/>
      <c r="F87" s="30"/>
      <c r="G87" s="29"/>
      <c r="H87" s="30"/>
      <c r="I87" s="30"/>
      <c r="J87" s="30"/>
      <c r="K87" s="30"/>
      <c r="L87" s="30"/>
      <c r="M87" s="30"/>
      <c r="N87" s="28"/>
      <c r="O87" s="210"/>
      <c r="P87" s="210"/>
      <c r="Q87" s="40"/>
    </row>
    <row r="88" spans="1:17" s="114" customFormat="1" ht="15" customHeight="1" x14ac:dyDescent="0.25">
      <c r="A88" s="36" t="s">
        <v>69</v>
      </c>
      <c r="B88" s="35" t="s">
        <v>145</v>
      </c>
      <c r="C88" s="41">
        <f>IF(B88=$B$4,2,0)</f>
        <v>2</v>
      </c>
      <c r="D88" s="41"/>
      <c r="E88" s="41"/>
      <c r="F88" s="85">
        <f t="shared" ref="F88:F98" si="12">C88*IF(D88&gt;0,D88,1)*IF(E88&gt;0,E88,1)</f>
        <v>2</v>
      </c>
      <c r="G88" s="41" t="s">
        <v>322</v>
      </c>
      <c r="H88" s="41" t="s">
        <v>322</v>
      </c>
      <c r="I88" s="41" t="s">
        <v>322</v>
      </c>
      <c r="J88" s="41" t="s">
        <v>322</v>
      </c>
      <c r="K88" s="49">
        <v>43615</v>
      </c>
      <c r="L88" s="49" t="s">
        <v>322</v>
      </c>
      <c r="M88" s="49" t="s">
        <v>322</v>
      </c>
      <c r="N88" s="35"/>
      <c r="O88" s="181" t="s">
        <v>368</v>
      </c>
      <c r="P88" s="181" t="s">
        <v>368</v>
      </c>
      <c r="Q88" s="198" t="s">
        <v>481</v>
      </c>
    </row>
    <row r="89" spans="1:17" ht="15" customHeight="1" x14ac:dyDescent="0.25">
      <c r="A89" s="36" t="s">
        <v>81</v>
      </c>
      <c r="B89" s="35" t="s">
        <v>145</v>
      </c>
      <c r="C89" s="41">
        <f t="shared" si="10"/>
        <v>2</v>
      </c>
      <c r="D89" s="41"/>
      <c r="E89" s="41"/>
      <c r="F89" s="85">
        <f t="shared" si="12"/>
        <v>2</v>
      </c>
      <c r="G89" s="41" t="s">
        <v>322</v>
      </c>
      <c r="H89" s="41" t="s">
        <v>322</v>
      </c>
      <c r="I89" s="41" t="s">
        <v>322</v>
      </c>
      <c r="J89" s="41" t="s">
        <v>322</v>
      </c>
      <c r="K89" s="41" t="s">
        <v>320</v>
      </c>
      <c r="L89" s="41" t="s">
        <v>320</v>
      </c>
      <c r="M89" s="41" t="s">
        <v>322</v>
      </c>
      <c r="N89" s="34"/>
      <c r="O89" s="181" t="s">
        <v>368</v>
      </c>
      <c r="P89" s="198" t="s">
        <v>552</v>
      </c>
      <c r="Q89" s="181" t="s">
        <v>368</v>
      </c>
    </row>
    <row r="90" spans="1:17" ht="15" customHeight="1" x14ac:dyDescent="0.25">
      <c r="A90" s="36" t="s">
        <v>73</v>
      </c>
      <c r="B90" s="35" t="s">
        <v>145</v>
      </c>
      <c r="C90" s="41">
        <f>IF(B90=$B$4,2,0)</f>
        <v>2</v>
      </c>
      <c r="D90" s="41"/>
      <c r="E90" s="41"/>
      <c r="F90" s="85">
        <f t="shared" si="12"/>
        <v>2</v>
      </c>
      <c r="G90" s="41" t="s">
        <v>322</v>
      </c>
      <c r="H90" s="41" t="s">
        <v>322</v>
      </c>
      <c r="I90" s="41" t="s">
        <v>322</v>
      </c>
      <c r="J90" s="41" t="s">
        <v>322</v>
      </c>
      <c r="K90" s="41" t="s">
        <v>320</v>
      </c>
      <c r="L90" s="41" t="s">
        <v>320</v>
      </c>
      <c r="M90" s="41" t="s">
        <v>322</v>
      </c>
      <c r="N90" s="35"/>
      <c r="O90" s="181" t="s">
        <v>368</v>
      </c>
      <c r="P90" s="201" t="s">
        <v>1098</v>
      </c>
      <c r="Q90" s="201" t="s">
        <v>485</v>
      </c>
    </row>
    <row r="91" spans="1:17" ht="15" customHeight="1" x14ac:dyDescent="0.25">
      <c r="A91" s="36" t="s">
        <v>82</v>
      </c>
      <c r="B91" s="35" t="s">
        <v>141</v>
      </c>
      <c r="C91" s="41">
        <f t="shared" si="10"/>
        <v>0</v>
      </c>
      <c r="D91" s="41"/>
      <c r="E91" s="41"/>
      <c r="F91" s="85">
        <f t="shared" si="12"/>
        <v>0</v>
      </c>
      <c r="G91" s="41" t="s">
        <v>321</v>
      </c>
      <c r="H91" s="41"/>
      <c r="I91" s="41"/>
      <c r="J91" s="41"/>
      <c r="K91" s="41"/>
      <c r="L91" s="41"/>
      <c r="M91" s="41"/>
      <c r="N91" s="34"/>
      <c r="O91" s="181" t="s">
        <v>368</v>
      </c>
      <c r="P91" s="181" t="s">
        <v>368</v>
      </c>
      <c r="Q91" s="181" t="s">
        <v>368</v>
      </c>
    </row>
    <row r="92" spans="1:17" ht="15" customHeight="1" x14ac:dyDescent="0.25">
      <c r="A92" s="36" t="s">
        <v>83</v>
      </c>
      <c r="B92" s="35" t="s">
        <v>141</v>
      </c>
      <c r="C92" s="41">
        <f t="shared" si="10"/>
        <v>0</v>
      </c>
      <c r="D92" s="41"/>
      <c r="E92" s="41"/>
      <c r="F92" s="85">
        <f t="shared" si="12"/>
        <v>0</v>
      </c>
      <c r="G92" s="41" t="s">
        <v>596</v>
      </c>
      <c r="H92" s="41" t="s">
        <v>322</v>
      </c>
      <c r="I92" s="41" t="s">
        <v>322</v>
      </c>
      <c r="J92" s="41" t="s">
        <v>321</v>
      </c>
      <c r="K92" s="41" t="s">
        <v>320</v>
      </c>
      <c r="L92" s="41" t="s">
        <v>320</v>
      </c>
      <c r="M92" s="41" t="s">
        <v>322</v>
      </c>
      <c r="N92" s="34"/>
      <c r="O92" s="181" t="s">
        <v>368</v>
      </c>
      <c r="P92" s="181" t="s">
        <v>368</v>
      </c>
      <c r="Q92" s="198" t="s">
        <v>491</v>
      </c>
    </row>
    <row r="93" spans="1:17" ht="15" customHeight="1" x14ac:dyDescent="0.25">
      <c r="A93" s="36" t="s">
        <v>84</v>
      </c>
      <c r="B93" s="35" t="s">
        <v>141</v>
      </c>
      <c r="C93" s="41">
        <f t="shared" si="10"/>
        <v>0</v>
      </c>
      <c r="D93" s="41"/>
      <c r="E93" s="41"/>
      <c r="F93" s="85">
        <f t="shared" si="12"/>
        <v>0</v>
      </c>
      <c r="G93" s="41" t="s">
        <v>596</v>
      </c>
      <c r="H93" s="41" t="s">
        <v>322</v>
      </c>
      <c r="I93" s="41" t="s">
        <v>322</v>
      </c>
      <c r="J93" s="41" t="s">
        <v>321</v>
      </c>
      <c r="K93" s="49">
        <v>43619</v>
      </c>
      <c r="L93" s="41" t="s">
        <v>320</v>
      </c>
      <c r="M93" s="41" t="s">
        <v>322</v>
      </c>
      <c r="N93" s="35" t="s">
        <v>960</v>
      </c>
      <c r="O93" s="181" t="s">
        <v>368</v>
      </c>
      <c r="P93" s="91" t="s">
        <v>401</v>
      </c>
      <c r="Q93" s="37" t="s">
        <v>323</v>
      </c>
    </row>
    <row r="94" spans="1:17" ht="15" customHeight="1" x14ac:dyDescent="0.25">
      <c r="A94" s="36" t="s">
        <v>85</v>
      </c>
      <c r="B94" s="35" t="s">
        <v>145</v>
      </c>
      <c r="C94" s="41">
        <f t="shared" si="10"/>
        <v>2</v>
      </c>
      <c r="D94" s="41"/>
      <c r="E94" s="41"/>
      <c r="F94" s="85">
        <f t="shared" si="12"/>
        <v>2</v>
      </c>
      <c r="G94" s="41" t="s">
        <v>322</v>
      </c>
      <c r="H94" s="41" t="s">
        <v>322</v>
      </c>
      <c r="I94" s="41" t="s">
        <v>322</v>
      </c>
      <c r="J94" s="41" t="s">
        <v>322</v>
      </c>
      <c r="K94" s="49">
        <v>43616</v>
      </c>
      <c r="L94" s="41" t="s">
        <v>320</v>
      </c>
      <c r="M94" s="41" t="s">
        <v>322</v>
      </c>
      <c r="N94" s="34"/>
      <c r="O94" s="181" t="s">
        <v>368</v>
      </c>
      <c r="P94" s="201" t="s">
        <v>925</v>
      </c>
      <c r="Q94" s="37" t="s">
        <v>323</v>
      </c>
    </row>
    <row r="95" spans="1:17" ht="15" customHeight="1" x14ac:dyDescent="0.25">
      <c r="A95" s="36" t="s">
        <v>86</v>
      </c>
      <c r="B95" s="35" t="s">
        <v>141</v>
      </c>
      <c r="C95" s="41">
        <f t="shared" si="10"/>
        <v>0</v>
      </c>
      <c r="D95" s="41"/>
      <c r="E95" s="41"/>
      <c r="F95" s="85">
        <f t="shared" si="12"/>
        <v>0</v>
      </c>
      <c r="G95" s="41" t="s">
        <v>596</v>
      </c>
      <c r="H95" s="41" t="s">
        <v>322</v>
      </c>
      <c r="I95" s="41" t="s">
        <v>322</v>
      </c>
      <c r="J95" s="41" t="s">
        <v>596</v>
      </c>
      <c r="K95" s="41" t="s">
        <v>320</v>
      </c>
      <c r="L95" s="41" t="s">
        <v>320</v>
      </c>
      <c r="M95" s="41" t="s">
        <v>322</v>
      </c>
      <c r="N95" s="35" t="s">
        <v>597</v>
      </c>
      <c r="O95" s="181" t="s">
        <v>368</v>
      </c>
      <c r="P95" s="181" t="s">
        <v>368</v>
      </c>
      <c r="Q95" s="59" t="s">
        <v>386</v>
      </c>
    </row>
    <row r="96" spans="1:17" ht="15" customHeight="1" x14ac:dyDescent="0.25">
      <c r="A96" s="36" t="s">
        <v>87</v>
      </c>
      <c r="B96" s="35" t="s">
        <v>145</v>
      </c>
      <c r="C96" s="41">
        <f t="shared" si="10"/>
        <v>2</v>
      </c>
      <c r="D96" s="41"/>
      <c r="E96" s="41"/>
      <c r="F96" s="85">
        <f t="shared" si="12"/>
        <v>2</v>
      </c>
      <c r="G96" s="41" t="s">
        <v>322</v>
      </c>
      <c r="H96" s="41" t="s">
        <v>322</v>
      </c>
      <c r="I96" s="41" t="s">
        <v>322</v>
      </c>
      <c r="J96" s="41" t="s">
        <v>322</v>
      </c>
      <c r="K96" s="41" t="s">
        <v>320</v>
      </c>
      <c r="L96" s="41" t="s">
        <v>320</v>
      </c>
      <c r="M96" s="41" t="s">
        <v>322</v>
      </c>
      <c r="N96" s="34"/>
      <c r="O96" s="181" t="s">
        <v>368</v>
      </c>
      <c r="P96" s="181" t="s">
        <v>368</v>
      </c>
      <c r="Q96" s="61" t="s">
        <v>387</v>
      </c>
    </row>
    <row r="97" spans="1:17" ht="15" customHeight="1" x14ac:dyDescent="0.25">
      <c r="A97" s="36" t="s">
        <v>88</v>
      </c>
      <c r="B97" s="35" t="s">
        <v>141</v>
      </c>
      <c r="C97" s="41">
        <f t="shared" si="10"/>
        <v>0</v>
      </c>
      <c r="D97" s="41"/>
      <c r="E97" s="41"/>
      <c r="F97" s="85">
        <f t="shared" si="12"/>
        <v>0</v>
      </c>
      <c r="G97" s="41" t="s">
        <v>321</v>
      </c>
      <c r="H97" s="41"/>
      <c r="I97" s="41"/>
      <c r="J97" s="41"/>
      <c r="K97" s="41"/>
      <c r="L97" s="41"/>
      <c r="M97" s="41"/>
      <c r="N97" s="34"/>
      <c r="O97" s="181" t="s">
        <v>368</v>
      </c>
      <c r="P97" s="181" t="s">
        <v>368</v>
      </c>
      <c r="Q97" s="37" t="s">
        <v>323</v>
      </c>
    </row>
    <row r="98" spans="1:17" ht="15" customHeight="1" x14ac:dyDescent="0.25">
      <c r="A98" s="36" t="s">
        <v>89</v>
      </c>
      <c r="B98" s="35" t="s">
        <v>141</v>
      </c>
      <c r="C98" s="41">
        <f>IF(B98=$B$4,2,0)</f>
        <v>0</v>
      </c>
      <c r="D98" s="41"/>
      <c r="E98" s="41"/>
      <c r="F98" s="85">
        <f t="shared" si="12"/>
        <v>0</v>
      </c>
      <c r="G98" s="41" t="s">
        <v>321</v>
      </c>
      <c r="H98" s="41"/>
      <c r="I98" s="41"/>
      <c r="J98" s="41"/>
      <c r="K98" s="41"/>
      <c r="L98" s="41"/>
      <c r="M98" s="41"/>
      <c r="N98" s="34"/>
      <c r="O98" s="181" t="s">
        <v>368</v>
      </c>
      <c r="P98" s="181" t="s">
        <v>368</v>
      </c>
      <c r="Q98" s="37" t="s">
        <v>323</v>
      </c>
    </row>
    <row r="99" spans="1:17" x14ac:dyDescent="0.25">
      <c r="P99" s="160"/>
      <c r="Q99" s="160"/>
    </row>
    <row r="100" spans="1:17" x14ac:dyDescent="0.25">
      <c r="P100" s="160"/>
      <c r="Q100" s="160"/>
    </row>
    <row r="101" spans="1:17" x14ac:dyDescent="0.25">
      <c r="A101" s="146"/>
      <c r="B101" s="146"/>
      <c r="C101" s="147"/>
      <c r="D101" s="147"/>
      <c r="E101" s="147"/>
      <c r="F101" s="148"/>
      <c r="G101" s="147"/>
      <c r="H101" s="147"/>
      <c r="I101" s="147"/>
      <c r="J101" s="147"/>
      <c r="K101" s="147"/>
      <c r="L101" s="147"/>
      <c r="M101" s="147"/>
      <c r="N101" s="166"/>
      <c r="O101" s="155"/>
      <c r="P101" s="161"/>
      <c r="Q101" s="161"/>
    </row>
    <row r="102" spans="1:17" x14ac:dyDescent="0.25">
      <c r="P102" s="160"/>
      <c r="Q102" s="160"/>
    </row>
    <row r="103" spans="1:17" x14ac:dyDescent="0.25">
      <c r="P103" s="160"/>
      <c r="Q103" s="160"/>
    </row>
    <row r="104" spans="1:17" x14ac:dyDescent="0.25">
      <c r="P104" s="160"/>
      <c r="Q104" s="160"/>
    </row>
    <row r="105" spans="1:17" x14ac:dyDescent="0.25">
      <c r="P105" s="160"/>
      <c r="Q105" s="160"/>
    </row>
    <row r="106" spans="1:17" x14ac:dyDescent="0.25">
      <c r="P106" s="160"/>
      <c r="Q106" s="160"/>
    </row>
    <row r="107" spans="1:17" x14ac:dyDescent="0.25">
      <c r="P107" s="160"/>
      <c r="Q107" s="160"/>
    </row>
    <row r="108" spans="1:17" x14ac:dyDescent="0.25">
      <c r="A108" s="146"/>
      <c r="B108" s="146"/>
      <c r="C108" s="147"/>
      <c r="D108" s="147"/>
      <c r="E108" s="147"/>
      <c r="F108" s="148"/>
      <c r="G108" s="147"/>
      <c r="H108" s="147"/>
      <c r="I108" s="147"/>
      <c r="J108" s="147"/>
      <c r="K108" s="147"/>
      <c r="L108" s="147"/>
      <c r="M108" s="147"/>
      <c r="N108" s="166"/>
      <c r="O108" s="155"/>
      <c r="P108" s="161"/>
      <c r="Q108" s="161"/>
    </row>
    <row r="109" spans="1:17" x14ac:dyDescent="0.25">
      <c r="P109" s="160"/>
      <c r="Q109" s="160"/>
    </row>
    <row r="110" spans="1:17" x14ac:dyDescent="0.25">
      <c r="P110" s="160"/>
      <c r="Q110" s="160"/>
    </row>
    <row r="111" spans="1:17" x14ac:dyDescent="0.25">
      <c r="P111" s="160"/>
      <c r="Q111" s="160"/>
    </row>
    <row r="112" spans="1:17" x14ac:dyDescent="0.25">
      <c r="A112" s="146"/>
      <c r="B112" s="146"/>
      <c r="C112" s="147"/>
      <c r="D112" s="147"/>
      <c r="E112" s="147"/>
      <c r="F112" s="148"/>
      <c r="G112" s="147"/>
      <c r="H112" s="147"/>
      <c r="I112" s="147"/>
      <c r="J112" s="147"/>
      <c r="K112" s="147"/>
      <c r="L112" s="147"/>
      <c r="M112" s="147"/>
      <c r="N112" s="166"/>
      <c r="O112" s="155"/>
      <c r="P112" s="161"/>
      <c r="Q112" s="161"/>
    </row>
    <row r="113" spans="1:17" x14ac:dyDescent="0.25">
      <c r="P113" s="160"/>
      <c r="Q113" s="160"/>
    </row>
    <row r="114" spans="1:17" x14ac:dyDescent="0.25">
      <c r="Q114" s="160"/>
    </row>
    <row r="115" spans="1:17" x14ac:dyDescent="0.25">
      <c r="A115" s="146"/>
      <c r="B115" s="146"/>
      <c r="C115" s="147"/>
      <c r="D115" s="147"/>
      <c r="E115" s="147"/>
      <c r="F115" s="148"/>
      <c r="G115" s="147"/>
      <c r="H115" s="147"/>
      <c r="I115" s="147"/>
      <c r="J115" s="147"/>
      <c r="K115" s="147"/>
      <c r="L115" s="147"/>
      <c r="M115" s="147"/>
      <c r="N115" s="166"/>
      <c r="O115" s="155"/>
      <c r="P115" s="155"/>
      <c r="Q115" s="161"/>
    </row>
    <row r="116" spans="1:17" x14ac:dyDescent="0.25">
      <c r="Q116" s="160"/>
    </row>
    <row r="117" spans="1:17" x14ac:dyDescent="0.25">
      <c r="Q117" s="160"/>
    </row>
    <row r="118" spans="1:17" x14ac:dyDescent="0.25">
      <c r="Q118" s="160"/>
    </row>
    <row r="119" spans="1:17" x14ac:dyDescent="0.25">
      <c r="A119" s="146"/>
      <c r="B119" s="146"/>
      <c r="C119" s="147"/>
      <c r="D119" s="147"/>
      <c r="E119" s="147"/>
      <c r="F119" s="148"/>
      <c r="G119" s="147"/>
      <c r="H119" s="147"/>
      <c r="I119" s="147"/>
      <c r="J119" s="147"/>
      <c r="K119" s="147"/>
      <c r="L119" s="147"/>
      <c r="M119" s="147"/>
      <c r="N119" s="166"/>
      <c r="O119" s="155"/>
      <c r="P119" s="155"/>
      <c r="Q119" s="155"/>
    </row>
    <row r="122" spans="1:17" x14ac:dyDescent="0.25">
      <c r="A122" s="146"/>
      <c r="B122" s="146"/>
      <c r="C122" s="147"/>
      <c r="D122" s="147"/>
      <c r="E122" s="147"/>
      <c r="F122" s="148"/>
      <c r="G122" s="147"/>
      <c r="H122" s="147"/>
      <c r="I122" s="147"/>
      <c r="J122" s="147"/>
      <c r="K122" s="147"/>
      <c r="L122" s="147"/>
      <c r="M122" s="147"/>
      <c r="N122" s="166"/>
      <c r="O122" s="155"/>
      <c r="P122" s="155"/>
      <c r="Q122" s="155"/>
    </row>
    <row r="126" spans="1:17" x14ac:dyDescent="0.25">
      <c r="A126" s="146"/>
      <c r="B126" s="146"/>
      <c r="C126" s="147"/>
      <c r="D126" s="147"/>
      <c r="E126" s="147"/>
      <c r="F126" s="148"/>
      <c r="G126" s="147"/>
      <c r="H126" s="147"/>
      <c r="I126" s="147"/>
      <c r="J126" s="147"/>
      <c r="K126" s="147"/>
      <c r="L126" s="147"/>
      <c r="M126" s="147"/>
      <c r="N126" s="166"/>
      <c r="O126" s="155"/>
      <c r="P126" s="155"/>
      <c r="Q126" s="155"/>
    </row>
  </sheetData>
  <autoFilter ref="A6:Q98" xr:uid="{00000000-0009-0000-0000-000008000000}"/>
  <mergeCells count="22">
    <mergeCell ref="Q4:Q5"/>
    <mergeCell ref="O3:Q3"/>
    <mergeCell ref="O4:O5"/>
    <mergeCell ref="H4:H5"/>
    <mergeCell ref="I4:I5"/>
    <mergeCell ref="J4:J5"/>
    <mergeCell ref="C4:C5"/>
    <mergeCell ref="P4:P5"/>
    <mergeCell ref="H3:J3"/>
    <mergeCell ref="K3:L3"/>
    <mergeCell ref="A1:Q1"/>
    <mergeCell ref="A2:Q2"/>
    <mergeCell ref="A3:A5"/>
    <mergeCell ref="C3:F3"/>
    <mergeCell ref="G3:G5"/>
    <mergeCell ref="M3:M5"/>
    <mergeCell ref="D4:D5"/>
    <mergeCell ref="E4:E5"/>
    <mergeCell ref="F4:F5"/>
    <mergeCell ref="K4:K5"/>
    <mergeCell ref="L4:L5"/>
    <mergeCell ref="N3:N5"/>
  </mergeCells>
  <dataValidations count="1">
    <dataValidation type="list" allowBlank="1" showInputMessage="1" showErrorMessage="1" sqref="B38:B45 B7:B24 B55:B68 B26:B36 B47:B53 B70:B75 B88:B98 B77:B86" xr:uid="{00000000-0002-0000-0800-000000000000}">
      <formula1>Выбор_5.1</formula1>
    </dataValidation>
  </dataValidations>
  <hyperlinks>
    <hyperlink ref="P58" r:id="rId1" xr:uid="{00000000-0004-0000-0800-000000000000}"/>
    <hyperlink ref="Q18" r:id="rId2" xr:uid="{00000000-0004-0000-0800-000001000000}"/>
    <hyperlink ref="P20" r:id="rId3" xr:uid="{00000000-0004-0000-0800-000002000000}"/>
    <hyperlink ref="O24" r:id="rId4" xr:uid="{00000000-0004-0000-0800-000003000000}"/>
    <hyperlink ref="P26" r:id="rId5" xr:uid="{00000000-0004-0000-0800-000004000000}"/>
    <hyperlink ref="P15" r:id="rId6" xr:uid="{00000000-0004-0000-0800-000005000000}"/>
    <hyperlink ref="P27" r:id="rId7" xr:uid="{00000000-0004-0000-0800-000006000000}"/>
    <hyperlink ref="P28" r:id="rId8" xr:uid="{00000000-0004-0000-0800-000007000000}"/>
    <hyperlink ref="P30" r:id="rId9" xr:uid="{00000000-0004-0000-0800-000008000000}"/>
    <hyperlink ref="P44" r:id="rId10" xr:uid="{00000000-0004-0000-0800-000009000000}"/>
    <hyperlink ref="Q52" r:id="rId11" xr:uid="{00000000-0004-0000-0800-00000A000000}"/>
    <hyperlink ref="P59" r:id="rId12" xr:uid="{00000000-0004-0000-0800-00000B000000}"/>
    <hyperlink ref="O61" r:id="rId13" display="http://zakon.zsperm.ru/?ELEMENT_ID=3630" xr:uid="{00000000-0004-0000-0800-00000C000000}"/>
    <hyperlink ref="P66" r:id="rId14" xr:uid="{00000000-0004-0000-0800-00000D000000}"/>
    <hyperlink ref="P73" r:id="rId15" xr:uid="{00000000-0004-0000-0800-00000E000000}"/>
    <hyperlink ref="P81" r:id="rId16" xr:uid="{00000000-0004-0000-0800-00000F000000}"/>
    <hyperlink ref="Q82" r:id="rId17" xr:uid="{00000000-0004-0000-0800-000010000000}"/>
    <hyperlink ref="Q90" r:id="rId18" display="http://открытыйбюджет.забайкальскийкрай.рф/portal/Show/Category/5?ItemId=23" xr:uid="{00000000-0004-0000-0800-000011000000}"/>
    <hyperlink ref="P94" r:id="rId19" xr:uid="{00000000-0004-0000-0800-000012000000}"/>
    <hyperlink ref="Q60" r:id="rId20" xr:uid="{00000000-0004-0000-0800-000013000000}"/>
    <hyperlink ref="P90" r:id="rId21" xr:uid="{00000000-0004-0000-0800-000014000000}"/>
    <hyperlink ref="Q24" r:id="rId22" xr:uid="{00000000-0004-0000-0800-000015000000}"/>
  </hyperlinks>
  <pageMargins left="0.70866141732283472" right="0.70866141732283472" top="0.74803149606299213" bottom="0.74803149606299213" header="0.31496062992125984" footer="0.31496062992125984"/>
  <pageSetup paperSize="9" scale="70" fitToHeight="0" orientation="landscape" r:id="rId23"/>
  <headerFooter>
    <oddFooter>&amp;C&amp;8&amp;A&amp;R&amp;8&amp;P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A10F1B6-7844-4EB5-A85A-48119153A3AF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038093B-1A49-47CD-A551-BAD613F7D5E8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1e5bdc4-b57e-4af5-8c56-e26e352185e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7BCCCD1-F9D2-41BE-A68E-7F0F19E71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951C39-2608-4962-8A31-BC1F14D3AE6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932E6EC-1A98-4554-B7C9-6F2704A872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46</vt:i4>
      </vt:variant>
    </vt:vector>
  </HeadingPairs>
  <TitlesOfParts>
    <vt:vector size="63" baseType="lpstr">
      <vt:lpstr>Рейтинг (раздел 4)</vt:lpstr>
      <vt:lpstr>Оценка (раздел 4)</vt:lpstr>
      <vt:lpstr>Методика (Раздел 4)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Параметры</vt:lpstr>
      <vt:lpstr>'Методика (Раздел 4)'!_Toc262686</vt:lpstr>
      <vt:lpstr>'Методика (Раздел 4)'!_Toc510692582</vt:lpstr>
      <vt:lpstr>'4.10'!Выбор_5.1</vt:lpstr>
      <vt:lpstr>'4.13'!Выбор_5.1</vt:lpstr>
      <vt:lpstr>'4.2'!Выбор_5.1</vt:lpstr>
      <vt:lpstr>'4.3'!Выбор_5.1</vt:lpstr>
      <vt:lpstr>'4.4'!Выбор_5.1</vt:lpstr>
      <vt:lpstr>'4.5'!Выбор_5.1</vt:lpstr>
      <vt:lpstr>'4.6'!Выбор_5.1</vt:lpstr>
      <vt:lpstr>'4.7'!Выбор_5.1</vt:lpstr>
      <vt:lpstr>'4.8'!Выбор_5.1</vt:lpstr>
      <vt:lpstr>'4.9'!Выбор_5.1</vt:lpstr>
      <vt:lpstr>Выбор_5.1</vt:lpstr>
      <vt:lpstr>'4.1'!Заголовки_для_печати</vt:lpstr>
      <vt:lpstr>'4.10'!Заголовки_для_печати</vt:lpstr>
      <vt:lpstr>'4.11'!Заголовки_для_печати</vt:lpstr>
      <vt:lpstr>'4.12'!Заголовки_для_печати</vt:lpstr>
      <vt:lpstr>'4.13'!Заголовки_для_печати</vt:lpstr>
      <vt:lpstr>'4.2'!Заголовки_для_печати</vt:lpstr>
      <vt:lpstr>'4.3'!Заголовки_для_печати</vt:lpstr>
      <vt:lpstr>'4.4'!Заголовки_для_печати</vt:lpstr>
      <vt:lpstr>'4.5'!Заголовки_для_печати</vt:lpstr>
      <vt:lpstr>'4.6'!Заголовки_для_печати</vt:lpstr>
      <vt:lpstr>'4.7'!Заголовки_для_печати</vt:lpstr>
      <vt:lpstr>'4.8'!Заголовки_для_печати</vt:lpstr>
      <vt:lpstr>'4.9'!Заголовки_для_печати</vt:lpstr>
      <vt:lpstr>'Методика (Раздел 4)'!Заголовки_для_печати</vt:lpstr>
      <vt:lpstr>'Оценка (раздел 4)'!Заголовки_для_печати</vt:lpstr>
      <vt:lpstr>'Рейтинг (раздел 4)'!Заголовки_для_печати</vt:lpstr>
      <vt:lpstr>'4.1'!Область_печати</vt:lpstr>
      <vt:lpstr>'4.10'!Область_печати</vt:lpstr>
      <vt:lpstr>'4.11'!Область_печати</vt:lpstr>
      <vt:lpstr>'4.12'!Область_печати</vt:lpstr>
      <vt:lpstr>'4.13'!Область_печати</vt:lpstr>
      <vt:lpstr>'4.2'!Область_печати</vt:lpstr>
      <vt:lpstr>'4.3'!Область_печати</vt:lpstr>
      <vt:lpstr>'4.4'!Область_печати</vt:lpstr>
      <vt:lpstr>'4.5'!Область_печати</vt:lpstr>
      <vt:lpstr>'4.6'!Область_печати</vt:lpstr>
      <vt:lpstr>'4.7'!Область_печати</vt:lpstr>
      <vt:lpstr>'4.8'!Область_печати</vt:lpstr>
      <vt:lpstr>'4.9'!Область_печати</vt:lpstr>
      <vt:lpstr>'Методика (Раздел 4)'!Область_печати</vt:lpstr>
      <vt:lpstr>'Оценка (раздел 4)'!Область_печати</vt:lpstr>
      <vt:lpstr>'Рейтинг (раздел 4)'!Область_печати</vt:lpstr>
      <vt:lpstr>Формат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Тимофеева Ольга Ивановна</dc:creator>
  <cp:lastModifiedBy>Asus</cp:lastModifiedBy>
  <cp:lastPrinted>2019-10-17T15:28:39Z</cp:lastPrinted>
  <dcterms:created xsi:type="dcterms:W3CDTF">2019-07-16T12:18:09Z</dcterms:created>
  <dcterms:modified xsi:type="dcterms:W3CDTF">2020-03-28T17:45:45Z</dcterms:modified>
</cp:coreProperties>
</file>