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йтинг\Рейтинг\2019\Мониторинг\Рейтинг 2019\"/>
    </mc:Choice>
  </mc:AlternateContent>
  <xr:revisionPtr revIDLastSave="0" documentId="13_ncr:1_{FDE4511B-FC96-4828-82C2-6306AAD21343}" xr6:coauthVersionLast="44" xr6:coauthVersionMax="44" xr10:uidLastSave="{00000000-0000-0000-0000-000000000000}"/>
  <bookViews>
    <workbookView xWindow="-110" yWindow="-110" windowWidth="19420" windowHeight="10420" tabRatio="804" xr2:uid="{00000000-000D-0000-FFFF-FFFF00000000}"/>
  </bookViews>
  <sheets>
    <sheet name="Рейтинг (раздел 5)" sheetId="93" r:id="rId1"/>
    <sheet name="Оценка (раздел 5)" sheetId="12" r:id="rId2"/>
    <sheet name="Методика (раздел 5)" sheetId="31" r:id="rId3"/>
    <sheet name="5.1 " sheetId="14" r:id="rId4"/>
    <sheet name="5.2 " sheetId="57" r:id="rId5"/>
    <sheet name="5.3 " sheetId="58" r:id="rId6"/>
    <sheet name="5.4" sheetId="73" r:id="rId7"/>
    <sheet name="5.5 " sheetId="61" r:id="rId8"/>
    <sheet name="5.6" sheetId="62" r:id="rId9"/>
    <sheet name="5.7" sheetId="63" r:id="rId10"/>
    <sheet name="5.8" sheetId="65" r:id="rId11"/>
    <sheet name="5.9" sheetId="66" r:id="rId12"/>
    <sheet name="5.10" sheetId="80" r:id="rId13"/>
    <sheet name="5.11" sheetId="79" r:id="rId14"/>
    <sheet name="5.12" sheetId="92" r:id="rId15"/>
  </sheets>
  <definedNames>
    <definedName name="_Toc510692583" localSheetId="2">'Методика (раздел 5)'!$B$4</definedName>
    <definedName name="_xlnm._FilterDatabase" localSheetId="3" hidden="1">'5.1 '!$A$6:$S$99</definedName>
    <definedName name="_xlnm._FilterDatabase" localSheetId="12" hidden="1">'5.10'!$A$6:$O$98</definedName>
    <definedName name="_xlnm._FilterDatabase" localSheetId="13" hidden="1">'5.11'!$A$6:$L$98</definedName>
    <definedName name="_xlnm._FilterDatabase" localSheetId="14" hidden="1">'5.12'!$A$7:$X$99</definedName>
    <definedName name="_xlnm._FilterDatabase" localSheetId="4" hidden="1">'5.2 '!$A$7:$S$100</definedName>
    <definedName name="_xlnm._FilterDatabase" localSheetId="5" hidden="1">'5.3 '!$A$6:$R$99</definedName>
    <definedName name="_xlnm._FilterDatabase" localSheetId="6" hidden="1">'5.4'!$A$6:$P$99</definedName>
    <definedName name="_xlnm._FilterDatabase" localSheetId="7" hidden="1">'5.5 '!$A$6:$P$99</definedName>
    <definedName name="_xlnm._FilterDatabase" localSheetId="8" hidden="1">'5.6'!$A$6:$N$99</definedName>
    <definedName name="_xlnm._FilterDatabase" localSheetId="9" hidden="1">'5.7'!$A$6:$P$99</definedName>
    <definedName name="_xlnm._FilterDatabase" localSheetId="10" hidden="1">'5.8'!$A$6:$R$98</definedName>
    <definedName name="_xlnm._FilterDatabase" localSheetId="11" hidden="1">'5.9'!$A$6:$R$6</definedName>
    <definedName name="_xlnm._FilterDatabase" localSheetId="1" hidden="1">'Оценка (раздел 5)'!$A$5:$P$98</definedName>
    <definedName name="_xlnm._FilterDatabase" localSheetId="0" hidden="1">'Рейтинг (раздел 5)'!$A$5:$P$95</definedName>
    <definedName name="_xlnm.Print_Titles" localSheetId="3">'5.1 '!$A:$A,'5.1 '!$3:$5</definedName>
    <definedName name="_xlnm.Print_Titles" localSheetId="12">'5.10'!$3:$5</definedName>
    <definedName name="_xlnm.Print_Titles" localSheetId="13">'5.11'!$3:$5</definedName>
    <definedName name="_xlnm.Print_Titles" localSheetId="4">'5.2 '!$A:$A,'5.2 '!$3:$5</definedName>
    <definedName name="_xlnm.Print_Titles" localSheetId="5">'5.3 '!$A:$A,'5.3 '!$3:$3</definedName>
    <definedName name="_xlnm.Print_Titles" localSheetId="6">'5.4'!$A:$A,'5.4'!$3:$5</definedName>
    <definedName name="_xlnm.Print_Titles" localSheetId="7">'5.5 '!$A:$A,'5.5 '!$3:$5</definedName>
    <definedName name="_xlnm.Print_Titles" localSheetId="8">'5.6'!$A:$A,'5.6'!$3:$5</definedName>
    <definedName name="_xlnm.Print_Titles" localSheetId="9">'5.7'!$A:$A,'5.7'!$3:$5</definedName>
    <definedName name="_xlnm.Print_Titles" localSheetId="10">'5.8'!$A:$A,'5.8'!$3:$5</definedName>
    <definedName name="_xlnm.Print_Titles" localSheetId="11">'5.9'!$A:$A,'5.9'!$3:$5</definedName>
    <definedName name="_xlnm.Print_Titles" localSheetId="2">'Методика (раздел 5)'!$2:$3</definedName>
    <definedName name="_xlnm.Print_Titles" localSheetId="1">'Оценка (раздел 5)'!$A:$A,'Оценка (раздел 5)'!$3:$4</definedName>
    <definedName name="_xlnm.Print_Titles" localSheetId="0">'Рейтинг (раздел 5)'!$A:$A,'Рейтинг (раздел 5)'!$3:$4</definedName>
    <definedName name="_xlnm.Print_Area" localSheetId="3">'5.1 '!$A$1:$S$99</definedName>
    <definedName name="_xlnm.Print_Area" localSheetId="12">'5.10'!$A$1:$J$98</definedName>
    <definedName name="_xlnm.Print_Area" localSheetId="13">'5.11'!$A$1:$L$98</definedName>
    <definedName name="_xlnm.Print_Area" localSheetId="14">'5.12'!$A$1:$X$99</definedName>
    <definedName name="_xlnm.Print_Area" localSheetId="4">'5.2 '!$A$1:$S$100</definedName>
    <definedName name="_xlnm.Print_Area" localSheetId="5">'5.3 '!$A$1:$R$99</definedName>
    <definedName name="_xlnm.Print_Area" localSheetId="6">'5.4'!$A$1:$P$99</definedName>
    <definedName name="_xlnm.Print_Area" localSheetId="7">'5.5 '!$A$1:$P$99</definedName>
    <definedName name="_xlnm.Print_Area" localSheetId="8">'5.6'!$A$1:$N$99</definedName>
    <definedName name="_xlnm.Print_Area" localSheetId="9">'5.7'!$A$1:$P$99</definedName>
    <definedName name="_xlnm.Print_Area" localSheetId="10">'5.8'!$A$1:$R$99</definedName>
    <definedName name="_xlnm.Print_Area" localSheetId="11">'5.9'!$A$1:$O$99</definedName>
    <definedName name="_xlnm.Print_Area" localSheetId="2">'Методика (раздел 5)'!$A$1:$E$93</definedName>
    <definedName name="_xlnm.Print_Area" localSheetId="1">'Оценка (раздел 5)'!$A$1:$M$98</definedName>
    <definedName name="_xlnm.Print_Area" localSheetId="0">'Рейтинг (раздел 5)'!$A$1:$M$95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4" i="93" l="1"/>
  <c r="C93" i="93"/>
  <c r="P20" i="93"/>
  <c r="C20" i="93"/>
  <c r="C66" i="93"/>
  <c r="C28" i="93"/>
  <c r="C65" i="93"/>
  <c r="P78" i="93"/>
  <c r="C78" i="93"/>
  <c r="C73" i="93"/>
  <c r="C49" i="93"/>
  <c r="C69" i="93"/>
  <c r="P64" i="93"/>
  <c r="C64" i="93"/>
  <c r="C51" i="93"/>
  <c r="F48" i="93"/>
  <c r="C48" i="93"/>
  <c r="C13" i="93"/>
  <c r="C50" i="93"/>
  <c r="L37" i="93"/>
  <c r="C37" i="93"/>
  <c r="C30" i="93"/>
  <c r="C29" i="93"/>
  <c r="G88" i="93"/>
  <c r="C88" i="93"/>
  <c r="E83" i="93"/>
  <c r="C83" i="93"/>
  <c r="C32" i="93"/>
  <c r="C47" i="93"/>
  <c r="C19" i="93"/>
  <c r="C68" i="93"/>
  <c r="C43" i="93"/>
  <c r="C53" i="93"/>
  <c r="C89" i="93"/>
  <c r="C42" i="93"/>
  <c r="C36" i="93"/>
  <c r="C52" i="93"/>
  <c r="C46" i="93"/>
  <c r="C12" i="93"/>
  <c r="C75" i="93"/>
  <c r="C77" i="93"/>
  <c r="C82" i="93"/>
  <c r="C7" i="93"/>
  <c r="C18" i="93"/>
  <c r="C63" i="93"/>
  <c r="C76" i="93"/>
  <c r="C58" i="93"/>
  <c r="N8" i="93"/>
  <c r="C8" i="93"/>
  <c r="C17" i="93"/>
  <c r="C62" i="93"/>
  <c r="C81" i="93"/>
  <c r="C91" i="93"/>
  <c r="O74" i="93"/>
  <c r="C74" i="93"/>
  <c r="C87" i="93"/>
  <c r="C92" i="93"/>
  <c r="M15" i="93"/>
  <c r="C15" i="93"/>
  <c r="C56" i="93"/>
  <c r="C45" i="93"/>
  <c r="C71" i="93"/>
  <c r="C11" i="93"/>
  <c r="C27" i="93"/>
  <c r="C59" i="93"/>
  <c r="C10" i="93"/>
  <c r="M14" i="93"/>
  <c r="C14" i="93"/>
  <c r="M21" i="93"/>
  <c r="C21" i="93"/>
  <c r="C80" i="93"/>
  <c r="C79" i="93"/>
  <c r="C35" i="93"/>
  <c r="C67" i="93"/>
  <c r="C9" i="93"/>
  <c r="C16" i="93"/>
  <c r="C57" i="93"/>
  <c r="C39" i="93"/>
  <c r="C44" i="93"/>
  <c r="M38" i="93"/>
  <c r="C38" i="93"/>
  <c r="C55" i="93"/>
  <c r="O41" i="93"/>
  <c r="C41" i="93"/>
  <c r="C95" i="93"/>
  <c r="C34" i="93"/>
  <c r="C90" i="93"/>
  <c r="C72" i="93"/>
  <c r="C84" i="93"/>
  <c r="C26" i="93"/>
  <c r="P86" i="93"/>
  <c r="C86" i="93"/>
  <c r="C40" i="93"/>
  <c r="C61" i="93"/>
  <c r="C25" i="93"/>
  <c r="P33" i="93"/>
  <c r="C33" i="93"/>
  <c r="C24" i="93"/>
  <c r="C23" i="93"/>
  <c r="C60" i="93"/>
  <c r="P22" i="93"/>
  <c r="C22" i="93"/>
  <c r="P3" i="93"/>
  <c r="O3" i="93"/>
  <c r="N3" i="93"/>
  <c r="M3" i="93"/>
  <c r="L3" i="93"/>
  <c r="K3" i="93"/>
  <c r="J3" i="93"/>
  <c r="I3" i="93"/>
  <c r="H3" i="93"/>
  <c r="G3" i="93"/>
  <c r="F3" i="93"/>
  <c r="E3" i="93"/>
  <c r="H9" i="79"/>
  <c r="H10" i="79"/>
  <c r="H12" i="79"/>
  <c r="H13" i="79"/>
  <c r="H16" i="79"/>
  <c r="H17" i="79"/>
  <c r="H18" i="79"/>
  <c r="H22" i="79"/>
  <c r="H23" i="79"/>
  <c r="H24" i="79"/>
  <c r="H26" i="79"/>
  <c r="H27" i="79"/>
  <c r="H28" i="79"/>
  <c r="H29" i="79"/>
  <c r="H30" i="79"/>
  <c r="H31" i="79"/>
  <c r="H32" i="79"/>
  <c r="H34" i="79"/>
  <c r="H35" i="79"/>
  <c r="H36" i="79"/>
  <c r="H38" i="79"/>
  <c r="H40" i="79"/>
  <c r="H41" i="79"/>
  <c r="H45" i="79"/>
  <c r="H53" i="79"/>
  <c r="H55" i="79"/>
  <c r="H56" i="79"/>
  <c r="H58" i="79"/>
  <c r="H59" i="79"/>
  <c r="H60" i="79"/>
  <c r="H61" i="79"/>
  <c r="H64" i="79"/>
  <c r="H65" i="79"/>
  <c r="H66" i="79"/>
  <c r="H68" i="79"/>
  <c r="H71" i="79"/>
  <c r="H72" i="79"/>
  <c r="H74" i="79"/>
  <c r="H75" i="79"/>
  <c r="H77" i="79"/>
  <c r="H80" i="79"/>
  <c r="H82" i="79"/>
  <c r="H84" i="79"/>
  <c r="H85" i="79"/>
  <c r="H89" i="79"/>
  <c r="H90" i="79"/>
  <c r="H91" i="79"/>
  <c r="H92" i="79"/>
  <c r="H93" i="79"/>
  <c r="H94" i="79"/>
  <c r="H96" i="79"/>
  <c r="H7" i="79"/>
  <c r="P3" i="12"/>
  <c r="C99" i="92"/>
  <c r="E99" i="92" s="1"/>
  <c r="P94" i="93" s="1"/>
  <c r="P98" i="12"/>
  <c r="C98" i="92"/>
  <c r="E98" i="92"/>
  <c r="P93" i="93" s="1"/>
  <c r="P97" i="12"/>
  <c r="C97" i="92"/>
  <c r="E97" i="92"/>
  <c r="P96" i="12" s="1"/>
  <c r="C96" i="92"/>
  <c r="E96" i="92" s="1"/>
  <c r="C95" i="92"/>
  <c r="E95" i="92" s="1"/>
  <c r="P28" i="93" s="1"/>
  <c r="P94" i="12"/>
  <c r="C94" i="92"/>
  <c r="E94" i="92"/>
  <c r="P65" i="93" s="1"/>
  <c r="P93" i="12"/>
  <c r="C93" i="92"/>
  <c r="E93" i="92"/>
  <c r="P92" i="12" s="1"/>
  <c r="C92" i="92"/>
  <c r="E92" i="92"/>
  <c r="C91" i="92"/>
  <c r="E91" i="92"/>
  <c r="C90" i="92"/>
  <c r="E90" i="92" s="1"/>
  <c r="C89" i="92"/>
  <c r="E89" i="92" s="1"/>
  <c r="P88" i="12" s="1"/>
  <c r="C87" i="92"/>
  <c r="E87" i="92"/>
  <c r="C86" i="92"/>
  <c r="E86" i="92"/>
  <c r="C85" i="92"/>
  <c r="E85" i="92" s="1"/>
  <c r="C84" i="92"/>
  <c r="E84" i="92" s="1"/>
  <c r="C83" i="92"/>
  <c r="E83" i="92" s="1"/>
  <c r="C82" i="92"/>
  <c r="E82" i="92" s="1"/>
  <c r="P30" i="93" s="1"/>
  <c r="P81" i="12"/>
  <c r="C81" i="92"/>
  <c r="E81" i="92"/>
  <c r="P29" i="93" s="1"/>
  <c r="P80" i="12"/>
  <c r="C80" i="92"/>
  <c r="E80" i="92"/>
  <c r="C79" i="92"/>
  <c r="E79" i="92"/>
  <c r="C78" i="92"/>
  <c r="E78" i="92" s="1"/>
  <c r="C76" i="92"/>
  <c r="E76" i="92" s="1"/>
  <c r="P47" i="93" s="1"/>
  <c r="P75" i="12"/>
  <c r="C75" i="92"/>
  <c r="E75" i="92"/>
  <c r="P19" i="93" s="1"/>
  <c r="P74" i="12"/>
  <c r="C74" i="92"/>
  <c r="E74" i="92"/>
  <c r="C73" i="92"/>
  <c r="E73" i="92" s="1"/>
  <c r="C72" i="92"/>
  <c r="E72" i="92" s="1"/>
  <c r="P53" i="93" s="1"/>
  <c r="P71" i="12"/>
  <c r="C71" i="92"/>
  <c r="E71" i="92"/>
  <c r="P89" i="93" s="1"/>
  <c r="P70" i="12"/>
  <c r="C69" i="92"/>
  <c r="E69" i="92"/>
  <c r="C68" i="92"/>
  <c r="E68" i="92" s="1"/>
  <c r="C67" i="92"/>
  <c r="E67" i="92" s="1"/>
  <c r="P52" i="93" s="1"/>
  <c r="P66" i="12"/>
  <c r="C66" i="92"/>
  <c r="E66" i="92"/>
  <c r="P46" i="93" s="1"/>
  <c r="P65" i="12"/>
  <c r="C65" i="92"/>
  <c r="E65" i="92" s="1"/>
  <c r="P12" i="93" s="1"/>
  <c r="P64" i="12"/>
  <c r="C64" i="92"/>
  <c r="E64" i="92"/>
  <c r="P75" i="93" s="1"/>
  <c r="P63" i="12"/>
  <c r="C63" i="92"/>
  <c r="E63" i="92"/>
  <c r="C62" i="92"/>
  <c r="E62" i="92" s="1"/>
  <c r="C61" i="92"/>
  <c r="E61" i="92"/>
  <c r="C60" i="92"/>
  <c r="E60" i="92" s="1"/>
  <c r="C59" i="92"/>
  <c r="E59" i="92" s="1"/>
  <c r="P63" i="93" s="1"/>
  <c r="P58" i="12"/>
  <c r="C58" i="92"/>
  <c r="E58" i="92"/>
  <c r="P76" i="93" s="1"/>
  <c r="P57" i="12"/>
  <c r="C57" i="92"/>
  <c r="E57" i="92" s="1"/>
  <c r="P58" i="93" s="1"/>
  <c r="P56" i="12"/>
  <c r="C56" i="92"/>
  <c r="E56" i="92"/>
  <c r="P8" i="93" s="1"/>
  <c r="P55" i="12"/>
  <c r="C54" i="92"/>
  <c r="E54" i="92"/>
  <c r="C53" i="92"/>
  <c r="E53" i="92" s="1"/>
  <c r="C52" i="92"/>
  <c r="E52" i="92"/>
  <c r="P81" i="93" s="1"/>
  <c r="P51" i="12"/>
  <c r="C51" i="92"/>
  <c r="E51" i="92"/>
  <c r="C50" i="92"/>
  <c r="E50" i="92"/>
  <c r="C49" i="92"/>
  <c r="E49" i="92" s="1"/>
  <c r="C48" i="92"/>
  <c r="E48" i="92"/>
  <c r="P92" i="93" s="1"/>
  <c r="P47" i="12"/>
  <c r="C46" i="92"/>
  <c r="E46" i="92"/>
  <c r="P15" i="93" s="1"/>
  <c r="P45" i="12"/>
  <c r="C45" i="92"/>
  <c r="E45" i="92" s="1"/>
  <c r="C44" i="92"/>
  <c r="E44" i="92" s="1"/>
  <c r="C43" i="92"/>
  <c r="E43" i="92"/>
  <c r="C42" i="92"/>
  <c r="E42" i="92" s="1"/>
  <c r="P11" i="93" s="1"/>
  <c r="P41" i="12"/>
  <c r="C41" i="92"/>
  <c r="E41" i="92"/>
  <c r="P27" i="93" s="1"/>
  <c r="P40" i="12"/>
  <c r="C40" i="92"/>
  <c r="E40" i="92"/>
  <c r="P59" i="93" s="1"/>
  <c r="P39" i="12"/>
  <c r="C39" i="92"/>
  <c r="E39" i="92"/>
  <c r="P10" i="93" s="1"/>
  <c r="P38" i="12"/>
  <c r="C37" i="92"/>
  <c r="E37" i="92"/>
  <c r="P14" i="93" s="1"/>
  <c r="P36" i="12"/>
  <c r="C36" i="92"/>
  <c r="E36" i="92"/>
  <c r="P21" i="93" s="1"/>
  <c r="P35" i="12"/>
  <c r="C35" i="92"/>
  <c r="E35" i="92" s="1"/>
  <c r="C34" i="92"/>
  <c r="E34" i="92" s="1"/>
  <c r="C33" i="92"/>
  <c r="E33" i="92"/>
  <c r="P35" i="93" s="1"/>
  <c r="P32" i="12"/>
  <c r="C32" i="92"/>
  <c r="E32" i="92"/>
  <c r="P67" i="93" s="1"/>
  <c r="P31" i="12"/>
  <c r="C31" i="92"/>
  <c r="E31" i="92" s="1"/>
  <c r="C30" i="92"/>
  <c r="E30" i="92" s="1"/>
  <c r="C29" i="92"/>
  <c r="E29" i="92"/>
  <c r="P57" i="93" s="1"/>
  <c r="P28" i="12"/>
  <c r="C28" i="92"/>
  <c r="E28" i="92"/>
  <c r="C27" i="92"/>
  <c r="E27" i="92"/>
  <c r="P26" i="12" s="1"/>
  <c r="C25" i="92"/>
  <c r="E25" i="92" s="1"/>
  <c r="C24" i="92"/>
  <c r="E24" i="92"/>
  <c r="P55" i="93" s="1"/>
  <c r="P23" i="12"/>
  <c r="C23" i="92"/>
  <c r="E23" i="92"/>
  <c r="P41" i="93" s="1"/>
  <c r="C22" i="92"/>
  <c r="E22" i="92"/>
  <c r="C21" i="92"/>
  <c r="E21" i="92" s="1"/>
  <c r="C20" i="92"/>
  <c r="E20" i="92"/>
  <c r="P90" i="93" s="1"/>
  <c r="P19" i="12"/>
  <c r="C19" i="92"/>
  <c r="E19" i="92"/>
  <c r="P72" i="93" s="1"/>
  <c r="P18" i="12"/>
  <c r="C18" i="92"/>
  <c r="E18" i="92" s="1"/>
  <c r="C17" i="92"/>
  <c r="E17" i="92" s="1"/>
  <c r="C16" i="92"/>
  <c r="E16" i="92"/>
  <c r="P15" i="12"/>
  <c r="C15" i="92"/>
  <c r="E15" i="92"/>
  <c r="P40" i="93" s="1"/>
  <c r="P14" i="12"/>
  <c r="C14" i="92"/>
  <c r="E14" i="92" s="1"/>
  <c r="C13" i="92"/>
  <c r="E13" i="92" s="1"/>
  <c r="C12" i="92"/>
  <c r="E12" i="92"/>
  <c r="P11" i="12"/>
  <c r="C11" i="92"/>
  <c r="E11" i="92"/>
  <c r="C10" i="92"/>
  <c r="E10" i="92"/>
  <c r="C9" i="92"/>
  <c r="E9" i="92" s="1"/>
  <c r="C8" i="92"/>
  <c r="E8" i="92"/>
  <c r="P7" i="12"/>
  <c r="C91" i="79"/>
  <c r="E91" i="79"/>
  <c r="O73" i="93" s="1"/>
  <c r="C55" i="80"/>
  <c r="F55" i="80"/>
  <c r="N55" i="12"/>
  <c r="C14" i="80"/>
  <c r="F14" i="80" s="1"/>
  <c r="C98" i="79"/>
  <c r="E98" i="79"/>
  <c r="C98" i="66"/>
  <c r="F98" i="66"/>
  <c r="M94" i="93" s="1"/>
  <c r="M98" i="12"/>
  <c r="C98" i="65"/>
  <c r="F98" i="65"/>
  <c r="L94" i="93" s="1"/>
  <c r="L98" i="12"/>
  <c r="C98" i="63"/>
  <c r="F98" i="63" s="1"/>
  <c r="C98" i="62"/>
  <c r="F98" i="62" s="1"/>
  <c r="C98" i="61"/>
  <c r="F98" i="61"/>
  <c r="I94" i="93" s="1"/>
  <c r="I98" i="12"/>
  <c r="C98" i="73"/>
  <c r="F98" i="73"/>
  <c r="H94" i="93" s="1"/>
  <c r="H98" i="12"/>
  <c r="C98" i="58"/>
  <c r="F98" i="58" s="1"/>
  <c r="C99" i="57"/>
  <c r="F99" i="57" s="1"/>
  <c r="C97" i="79"/>
  <c r="E97" i="79"/>
  <c r="C97" i="66"/>
  <c r="F97" i="66"/>
  <c r="M93" i="93" s="1"/>
  <c r="M97" i="12"/>
  <c r="C97" i="65"/>
  <c r="F97" i="65" s="1"/>
  <c r="C97" i="63"/>
  <c r="F97" i="63"/>
  <c r="C97" i="62"/>
  <c r="F97" i="62"/>
  <c r="J93" i="93" s="1"/>
  <c r="C97" i="61"/>
  <c r="F97" i="61"/>
  <c r="I93" i="93" s="1"/>
  <c r="I97" i="12"/>
  <c r="C97" i="73"/>
  <c r="F97" i="73" s="1"/>
  <c r="C97" i="58"/>
  <c r="F97" i="58"/>
  <c r="C98" i="57"/>
  <c r="F98" i="57"/>
  <c r="F93" i="93" s="1"/>
  <c r="F97" i="12"/>
  <c r="C96" i="65"/>
  <c r="F96" i="65"/>
  <c r="L20" i="93" s="1"/>
  <c r="L96" i="12"/>
  <c r="C96" i="63"/>
  <c r="F96" i="63" s="1"/>
  <c r="C96" i="62"/>
  <c r="F96" i="62" s="1"/>
  <c r="C96" i="61"/>
  <c r="F96" i="61"/>
  <c r="I20" i="93" s="1"/>
  <c r="I96" i="12"/>
  <c r="C96" i="73"/>
  <c r="F96" i="73"/>
  <c r="H20" i="93" s="1"/>
  <c r="H96" i="12"/>
  <c r="C95" i="79"/>
  <c r="E95" i="79" s="1"/>
  <c r="C95" i="80"/>
  <c r="F95" i="80" s="1"/>
  <c r="C95" i="66"/>
  <c r="F95" i="66"/>
  <c r="C95" i="65"/>
  <c r="F95" i="65"/>
  <c r="L66" i="93" s="1"/>
  <c r="L95" i="12"/>
  <c r="C95" i="63"/>
  <c r="F95" i="63" s="1"/>
  <c r="C95" i="58"/>
  <c r="F95" i="58"/>
  <c r="C96" i="57"/>
  <c r="F96" i="57"/>
  <c r="F66" i="93" s="1"/>
  <c r="C95" i="62"/>
  <c r="F95" i="62"/>
  <c r="J66" i="93" s="1"/>
  <c r="J95" i="12"/>
  <c r="C95" i="61"/>
  <c r="F95" i="61" s="1"/>
  <c r="C95" i="73"/>
  <c r="F95" i="73"/>
  <c r="C91" i="65"/>
  <c r="F91" i="65"/>
  <c r="L73" i="93" s="1"/>
  <c r="L91" i="12"/>
  <c r="C91" i="63"/>
  <c r="F91" i="63"/>
  <c r="K73" i="93" s="1"/>
  <c r="K91" i="12"/>
  <c r="C91" i="62"/>
  <c r="F91" i="62" s="1"/>
  <c r="C91" i="61"/>
  <c r="F91" i="61" s="1"/>
  <c r="C91" i="73"/>
  <c r="F91" i="73"/>
  <c r="H73" i="93" s="1"/>
  <c r="H91" i="12"/>
  <c r="C92" i="57"/>
  <c r="F92" i="57"/>
  <c r="F73" i="93" s="1"/>
  <c r="F91" i="12"/>
  <c r="C90" i="65"/>
  <c r="F90" i="65" s="1"/>
  <c r="C90" i="63"/>
  <c r="F90" i="63" s="1"/>
  <c r="C90" i="62"/>
  <c r="F90" i="62"/>
  <c r="C90" i="61"/>
  <c r="F90" i="61"/>
  <c r="I49" i="93" s="1"/>
  <c r="I90" i="12"/>
  <c r="C90" i="73"/>
  <c r="F90" i="73" s="1"/>
  <c r="C96" i="80"/>
  <c r="F96" i="80"/>
  <c r="C97" i="80"/>
  <c r="F97" i="80"/>
  <c r="N93" i="93" s="1"/>
  <c r="C98" i="80"/>
  <c r="F98" i="80"/>
  <c r="N94" i="93" s="1"/>
  <c r="N98" i="12"/>
  <c r="C90" i="80"/>
  <c r="F90" i="80" s="1"/>
  <c r="C91" i="80"/>
  <c r="F91" i="80"/>
  <c r="C89" i="80"/>
  <c r="F89" i="80"/>
  <c r="N69" i="93" s="1"/>
  <c r="N89" i="12"/>
  <c r="C96" i="66"/>
  <c r="F96" i="66"/>
  <c r="M20" i="93" s="1"/>
  <c r="M96" i="12"/>
  <c r="C89" i="66"/>
  <c r="F89" i="66" s="1"/>
  <c r="C90" i="66"/>
  <c r="F90" i="66" s="1"/>
  <c r="C91" i="66"/>
  <c r="F91" i="66"/>
  <c r="M73" i="93" s="1"/>
  <c r="M91" i="12"/>
  <c r="C89" i="65"/>
  <c r="F89" i="65"/>
  <c r="L69" i="93" s="1"/>
  <c r="L89" i="12"/>
  <c r="C89" i="63"/>
  <c r="F89" i="63" s="1"/>
  <c r="C89" i="62"/>
  <c r="F89" i="62" s="1"/>
  <c r="C89" i="61"/>
  <c r="F89" i="61"/>
  <c r="C89" i="73"/>
  <c r="F89" i="73"/>
  <c r="H69" i="93" s="1"/>
  <c r="H89" i="12"/>
  <c r="C96" i="58"/>
  <c r="F96" i="58" s="1"/>
  <c r="C89" i="58"/>
  <c r="F89" i="58"/>
  <c r="C90" i="58"/>
  <c r="F90" i="58"/>
  <c r="G49" i="93" s="1"/>
  <c r="C91" i="58"/>
  <c r="F91" i="58"/>
  <c r="G73" i="93" s="1"/>
  <c r="G91" i="12"/>
  <c r="C97" i="57"/>
  <c r="F97" i="57" s="1"/>
  <c r="C90" i="57"/>
  <c r="F90" i="57"/>
  <c r="C91" i="57"/>
  <c r="F91" i="57"/>
  <c r="F49" i="93" s="1"/>
  <c r="F90" i="12"/>
  <c r="C96" i="79"/>
  <c r="E96" i="79"/>
  <c r="O20" i="93" s="1"/>
  <c r="O96" i="12"/>
  <c r="C89" i="79"/>
  <c r="E89" i="79" s="1"/>
  <c r="C90" i="79"/>
  <c r="E90" i="79" s="1"/>
  <c r="C95" i="14"/>
  <c r="F95" i="14"/>
  <c r="E66" i="93" s="1"/>
  <c r="E95" i="12"/>
  <c r="C96" i="14"/>
  <c r="F96" i="14"/>
  <c r="E20" i="93" s="1"/>
  <c r="E96" i="12"/>
  <c r="C97" i="14"/>
  <c r="F97" i="14" s="1"/>
  <c r="C98" i="14"/>
  <c r="F98" i="14" s="1"/>
  <c r="C89" i="14"/>
  <c r="F89" i="14"/>
  <c r="C90" i="14"/>
  <c r="F90" i="14"/>
  <c r="E49" i="93" s="1"/>
  <c r="E90" i="12"/>
  <c r="C91" i="14"/>
  <c r="F91" i="14" s="1"/>
  <c r="C86" i="79"/>
  <c r="E86" i="79"/>
  <c r="C86" i="80"/>
  <c r="F86" i="80"/>
  <c r="N51" i="93" s="1"/>
  <c r="C87" i="57"/>
  <c r="F87" i="57"/>
  <c r="F51" i="93" s="1"/>
  <c r="F86" i="12"/>
  <c r="C86" i="58"/>
  <c r="F86" i="58" s="1"/>
  <c r="C86" i="62"/>
  <c r="F86" i="62"/>
  <c r="C86" i="63"/>
  <c r="F86" i="63"/>
  <c r="K51" i="93" s="1"/>
  <c r="K86" i="12"/>
  <c r="C86" i="61"/>
  <c r="F86" i="61"/>
  <c r="I51" i="93" s="1"/>
  <c r="I86" i="12"/>
  <c r="C86" i="65"/>
  <c r="F86" i="65" s="1"/>
  <c r="C86" i="73"/>
  <c r="F86" i="73" s="1"/>
  <c r="C85" i="79"/>
  <c r="E85" i="79"/>
  <c r="O48" i="93" s="1"/>
  <c r="O85" i="12"/>
  <c r="C85" i="80"/>
  <c r="F85" i="80"/>
  <c r="N48" i="93" s="1"/>
  <c r="N85" i="12"/>
  <c r="C86" i="66"/>
  <c r="F86" i="66" s="1"/>
  <c r="C85" i="66"/>
  <c r="F85" i="66" s="1"/>
  <c r="C83" i="66"/>
  <c r="F83" i="66"/>
  <c r="C85" i="65"/>
  <c r="F85" i="65"/>
  <c r="L48" i="93" s="1"/>
  <c r="L85" i="12"/>
  <c r="C85" i="63"/>
  <c r="F85" i="63" s="1"/>
  <c r="C85" i="62"/>
  <c r="F85" i="62"/>
  <c r="C85" i="61"/>
  <c r="F85" i="61"/>
  <c r="I48" i="93" s="1"/>
  <c r="C85" i="73"/>
  <c r="F85" i="73"/>
  <c r="H48" i="93" s="1"/>
  <c r="H85" i="12"/>
  <c r="C86" i="57"/>
  <c r="F85" i="12"/>
  <c r="C83" i="79"/>
  <c r="E83" i="79"/>
  <c r="O50" i="93" s="1"/>
  <c r="C83" i="80"/>
  <c r="F83" i="80"/>
  <c r="N50" i="93" s="1"/>
  <c r="N83" i="12"/>
  <c r="C83" i="65"/>
  <c r="F83" i="65" s="1"/>
  <c r="C83" i="63"/>
  <c r="F83" i="63"/>
  <c r="C83" i="62"/>
  <c r="F83" i="62"/>
  <c r="J50" i="93" s="1"/>
  <c r="J83" i="12"/>
  <c r="C83" i="61"/>
  <c r="F83" i="61"/>
  <c r="I50" i="93" s="1"/>
  <c r="I83" i="12"/>
  <c r="C83" i="73"/>
  <c r="F83" i="73" s="1"/>
  <c r="C85" i="58"/>
  <c r="F85" i="58" s="1"/>
  <c r="C83" i="58"/>
  <c r="F83" i="58"/>
  <c r="G50" i="93" s="1"/>
  <c r="G83" i="12"/>
  <c r="C84" i="57"/>
  <c r="F84" i="57"/>
  <c r="F50" i="93" s="1"/>
  <c r="F83" i="12"/>
  <c r="C86" i="14"/>
  <c r="F86" i="14" s="1"/>
  <c r="C85" i="14"/>
  <c r="F85" i="14" s="1"/>
  <c r="C83" i="14"/>
  <c r="F83" i="14"/>
  <c r="C80" i="66"/>
  <c r="F80" i="66"/>
  <c r="M29" i="93" s="1"/>
  <c r="M80" i="12"/>
  <c r="C80" i="63"/>
  <c r="F80" i="63" s="1"/>
  <c r="C80" i="62"/>
  <c r="F80" i="62"/>
  <c r="C79" i="62"/>
  <c r="F79" i="62"/>
  <c r="J88" i="93" s="1"/>
  <c r="C80" i="61"/>
  <c r="F80" i="61"/>
  <c r="I29" i="93" s="1"/>
  <c r="I80" i="12"/>
  <c r="C80" i="73"/>
  <c r="F80" i="73" s="1"/>
  <c r="C80" i="58"/>
  <c r="F80" i="58"/>
  <c r="C79" i="79"/>
  <c r="E79" i="79"/>
  <c r="O88" i="93" s="1"/>
  <c r="O79" i="12"/>
  <c r="C79" i="63"/>
  <c r="F79" i="63"/>
  <c r="K88" i="93" s="1"/>
  <c r="K79" i="12"/>
  <c r="C79" i="73"/>
  <c r="F79" i="73" s="1"/>
  <c r="C80" i="57"/>
  <c r="F80" i="57" s="1"/>
  <c r="C78" i="79"/>
  <c r="E78" i="79"/>
  <c r="O83" i="93" s="1"/>
  <c r="O78" i="12"/>
  <c r="C78" i="65"/>
  <c r="F78" i="65"/>
  <c r="L83" i="93" s="1"/>
  <c r="L78" i="12"/>
  <c r="C78" i="63"/>
  <c r="F78" i="63" s="1"/>
  <c r="C78" i="62"/>
  <c r="F78" i="62" s="1"/>
  <c r="C78" i="61"/>
  <c r="F78" i="61"/>
  <c r="C78" i="73"/>
  <c r="F78" i="73"/>
  <c r="H83" i="93" s="1"/>
  <c r="H78" i="12"/>
  <c r="C80" i="79"/>
  <c r="E80" i="79" s="1"/>
  <c r="C77" i="79"/>
  <c r="E77" i="79"/>
  <c r="C80" i="80"/>
  <c r="F80" i="80"/>
  <c r="N29" i="93" s="1"/>
  <c r="C79" i="80"/>
  <c r="F79" i="80"/>
  <c r="N88" i="93" s="1"/>
  <c r="N79" i="12"/>
  <c r="C78" i="80"/>
  <c r="F78" i="80" s="1"/>
  <c r="C77" i="80"/>
  <c r="F77" i="80"/>
  <c r="C79" i="66"/>
  <c r="F79" i="66"/>
  <c r="M88" i="93" s="1"/>
  <c r="M79" i="12"/>
  <c r="C78" i="66"/>
  <c r="F78" i="66"/>
  <c r="M83" i="93" s="1"/>
  <c r="M78" i="12"/>
  <c r="C77" i="66"/>
  <c r="F77" i="66" s="1"/>
  <c r="C79" i="65"/>
  <c r="F79" i="65" s="1"/>
  <c r="C80" i="65"/>
  <c r="F80" i="65"/>
  <c r="L29" i="93" s="1"/>
  <c r="L80" i="12"/>
  <c r="C77" i="65"/>
  <c r="F77" i="65"/>
  <c r="L32" i="93" s="1"/>
  <c r="L77" i="12"/>
  <c r="C77" i="63"/>
  <c r="F77" i="63" s="1"/>
  <c r="C77" i="62"/>
  <c r="F77" i="62" s="1"/>
  <c r="C79" i="61"/>
  <c r="F79" i="61"/>
  <c r="C77" i="61"/>
  <c r="F77" i="61"/>
  <c r="I32" i="93" s="1"/>
  <c r="I77" i="12"/>
  <c r="C77" i="73"/>
  <c r="F77" i="73" s="1"/>
  <c r="C79" i="58"/>
  <c r="F79" i="58"/>
  <c r="G79" i="12" s="1"/>
  <c r="C78" i="58"/>
  <c r="F78" i="58"/>
  <c r="G83" i="93" s="1"/>
  <c r="C77" i="58"/>
  <c r="F77" i="58"/>
  <c r="G32" i="93" s="1"/>
  <c r="G77" i="12"/>
  <c r="C79" i="57"/>
  <c r="F79" i="57" s="1"/>
  <c r="C81" i="57"/>
  <c r="F81" i="57"/>
  <c r="C78" i="57"/>
  <c r="F78" i="57"/>
  <c r="F32" i="93" s="1"/>
  <c r="F77" i="12"/>
  <c r="C78" i="14"/>
  <c r="F78" i="14"/>
  <c r="E78" i="12"/>
  <c r="C79" i="14"/>
  <c r="F79" i="14" s="1"/>
  <c r="C80" i="14"/>
  <c r="F80" i="14" s="1"/>
  <c r="C77" i="14"/>
  <c r="F77" i="14"/>
  <c r="E32" i="93" s="1"/>
  <c r="E77" i="12"/>
  <c r="C75" i="80"/>
  <c r="F75" i="80"/>
  <c r="N47" i="93" s="1"/>
  <c r="N75" i="12"/>
  <c r="C75" i="66"/>
  <c r="F75" i="66" s="1"/>
  <c r="C75" i="63"/>
  <c r="F75" i="63" s="1"/>
  <c r="C75" i="62"/>
  <c r="F75" i="62"/>
  <c r="C75" i="61"/>
  <c r="F75" i="61"/>
  <c r="I47" i="93" s="1"/>
  <c r="I75" i="12"/>
  <c r="C75" i="73"/>
  <c r="F75" i="73" s="1"/>
  <c r="C76" i="57"/>
  <c r="F76" i="57"/>
  <c r="C74" i="79"/>
  <c r="E74" i="79"/>
  <c r="O19" i="93" s="1"/>
  <c r="C74" i="80"/>
  <c r="F74" i="80"/>
  <c r="N19" i="93" s="1"/>
  <c r="N74" i="12"/>
  <c r="C74" i="66"/>
  <c r="F74" i="66" s="1"/>
  <c r="C74" i="65"/>
  <c r="F74" i="65"/>
  <c r="C74" i="63"/>
  <c r="F74" i="63"/>
  <c r="K19" i="93" s="1"/>
  <c r="K74" i="12"/>
  <c r="C74" i="62"/>
  <c r="F74" i="62"/>
  <c r="J19" i="93" s="1"/>
  <c r="J74" i="12"/>
  <c r="C74" i="61"/>
  <c r="F74" i="61" s="1"/>
  <c r="C74" i="73"/>
  <c r="F74" i="73" s="1"/>
  <c r="C74" i="58"/>
  <c r="F74" i="58"/>
  <c r="G19" i="93" s="1"/>
  <c r="G74" i="12"/>
  <c r="C74" i="14"/>
  <c r="F74" i="14"/>
  <c r="E19" i="93" s="1"/>
  <c r="E74" i="12"/>
  <c r="C73" i="79"/>
  <c r="E73" i="79" s="1"/>
  <c r="C73" i="66"/>
  <c r="F73" i="66" s="1"/>
  <c r="C73" i="65"/>
  <c r="F73" i="65"/>
  <c r="C73" i="63"/>
  <c r="F73" i="63"/>
  <c r="K68" i="93" s="1"/>
  <c r="K73" i="12"/>
  <c r="C73" i="62"/>
  <c r="F73" i="62" s="1"/>
  <c r="C73" i="61"/>
  <c r="F73" i="61"/>
  <c r="C73" i="73"/>
  <c r="F73" i="73"/>
  <c r="H68" i="93" s="1"/>
  <c r="C73" i="58"/>
  <c r="F73" i="58"/>
  <c r="G68" i="93" s="1"/>
  <c r="G73" i="12"/>
  <c r="C72" i="79"/>
  <c r="E72" i="79" s="1"/>
  <c r="C75" i="79"/>
  <c r="E75" i="79"/>
  <c r="C72" i="66"/>
  <c r="F72" i="66"/>
  <c r="M43" i="93" s="1"/>
  <c r="M72" i="12"/>
  <c r="C72" i="65"/>
  <c r="F72" i="65"/>
  <c r="L43" i="93" s="1"/>
  <c r="L72" i="12"/>
  <c r="C72" i="63"/>
  <c r="F72" i="63" s="1"/>
  <c r="C72" i="62"/>
  <c r="F72" i="62" s="1"/>
  <c r="C72" i="61"/>
  <c r="F72" i="61"/>
  <c r="I43" i="93" s="1"/>
  <c r="I72" i="12"/>
  <c r="C71" i="79"/>
  <c r="E71" i="79"/>
  <c r="O53" i="93" s="1"/>
  <c r="O71" i="12"/>
  <c r="C71" i="66"/>
  <c r="F71" i="66" s="1"/>
  <c r="C71" i="65"/>
  <c r="F71" i="65" s="1"/>
  <c r="C71" i="63"/>
  <c r="F71" i="63"/>
  <c r="C71" i="62"/>
  <c r="F71" i="62"/>
  <c r="J53" i="93" s="1"/>
  <c r="J71" i="12"/>
  <c r="C71" i="61"/>
  <c r="F71" i="61" s="1"/>
  <c r="C71" i="73"/>
  <c r="F71" i="73"/>
  <c r="C71" i="58"/>
  <c r="F71" i="58"/>
  <c r="G53" i="93" s="1"/>
  <c r="C70" i="66"/>
  <c r="F70" i="66"/>
  <c r="M89" i="93" s="1"/>
  <c r="M70" i="12"/>
  <c r="C70" i="79"/>
  <c r="E70" i="79" s="1"/>
  <c r="C71" i="80"/>
  <c r="F71" i="80"/>
  <c r="C72" i="80"/>
  <c r="F72" i="80"/>
  <c r="N43" i="93" s="1"/>
  <c r="N72" i="12"/>
  <c r="C73" i="80"/>
  <c r="F73" i="80"/>
  <c r="N68" i="93" s="1"/>
  <c r="N73" i="12"/>
  <c r="C70" i="80"/>
  <c r="F70" i="80" s="1"/>
  <c r="C75" i="65"/>
  <c r="F75" i="65" s="1"/>
  <c r="C70" i="65"/>
  <c r="F70" i="65"/>
  <c r="L89" i="93" s="1"/>
  <c r="L70" i="12"/>
  <c r="C70" i="63"/>
  <c r="F70" i="63"/>
  <c r="K89" i="93" s="1"/>
  <c r="K70" i="12"/>
  <c r="C70" i="62"/>
  <c r="F70" i="62" s="1"/>
  <c r="C70" i="61"/>
  <c r="F70" i="61" s="1"/>
  <c r="C72" i="73"/>
  <c r="F72" i="73"/>
  <c r="C70" i="73"/>
  <c r="F70" i="73"/>
  <c r="H89" i="93" s="1"/>
  <c r="H70" i="12"/>
  <c r="C75" i="58"/>
  <c r="F75" i="58" s="1"/>
  <c r="C72" i="58"/>
  <c r="F72" i="58"/>
  <c r="C70" i="58"/>
  <c r="F70" i="58"/>
  <c r="G70" i="12" s="1"/>
  <c r="C75" i="57"/>
  <c r="F75" i="57"/>
  <c r="F19" i="93" s="1"/>
  <c r="F74" i="12"/>
  <c r="C74" i="57"/>
  <c r="F74" i="57" s="1"/>
  <c r="C73" i="57"/>
  <c r="F73" i="57"/>
  <c r="C72" i="57"/>
  <c r="F72" i="57"/>
  <c r="F53" i="93" s="1"/>
  <c r="F71" i="12"/>
  <c r="C71" i="57"/>
  <c r="F71" i="57"/>
  <c r="F89" i="93" s="1"/>
  <c r="F70" i="12"/>
  <c r="C75" i="14"/>
  <c r="F75" i="14" s="1"/>
  <c r="C73" i="14"/>
  <c r="F73" i="14" s="1"/>
  <c r="C72" i="14"/>
  <c r="F72" i="14"/>
  <c r="E43" i="93" s="1"/>
  <c r="E72" i="12"/>
  <c r="C71" i="14"/>
  <c r="F71" i="14"/>
  <c r="E53" i="93" s="1"/>
  <c r="E71" i="12"/>
  <c r="C70" i="14"/>
  <c r="F70" i="14" s="1"/>
  <c r="C66" i="80"/>
  <c r="F66" i="80" s="1"/>
  <c r="C66" i="65"/>
  <c r="F66" i="65"/>
  <c r="C66" i="63"/>
  <c r="F66" i="63"/>
  <c r="K52" i="93" s="1"/>
  <c r="K66" i="12"/>
  <c r="C66" i="62"/>
  <c r="F66" i="62" s="1"/>
  <c r="C66" i="61"/>
  <c r="F66" i="61"/>
  <c r="C66" i="73"/>
  <c r="F66" i="73"/>
  <c r="H52" i="93" s="1"/>
  <c r="C65" i="80"/>
  <c r="F65" i="80"/>
  <c r="N46" i="93" s="1"/>
  <c r="N65" i="12"/>
  <c r="C65" i="63"/>
  <c r="F65" i="63" s="1"/>
  <c r="C62" i="65"/>
  <c r="F62" i="65"/>
  <c r="C62" i="63"/>
  <c r="F62" i="63"/>
  <c r="K77" i="93" s="1"/>
  <c r="K62" i="12"/>
  <c r="C62" i="62"/>
  <c r="F62" i="62"/>
  <c r="J77" i="93" s="1"/>
  <c r="J62" i="12"/>
  <c r="C62" i="61"/>
  <c r="F62" i="61" s="1"/>
  <c r="C65" i="73"/>
  <c r="F65" i="73" s="1"/>
  <c r="C64" i="73"/>
  <c r="F64" i="73"/>
  <c r="H12" i="93" s="1"/>
  <c r="H64" i="12"/>
  <c r="C62" i="73"/>
  <c r="F62" i="73"/>
  <c r="H77" i="93" s="1"/>
  <c r="H62" i="12"/>
  <c r="C66" i="66"/>
  <c r="F66" i="66" s="1"/>
  <c r="C65" i="66"/>
  <c r="F65" i="66" s="1"/>
  <c r="C64" i="66"/>
  <c r="F64" i="66"/>
  <c r="C62" i="66"/>
  <c r="F62" i="66"/>
  <c r="M77" i="93" s="1"/>
  <c r="M62" i="12"/>
  <c r="C59" i="66"/>
  <c r="F59" i="66" s="1"/>
  <c r="C64" i="80"/>
  <c r="F64" i="80"/>
  <c r="C62" i="80"/>
  <c r="F62" i="80"/>
  <c r="N77" i="93" s="1"/>
  <c r="C59" i="80"/>
  <c r="F59" i="80"/>
  <c r="N18" i="93" s="1"/>
  <c r="N59" i="12"/>
  <c r="C66" i="79"/>
  <c r="E66" i="79" s="1"/>
  <c r="O66" i="12" s="1"/>
  <c r="C65" i="79"/>
  <c r="E65" i="79"/>
  <c r="C64" i="79"/>
  <c r="E64" i="79"/>
  <c r="O12" i="93" s="1"/>
  <c r="O64" i="12"/>
  <c r="C62" i="79"/>
  <c r="E62" i="79"/>
  <c r="O77" i="93" s="1"/>
  <c r="O62" i="12"/>
  <c r="C59" i="79"/>
  <c r="E59" i="79" s="1"/>
  <c r="C65" i="65"/>
  <c r="F65" i="65" s="1"/>
  <c r="C64" i="65"/>
  <c r="F64" i="65"/>
  <c r="L12" i="93" s="1"/>
  <c r="L64" i="12"/>
  <c r="C59" i="65"/>
  <c r="F59" i="65"/>
  <c r="L18" i="93" s="1"/>
  <c r="L59" i="12"/>
  <c r="C64" i="63"/>
  <c r="F64" i="63" s="1"/>
  <c r="C59" i="63"/>
  <c r="F59" i="63" s="1"/>
  <c r="C65" i="62"/>
  <c r="F65" i="62"/>
  <c r="C64" i="62"/>
  <c r="F64" i="62"/>
  <c r="J12" i="93" s="1"/>
  <c r="J64" i="12"/>
  <c r="C59" i="62"/>
  <c r="F59" i="62" s="1"/>
  <c r="C65" i="61"/>
  <c r="F65" i="61"/>
  <c r="C64" i="61"/>
  <c r="F64" i="61"/>
  <c r="I64" i="12" s="1"/>
  <c r="C59" i="61"/>
  <c r="F59" i="61"/>
  <c r="I18" i="93" s="1"/>
  <c r="I59" i="12"/>
  <c r="C59" i="73"/>
  <c r="F59" i="73" s="1"/>
  <c r="C66" i="58"/>
  <c r="F66" i="58"/>
  <c r="C65" i="58"/>
  <c r="F65" i="58"/>
  <c r="G46" i="93" s="1"/>
  <c r="G65" i="12"/>
  <c r="C64" i="58"/>
  <c r="F64" i="58"/>
  <c r="G12" i="93" s="1"/>
  <c r="G64" i="12"/>
  <c r="C62" i="58"/>
  <c r="F62" i="58" s="1"/>
  <c r="C59" i="58"/>
  <c r="F59" i="58" s="1"/>
  <c r="C67" i="57"/>
  <c r="F67" i="57"/>
  <c r="F52" i="93" s="1"/>
  <c r="F66" i="12"/>
  <c r="C66" i="57"/>
  <c r="F66" i="57"/>
  <c r="F46" i="93" s="1"/>
  <c r="F65" i="12"/>
  <c r="C65" i="57"/>
  <c r="F65" i="57" s="1"/>
  <c r="C63" i="57"/>
  <c r="F63" i="57" s="1"/>
  <c r="C60" i="57"/>
  <c r="F60" i="57"/>
  <c r="C66" i="14"/>
  <c r="F66" i="14"/>
  <c r="E52" i="93" s="1"/>
  <c r="E66" i="12"/>
  <c r="C65" i="14"/>
  <c r="F65" i="14" s="1"/>
  <c r="C64" i="14"/>
  <c r="F64" i="14"/>
  <c r="C62" i="14"/>
  <c r="F62" i="14"/>
  <c r="E77" i="93" s="1"/>
  <c r="C59" i="14"/>
  <c r="F59" i="14"/>
  <c r="E18" i="93" s="1"/>
  <c r="E59" i="12"/>
  <c r="C57" i="79"/>
  <c r="E57" i="79" s="1"/>
  <c r="C57" i="65"/>
  <c r="F57" i="65"/>
  <c r="C57" i="63"/>
  <c r="F57" i="63"/>
  <c r="K76" i="93" s="1"/>
  <c r="K57" i="12"/>
  <c r="C57" i="62"/>
  <c r="F57" i="62"/>
  <c r="J76" i="93" s="1"/>
  <c r="J57" i="12"/>
  <c r="C57" i="61"/>
  <c r="F57" i="61" s="1"/>
  <c r="C57" i="73"/>
  <c r="F57" i="73" s="1"/>
  <c r="C58" i="57"/>
  <c r="F58" i="57"/>
  <c r="F76" i="93" s="1"/>
  <c r="F57" i="12"/>
  <c r="C56" i="73"/>
  <c r="F56" i="73"/>
  <c r="H58" i="93" s="1"/>
  <c r="H56" i="12"/>
  <c r="C56" i="58"/>
  <c r="F56" i="58" s="1"/>
  <c r="C57" i="58"/>
  <c r="F57" i="58" s="1"/>
  <c r="C56" i="80"/>
  <c r="F56" i="80"/>
  <c r="C57" i="80"/>
  <c r="F57" i="80"/>
  <c r="N76" i="93" s="1"/>
  <c r="N57" i="12"/>
  <c r="C56" i="79"/>
  <c r="E56" i="79" s="1"/>
  <c r="C55" i="79"/>
  <c r="E55" i="79"/>
  <c r="C55" i="66"/>
  <c r="F55" i="66"/>
  <c r="C56" i="66"/>
  <c r="F56" i="66"/>
  <c r="M58" i="93" s="1"/>
  <c r="M56" i="12"/>
  <c r="C57" i="66"/>
  <c r="F57" i="66" s="1"/>
  <c r="C56" i="63"/>
  <c r="F56" i="63"/>
  <c r="C55" i="63"/>
  <c r="F55" i="63"/>
  <c r="K8" i="93" s="1"/>
  <c r="K55" i="12"/>
  <c r="C56" i="62"/>
  <c r="F56" i="62"/>
  <c r="J58" i="93" s="1"/>
  <c r="J56" i="12"/>
  <c r="C55" i="62"/>
  <c r="F55" i="62" s="1"/>
  <c r="C56" i="61"/>
  <c r="F56" i="61" s="1"/>
  <c r="C55" i="61"/>
  <c r="F55" i="61"/>
  <c r="I8" i="93" s="1"/>
  <c r="I55" i="12"/>
  <c r="C55" i="73"/>
  <c r="F55" i="73"/>
  <c r="H8" i="93" s="1"/>
  <c r="H55" i="12"/>
  <c r="C55" i="58"/>
  <c r="F55" i="58" s="1"/>
  <c r="C56" i="65"/>
  <c r="F56" i="65" s="1"/>
  <c r="C55" i="65"/>
  <c r="F55" i="65"/>
  <c r="L8" i="93" s="1"/>
  <c r="C56" i="57"/>
  <c r="F56" i="57"/>
  <c r="F8" i="93" s="1"/>
  <c r="F55" i="12"/>
  <c r="C57" i="57"/>
  <c r="F57" i="57" s="1"/>
  <c r="C55" i="14"/>
  <c r="F55" i="14"/>
  <c r="C56" i="14"/>
  <c r="F56" i="14"/>
  <c r="C57" i="14"/>
  <c r="F57" i="14"/>
  <c r="E76" i="93" s="1"/>
  <c r="E57" i="12"/>
  <c r="C53" i="79"/>
  <c r="E53" i="79" s="1"/>
  <c r="O53" i="12" s="1"/>
  <c r="C53" i="65"/>
  <c r="F53" i="65"/>
  <c r="C53" i="62"/>
  <c r="F53" i="62"/>
  <c r="J17" i="93" s="1"/>
  <c r="J53" i="12"/>
  <c r="C52" i="79"/>
  <c r="E52" i="79"/>
  <c r="O62" i="93" s="1"/>
  <c r="O52" i="12"/>
  <c r="C51" i="79"/>
  <c r="E51" i="79" s="1"/>
  <c r="C51" i="66"/>
  <c r="F51" i="66" s="1"/>
  <c r="C51" i="65"/>
  <c r="F51" i="65"/>
  <c r="L81" i="93" s="1"/>
  <c r="L51" i="12"/>
  <c r="C51" i="63"/>
  <c r="F51" i="63"/>
  <c r="K81" i="93" s="1"/>
  <c r="K51" i="12"/>
  <c r="C51" i="62"/>
  <c r="F51" i="62" s="1"/>
  <c r="C51" i="61"/>
  <c r="F51" i="61" s="1"/>
  <c r="C52" i="57"/>
  <c r="F52" i="57"/>
  <c r="F81" i="93" s="1"/>
  <c r="F51" i="12"/>
  <c r="C50" i="79"/>
  <c r="E50" i="79"/>
  <c r="O91" i="93" s="1"/>
  <c r="O50" i="12"/>
  <c r="C50" i="66"/>
  <c r="F50" i="66" s="1"/>
  <c r="C50" i="65"/>
  <c r="F50" i="65"/>
  <c r="C50" i="63"/>
  <c r="F50" i="63"/>
  <c r="C50" i="62"/>
  <c r="F50" i="62"/>
  <c r="J91" i="93" s="1"/>
  <c r="J50" i="12"/>
  <c r="C50" i="61"/>
  <c r="F50" i="61" s="1"/>
  <c r="C50" i="73"/>
  <c r="F50" i="73"/>
  <c r="C50" i="58"/>
  <c r="F50" i="58"/>
  <c r="G91" i="93" s="1"/>
  <c r="G50" i="12"/>
  <c r="C49" i="79"/>
  <c r="E49" i="79"/>
  <c r="O49" i="12"/>
  <c r="C49" i="66"/>
  <c r="F49" i="66" s="1"/>
  <c r="C49" i="65"/>
  <c r="F49" i="65" s="1"/>
  <c r="C49" i="63"/>
  <c r="F49" i="63"/>
  <c r="K74" i="93" s="1"/>
  <c r="K49" i="12"/>
  <c r="C49" i="62"/>
  <c r="F49" i="62"/>
  <c r="J74" i="93" s="1"/>
  <c r="J49" i="12"/>
  <c r="C49" i="61"/>
  <c r="F49" i="61" s="1"/>
  <c r="I74" i="93" s="1"/>
  <c r="C50" i="57"/>
  <c r="F50" i="57"/>
  <c r="C48" i="79"/>
  <c r="E48" i="79" s="1"/>
  <c r="C48" i="63"/>
  <c r="F48" i="63"/>
  <c r="K87" i="93" s="1"/>
  <c r="C48" i="62"/>
  <c r="F48" i="62" s="1"/>
  <c r="J87" i="93" s="1"/>
  <c r="J48" i="12"/>
  <c r="C48" i="61"/>
  <c r="F48" i="61" s="1"/>
  <c r="C48" i="73"/>
  <c r="F48" i="73"/>
  <c r="H87" i="93" s="1"/>
  <c r="H48" i="12"/>
  <c r="C49" i="57"/>
  <c r="F49" i="57"/>
  <c r="F87" i="93" s="1"/>
  <c r="F48" i="12"/>
  <c r="C47" i="79"/>
  <c r="E47" i="79" s="1"/>
  <c r="O92" i="93" s="1"/>
  <c r="C53" i="80"/>
  <c r="F53" i="80"/>
  <c r="C52" i="80"/>
  <c r="F52" i="80" s="1"/>
  <c r="C51" i="80"/>
  <c r="F51" i="80"/>
  <c r="C50" i="80"/>
  <c r="F50" i="80" s="1"/>
  <c r="N91" i="93" s="1"/>
  <c r="N50" i="12"/>
  <c r="C49" i="80"/>
  <c r="F49" i="80" s="1"/>
  <c r="C48" i="80"/>
  <c r="F48" i="80"/>
  <c r="N87" i="93" s="1"/>
  <c r="N48" i="12"/>
  <c r="C47" i="80"/>
  <c r="F47" i="80"/>
  <c r="N92" i="93" s="1"/>
  <c r="N47" i="12"/>
  <c r="C48" i="66"/>
  <c r="F48" i="66" s="1"/>
  <c r="C52" i="66"/>
  <c r="F52" i="66"/>
  <c r="C53" i="66"/>
  <c r="F53" i="66" s="1"/>
  <c r="C47" i="66"/>
  <c r="F47" i="66"/>
  <c r="M92" i="93" s="1"/>
  <c r="M47" i="12"/>
  <c r="C48" i="65"/>
  <c r="F48" i="65" s="1"/>
  <c r="L87" i="93" s="1"/>
  <c r="L48" i="12"/>
  <c r="C52" i="65"/>
  <c r="F52" i="65"/>
  <c r="C47" i="65"/>
  <c r="F47" i="65"/>
  <c r="L92" i="93" s="1"/>
  <c r="L47" i="12"/>
  <c r="C52" i="63"/>
  <c r="F52" i="63"/>
  <c r="K62" i="93" s="1"/>
  <c r="K52" i="12"/>
  <c r="C53" i="63"/>
  <c r="F53" i="63" s="1"/>
  <c r="K17" i="93" s="1"/>
  <c r="K53" i="12"/>
  <c r="C47" i="63"/>
  <c r="F47" i="63"/>
  <c r="C52" i="62"/>
  <c r="F52" i="62"/>
  <c r="C47" i="62"/>
  <c r="F47" i="62"/>
  <c r="J92" i="93" s="1"/>
  <c r="C52" i="61"/>
  <c r="F52" i="61" s="1"/>
  <c r="I62" i="93" s="1"/>
  <c r="I52" i="12"/>
  <c r="C53" i="61"/>
  <c r="F53" i="61" s="1"/>
  <c r="C47" i="61"/>
  <c r="F47" i="61"/>
  <c r="I92" i="93" s="1"/>
  <c r="I47" i="12"/>
  <c r="C49" i="73"/>
  <c r="F49" i="73"/>
  <c r="H74" i="93" s="1"/>
  <c r="H49" i="12"/>
  <c r="C51" i="73"/>
  <c r="F51" i="73" s="1"/>
  <c r="H81" i="93" s="1"/>
  <c r="C52" i="73"/>
  <c r="F52" i="73"/>
  <c r="C53" i="73"/>
  <c r="F53" i="73" s="1"/>
  <c r="C47" i="73"/>
  <c r="F47" i="73"/>
  <c r="H92" i="93" s="1"/>
  <c r="C48" i="58"/>
  <c r="F48" i="58" s="1"/>
  <c r="G87" i="93" s="1"/>
  <c r="G48" i="12"/>
  <c r="C49" i="58"/>
  <c r="F49" i="58" s="1"/>
  <c r="C51" i="58"/>
  <c r="F51" i="58"/>
  <c r="G81" i="93" s="1"/>
  <c r="G51" i="12"/>
  <c r="C52" i="58"/>
  <c r="F52" i="58"/>
  <c r="G62" i="93" s="1"/>
  <c r="G52" i="12"/>
  <c r="C53" i="58"/>
  <c r="F53" i="58" s="1"/>
  <c r="G17" i="93" s="1"/>
  <c r="C47" i="58"/>
  <c r="F47" i="58"/>
  <c r="C51" i="57"/>
  <c r="F51" i="57" s="1"/>
  <c r="C53" i="57"/>
  <c r="F53" i="57"/>
  <c r="C54" i="57"/>
  <c r="F54" i="57" s="1"/>
  <c r="F17" i="93" s="1"/>
  <c r="F53" i="12"/>
  <c r="C48" i="57"/>
  <c r="F48" i="57" s="1"/>
  <c r="C53" i="14"/>
  <c r="F53" i="14"/>
  <c r="E17" i="93" s="1"/>
  <c r="E53" i="12"/>
  <c r="C52" i="14"/>
  <c r="F52" i="14"/>
  <c r="E62" i="93" s="1"/>
  <c r="E52" i="12"/>
  <c r="C51" i="14"/>
  <c r="F51" i="14" s="1"/>
  <c r="C50" i="14"/>
  <c r="F50" i="14"/>
  <c r="C49" i="14"/>
  <c r="F49" i="14" s="1"/>
  <c r="C48" i="14"/>
  <c r="F48" i="14"/>
  <c r="E87" i="93" s="1"/>
  <c r="E48" i="12"/>
  <c r="C47" i="14"/>
  <c r="F47" i="14" s="1"/>
  <c r="E92" i="93" s="1"/>
  <c r="E47" i="12"/>
  <c r="C43" i="63"/>
  <c r="F43" i="63"/>
  <c r="C43" i="62"/>
  <c r="F43" i="62"/>
  <c r="J45" i="93" s="1"/>
  <c r="J43" i="12"/>
  <c r="C43" i="61"/>
  <c r="F43" i="61"/>
  <c r="I45" i="93" s="1"/>
  <c r="I43" i="12"/>
  <c r="C43" i="73"/>
  <c r="F43" i="73" s="1"/>
  <c r="H45" i="93" s="1"/>
  <c r="H43" i="12"/>
  <c r="C43" i="14"/>
  <c r="F43" i="14"/>
  <c r="C42" i="79"/>
  <c r="E42" i="79"/>
  <c r="C42" i="80"/>
  <c r="F42" i="80"/>
  <c r="N71" i="93" s="1"/>
  <c r="C42" i="65"/>
  <c r="F42" i="65" s="1"/>
  <c r="L71" i="93" s="1"/>
  <c r="L42" i="12"/>
  <c r="C42" i="63"/>
  <c r="F42" i="63" s="1"/>
  <c r="C42" i="62"/>
  <c r="F42" i="62"/>
  <c r="J71" i="93" s="1"/>
  <c r="J42" i="12"/>
  <c r="C42" i="61"/>
  <c r="F42" i="61"/>
  <c r="I71" i="93" s="1"/>
  <c r="I42" i="12"/>
  <c r="C42" i="73"/>
  <c r="F42" i="73" s="1"/>
  <c r="H71" i="93" s="1"/>
  <c r="C42" i="58"/>
  <c r="F42" i="58"/>
  <c r="C38" i="79"/>
  <c r="E38" i="79" s="1"/>
  <c r="C39" i="79"/>
  <c r="E39" i="79"/>
  <c r="O59" i="93" s="1"/>
  <c r="C40" i="79"/>
  <c r="E40" i="79" s="1"/>
  <c r="O27" i="93" s="1"/>
  <c r="O40" i="12"/>
  <c r="C41" i="79"/>
  <c r="E41" i="79" s="1"/>
  <c r="C43" i="79"/>
  <c r="E43" i="79"/>
  <c r="O45" i="93" s="1"/>
  <c r="O43" i="12"/>
  <c r="C44" i="79"/>
  <c r="E44" i="79"/>
  <c r="O56" i="93" s="1"/>
  <c r="O44" i="12"/>
  <c r="C44" i="66"/>
  <c r="F44" i="66" s="1"/>
  <c r="M56" i="93" s="1"/>
  <c r="C43" i="66"/>
  <c r="F43" i="66"/>
  <c r="C42" i="66"/>
  <c r="F42" i="66" s="1"/>
  <c r="C41" i="66"/>
  <c r="F41" i="66"/>
  <c r="C40" i="66"/>
  <c r="F40" i="66" s="1"/>
  <c r="M27" i="93" s="1"/>
  <c r="M40" i="12"/>
  <c r="C39" i="66"/>
  <c r="F39" i="66" s="1"/>
  <c r="C38" i="66"/>
  <c r="F38" i="66"/>
  <c r="M10" i="93" s="1"/>
  <c r="M38" i="12"/>
  <c r="C38" i="80"/>
  <c r="F38" i="80"/>
  <c r="N10" i="93" s="1"/>
  <c r="N38" i="12"/>
  <c r="C39" i="80"/>
  <c r="F39" i="80" s="1"/>
  <c r="C40" i="80"/>
  <c r="F40" i="80"/>
  <c r="C41" i="80"/>
  <c r="F41" i="80" s="1"/>
  <c r="C43" i="80"/>
  <c r="F43" i="80"/>
  <c r="N45" i="93" s="1"/>
  <c r="N43" i="12"/>
  <c r="C44" i="80"/>
  <c r="F44" i="80" s="1"/>
  <c r="N56" i="93" s="1"/>
  <c r="N44" i="12"/>
  <c r="C38" i="65"/>
  <c r="F38" i="65"/>
  <c r="C39" i="65"/>
  <c r="F39" i="65"/>
  <c r="L59" i="93" s="1"/>
  <c r="L39" i="12"/>
  <c r="C40" i="65"/>
  <c r="F40" i="65"/>
  <c r="L27" i="93" s="1"/>
  <c r="L40" i="12"/>
  <c r="C41" i="65"/>
  <c r="F41" i="65" s="1"/>
  <c r="L11" i="93" s="1"/>
  <c r="L41" i="12"/>
  <c r="C43" i="65"/>
  <c r="F43" i="65"/>
  <c r="C44" i="65"/>
  <c r="F44" i="65"/>
  <c r="C38" i="63"/>
  <c r="F38" i="63"/>
  <c r="K10" i="93" s="1"/>
  <c r="C39" i="63"/>
  <c r="F39" i="63" s="1"/>
  <c r="K59" i="93" s="1"/>
  <c r="K39" i="12"/>
  <c r="C40" i="63"/>
  <c r="F40" i="63" s="1"/>
  <c r="C41" i="63"/>
  <c r="F41" i="63"/>
  <c r="K11" i="93" s="1"/>
  <c r="K41" i="12"/>
  <c r="C44" i="63"/>
  <c r="F44" i="63"/>
  <c r="K56" i="93" s="1"/>
  <c r="K44" i="12"/>
  <c r="C38" i="62"/>
  <c r="F38" i="62" s="1"/>
  <c r="J10" i="93" s="1"/>
  <c r="C39" i="62"/>
  <c r="F39" i="62"/>
  <c r="C40" i="62"/>
  <c r="F40" i="62" s="1"/>
  <c r="C41" i="62"/>
  <c r="F41" i="62"/>
  <c r="J11" i="93" s="1"/>
  <c r="C44" i="62"/>
  <c r="F44" i="62" s="1"/>
  <c r="J56" i="93" s="1"/>
  <c r="J44" i="12"/>
  <c r="C38" i="61"/>
  <c r="F38" i="61" s="1"/>
  <c r="C39" i="61"/>
  <c r="F39" i="61"/>
  <c r="I59" i="93" s="1"/>
  <c r="I39" i="12"/>
  <c r="C40" i="61"/>
  <c r="F40" i="61"/>
  <c r="I27" i="93" s="1"/>
  <c r="I40" i="12"/>
  <c r="C41" i="61"/>
  <c r="F41" i="61" s="1"/>
  <c r="I11" i="93" s="1"/>
  <c r="C44" i="61"/>
  <c r="F44" i="61"/>
  <c r="C44" i="73"/>
  <c r="F44" i="73" s="1"/>
  <c r="C41" i="73"/>
  <c r="F41" i="73"/>
  <c r="C40" i="73"/>
  <c r="F40" i="73" s="1"/>
  <c r="H27" i="93" s="1"/>
  <c r="H40" i="12"/>
  <c r="C39" i="73"/>
  <c r="F39" i="73" s="1"/>
  <c r="C38" i="73"/>
  <c r="F38" i="73"/>
  <c r="H10" i="93" s="1"/>
  <c r="H38" i="12"/>
  <c r="C44" i="58"/>
  <c r="F44" i="58"/>
  <c r="G56" i="93" s="1"/>
  <c r="G44" i="12"/>
  <c r="C43" i="58"/>
  <c r="F43" i="58" s="1"/>
  <c r="C41" i="58"/>
  <c r="F41" i="58"/>
  <c r="C40" i="58"/>
  <c r="F40" i="58" s="1"/>
  <c r="C39" i="58"/>
  <c r="F39" i="58"/>
  <c r="G59" i="93" s="1"/>
  <c r="G39" i="12"/>
  <c r="C38" i="58"/>
  <c r="F38" i="58" s="1"/>
  <c r="G10" i="93" s="1"/>
  <c r="G38" i="12"/>
  <c r="C45" i="57"/>
  <c r="F45" i="57"/>
  <c r="C44" i="57"/>
  <c r="F44" i="57"/>
  <c r="F45" i="93" s="1"/>
  <c r="F43" i="12"/>
  <c r="C43" i="57"/>
  <c r="F43" i="57"/>
  <c r="F71" i="93" s="1"/>
  <c r="F42" i="12"/>
  <c r="C42" i="57"/>
  <c r="F42" i="57" s="1"/>
  <c r="F11" i="93" s="1"/>
  <c r="F41" i="12"/>
  <c r="C41" i="57"/>
  <c r="F41" i="57"/>
  <c r="F40" i="12" s="1"/>
  <c r="C40" i="57"/>
  <c r="F40" i="57"/>
  <c r="C39" i="57"/>
  <c r="F39" i="57"/>
  <c r="F10" i="93" s="1"/>
  <c r="C44" i="14"/>
  <c r="F44" i="14"/>
  <c r="E56" i="93" s="1"/>
  <c r="E44" i="12"/>
  <c r="C42" i="14"/>
  <c r="F42" i="14" s="1"/>
  <c r="C41" i="14"/>
  <c r="F41" i="14" s="1"/>
  <c r="C40" i="14"/>
  <c r="F40" i="14"/>
  <c r="E27" i="93" s="1"/>
  <c r="E40" i="12"/>
  <c r="C39" i="14"/>
  <c r="F39" i="14"/>
  <c r="E59" i="93" s="1"/>
  <c r="E39" i="12"/>
  <c r="C38" i="14"/>
  <c r="F38" i="14" s="1"/>
  <c r="C34" i="61"/>
  <c r="F34" i="61" s="1"/>
  <c r="C33" i="66"/>
  <c r="F33" i="66"/>
  <c r="C32" i="62"/>
  <c r="F32" i="62"/>
  <c r="J35" i="93" s="1"/>
  <c r="J32" i="12"/>
  <c r="C33" i="62"/>
  <c r="F33" i="62" s="1"/>
  <c r="C34" i="62"/>
  <c r="F34" i="62" s="1"/>
  <c r="C34" i="80"/>
  <c r="F34" i="80"/>
  <c r="N80" i="93" s="1"/>
  <c r="C33" i="80"/>
  <c r="F33" i="80"/>
  <c r="N79" i="93" s="1"/>
  <c r="N33" i="12"/>
  <c r="C32" i="80"/>
  <c r="F32" i="80" s="1"/>
  <c r="C29" i="80"/>
  <c r="F29" i="80"/>
  <c r="C34" i="66"/>
  <c r="F34" i="66"/>
  <c r="M80" i="93" s="1"/>
  <c r="C32" i="66"/>
  <c r="F32" i="66"/>
  <c r="M35" i="93" s="1"/>
  <c r="M32" i="12"/>
  <c r="C29" i="66"/>
  <c r="F29" i="66" s="1"/>
  <c r="C34" i="65"/>
  <c r="F34" i="65" s="1"/>
  <c r="C33" i="65"/>
  <c r="F33" i="65"/>
  <c r="L79" i="93" s="1"/>
  <c r="L33" i="12"/>
  <c r="C32" i="65"/>
  <c r="F32" i="65"/>
  <c r="L35" i="93" s="1"/>
  <c r="L32" i="12"/>
  <c r="C29" i="65"/>
  <c r="F29" i="65" s="1"/>
  <c r="C34" i="63"/>
  <c r="F34" i="63" s="1"/>
  <c r="C33" i="63"/>
  <c r="F33" i="63"/>
  <c r="C32" i="63"/>
  <c r="F32" i="63"/>
  <c r="K35" i="93" s="1"/>
  <c r="K32" i="12"/>
  <c r="C29" i="63"/>
  <c r="F29" i="63" s="1"/>
  <c r="C29" i="62"/>
  <c r="F29" i="62" s="1"/>
  <c r="C33" i="61"/>
  <c r="F33" i="61"/>
  <c r="I79" i="93" s="1"/>
  <c r="C32" i="61"/>
  <c r="F32" i="61"/>
  <c r="I35" i="93" s="1"/>
  <c r="I32" i="12"/>
  <c r="C29" i="61"/>
  <c r="F29" i="61" s="1"/>
  <c r="C34" i="73"/>
  <c r="F34" i="73"/>
  <c r="C33" i="73"/>
  <c r="F33" i="73"/>
  <c r="H79" i="93" s="1"/>
  <c r="C32" i="73"/>
  <c r="F32" i="73"/>
  <c r="H35" i="93" s="1"/>
  <c r="H32" i="12"/>
  <c r="C29" i="73"/>
  <c r="F29" i="73" s="1"/>
  <c r="C34" i="58"/>
  <c r="F34" i="58" s="1"/>
  <c r="C33" i="58"/>
  <c r="F33" i="58"/>
  <c r="G79" i="93" s="1"/>
  <c r="G33" i="12"/>
  <c r="C32" i="58"/>
  <c r="F32" i="58"/>
  <c r="G35" i="93" s="1"/>
  <c r="G32" i="12"/>
  <c r="C29" i="58"/>
  <c r="F29" i="58" s="1"/>
  <c r="C35" i="57"/>
  <c r="F35" i="57" s="1"/>
  <c r="C34" i="57"/>
  <c r="F34" i="57"/>
  <c r="C33" i="57"/>
  <c r="F33" i="57"/>
  <c r="F35" i="93" s="1"/>
  <c r="F32" i="12"/>
  <c r="C30" i="57"/>
  <c r="F30" i="57" s="1"/>
  <c r="C29" i="14"/>
  <c r="F29" i="14" s="1"/>
  <c r="C30" i="14"/>
  <c r="F30" i="14"/>
  <c r="E9" i="93" s="1"/>
  <c r="C31" i="14"/>
  <c r="F31" i="14"/>
  <c r="E67" i="93" s="1"/>
  <c r="E31" i="12"/>
  <c r="C32" i="14"/>
  <c r="F32" i="14" s="1"/>
  <c r="C33" i="14"/>
  <c r="F33" i="14"/>
  <c r="C34" i="14"/>
  <c r="F34" i="14"/>
  <c r="E80" i="93" s="1"/>
  <c r="C35" i="14"/>
  <c r="F35" i="14"/>
  <c r="E21" i="93" s="1"/>
  <c r="E35" i="12"/>
  <c r="C36" i="14"/>
  <c r="F36" i="14" s="1"/>
  <c r="C34" i="79"/>
  <c r="E34" i="79" s="1"/>
  <c r="C33" i="79"/>
  <c r="E33" i="79"/>
  <c r="O79" i="93" s="1"/>
  <c r="O33" i="12"/>
  <c r="C32" i="79"/>
  <c r="E32" i="79"/>
  <c r="O35" i="93" s="1"/>
  <c r="O32" i="12"/>
  <c r="C29" i="79"/>
  <c r="E29" i="79" s="1"/>
  <c r="C26" i="79"/>
  <c r="E26" i="79" s="1"/>
  <c r="C27" i="79"/>
  <c r="E27" i="79"/>
  <c r="C26" i="80"/>
  <c r="F26" i="80"/>
  <c r="N44" i="93" s="1"/>
  <c r="N26" i="12"/>
  <c r="C27" i="80"/>
  <c r="F27" i="80" s="1"/>
  <c r="C26" i="66"/>
  <c r="F26" i="66" s="1"/>
  <c r="C27" i="66"/>
  <c r="F27" i="66"/>
  <c r="M39" i="93" s="1"/>
  <c r="C26" i="65"/>
  <c r="F26" i="65"/>
  <c r="L44" i="93" s="1"/>
  <c r="L26" i="12"/>
  <c r="C27" i="65"/>
  <c r="F27" i="65" s="1"/>
  <c r="C26" i="63"/>
  <c r="F26" i="63"/>
  <c r="C27" i="63"/>
  <c r="F27" i="63"/>
  <c r="K39" i="93" s="1"/>
  <c r="C26" i="62"/>
  <c r="F26" i="62"/>
  <c r="J44" i="93" s="1"/>
  <c r="J26" i="12"/>
  <c r="C27" i="62"/>
  <c r="F27" i="62" s="1"/>
  <c r="C26" i="61"/>
  <c r="F26" i="61" s="1"/>
  <c r="C27" i="61"/>
  <c r="F27" i="61"/>
  <c r="I39" i="93" s="1"/>
  <c r="I27" i="12"/>
  <c r="C26" i="73"/>
  <c r="F26" i="73"/>
  <c r="H44" i="93" s="1"/>
  <c r="H26" i="12"/>
  <c r="C27" i="73"/>
  <c r="F27" i="73" s="1"/>
  <c r="C26" i="58"/>
  <c r="F26" i="58" s="1"/>
  <c r="C27" i="58"/>
  <c r="F27" i="58"/>
  <c r="C27" i="57"/>
  <c r="F27" i="57"/>
  <c r="F44" i="93" s="1"/>
  <c r="F26" i="12"/>
  <c r="C28" i="57"/>
  <c r="F28" i="57" s="1"/>
  <c r="C26" i="14"/>
  <c r="F26" i="14" s="1"/>
  <c r="C27" i="14"/>
  <c r="F27" i="14"/>
  <c r="E39" i="93" s="1"/>
  <c r="C21" i="58"/>
  <c r="F21" i="58"/>
  <c r="G95" i="93" s="1"/>
  <c r="G21" i="12"/>
  <c r="C22" i="57"/>
  <c r="F22" i="57" s="1"/>
  <c r="C20" i="79"/>
  <c r="E20" i="79"/>
  <c r="C21" i="79"/>
  <c r="E21" i="79"/>
  <c r="O95" i="93" s="1"/>
  <c r="C22" i="79"/>
  <c r="E22" i="79"/>
  <c r="O22" i="12"/>
  <c r="C23" i="79"/>
  <c r="E23" i="79" s="1"/>
  <c r="C20" i="80"/>
  <c r="F20" i="80" s="1"/>
  <c r="C21" i="80"/>
  <c r="F21" i="80"/>
  <c r="N95" i="93" s="1"/>
  <c r="N21" i="12"/>
  <c r="C22" i="80"/>
  <c r="F22" i="80"/>
  <c r="N41" i="93" s="1"/>
  <c r="N22" i="12"/>
  <c r="C23" i="80"/>
  <c r="F23" i="80" s="1"/>
  <c r="C20" i="66"/>
  <c r="F20" i="66" s="1"/>
  <c r="C21" i="66"/>
  <c r="F21" i="66"/>
  <c r="C22" i="66"/>
  <c r="F22" i="66"/>
  <c r="M41" i="93" s="1"/>
  <c r="M22" i="12"/>
  <c r="C23" i="66"/>
  <c r="F23" i="66" s="1"/>
  <c r="C20" i="65"/>
  <c r="F20" i="65" s="1"/>
  <c r="C21" i="65"/>
  <c r="F21" i="65"/>
  <c r="L95" i="93" s="1"/>
  <c r="C22" i="65"/>
  <c r="F22" i="65"/>
  <c r="L41" i="93" s="1"/>
  <c r="L22" i="12"/>
  <c r="C23" i="65"/>
  <c r="F23" i="65" s="1"/>
  <c r="C20" i="63"/>
  <c r="F20" i="63"/>
  <c r="C21" i="63"/>
  <c r="F21" i="63"/>
  <c r="K95" i="93" s="1"/>
  <c r="C22" i="63"/>
  <c r="F22" i="63"/>
  <c r="K41" i="93" s="1"/>
  <c r="K22" i="12"/>
  <c r="C23" i="63"/>
  <c r="F23" i="63" s="1"/>
  <c r="C20" i="62"/>
  <c r="F20" i="62" s="1"/>
  <c r="C21" i="62"/>
  <c r="F21" i="62"/>
  <c r="J95" i="93" s="1"/>
  <c r="J21" i="12"/>
  <c r="C22" i="62"/>
  <c r="F22" i="62"/>
  <c r="J41" i="93" s="1"/>
  <c r="J22" i="12"/>
  <c r="C23" i="62"/>
  <c r="F23" i="62" s="1"/>
  <c r="C20" i="61"/>
  <c r="F20" i="61" s="1"/>
  <c r="C21" i="61"/>
  <c r="F21" i="61"/>
  <c r="C22" i="61"/>
  <c r="F22" i="61"/>
  <c r="I41" i="93" s="1"/>
  <c r="I22" i="12"/>
  <c r="C23" i="61"/>
  <c r="F23" i="61" s="1"/>
  <c r="C20" i="73"/>
  <c r="F20" i="73" s="1"/>
  <c r="C21" i="73"/>
  <c r="F21" i="73"/>
  <c r="H95" i="93" s="1"/>
  <c r="C22" i="73"/>
  <c r="F22" i="73"/>
  <c r="H41" i="93" s="1"/>
  <c r="H22" i="12"/>
  <c r="C23" i="73"/>
  <c r="F23" i="73" s="1"/>
  <c r="C20" i="58"/>
  <c r="F20" i="58"/>
  <c r="C22" i="58"/>
  <c r="F22" i="58"/>
  <c r="G41" i="93" s="1"/>
  <c r="C23" i="58"/>
  <c r="F23" i="58"/>
  <c r="G55" i="93" s="1"/>
  <c r="G23" i="12"/>
  <c r="C23" i="57"/>
  <c r="F23" i="57" s="1"/>
  <c r="C24" i="57"/>
  <c r="F24" i="57" s="1"/>
  <c r="C21" i="57"/>
  <c r="F21" i="57"/>
  <c r="F34" i="93" s="1"/>
  <c r="F20" i="12"/>
  <c r="C20" i="14"/>
  <c r="F20" i="14"/>
  <c r="E34" i="93" s="1"/>
  <c r="E20" i="12"/>
  <c r="C21" i="14"/>
  <c r="F21" i="14" s="1"/>
  <c r="C22" i="14"/>
  <c r="F22" i="14" s="1"/>
  <c r="C23" i="14"/>
  <c r="F23" i="14"/>
  <c r="C18" i="63"/>
  <c r="F18" i="63"/>
  <c r="K72" i="93" s="1"/>
  <c r="K18" i="12"/>
  <c r="C18" i="61"/>
  <c r="F18" i="61" s="1"/>
  <c r="C18" i="73"/>
  <c r="F18" i="73"/>
  <c r="C7" i="79"/>
  <c r="E7" i="79"/>
  <c r="O22" i="93" s="1"/>
  <c r="C8" i="79"/>
  <c r="E8" i="79"/>
  <c r="O60" i="93" s="1"/>
  <c r="O8" i="12"/>
  <c r="C9" i="79"/>
  <c r="E9" i="79" s="1"/>
  <c r="C10" i="79"/>
  <c r="E10" i="79"/>
  <c r="C11" i="79"/>
  <c r="E11" i="79" s="1"/>
  <c r="C12" i="79"/>
  <c r="E12" i="79"/>
  <c r="O25" i="93" s="1"/>
  <c r="C13" i="79"/>
  <c r="E13" i="79" s="1"/>
  <c r="O61" i="93" s="1"/>
  <c r="O13" i="12"/>
  <c r="C14" i="79"/>
  <c r="E14" i="79" s="1"/>
  <c r="C15" i="79"/>
  <c r="E15" i="79"/>
  <c r="C16" i="79"/>
  <c r="E16" i="79"/>
  <c r="O26" i="93" s="1"/>
  <c r="O16" i="12"/>
  <c r="C17" i="79"/>
  <c r="E17" i="79" s="1"/>
  <c r="O84" i="93" s="1"/>
  <c r="C18" i="79"/>
  <c r="E18" i="79"/>
  <c r="C7" i="80"/>
  <c r="F7" i="80" s="1"/>
  <c r="C8" i="80"/>
  <c r="F8" i="80"/>
  <c r="N60" i="93" s="1"/>
  <c r="C9" i="80"/>
  <c r="F9" i="80" s="1"/>
  <c r="N23" i="93" s="1"/>
  <c r="N9" i="12"/>
  <c r="C10" i="80"/>
  <c r="F10" i="80" s="1"/>
  <c r="C11" i="80"/>
  <c r="F11" i="80"/>
  <c r="C12" i="80"/>
  <c r="F12" i="80"/>
  <c r="N25" i="93" s="1"/>
  <c r="N12" i="12"/>
  <c r="C13" i="80"/>
  <c r="F13" i="80" s="1"/>
  <c r="N61" i="93" s="1"/>
  <c r="C15" i="80"/>
  <c r="F15" i="80"/>
  <c r="C16" i="80"/>
  <c r="F16" i="80" s="1"/>
  <c r="C17" i="80"/>
  <c r="F17" i="80"/>
  <c r="N84" i="93" s="1"/>
  <c r="C18" i="80"/>
  <c r="F18" i="80" s="1"/>
  <c r="N72" i="93" s="1"/>
  <c r="N18" i="12"/>
  <c r="C7" i="66"/>
  <c r="F7" i="66" s="1"/>
  <c r="C8" i="66"/>
  <c r="F8" i="66"/>
  <c r="C9" i="66"/>
  <c r="F9" i="66"/>
  <c r="M23" i="93" s="1"/>
  <c r="M9" i="12"/>
  <c r="C10" i="66"/>
  <c r="F10" i="66" s="1"/>
  <c r="M24" i="93" s="1"/>
  <c r="C11" i="66"/>
  <c r="F11" i="66"/>
  <c r="C12" i="66"/>
  <c r="F12" i="66" s="1"/>
  <c r="C13" i="66"/>
  <c r="F13" i="66"/>
  <c r="M61" i="93" s="1"/>
  <c r="C14" i="66"/>
  <c r="F14" i="66" s="1"/>
  <c r="M40" i="93" s="1"/>
  <c r="M14" i="12"/>
  <c r="C15" i="66"/>
  <c r="F15" i="66" s="1"/>
  <c r="C16" i="66"/>
  <c r="F16" i="66"/>
  <c r="C17" i="66"/>
  <c r="F17" i="66"/>
  <c r="M84" i="93" s="1"/>
  <c r="M17" i="12"/>
  <c r="C18" i="66"/>
  <c r="F18" i="66" s="1"/>
  <c r="M72" i="93" s="1"/>
  <c r="C7" i="65"/>
  <c r="F7" i="65"/>
  <c r="C8" i="65"/>
  <c r="F8" i="65" s="1"/>
  <c r="C9" i="65"/>
  <c r="F9" i="65"/>
  <c r="L23" i="93" s="1"/>
  <c r="C10" i="65"/>
  <c r="F10" i="65" s="1"/>
  <c r="L24" i="93" s="1"/>
  <c r="L10" i="12"/>
  <c r="C11" i="65"/>
  <c r="F11" i="65" s="1"/>
  <c r="C12" i="65"/>
  <c r="F12" i="65"/>
  <c r="C13" i="65"/>
  <c r="F13" i="65"/>
  <c r="L61" i="93" s="1"/>
  <c r="L13" i="12"/>
  <c r="C14" i="65"/>
  <c r="F14" i="65" s="1"/>
  <c r="L40" i="93" s="1"/>
  <c r="C15" i="65"/>
  <c r="F15" i="65"/>
  <c r="C16" i="65"/>
  <c r="F16" i="65" s="1"/>
  <c r="C17" i="65"/>
  <c r="F17" i="65"/>
  <c r="L84" i="93" s="1"/>
  <c r="C18" i="65"/>
  <c r="F18" i="65" s="1"/>
  <c r="L72" i="93" s="1"/>
  <c r="L18" i="12"/>
  <c r="C7" i="63"/>
  <c r="F7" i="63" s="1"/>
  <c r="C8" i="63"/>
  <c r="F8" i="63"/>
  <c r="C9" i="63"/>
  <c r="F9" i="63"/>
  <c r="K23" i="93" s="1"/>
  <c r="K9" i="12"/>
  <c r="C10" i="63"/>
  <c r="F10" i="63" s="1"/>
  <c r="K24" i="93" s="1"/>
  <c r="C11" i="63"/>
  <c r="F11" i="63"/>
  <c r="C12" i="63"/>
  <c r="F12" i="63" s="1"/>
  <c r="C13" i="63"/>
  <c r="F13" i="63"/>
  <c r="K61" i="93" s="1"/>
  <c r="C14" i="63"/>
  <c r="F14" i="63" s="1"/>
  <c r="K40" i="93" s="1"/>
  <c r="K14" i="12"/>
  <c r="C15" i="63"/>
  <c r="F15" i="63" s="1"/>
  <c r="C16" i="63"/>
  <c r="F16" i="63"/>
  <c r="C17" i="63"/>
  <c r="F17" i="63"/>
  <c r="K84" i="93" s="1"/>
  <c r="K17" i="12"/>
  <c r="C7" i="62"/>
  <c r="F7" i="62" s="1"/>
  <c r="J22" i="93" s="1"/>
  <c r="C8" i="62"/>
  <c r="F8" i="62"/>
  <c r="C9" i="62"/>
  <c r="F9" i="62" s="1"/>
  <c r="C10" i="62"/>
  <c r="F10" i="62"/>
  <c r="J24" i="93" s="1"/>
  <c r="C11" i="62"/>
  <c r="F11" i="62" s="1"/>
  <c r="J33" i="93" s="1"/>
  <c r="J11" i="12"/>
  <c r="C12" i="62"/>
  <c r="F12" i="62" s="1"/>
  <c r="C13" i="62"/>
  <c r="F13" i="62"/>
  <c r="C14" i="62"/>
  <c r="F14" i="62"/>
  <c r="J40" i="93" s="1"/>
  <c r="J14" i="12"/>
  <c r="C15" i="62"/>
  <c r="F15" i="62" s="1"/>
  <c r="J86" i="93" s="1"/>
  <c r="C16" i="62"/>
  <c r="F16" i="62"/>
  <c r="C17" i="62"/>
  <c r="F17" i="62" s="1"/>
  <c r="C18" i="62"/>
  <c r="F18" i="62"/>
  <c r="J72" i="93" s="1"/>
  <c r="C17" i="61"/>
  <c r="F17" i="61" s="1"/>
  <c r="I84" i="93" s="1"/>
  <c r="I17" i="12"/>
  <c r="C16" i="61"/>
  <c r="F16" i="61" s="1"/>
  <c r="C15" i="61"/>
  <c r="F15" i="61"/>
  <c r="C14" i="61"/>
  <c r="F14" i="61"/>
  <c r="I40" i="93" s="1"/>
  <c r="I14" i="12"/>
  <c r="C13" i="61"/>
  <c r="F13" i="61" s="1"/>
  <c r="I61" i="93" s="1"/>
  <c r="C12" i="61"/>
  <c r="F12" i="61"/>
  <c r="C11" i="61"/>
  <c r="F11" i="61" s="1"/>
  <c r="C10" i="61"/>
  <c r="F10" i="61"/>
  <c r="I24" i="93" s="1"/>
  <c r="C9" i="61"/>
  <c r="F9" i="61" s="1"/>
  <c r="I23" i="93" s="1"/>
  <c r="I9" i="12"/>
  <c r="C8" i="61"/>
  <c r="F8" i="61" s="1"/>
  <c r="C7" i="61"/>
  <c r="F7" i="61"/>
  <c r="C17" i="73"/>
  <c r="F17" i="73"/>
  <c r="H84" i="93" s="1"/>
  <c r="H17" i="12"/>
  <c r="C16" i="73"/>
  <c r="F16" i="73" s="1"/>
  <c r="H26" i="93" s="1"/>
  <c r="C15" i="73"/>
  <c r="F15" i="73"/>
  <c r="C14" i="73"/>
  <c r="F14" i="73" s="1"/>
  <c r="C13" i="73"/>
  <c r="F13" i="73"/>
  <c r="H61" i="93" s="1"/>
  <c r="C12" i="73"/>
  <c r="F12" i="73" s="1"/>
  <c r="H25" i="93" s="1"/>
  <c r="H12" i="12"/>
  <c r="C11" i="73"/>
  <c r="F11" i="73" s="1"/>
  <c r="C10" i="73"/>
  <c r="F10" i="73"/>
  <c r="C9" i="73"/>
  <c r="F9" i="73"/>
  <c r="H23" i="93" s="1"/>
  <c r="H9" i="12"/>
  <c r="C8" i="73"/>
  <c r="F8" i="73" s="1"/>
  <c r="H60" i="93" s="1"/>
  <c r="C7" i="73"/>
  <c r="F7" i="73"/>
  <c r="C18" i="58"/>
  <c r="F18" i="58" s="1"/>
  <c r="C17" i="58"/>
  <c r="F17" i="58"/>
  <c r="G84" i="93" s="1"/>
  <c r="C16" i="58"/>
  <c r="F16" i="58" s="1"/>
  <c r="G26" i="93" s="1"/>
  <c r="G16" i="12"/>
  <c r="C15" i="58"/>
  <c r="F15" i="58" s="1"/>
  <c r="C14" i="58"/>
  <c r="F14" i="58"/>
  <c r="C13" i="58"/>
  <c r="F13" i="58"/>
  <c r="G61" i="93" s="1"/>
  <c r="G13" i="12"/>
  <c r="C12" i="58"/>
  <c r="F12" i="58" s="1"/>
  <c r="G25" i="93" s="1"/>
  <c r="C11" i="58"/>
  <c r="F11" i="58"/>
  <c r="C10" i="58"/>
  <c r="F10" i="58" s="1"/>
  <c r="C9" i="58"/>
  <c r="F9" i="58"/>
  <c r="G23" i="93" s="1"/>
  <c r="C8" i="58"/>
  <c r="F8" i="58" s="1"/>
  <c r="G60" i="93" s="1"/>
  <c r="G8" i="12"/>
  <c r="C7" i="58"/>
  <c r="F7" i="58" s="1"/>
  <c r="C19" i="57"/>
  <c r="F19" i="57"/>
  <c r="C18" i="57"/>
  <c r="F18" i="57"/>
  <c r="F84" i="93" s="1"/>
  <c r="F17" i="12"/>
  <c r="C17" i="57"/>
  <c r="F17" i="57" s="1"/>
  <c r="F26" i="93" s="1"/>
  <c r="C16" i="57"/>
  <c r="F16" i="57"/>
  <c r="C15" i="57"/>
  <c r="F15" i="57" s="1"/>
  <c r="C14" i="57"/>
  <c r="F14" i="57"/>
  <c r="F61" i="93" s="1"/>
  <c r="C13" i="57"/>
  <c r="F13" i="57" s="1"/>
  <c r="F25" i="93" s="1"/>
  <c r="F12" i="12"/>
  <c r="C12" i="57"/>
  <c r="F12" i="57" s="1"/>
  <c r="C11" i="57"/>
  <c r="F11" i="57"/>
  <c r="C10" i="57"/>
  <c r="F10" i="57"/>
  <c r="F23" i="93" s="1"/>
  <c r="F9" i="12"/>
  <c r="C9" i="57"/>
  <c r="F9" i="57" s="1"/>
  <c r="F60" i="93" s="1"/>
  <c r="C8" i="57"/>
  <c r="F8" i="57"/>
  <c r="C18" i="14"/>
  <c r="F18" i="14" s="1"/>
  <c r="C17" i="14"/>
  <c r="F17" i="14"/>
  <c r="E84" i="93" s="1"/>
  <c r="C16" i="14"/>
  <c r="F16" i="14" s="1"/>
  <c r="E26" i="93" s="1"/>
  <c r="E16" i="12"/>
  <c r="C15" i="14"/>
  <c r="F15" i="14" s="1"/>
  <c r="C14" i="14"/>
  <c r="F14" i="14"/>
  <c r="C13" i="14"/>
  <c r="F13" i="14"/>
  <c r="E61" i="93" s="1"/>
  <c r="E13" i="12"/>
  <c r="C12" i="14"/>
  <c r="F12" i="14" s="1"/>
  <c r="E25" i="93" s="1"/>
  <c r="C11" i="14"/>
  <c r="F11" i="14"/>
  <c r="C10" i="14"/>
  <c r="F10" i="14" s="1"/>
  <c r="C9" i="14"/>
  <c r="F9" i="14"/>
  <c r="E23" i="93" s="1"/>
  <c r="C8" i="14"/>
  <c r="F8" i="14" s="1"/>
  <c r="E60" i="93" s="1"/>
  <c r="E8" i="12"/>
  <c r="C7" i="14"/>
  <c r="F7" i="14" s="1"/>
  <c r="C96" i="12"/>
  <c r="C89" i="12"/>
  <c r="C85" i="12"/>
  <c r="C84" i="12"/>
  <c r="C80" i="12"/>
  <c r="C79" i="12"/>
  <c r="C78" i="12"/>
  <c r="C77" i="12"/>
  <c r="C60" i="12"/>
  <c r="C55" i="12"/>
  <c r="C52" i="12"/>
  <c r="C48" i="12"/>
  <c r="C45" i="12"/>
  <c r="C39" i="12"/>
  <c r="C35" i="12"/>
  <c r="C7" i="12"/>
  <c r="C12" i="12"/>
  <c r="C17" i="12"/>
  <c r="C26" i="12"/>
  <c r="C31" i="12"/>
  <c r="C30" i="12"/>
  <c r="C33" i="12"/>
  <c r="C24" i="12"/>
  <c r="M45" i="12"/>
  <c r="M36" i="12"/>
  <c r="C88" i="66"/>
  <c r="F88" i="66" s="1"/>
  <c r="C92" i="66"/>
  <c r="F92" i="66"/>
  <c r="M78" i="93" s="1"/>
  <c r="M92" i="12"/>
  <c r="C93" i="66"/>
  <c r="F93" i="66"/>
  <c r="M65" i="93" s="1"/>
  <c r="M93" i="12"/>
  <c r="C94" i="66"/>
  <c r="F94" i="66" s="1"/>
  <c r="C81" i="66"/>
  <c r="F81" i="66"/>
  <c r="C82" i="66"/>
  <c r="F82" i="66" s="1"/>
  <c r="C84" i="66"/>
  <c r="F84" i="66"/>
  <c r="C58" i="66"/>
  <c r="F58" i="66" s="1"/>
  <c r="M63" i="93" s="1"/>
  <c r="M58" i="12"/>
  <c r="C60" i="66"/>
  <c r="F60" i="66" s="1"/>
  <c r="C61" i="66"/>
  <c r="F61" i="66"/>
  <c r="M82" i="93" s="1"/>
  <c r="M61" i="12"/>
  <c r="C63" i="66"/>
  <c r="F63" i="66"/>
  <c r="M75" i="93" s="1"/>
  <c r="M63" i="12"/>
  <c r="C67" i="66"/>
  <c r="F67" i="66" s="1"/>
  <c r="C68" i="66"/>
  <c r="F68" i="66"/>
  <c r="C28" i="66"/>
  <c r="F28" i="66" s="1"/>
  <c r="C30" i="66"/>
  <c r="F30" i="66"/>
  <c r="C31" i="66"/>
  <c r="F31" i="66" s="1"/>
  <c r="M67" i="93" s="1"/>
  <c r="M31" i="12"/>
  <c r="C19" i="66"/>
  <c r="F19" i="66" s="1"/>
  <c r="C81" i="80"/>
  <c r="F81" i="80"/>
  <c r="N30" i="93" s="1"/>
  <c r="N81" i="12"/>
  <c r="C82" i="80"/>
  <c r="F82" i="80"/>
  <c r="N37" i="93" s="1"/>
  <c r="N82" i="12"/>
  <c r="C84" i="80"/>
  <c r="F84" i="80" s="1"/>
  <c r="C88" i="80"/>
  <c r="F88" i="80"/>
  <c r="C92" i="80"/>
  <c r="F92" i="80" s="1"/>
  <c r="C93" i="80"/>
  <c r="F93" i="80"/>
  <c r="C81" i="79"/>
  <c r="E81" i="79" s="1"/>
  <c r="O30" i="93" s="1"/>
  <c r="O81" i="12"/>
  <c r="C82" i="79"/>
  <c r="E82" i="79" s="1"/>
  <c r="C84" i="79"/>
  <c r="E84" i="79"/>
  <c r="O13" i="93" s="1"/>
  <c r="O84" i="12"/>
  <c r="C88" i="79"/>
  <c r="E88" i="79"/>
  <c r="O64" i="93" s="1"/>
  <c r="O88" i="12"/>
  <c r="C92" i="79"/>
  <c r="E92" i="79" s="1"/>
  <c r="C93" i="79"/>
  <c r="E93" i="79"/>
  <c r="C81" i="65"/>
  <c r="F81" i="65" s="1"/>
  <c r="C82" i="65"/>
  <c r="F82" i="65"/>
  <c r="L82" i="12" s="1"/>
  <c r="C84" i="65"/>
  <c r="F84" i="65" s="1"/>
  <c r="L13" i="93" s="1"/>
  <c r="L84" i="12"/>
  <c r="C88" i="65"/>
  <c r="F88" i="65" s="1"/>
  <c r="C92" i="65"/>
  <c r="F92" i="65"/>
  <c r="L78" i="93" s="1"/>
  <c r="L92" i="12"/>
  <c r="C93" i="65"/>
  <c r="F93" i="65"/>
  <c r="L65" i="93" s="1"/>
  <c r="L93" i="12"/>
  <c r="C81" i="63"/>
  <c r="F81" i="63" s="1"/>
  <c r="C82" i="63"/>
  <c r="F82" i="63"/>
  <c r="C84" i="63"/>
  <c r="F84" i="63" s="1"/>
  <c r="C88" i="63"/>
  <c r="F88" i="63"/>
  <c r="C92" i="63"/>
  <c r="F92" i="63" s="1"/>
  <c r="K78" i="93" s="1"/>
  <c r="K92" i="12"/>
  <c r="C93" i="63"/>
  <c r="F93" i="63" s="1"/>
  <c r="C94" i="63"/>
  <c r="F94" i="63"/>
  <c r="K28" i="93" s="1"/>
  <c r="K94" i="12"/>
  <c r="C81" i="62"/>
  <c r="F81" i="62"/>
  <c r="J30" i="93" s="1"/>
  <c r="J81" i="12"/>
  <c r="C82" i="62"/>
  <c r="F82" i="62" s="1"/>
  <c r="C84" i="62"/>
  <c r="F84" i="62"/>
  <c r="C88" i="62"/>
  <c r="F88" i="62" s="1"/>
  <c r="C92" i="62"/>
  <c r="F92" i="62"/>
  <c r="C93" i="62"/>
  <c r="F93" i="62" s="1"/>
  <c r="J65" i="93" s="1"/>
  <c r="J93" i="12"/>
  <c r="C94" i="62"/>
  <c r="F94" i="62" s="1"/>
  <c r="C81" i="61"/>
  <c r="F81" i="61"/>
  <c r="I30" i="93" s="1"/>
  <c r="I81" i="12"/>
  <c r="C82" i="61"/>
  <c r="F82" i="61"/>
  <c r="I37" i="93" s="1"/>
  <c r="I82" i="12"/>
  <c r="C84" i="61"/>
  <c r="F84" i="61" s="1"/>
  <c r="C88" i="61"/>
  <c r="F88" i="61"/>
  <c r="C92" i="61"/>
  <c r="F92" i="61" s="1"/>
  <c r="C93" i="61"/>
  <c r="F93" i="61"/>
  <c r="C94" i="61"/>
  <c r="F94" i="61" s="1"/>
  <c r="I28" i="93" s="1"/>
  <c r="I94" i="12"/>
  <c r="C81" i="73"/>
  <c r="F81" i="73" s="1"/>
  <c r="C82" i="73"/>
  <c r="F82" i="73"/>
  <c r="H37" i="93" s="1"/>
  <c r="H82" i="12"/>
  <c r="C84" i="73"/>
  <c r="F84" i="73"/>
  <c r="H13" i="93" s="1"/>
  <c r="H84" i="12"/>
  <c r="C88" i="73"/>
  <c r="F88" i="73" s="1"/>
  <c r="C92" i="73"/>
  <c r="F92" i="73"/>
  <c r="C93" i="73"/>
  <c r="F93" i="73" s="1"/>
  <c r="C94" i="73"/>
  <c r="F94" i="73"/>
  <c r="C19" i="58"/>
  <c r="F19" i="58" s="1"/>
  <c r="G90" i="93" s="1"/>
  <c r="G19" i="12"/>
  <c r="C24" i="58"/>
  <c r="F24" i="58" s="1"/>
  <c r="C28" i="58"/>
  <c r="F28" i="58"/>
  <c r="G57" i="93" s="1"/>
  <c r="G28" i="12"/>
  <c r="C30" i="58"/>
  <c r="F30" i="58"/>
  <c r="G9" i="93" s="1"/>
  <c r="G30" i="12"/>
  <c r="C31" i="58"/>
  <c r="F31" i="58" s="1"/>
  <c r="C35" i="58"/>
  <c r="F35" i="58"/>
  <c r="C36" i="58"/>
  <c r="F36" i="58" s="1"/>
  <c r="C45" i="58"/>
  <c r="F45" i="58"/>
  <c r="C58" i="58"/>
  <c r="F58" i="58" s="1"/>
  <c r="G63" i="93" s="1"/>
  <c r="G58" i="12"/>
  <c r="C60" i="58"/>
  <c r="F60" i="58" s="1"/>
  <c r="C61" i="58"/>
  <c r="F61" i="58"/>
  <c r="G82" i="93" s="1"/>
  <c r="G61" i="12"/>
  <c r="C63" i="58"/>
  <c r="F63" i="58"/>
  <c r="G75" i="93" s="1"/>
  <c r="G63" i="12"/>
  <c r="C67" i="58"/>
  <c r="F67" i="58" s="1"/>
  <c r="C68" i="58"/>
  <c r="F68" i="58"/>
  <c r="C81" i="58"/>
  <c r="F81" i="58" s="1"/>
  <c r="C82" i="58"/>
  <c r="F82" i="58"/>
  <c r="C84" i="58"/>
  <c r="F84" i="58" s="1"/>
  <c r="G13" i="93" s="1"/>
  <c r="G84" i="12"/>
  <c r="C88" i="58"/>
  <c r="F88" i="58" s="1"/>
  <c r="C92" i="58"/>
  <c r="F92" i="58"/>
  <c r="C93" i="58"/>
  <c r="F93" i="58"/>
  <c r="G65" i="93" s="1"/>
  <c r="G93" i="12"/>
  <c r="C94" i="58"/>
  <c r="F94" i="58" s="1"/>
  <c r="C19" i="79"/>
  <c r="E19" i="79" s="1"/>
  <c r="C24" i="79"/>
  <c r="E24" i="79"/>
  <c r="C28" i="79"/>
  <c r="E28" i="79"/>
  <c r="O57" i="93" s="1"/>
  <c r="O28" i="12"/>
  <c r="C30" i="79"/>
  <c r="E30" i="79" s="1"/>
  <c r="C31" i="79"/>
  <c r="E31" i="79" s="1"/>
  <c r="C35" i="79"/>
  <c r="E35" i="79"/>
  <c r="C36" i="79"/>
  <c r="E36" i="79"/>
  <c r="O14" i="93" s="1"/>
  <c r="O36" i="12"/>
  <c r="C45" i="79"/>
  <c r="E45" i="79" s="1"/>
  <c r="C58" i="79"/>
  <c r="E58" i="79" s="1"/>
  <c r="C60" i="79"/>
  <c r="E60" i="79"/>
  <c r="C61" i="79"/>
  <c r="E61" i="79"/>
  <c r="O82" i="93" s="1"/>
  <c r="O61" i="12"/>
  <c r="C63" i="79"/>
  <c r="E63" i="79" s="1"/>
  <c r="C67" i="79"/>
  <c r="E67" i="79" s="1"/>
  <c r="C68" i="79"/>
  <c r="E68" i="79"/>
  <c r="C94" i="79"/>
  <c r="E94" i="79"/>
  <c r="O28" i="93" s="1"/>
  <c r="O94" i="12"/>
  <c r="C19" i="80"/>
  <c r="F19" i="80" s="1"/>
  <c r="C24" i="80"/>
  <c r="F24" i="80" s="1"/>
  <c r="C28" i="80"/>
  <c r="F28" i="80"/>
  <c r="C30" i="80"/>
  <c r="F30" i="80"/>
  <c r="N9" i="93" s="1"/>
  <c r="N30" i="12"/>
  <c r="C31" i="80"/>
  <c r="F31" i="80" s="1"/>
  <c r="C35" i="80"/>
  <c r="F35" i="80" s="1"/>
  <c r="C36" i="80"/>
  <c r="F36" i="80"/>
  <c r="C45" i="80"/>
  <c r="F45" i="80"/>
  <c r="N15" i="93" s="1"/>
  <c r="N45" i="12"/>
  <c r="C58" i="80"/>
  <c r="F58" i="80" s="1"/>
  <c r="C60" i="80"/>
  <c r="F60" i="80" s="1"/>
  <c r="C61" i="80"/>
  <c r="F61" i="80"/>
  <c r="C63" i="80"/>
  <c r="F63" i="80"/>
  <c r="N75" i="93" s="1"/>
  <c r="N63" i="12"/>
  <c r="C67" i="80"/>
  <c r="F67" i="80" s="1"/>
  <c r="C68" i="80"/>
  <c r="F68" i="80" s="1"/>
  <c r="C94" i="80"/>
  <c r="F94" i="80"/>
  <c r="C19" i="65"/>
  <c r="F19" i="65"/>
  <c r="L90" i="93" s="1"/>
  <c r="L19" i="12"/>
  <c r="C24" i="65"/>
  <c r="F24" i="65" s="1"/>
  <c r="C28" i="65"/>
  <c r="F28" i="65" s="1"/>
  <c r="C30" i="65"/>
  <c r="F30" i="65"/>
  <c r="C31" i="65"/>
  <c r="F31" i="65"/>
  <c r="L67" i="93" s="1"/>
  <c r="L31" i="12"/>
  <c r="C35" i="65"/>
  <c r="F35" i="65" s="1"/>
  <c r="C36" i="65"/>
  <c r="F36" i="65" s="1"/>
  <c r="C45" i="65"/>
  <c r="F45" i="65"/>
  <c r="C58" i="65"/>
  <c r="F58" i="65"/>
  <c r="L63" i="93" s="1"/>
  <c r="L58" i="12"/>
  <c r="C60" i="65"/>
  <c r="F60" i="65" s="1"/>
  <c r="C61" i="65"/>
  <c r="F61" i="65" s="1"/>
  <c r="C63" i="65"/>
  <c r="F63" i="65"/>
  <c r="C67" i="65"/>
  <c r="F67" i="65"/>
  <c r="L36" i="93" s="1"/>
  <c r="L67" i="12"/>
  <c r="C68" i="65"/>
  <c r="F68" i="65" s="1"/>
  <c r="C94" i="65"/>
  <c r="F94" i="65" s="1"/>
  <c r="C19" i="63"/>
  <c r="F19" i="63"/>
  <c r="C24" i="63"/>
  <c r="F24" i="63"/>
  <c r="K38" i="93" s="1"/>
  <c r="K24" i="12"/>
  <c r="C28" i="63"/>
  <c r="F28" i="63" s="1"/>
  <c r="C30" i="63"/>
  <c r="F30" i="63" s="1"/>
  <c r="C31" i="63"/>
  <c r="F31" i="63"/>
  <c r="C35" i="63"/>
  <c r="F35" i="63"/>
  <c r="K21" i="93" s="1"/>
  <c r="K35" i="12"/>
  <c r="C36" i="63"/>
  <c r="F36" i="63" s="1"/>
  <c r="C45" i="63"/>
  <c r="F45" i="63" s="1"/>
  <c r="C58" i="63"/>
  <c r="F58" i="63"/>
  <c r="C60" i="63"/>
  <c r="F60" i="63"/>
  <c r="K7" i="93" s="1"/>
  <c r="K60" i="12"/>
  <c r="C61" i="63"/>
  <c r="F61" i="63" s="1"/>
  <c r="C63" i="63"/>
  <c r="F63" i="63" s="1"/>
  <c r="C67" i="63"/>
  <c r="F67" i="63"/>
  <c r="C68" i="63"/>
  <c r="F68" i="63"/>
  <c r="K42" i="93" s="1"/>
  <c r="K68" i="12"/>
  <c r="C19" i="62"/>
  <c r="F19" i="62" s="1"/>
  <c r="C24" i="62"/>
  <c r="F24" i="62" s="1"/>
  <c r="C28" i="62"/>
  <c r="F28" i="62"/>
  <c r="C30" i="62"/>
  <c r="F30" i="62"/>
  <c r="J9" i="93" s="1"/>
  <c r="J30" i="12"/>
  <c r="C31" i="62"/>
  <c r="F31" i="62" s="1"/>
  <c r="C35" i="62"/>
  <c r="F35" i="62" s="1"/>
  <c r="C36" i="62"/>
  <c r="F36" i="62"/>
  <c r="C45" i="62"/>
  <c r="F45" i="62"/>
  <c r="J15" i="93" s="1"/>
  <c r="J45" i="12"/>
  <c r="C58" i="62"/>
  <c r="F58" i="62" s="1"/>
  <c r="C60" i="62"/>
  <c r="F60" i="62" s="1"/>
  <c r="C61" i="62"/>
  <c r="F61" i="62"/>
  <c r="C63" i="62"/>
  <c r="F63" i="62"/>
  <c r="J75" i="93" s="1"/>
  <c r="J63" i="12"/>
  <c r="C67" i="62"/>
  <c r="F67" i="62" s="1"/>
  <c r="C68" i="62"/>
  <c r="F68" i="62" s="1"/>
  <c r="C19" i="61"/>
  <c r="F19" i="61"/>
  <c r="C24" i="61"/>
  <c r="F24" i="61"/>
  <c r="I38" i="93" s="1"/>
  <c r="I24" i="12"/>
  <c r="C28" i="61"/>
  <c r="F28" i="61" s="1"/>
  <c r="C30" i="61"/>
  <c r="F30" i="61" s="1"/>
  <c r="C31" i="61"/>
  <c r="F31" i="61"/>
  <c r="C35" i="61"/>
  <c r="F35" i="61"/>
  <c r="I21" i="93" s="1"/>
  <c r="I35" i="12"/>
  <c r="C36" i="61"/>
  <c r="F36" i="61" s="1"/>
  <c r="C45" i="61"/>
  <c r="F45" i="61" s="1"/>
  <c r="C58" i="61"/>
  <c r="F58" i="61"/>
  <c r="C60" i="61"/>
  <c r="F60" i="61"/>
  <c r="I7" i="93" s="1"/>
  <c r="I60" i="12"/>
  <c r="C61" i="61"/>
  <c r="F61" i="61" s="1"/>
  <c r="C63" i="61"/>
  <c r="F63" i="61" s="1"/>
  <c r="C67" i="61"/>
  <c r="F67" i="61"/>
  <c r="C68" i="61"/>
  <c r="F68" i="61"/>
  <c r="I42" i="93" s="1"/>
  <c r="I68" i="12"/>
  <c r="C19" i="73"/>
  <c r="F19" i="73" s="1"/>
  <c r="C24" i="73"/>
  <c r="F24" i="73" s="1"/>
  <c r="C28" i="73"/>
  <c r="F28" i="73"/>
  <c r="C30" i="73"/>
  <c r="F30" i="73"/>
  <c r="H9" i="93" s="1"/>
  <c r="H30" i="12"/>
  <c r="C31" i="73"/>
  <c r="F31" i="73" s="1"/>
  <c r="C35" i="73"/>
  <c r="F35" i="73" s="1"/>
  <c r="C36" i="73"/>
  <c r="F36" i="73"/>
  <c r="C45" i="73"/>
  <c r="F45" i="73"/>
  <c r="H15" i="93" s="1"/>
  <c r="H45" i="12"/>
  <c r="C58" i="73"/>
  <c r="F58" i="73" s="1"/>
  <c r="C60" i="73"/>
  <c r="F60" i="73" s="1"/>
  <c r="C61" i="73"/>
  <c r="F61" i="73"/>
  <c r="C63" i="73"/>
  <c r="F63" i="73"/>
  <c r="H75" i="93" s="1"/>
  <c r="H63" i="12"/>
  <c r="C67" i="73"/>
  <c r="F67" i="73" s="1"/>
  <c r="C68" i="73"/>
  <c r="F68" i="73" s="1"/>
  <c r="C20" i="57"/>
  <c r="F20" i="57"/>
  <c r="C25" i="57"/>
  <c r="F25" i="57"/>
  <c r="F38" i="93" s="1"/>
  <c r="F24" i="12"/>
  <c r="C29" i="57"/>
  <c r="F29" i="57" s="1"/>
  <c r="C31" i="57"/>
  <c r="F31" i="57" s="1"/>
  <c r="C32" i="57"/>
  <c r="F32" i="57"/>
  <c r="C36" i="57"/>
  <c r="F36" i="57"/>
  <c r="F21" i="93" s="1"/>
  <c r="F35" i="12"/>
  <c r="C37" i="57"/>
  <c r="F37" i="57" s="1"/>
  <c r="C46" i="57"/>
  <c r="F46" i="57" s="1"/>
  <c r="C59" i="57"/>
  <c r="F59" i="57"/>
  <c r="C61" i="57"/>
  <c r="F61" i="57"/>
  <c r="F7" i="93" s="1"/>
  <c r="F60" i="12"/>
  <c r="C62" i="57"/>
  <c r="F62" i="57" s="1"/>
  <c r="C64" i="57"/>
  <c r="F64" i="57" s="1"/>
  <c r="C68" i="57"/>
  <c r="F68" i="57"/>
  <c r="C69" i="57"/>
  <c r="F69" i="57"/>
  <c r="F42" i="93" s="1"/>
  <c r="F68" i="12"/>
  <c r="C82" i="57"/>
  <c r="F82" i="57" s="1"/>
  <c r="C83" i="57"/>
  <c r="F83" i="57" s="1"/>
  <c r="C85" i="57"/>
  <c r="F85" i="57"/>
  <c r="C89" i="57"/>
  <c r="F89" i="57"/>
  <c r="F64" i="93" s="1"/>
  <c r="F88" i="12"/>
  <c r="C93" i="57"/>
  <c r="F93" i="57" s="1"/>
  <c r="C94" i="57"/>
  <c r="F94" i="57" s="1"/>
  <c r="C95" i="57"/>
  <c r="F95" i="57"/>
  <c r="C19" i="14"/>
  <c r="F19" i="14"/>
  <c r="E90" i="93" s="1"/>
  <c r="E19" i="12"/>
  <c r="C24" i="14"/>
  <c r="F24" i="14" s="1"/>
  <c r="C28" i="14"/>
  <c r="F28" i="14" s="1"/>
  <c r="C45" i="14"/>
  <c r="F45" i="14"/>
  <c r="C58" i="14"/>
  <c r="F58" i="14"/>
  <c r="E63" i="93" s="1"/>
  <c r="E58" i="12"/>
  <c r="C60" i="14"/>
  <c r="F60" i="14" s="1"/>
  <c r="C61" i="14"/>
  <c r="F61" i="14" s="1"/>
  <c r="C63" i="14"/>
  <c r="F63" i="14" s="1"/>
  <c r="C67" i="14"/>
  <c r="F67" i="14" s="1"/>
  <c r="C68" i="14"/>
  <c r="F68" i="14"/>
  <c r="C81" i="14"/>
  <c r="F81" i="14"/>
  <c r="E30" i="93" s="1"/>
  <c r="E81" i="12"/>
  <c r="C82" i="14"/>
  <c r="F82" i="14" s="1"/>
  <c r="C84" i="14"/>
  <c r="F84" i="14" s="1"/>
  <c r="C88" i="14"/>
  <c r="F88" i="14"/>
  <c r="C92" i="14"/>
  <c r="F92" i="14"/>
  <c r="E78" i="93" s="1"/>
  <c r="E92" i="12"/>
  <c r="C93" i="14"/>
  <c r="F93" i="14"/>
  <c r="C94" i="14"/>
  <c r="F94" i="14"/>
  <c r="E28" i="93" s="1"/>
  <c r="E94" i="12"/>
  <c r="E3" i="12"/>
  <c r="F3" i="12"/>
  <c r="G3" i="12"/>
  <c r="H3" i="12"/>
  <c r="I3" i="12"/>
  <c r="J3" i="12"/>
  <c r="K3" i="12"/>
  <c r="L3" i="12"/>
  <c r="M3" i="12"/>
  <c r="N3" i="12"/>
  <c r="O3" i="12"/>
  <c r="C9" i="12"/>
  <c r="C14" i="12"/>
  <c r="C19" i="12"/>
  <c r="C23" i="12"/>
  <c r="C32" i="12"/>
  <c r="C41" i="12"/>
  <c r="C47" i="12"/>
  <c r="C53" i="12"/>
  <c r="C59" i="12"/>
  <c r="C64" i="12"/>
  <c r="C68" i="12"/>
  <c r="C73" i="12"/>
  <c r="C82" i="12"/>
  <c r="C90" i="12"/>
  <c r="C94" i="12"/>
  <c r="C10" i="12"/>
  <c r="C15" i="12"/>
  <c r="C20" i="12"/>
  <c r="C27" i="12"/>
  <c r="C34" i="12"/>
  <c r="C42" i="12"/>
  <c r="C49" i="12"/>
  <c r="C56" i="12"/>
  <c r="C61" i="12"/>
  <c r="C65" i="12"/>
  <c r="C70" i="12"/>
  <c r="C74" i="12"/>
  <c r="C83" i="12"/>
  <c r="C91" i="12"/>
  <c r="C95" i="12"/>
  <c r="C36" i="12"/>
  <c r="C11" i="12"/>
  <c r="C16" i="12"/>
  <c r="C21" i="12"/>
  <c r="C28" i="12"/>
  <c r="C38" i="12"/>
  <c r="C43" i="12"/>
  <c r="C50" i="12"/>
  <c r="C57" i="12"/>
  <c r="C62" i="12"/>
  <c r="C66" i="12"/>
  <c r="C71" i="12"/>
  <c r="C75" i="12"/>
  <c r="C86" i="12"/>
  <c r="C92" i="12"/>
  <c r="C97" i="12"/>
  <c r="C8" i="12"/>
  <c r="C13" i="12"/>
  <c r="C18" i="12"/>
  <c r="C22" i="12"/>
  <c r="C29" i="12"/>
  <c r="C40" i="12"/>
  <c r="C44" i="12"/>
  <c r="C51" i="12"/>
  <c r="C58" i="12"/>
  <c r="C63" i="12"/>
  <c r="C67" i="12"/>
  <c r="C72" i="12"/>
  <c r="C81" i="12"/>
  <c r="C88" i="12"/>
  <c r="C93" i="12"/>
  <c r="C98" i="12"/>
  <c r="M24" i="12"/>
  <c r="M35" i="12"/>
  <c r="E7" i="93" l="1"/>
  <c r="E60" i="12"/>
  <c r="F82" i="93"/>
  <c r="F61" i="12"/>
  <c r="H63" i="93"/>
  <c r="H58" i="12"/>
  <c r="I67" i="93"/>
  <c r="I31" i="12"/>
  <c r="K15" i="93"/>
  <c r="K45" i="12"/>
  <c r="K90" i="93"/>
  <c r="K19" i="12"/>
  <c r="L38" i="93"/>
  <c r="L24" i="12"/>
  <c r="O67" i="93"/>
  <c r="O31" i="12"/>
  <c r="G38" i="93"/>
  <c r="G24" i="12"/>
  <c r="O78" i="93"/>
  <c r="O92" i="12"/>
  <c r="M13" i="93"/>
  <c r="M84" i="12"/>
  <c r="E86" i="93"/>
  <c r="E15" i="12"/>
  <c r="G40" i="93"/>
  <c r="G14" i="12"/>
  <c r="H33" i="93"/>
  <c r="H11" i="12"/>
  <c r="I26" i="93"/>
  <c r="I16" i="12"/>
  <c r="K86" i="93"/>
  <c r="K15" i="12"/>
  <c r="L33" i="93"/>
  <c r="L11" i="12"/>
  <c r="N33" i="93"/>
  <c r="N11" i="12"/>
  <c r="O40" i="93"/>
  <c r="O14" i="12"/>
  <c r="I34" i="93"/>
  <c r="I20" i="12"/>
  <c r="M95" i="93"/>
  <c r="M21" i="12"/>
  <c r="F80" i="93"/>
  <c r="F34" i="12"/>
  <c r="E11" i="93"/>
  <c r="E41" i="12"/>
  <c r="J27" i="93"/>
  <c r="J40" i="12"/>
  <c r="O10" i="93"/>
  <c r="O38" i="12"/>
  <c r="N74" i="93"/>
  <c r="N49" i="12"/>
  <c r="M91" i="93"/>
  <c r="M50" i="12"/>
  <c r="P24" i="93"/>
  <c r="P10" i="12"/>
  <c r="E13" i="93"/>
  <c r="E84" i="12"/>
  <c r="E75" i="93"/>
  <c r="E63" i="12"/>
  <c r="F30" i="93"/>
  <c r="F81" i="12"/>
  <c r="H36" i="93"/>
  <c r="H67" i="12"/>
  <c r="K75" i="93"/>
  <c r="K63" i="12"/>
  <c r="K67" i="93"/>
  <c r="K31" i="12"/>
  <c r="L82" i="93"/>
  <c r="L61" i="12"/>
  <c r="L9" i="93"/>
  <c r="L30" i="12"/>
  <c r="N7" i="93"/>
  <c r="N60" i="12"/>
  <c r="N67" i="93"/>
  <c r="N31" i="12"/>
  <c r="N57" i="93"/>
  <c r="N28" i="12"/>
  <c r="O63" i="93"/>
  <c r="O58" i="12"/>
  <c r="O9" i="93"/>
  <c r="O30" i="12"/>
  <c r="O38" i="93"/>
  <c r="O24" i="12"/>
  <c r="G37" i="93"/>
  <c r="G82" i="12"/>
  <c r="G7" i="93"/>
  <c r="G60" i="12"/>
  <c r="G67" i="93"/>
  <c r="G31" i="12"/>
  <c r="H65" i="93"/>
  <c r="H93" i="12"/>
  <c r="J78" i="93"/>
  <c r="J92" i="12"/>
  <c r="K65" i="93"/>
  <c r="K93" i="12"/>
  <c r="K30" i="93"/>
  <c r="K81" i="12"/>
  <c r="L30" i="93"/>
  <c r="L81" i="12"/>
  <c r="M9" i="93"/>
  <c r="M30" i="12"/>
  <c r="M7" i="93"/>
  <c r="M60" i="12"/>
  <c r="M28" i="93"/>
  <c r="M94" i="12"/>
  <c r="E72" i="93"/>
  <c r="E18" i="12"/>
  <c r="G24" i="93"/>
  <c r="G10" i="12"/>
  <c r="H40" i="93"/>
  <c r="H14" i="12"/>
  <c r="J84" i="93"/>
  <c r="J17" i="12"/>
  <c r="K25" i="93"/>
  <c r="K12" i="12"/>
  <c r="L60" i="93"/>
  <c r="L8" i="12"/>
  <c r="N26" i="93"/>
  <c r="N16" i="12"/>
  <c r="O33" i="93"/>
  <c r="O11" i="12"/>
  <c r="G34" i="93"/>
  <c r="G20" i="12"/>
  <c r="H34" i="93"/>
  <c r="H20" i="12"/>
  <c r="J55" i="93"/>
  <c r="J23" i="12"/>
  <c r="O34" i="93"/>
  <c r="O20" i="12"/>
  <c r="E44" i="93"/>
  <c r="E26" i="12"/>
  <c r="H39" i="93"/>
  <c r="H27" i="12"/>
  <c r="E79" i="93"/>
  <c r="E33" i="12"/>
  <c r="E16" i="93"/>
  <c r="E29" i="12"/>
  <c r="G16" i="93"/>
  <c r="G29" i="12"/>
  <c r="N16" i="93"/>
  <c r="N29" i="12"/>
  <c r="J80" i="93"/>
  <c r="J34" i="12"/>
  <c r="E10" i="93"/>
  <c r="E38" i="12"/>
  <c r="G45" i="93"/>
  <c r="G43" i="12"/>
  <c r="H56" i="93"/>
  <c r="H44" i="12"/>
  <c r="N59" i="93"/>
  <c r="N39" i="12"/>
  <c r="M71" i="93"/>
  <c r="M42" i="12"/>
  <c r="E81" i="93"/>
  <c r="E51" i="12"/>
  <c r="F91" i="93"/>
  <c r="F50" i="12"/>
  <c r="M87" i="93"/>
  <c r="M48" i="12"/>
  <c r="N62" i="93"/>
  <c r="N52" i="12"/>
  <c r="M8" i="93"/>
  <c r="M55" i="12"/>
  <c r="O58" i="93"/>
  <c r="O56" i="12"/>
  <c r="N58" i="93"/>
  <c r="N56" i="12"/>
  <c r="F59" i="12"/>
  <c r="F18" i="93"/>
  <c r="J46" i="93"/>
  <c r="J65" i="12"/>
  <c r="M12" i="93"/>
  <c r="M64" i="12"/>
  <c r="L52" i="93"/>
  <c r="L66" i="12"/>
  <c r="H43" i="93"/>
  <c r="H72" i="12"/>
  <c r="K53" i="93"/>
  <c r="K71" i="12"/>
  <c r="L73" i="12"/>
  <c r="L68" i="93"/>
  <c r="J47" i="93"/>
  <c r="J75" i="12"/>
  <c r="I88" i="93"/>
  <c r="I79" i="12"/>
  <c r="I83" i="93"/>
  <c r="I78" i="12"/>
  <c r="E50" i="93"/>
  <c r="E83" i="12"/>
  <c r="P91" i="93"/>
  <c r="P50" i="12"/>
  <c r="E36" i="93"/>
  <c r="E67" i="12"/>
  <c r="E15" i="93"/>
  <c r="E45" i="12"/>
  <c r="H42" i="93"/>
  <c r="H68" i="12"/>
  <c r="H14" i="93"/>
  <c r="H36" i="12"/>
  <c r="I14" i="93"/>
  <c r="I36" i="12"/>
  <c r="J67" i="93"/>
  <c r="J31" i="12"/>
  <c r="K57" i="93"/>
  <c r="K28" i="12"/>
  <c r="N21" i="93"/>
  <c r="N35" i="12"/>
  <c r="O42" i="93"/>
  <c r="O68" i="12"/>
  <c r="G78" i="93"/>
  <c r="G92" i="12"/>
  <c r="G15" i="93"/>
  <c r="G45" i="12"/>
  <c r="I78" i="93"/>
  <c r="I92" i="12"/>
  <c r="K64" i="93"/>
  <c r="K88" i="12"/>
  <c r="M64" i="93"/>
  <c r="M88" i="12"/>
  <c r="E33" i="93"/>
  <c r="E11" i="12"/>
  <c r="G22" i="93"/>
  <c r="G7" i="12"/>
  <c r="H22" i="93"/>
  <c r="H7" i="12"/>
  <c r="I22" i="93"/>
  <c r="I7" i="12"/>
  <c r="J60" i="93"/>
  <c r="J8" i="12"/>
  <c r="L86" i="93"/>
  <c r="L15" i="12"/>
  <c r="M33" i="93"/>
  <c r="M11" i="12"/>
  <c r="J34" i="93"/>
  <c r="J20" i="12"/>
  <c r="G44" i="93"/>
  <c r="G26" i="12"/>
  <c r="G80" i="93"/>
  <c r="G34" i="12"/>
  <c r="H59" i="93"/>
  <c r="H39" i="12"/>
  <c r="F92" i="93"/>
  <c r="F47" i="12"/>
  <c r="H17" i="93"/>
  <c r="H53" i="12"/>
  <c r="O87" i="93"/>
  <c r="O48" i="12"/>
  <c r="J81" i="93"/>
  <c r="J51" i="12"/>
  <c r="P39" i="93"/>
  <c r="P27" i="12"/>
  <c r="F9" i="93"/>
  <c r="F30" i="12"/>
  <c r="H82" i="93"/>
  <c r="H61" i="12"/>
  <c r="I82" i="93"/>
  <c r="I61" i="12"/>
  <c r="J42" i="93"/>
  <c r="J68" i="12"/>
  <c r="J14" i="93"/>
  <c r="J36" i="12"/>
  <c r="K14" i="93"/>
  <c r="K36" i="12"/>
  <c r="E42" i="93"/>
  <c r="E68" i="12"/>
  <c r="F15" i="93"/>
  <c r="F45" i="12"/>
  <c r="F90" i="93"/>
  <c r="F19" i="12"/>
  <c r="H90" i="93"/>
  <c r="H19" i="12"/>
  <c r="I36" i="93"/>
  <c r="I67" i="12"/>
  <c r="J38" i="93"/>
  <c r="J24" i="12"/>
  <c r="K63" i="93"/>
  <c r="K58" i="12"/>
  <c r="N42" i="93"/>
  <c r="N68" i="12"/>
  <c r="N14" i="93"/>
  <c r="N36" i="12"/>
  <c r="O15" i="93"/>
  <c r="O45" i="12"/>
  <c r="G64" i="93"/>
  <c r="G88" i="12"/>
  <c r="G36" i="93"/>
  <c r="G67" i="12"/>
  <c r="G14" i="93"/>
  <c r="G36" i="12"/>
  <c r="I65" i="93"/>
  <c r="I93" i="12"/>
  <c r="J37" i="93"/>
  <c r="J82" i="12"/>
  <c r="K13" i="93"/>
  <c r="K84" i="12"/>
  <c r="N65" i="93"/>
  <c r="N93" i="12"/>
  <c r="M90" i="93"/>
  <c r="M19" i="12"/>
  <c r="M36" i="93"/>
  <c r="M67" i="12"/>
  <c r="M37" i="93"/>
  <c r="M82" i="12"/>
  <c r="E22" i="93"/>
  <c r="E7" i="12"/>
  <c r="E40" i="93"/>
  <c r="D40" i="93" s="1"/>
  <c r="B40" i="93" s="1"/>
  <c r="E14" i="12"/>
  <c r="F22" i="93"/>
  <c r="F7" i="12"/>
  <c r="F33" i="93"/>
  <c r="F11" i="12"/>
  <c r="F72" i="93"/>
  <c r="F18" i="12"/>
  <c r="G11" i="12"/>
  <c r="G33" i="93"/>
  <c r="G15" i="12"/>
  <c r="G86" i="93"/>
  <c r="H24" i="93"/>
  <c r="H10" i="12"/>
  <c r="H86" i="93"/>
  <c r="H15" i="12"/>
  <c r="I60" i="93"/>
  <c r="I8" i="12"/>
  <c r="I86" i="93"/>
  <c r="I15" i="12"/>
  <c r="J26" i="93"/>
  <c r="J16" i="12"/>
  <c r="J25" i="93"/>
  <c r="J12" i="12"/>
  <c r="K26" i="93"/>
  <c r="K16" i="12"/>
  <c r="K33" i="93"/>
  <c r="K11" i="12"/>
  <c r="K22" i="93"/>
  <c r="K7" i="12"/>
  <c r="L25" i="93"/>
  <c r="L12" i="12"/>
  <c r="L22" i="93"/>
  <c r="L7" i="12"/>
  <c r="M86" i="93"/>
  <c r="M15" i="12"/>
  <c r="M60" i="93"/>
  <c r="M8" i="12"/>
  <c r="N86" i="93"/>
  <c r="N15" i="12"/>
  <c r="N24" i="93"/>
  <c r="N10" i="12"/>
  <c r="O86" i="93"/>
  <c r="O15" i="12"/>
  <c r="O24" i="93"/>
  <c r="O10" i="12"/>
  <c r="E41" i="93"/>
  <c r="E22" i="12"/>
  <c r="F55" i="93"/>
  <c r="F23" i="12"/>
  <c r="I95" i="93"/>
  <c r="I21" i="12"/>
  <c r="M34" i="93"/>
  <c r="M20" i="12"/>
  <c r="N34" i="93"/>
  <c r="N20" i="12"/>
  <c r="G39" i="93"/>
  <c r="G27" i="12"/>
  <c r="O44" i="93"/>
  <c r="O26" i="12"/>
  <c r="O80" i="93"/>
  <c r="O34" i="12"/>
  <c r="F79" i="93"/>
  <c r="F33" i="12"/>
  <c r="K80" i="93"/>
  <c r="K34" i="12"/>
  <c r="L80" i="93"/>
  <c r="L34" i="12"/>
  <c r="M79" i="93"/>
  <c r="M33" i="12"/>
  <c r="G27" i="93"/>
  <c r="G40" i="12"/>
  <c r="K27" i="93"/>
  <c r="K40" i="12"/>
  <c r="N11" i="93"/>
  <c r="N41" i="12"/>
  <c r="K71" i="93"/>
  <c r="K42" i="12"/>
  <c r="E74" i="93"/>
  <c r="E49" i="12"/>
  <c r="I17" i="93"/>
  <c r="I53" i="12"/>
  <c r="M17" i="93"/>
  <c r="M53" i="12"/>
  <c r="L74" i="93"/>
  <c r="L49" i="12"/>
  <c r="F37" i="93"/>
  <c r="F82" i="12"/>
  <c r="F63" i="93"/>
  <c r="F58" i="12"/>
  <c r="I75" i="93"/>
  <c r="I63" i="12"/>
  <c r="J7" i="93"/>
  <c r="J60" i="12"/>
  <c r="J57" i="93"/>
  <c r="J28" i="12"/>
  <c r="L14" i="93"/>
  <c r="L36" i="12"/>
  <c r="N28" i="93"/>
  <c r="N94" i="12"/>
  <c r="N90" i="93"/>
  <c r="N19" i="12"/>
  <c r="G28" i="93"/>
  <c r="G94" i="12"/>
  <c r="H64" i="93"/>
  <c r="H88" i="12"/>
  <c r="L64" i="93"/>
  <c r="L88" i="12"/>
  <c r="N78" i="93"/>
  <c r="N92" i="12"/>
  <c r="F24" i="93"/>
  <c r="F10" i="12"/>
  <c r="F86" i="93"/>
  <c r="F15" i="12"/>
  <c r="I25" i="93"/>
  <c r="I12" i="12"/>
  <c r="J61" i="93"/>
  <c r="D61" i="93" s="1"/>
  <c r="B61" i="93" s="1"/>
  <c r="J13" i="12"/>
  <c r="K60" i="93"/>
  <c r="K8" i="12"/>
  <c r="M26" i="93"/>
  <c r="M16" i="12"/>
  <c r="M22" i="93"/>
  <c r="M7" i="12"/>
  <c r="O72" i="93"/>
  <c r="O18" i="12"/>
  <c r="E55" i="93"/>
  <c r="E23" i="12"/>
  <c r="I44" i="93"/>
  <c r="I26" i="12"/>
  <c r="O39" i="93"/>
  <c r="O27" i="12"/>
  <c r="K79" i="93"/>
  <c r="K33" i="12"/>
  <c r="I80" i="93"/>
  <c r="I34" i="12"/>
  <c r="M59" i="93"/>
  <c r="M39" i="12"/>
  <c r="K91" i="93"/>
  <c r="K50" i="12"/>
  <c r="F65" i="93"/>
  <c r="F93" i="12"/>
  <c r="F36" i="93"/>
  <c r="F67" i="12"/>
  <c r="H38" i="93"/>
  <c r="H24" i="12"/>
  <c r="I63" i="93"/>
  <c r="I58" i="12"/>
  <c r="J63" i="93"/>
  <c r="J58" i="12"/>
  <c r="L21" i="93"/>
  <c r="L35" i="12"/>
  <c r="E65" i="93"/>
  <c r="D65" i="93" s="1"/>
  <c r="B65" i="93" s="1"/>
  <c r="E93" i="12"/>
  <c r="E37" i="93"/>
  <c r="E82" i="12"/>
  <c r="E57" i="93"/>
  <c r="E28" i="12"/>
  <c r="F78" i="93"/>
  <c r="F92" i="12"/>
  <c r="F13" i="93"/>
  <c r="F84" i="12"/>
  <c r="F57" i="93"/>
  <c r="F28" i="12"/>
  <c r="H21" i="93"/>
  <c r="H35" i="12"/>
  <c r="I9" i="93"/>
  <c r="I30" i="12"/>
  <c r="J36" i="93"/>
  <c r="J67" i="12"/>
  <c r="J82" i="93"/>
  <c r="J61" i="12"/>
  <c r="K82" i="93"/>
  <c r="K61" i="12"/>
  <c r="L28" i="93"/>
  <c r="L94" i="12"/>
  <c r="L7" i="93"/>
  <c r="L60" i="12"/>
  <c r="L15" i="93"/>
  <c r="L45" i="12"/>
  <c r="N63" i="93"/>
  <c r="N58" i="12"/>
  <c r="O36" i="93"/>
  <c r="O67" i="12"/>
  <c r="O21" i="93"/>
  <c r="O35" i="12"/>
  <c r="J28" i="93"/>
  <c r="J94" i="12"/>
  <c r="E64" i="93"/>
  <c r="E88" i="12"/>
  <c r="E82" i="93"/>
  <c r="E61" i="12"/>
  <c r="E38" i="93"/>
  <c r="E24" i="12"/>
  <c r="F28" i="93"/>
  <c r="F94" i="12"/>
  <c r="D94" i="12" s="1"/>
  <c r="B94" i="12" s="1"/>
  <c r="F75" i="93"/>
  <c r="F63" i="12"/>
  <c r="F14" i="93"/>
  <c r="F36" i="12"/>
  <c r="F67" i="93"/>
  <c r="F31" i="12"/>
  <c r="H7" i="93"/>
  <c r="H60" i="12"/>
  <c r="H67" i="93"/>
  <c r="H31" i="12"/>
  <c r="H57" i="93"/>
  <c r="H28" i="12"/>
  <c r="I15" i="93"/>
  <c r="I45" i="12"/>
  <c r="I57" i="93"/>
  <c r="I28" i="12"/>
  <c r="I90" i="93"/>
  <c r="I19" i="12"/>
  <c r="J21" i="93"/>
  <c r="J35" i="12"/>
  <c r="D35" i="12" s="1"/>
  <c r="B35" i="12" s="1"/>
  <c r="J90" i="93"/>
  <c r="J19" i="12"/>
  <c r="K36" i="93"/>
  <c r="K67" i="12"/>
  <c r="K9" i="93"/>
  <c r="K30" i="12"/>
  <c r="L42" i="93"/>
  <c r="L68" i="12"/>
  <c r="L75" i="93"/>
  <c r="L63" i="12"/>
  <c r="L57" i="93"/>
  <c r="L28" i="12"/>
  <c r="N36" i="93"/>
  <c r="N67" i="12"/>
  <c r="N82" i="93"/>
  <c r="N61" i="12"/>
  <c r="N38" i="93"/>
  <c r="N24" i="12"/>
  <c r="O75" i="93"/>
  <c r="O63" i="12"/>
  <c r="O7" i="93"/>
  <c r="O60" i="12"/>
  <c r="O90" i="93"/>
  <c r="O19" i="12"/>
  <c r="G30" i="93"/>
  <c r="G81" i="12"/>
  <c r="H28" i="93"/>
  <c r="H94" i="12"/>
  <c r="H30" i="93"/>
  <c r="H81" i="12"/>
  <c r="I13" i="93"/>
  <c r="I84" i="12"/>
  <c r="J64" i="93"/>
  <c r="J88" i="12"/>
  <c r="O37" i="93"/>
  <c r="O82" i="12"/>
  <c r="N13" i="93"/>
  <c r="N84" i="12"/>
  <c r="M57" i="93"/>
  <c r="M28" i="12"/>
  <c r="E24" i="93"/>
  <c r="E10" i="12"/>
  <c r="F40" i="93"/>
  <c r="F14" i="12"/>
  <c r="G72" i="93"/>
  <c r="G18" i="12"/>
  <c r="I33" i="93"/>
  <c r="I11" i="12"/>
  <c r="J23" i="93"/>
  <c r="J9" i="12"/>
  <c r="L26" i="93"/>
  <c r="L16" i="12"/>
  <c r="M25" i="93"/>
  <c r="M12" i="12"/>
  <c r="N22" i="93"/>
  <c r="N7" i="12"/>
  <c r="E95" i="93"/>
  <c r="E21" i="12"/>
  <c r="K34" i="93"/>
  <c r="K20" i="12"/>
  <c r="L34" i="93"/>
  <c r="L20" i="12"/>
  <c r="N55" i="93"/>
  <c r="N23" i="12"/>
  <c r="K44" i="93"/>
  <c r="K26" i="12"/>
  <c r="M44" i="93"/>
  <c r="M26" i="12"/>
  <c r="O16" i="93"/>
  <c r="O29" i="12"/>
  <c r="H80" i="93"/>
  <c r="H34" i="12"/>
  <c r="J16" i="93"/>
  <c r="J29" i="12"/>
  <c r="L16" i="93"/>
  <c r="L29" i="12"/>
  <c r="F59" i="93"/>
  <c r="F39" i="12"/>
  <c r="F44" i="12"/>
  <c r="F56" i="93"/>
  <c r="H11" i="93"/>
  <c r="H41" i="12"/>
  <c r="I38" i="12"/>
  <c r="I10" i="93"/>
  <c r="L56" i="93"/>
  <c r="L44" i="12"/>
  <c r="L38" i="12"/>
  <c r="L10" i="93"/>
  <c r="M11" i="93"/>
  <c r="M41" i="12"/>
  <c r="O11" i="93"/>
  <c r="O41" i="12"/>
  <c r="O71" i="93"/>
  <c r="O42" i="12"/>
  <c r="K45" i="93"/>
  <c r="K43" i="12"/>
  <c r="F62" i="93"/>
  <c r="F52" i="12"/>
  <c r="G49" i="12"/>
  <c r="G74" i="93"/>
  <c r="J62" i="93"/>
  <c r="J52" i="12"/>
  <c r="L52" i="12"/>
  <c r="L62" i="93"/>
  <c r="N81" i="93"/>
  <c r="N51" i="12"/>
  <c r="I87" i="93"/>
  <c r="I48" i="12"/>
  <c r="D48" i="12" s="1"/>
  <c r="B48" i="12" s="1"/>
  <c r="M81" i="93"/>
  <c r="M51" i="12"/>
  <c r="L17" i="93"/>
  <c r="L53" i="12"/>
  <c r="D53" i="12" s="1"/>
  <c r="B53" i="12" s="1"/>
  <c r="I56" i="12"/>
  <c r="I58" i="93"/>
  <c r="G42" i="93"/>
  <c r="G68" i="12"/>
  <c r="G21" i="93"/>
  <c r="G35" i="12"/>
  <c r="H78" i="93"/>
  <c r="H92" i="12"/>
  <c r="I64" i="93"/>
  <c r="I88" i="12"/>
  <c r="J13" i="93"/>
  <c r="J84" i="12"/>
  <c r="K37" i="93"/>
  <c r="K82" i="12"/>
  <c r="O65" i="93"/>
  <c r="O93" i="12"/>
  <c r="N64" i="93"/>
  <c r="N88" i="12"/>
  <c r="M42" i="93"/>
  <c r="M68" i="12"/>
  <c r="M30" i="93"/>
  <c r="M81" i="12"/>
  <c r="H72" i="93"/>
  <c r="H18" i="12"/>
  <c r="F41" i="93"/>
  <c r="F22" i="12"/>
  <c r="G22" i="12"/>
  <c r="K55" i="93"/>
  <c r="K23" i="12"/>
  <c r="K21" i="12"/>
  <c r="O55" i="93"/>
  <c r="O23" i="12"/>
  <c r="O21" i="12"/>
  <c r="J39" i="93"/>
  <c r="J27" i="12"/>
  <c r="K27" i="12"/>
  <c r="E14" i="93"/>
  <c r="E36" i="12"/>
  <c r="E34" i="12"/>
  <c r="H16" i="93"/>
  <c r="H29" i="12"/>
  <c r="H33" i="12"/>
  <c r="M16" i="93"/>
  <c r="M29" i="12"/>
  <c r="M34" i="12"/>
  <c r="E71" i="93"/>
  <c r="E42" i="12"/>
  <c r="F38" i="12"/>
  <c r="J38" i="12"/>
  <c r="K38" i="12"/>
  <c r="H42" i="12"/>
  <c r="N42" i="12"/>
  <c r="H51" i="12"/>
  <c r="J47" i="12"/>
  <c r="I49" i="12"/>
  <c r="L58" i="93"/>
  <c r="L56" i="12"/>
  <c r="M48" i="93"/>
  <c r="M85" i="12"/>
  <c r="H51" i="93"/>
  <c r="H86" i="12"/>
  <c r="J51" i="93"/>
  <c r="J86" i="12"/>
  <c r="E94" i="93"/>
  <c r="E98" i="12"/>
  <c r="O49" i="93"/>
  <c r="O90" i="12"/>
  <c r="F69" i="93"/>
  <c r="F89" i="12"/>
  <c r="J69" i="93"/>
  <c r="J89" i="12"/>
  <c r="M49" i="93"/>
  <c r="M90" i="12"/>
  <c r="N73" i="93"/>
  <c r="N91" i="12"/>
  <c r="K49" i="93"/>
  <c r="K90" i="12"/>
  <c r="I73" i="93"/>
  <c r="I91" i="12"/>
  <c r="H66" i="93"/>
  <c r="H95" i="12"/>
  <c r="N66" i="93"/>
  <c r="N95" i="12"/>
  <c r="J20" i="93"/>
  <c r="J96" i="12"/>
  <c r="G93" i="93"/>
  <c r="G97" i="12"/>
  <c r="F94" i="93"/>
  <c r="F98" i="12"/>
  <c r="J94" i="93"/>
  <c r="J98" i="12"/>
  <c r="O94" i="93"/>
  <c r="O98" i="12"/>
  <c r="P25" i="93"/>
  <c r="P12" i="12"/>
  <c r="P21" i="12"/>
  <c r="P95" i="93"/>
  <c r="P16" i="93"/>
  <c r="P29" i="12"/>
  <c r="P45" i="93"/>
  <c r="P43" i="12"/>
  <c r="P51" i="93"/>
  <c r="P86" i="12"/>
  <c r="P66" i="93"/>
  <c r="P95" i="12"/>
  <c r="E9" i="12"/>
  <c r="E12" i="12"/>
  <c r="E17" i="12"/>
  <c r="F8" i="12"/>
  <c r="F13" i="12"/>
  <c r="F16" i="12"/>
  <c r="D16" i="12" s="1"/>
  <c r="B16" i="12" s="1"/>
  <c r="G9" i="12"/>
  <c r="G12" i="12"/>
  <c r="G17" i="12"/>
  <c r="H8" i="12"/>
  <c r="H13" i="12"/>
  <c r="H16" i="12"/>
  <c r="I10" i="12"/>
  <c r="I13" i="12"/>
  <c r="J18" i="12"/>
  <c r="J15" i="12"/>
  <c r="J10" i="12"/>
  <c r="J7" i="12"/>
  <c r="K13" i="12"/>
  <c r="K10" i="12"/>
  <c r="L17" i="12"/>
  <c r="L14" i="12"/>
  <c r="L9" i="12"/>
  <c r="M18" i="12"/>
  <c r="M13" i="12"/>
  <c r="M10" i="12"/>
  <c r="N17" i="12"/>
  <c r="N13" i="12"/>
  <c r="N8" i="12"/>
  <c r="O17" i="12"/>
  <c r="O12" i="12"/>
  <c r="O23" i="93"/>
  <c r="O9" i="12"/>
  <c r="O7" i="12"/>
  <c r="H55" i="93"/>
  <c r="H23" i="12"/>
  <c r="H21" i="12"/>
  <c r="L55" i="93"/>
  <c r="L23" i="12"/>
  <c r="L21" i="12"/>
  <c r="F95" i="93"/>
  <c r="F21" i="12"/>
  <c r="E27" i="12"/>
  <c r="L39" i="93"/>
  <c r="L27" i="12"/>
  <c r="M27" i="12"/>
  <c r="E35" i="93"/>
  <c r="D35" i="93" s="1"/>
  <c r="B35" i="93" s="1"/>
  <c r="E32" i="12"/>
  <c r="D32" i="12" s="1"/>
  <c r="B32" i="12" s="1"/>
  <c r="E30" i="12"/>
  <c r="I16" i="93"/>
  <c r="I29" i="12"/>
  <c r="I33" i="12"/>
  <c r="N35" i="93"/>
  <c r="N32" i="12"/>
  <c r="N34" i="12"/>
  <c r="I41" i="12"/>
  <c r="J41" i="12"/>
  <c r="M44" i="12"/>
  <c r="O39" i="12"/>
  <c r="G53" i="12"/>
  <c r="H47" i="12"/>
  <c r="O47" i="12"/>
  <c r="K48" i="12"/>
  <c r="H91" i="93"/>
  <c r="H50" i="12"/>
  <c r="E58" i="93"/>
  <c r="E56" i="12"/>
  <c r="F58" i="93"/>
  <c r="F56" i="12"/>
  <c r="L55" i="12"/>
  <c r="G8" i="93"/>
  <c r="G55" i="12"/>
  <c r="K58" i="93"/>
  <c r="K56" i="12"/>
  <c r="G57" i="12"/>
  <c r="G76" i="93"/>
  <c r="H76" i="93"/>
  <c r="H57" i="12"/>
  <c r="L76" i="93"/>
  <c r="L57" i="12"/>
  <c r="F77" i="93"/>
  <c r="F62" i="12"/>
  <c r="G18" i="93"/>
  <c r="G59" i="12"/>
  <c r="G52" i="93"/>
  <c r="G66" i="12"/>
  <c r="D66" i="12" s="1"/>
  <c r="B66" i="12" s="1"/>
  <c r="K18" i="93"/>
  <c r="K59" i="12"/>
  <c r="L46" i="93"/>
  <c r="L65" i="12"/>
  <c r="O46" i="93"/>
  <c r="O65" i="12"/>
  <c r="M46" i="93"/>
  <c r="M65" i="12"/>
  <c r="H46" i="93"/>
  <c r="H65" i="12"/>
  <c r="L77" i="93"/>
  <c r="L62" i="12"/>
  <c r="N52" i="93"/>
  <c r="N66" i="12"/>
  <c r="E68" i="93"/>
  <c r="E73" i="12"/>
  <c r="F43" i="93"/>
  <c r="F72" i="12"/>
  <c r="I89" i="93"/>
  <c r="I70" i="12"/>
  <c r="L47" i="93"/>
  <c r="L75" i="12"/>
  <c r="N53" i="93"/>
  <c r="N71" i="12"/>
  <c r="L53" i="93"/>
  <c r="L71" i="12"/>
  <c r="J43" i="93"/>
  <c r="J72" i="12"/>
  <c r="O47" i="93"/>
  <c r="O75" i="12"/>
  <c r="M68" i="93"/>
  <c r="M73" i="12"/>
  <c r="H19" i="93"/>
  <c r="H74" i="12"/>
  <c r="L19" i="93"/>
  <c r="L74" i="12"/>
  <c r="K47" i="93"/>
  <c r="K75" i="12"/>
  <c r="E29" i="93"/>
  <c r="E80" i="12"/>
  <c r="F29" i="93"/>
  <c r="F80" i="12"/>
  <c r="J32" i="93"/>
  <c r="J77" i="12"/>
  <c r="L88" i="93"/>
  <c r="L79" i="12"/>
  <c r="N32" i="93"/>
  <c r="N77" i="12"/>
  <c r="J83" i="93"/>
  <c r="J78" i="12"/>
  <c r="F88" i="93"/>
  <c r="F79" i="12"/>
  <c r="G29" i="93"/>
  <c r="G80" i="12"/>
  <c r="E48" i="93"/>
  <c r="E85" i="12"/>
  <c r="G48" i="93"/>
  <c r="G85" i="12"/>
  <c r="K50" i="93"/>
  <c r="K83" i="12"/>
  <c r="M51" i="93"/>
  <c r="M86" i="12"/>
  <c r="E93" i="93"/>
  <c r="E97" i="12"/>
  <c r="K69" i="93"/>
  <c r="K89" i="12"/>
  <c r="L49" i="93"/>
  <c r="L90" i="12"/>
  <c r="O66" i="93"/>
  <c r="O95" i="12"/>
  <c r="G94" i="93"/>
  <c r="G98" i="12"/>
  <c r="P61" i="93"/>
  <c r="P13" i="12"/>
  <c r="P30" i="12"/>
  <c r="P9" i="93"/>
  <c r="I72" i="93"/>
  <c r="I18" i="12"/>
  <c r="I55" i="93"/>
  <c r="I23" i="12"/>
  <c r="M55" i="93"/>
  <c r="M23" i="12"/>
  <c r="F39" i="93"/>
  <c r="F27" i="12"/>
  <c r="N39" i="93"/>
  <c r="N27" i="12"/>
  <c r="F16" i="93"/>
  <c r="F29" i="12"/>
  <c r="K16" i="93"/>
  <c r="K29" i="12"/>
  <c r="J79" i="93"/>
  <c r="J33" i="12"/>
  <c r="I51" i="12"/>
  <c r="I81" i="93"/>
  <c r="G58" i="93"/>
  <c r="G56" i="12"/>
  <c r="F12" i="93"/>
  <c r="F64" i="12"/>
  <c r="K12" i="93"/>
  <c r="K64" i="12"/>
  <c r="M52" i="93"/>
  <c r="M66" i="12"/>
  <c r="E89" i="93"/>
  <c r="E70" i="12"/>
  <c r="J89" i="93"/>
  <c r="J70" i="12"/>
  <c r="M53" i="93"/>
  <c r="M71" i="12"/>
  <c r="O68" i="93"/>
  <c r="O73" i="12"/>
  <c r="M47" i="93"/>
  <c r="M75" i="12"/>
  <c r="K32" i="93"/>
  <c r="K77" i="12"/>
  <c r="K83" i="93"/>
  <c r="K78" i="12"/>
  <c r="E86" i="12"/>
  <c r="E51" i="93"/>
  <c r="M50" i="93"/>
  <c r="M83" i="12"/>
  <c r="E69" i="93"/>
  <c r="E89" i="12"/>
  <c r="I69" i="93"/>
  <c r="I89" i="12"/>
  <c r="J49" i="93"/>
  <c r="J90" i="12"/>
  <c r="M66" i="93"/>
  <c r="M95" i="12"/>
  <c r="O93" i="93"/>
  <c r="O97" i="12"/>
  <c r="P84" i="93"/>
  <c r="P17" i="12"/>
  <c r="P34" i="12"/>
  <c r="P80" i="93"/>
  <c r="P7" i="93"/>
  <c r="P60" i="12"/>
  <c r="G11" i="93"/>
  <c r="G41" i="12"/>
  <c r="I56" i="93"/>
  <c r="I44" i="12"/>
  <c r="D44" i="12" s="1"/>
  <c r="B44" i="12" s="1"/>
  <c r="J59" i="93"/>
  <c r="J39" i="12"/>
  <c r="L43" i="12"/>
  <c r="L45" i="93"/>
  <c r="N40" i="12"/>
  <c r="N27" i="93"/>
  <c r="M45" i="93"/>
  <c r="M43" i="12"/>
  <c r="G71" i="93"/>
  <c r="G42" i="12"/>
  <c r="E45" i="93"/>
  <c r="E43" i="12"/>
  <c r="D43" i="12" s="1"/>
  <c r="B43" i="12" s="1"/>
  <c r="E91" i="93"/>
  <c r="E50" i="12"/>
  <c r="G92" i="93"/>
  <c r="G47" i="12"/>
  <c r="D47" i="12" s="1"/>
  <c r="B47" i="12" s="1"/>
  <c r="H62" i="93"/>
  <c r="H52" i="12"/>
  <c r="K92" i="93"/>
  <c r="K47" i="12"/>
  <c r="M62" i="93"/>
  <c r="M52" i="12"/>
  <c r="N17" i="93"/>
  <c r="N53" i="12"/>
  <c r="F49" i="12"/>
  <c r="F74" i="93"/>
  <c r="M74" i="93"/>
  <c r="M49" i="12"/>
  <c r="L91" i="93"/>
  <c r="L50" i="12"/>
  <c r="O81" i="93"/>
  <c r="O51" i="12"/>
  <c r="E8" i="93"/>
  <c r="E55" i="12"/>
  <c r="J8" i="93"/>
  <c r="J55" i="12"/>
  <c r="O8" i="93"/>
  <c r="O55" i="12"/>
  <c r="I76" i="93"/>
  <c r="I57" i="12"/>
  <c r="E12" i="93"/>
  <c r="E64" i="12"/>
  <c r="G77" i="93"/>
  <c r="G62" i="12"/>
  <c r="I46" i="93"/>
  <c r="I65" i="12"/>
  <c r="O18" i="93"/>
  <c r="O59" i="12"/>
  <c r="N12" i="93"/>
  <c r="N64" i="12"/>
  <c r="I77" i="93"/>
  <c r="I62" i="12"/>
  <c r="I52" i="93"/>
  <c r="I66" i="12"/>
  <c r="E47" i="93"/>
  <c r="E75" i="12"/>
  <c r="G43" i="93"/>
  <c r="G72" i="12"/>
  <c r="N89" i="93"/>
  <c r="N70" i="12"/>
  <c r="H53" i="93"/>
  <c r="H71" i="12"/>
  <c r="K43" i="93"/>
  <c r="K72" i="12"/>
  <c r="I68" i="93"/>
  <c r="I73" i="12"/>
  <c r="I19" i="93"/>
  <c r="I74" i="12"/>
  <c r="F47" i="93"/>
  <c r="F75" i="12"/>
  <c r="E88" i="93"/>
  <c r="E79" i="12"/>
  <c r="M32" i="93"/>
  <c r="M77" i="12"/>
  <c r="O32" i="93"/>
  <c r="O77" i="12"/>
  <c r="H79" i="12"/>
  <c r="H88" i="93"/>
  <c r="J29" i="93"/>
  <c r="J80" i="12"/>
  <c r="H50" i="93"/>
  <c r="H83" i="12"/>
  <c r="J48" i="93"/>
  <c r="J85" i="12"/>
  <c r="L51" i="93"/>
  <c r="L86" i="12"/>
  <c r="O51" i="93"/>
  <c r="O86" i="12"/>
  <c r="O69" i="93"/>
  <c r="O89" i="12"/>
  <c r="G69" i="93"/>
  <c r="G89" i="12"/>
  <c r="M69" i="93"/>
  <c r="M89" i="12"/>
  <c r="N20" i="93"/>
  <c r="N96" i="12"/>
  <c r="J73" i="93"/>
  <c r="J91" i="12"/>
  <c r="G66" i="93"/>
  <c r="G95" i="12"/>
  <c r="K20" i="93"/>
  <c r="K96" i="12"/>
  <c r="K93" i="93"/>
  <c r="K97" i="12"/>
  <c r="K94" i="93"/>
  <c r="K98" i="12"/>
  <c r="P23" i="93"/>
  <c r="P9" i="12"/>
  <c r="P26" i="93"/>
  <c r="P16" i="12"/>
  <c r="P79" i="93"/>
  <c r="P33" i="12"/>
  <c r="P56" i="93"/>
  <c r="P44" i="12"/>
  <c r="P62" i="93"/>
  <c r="P52" i="12"/>
  <c r="P44" i="93"/>
  <c r="I12" i="93"/>
  <c r="O52" i="93"/>
  <c r="G89" i="93"/>
  <c r="I91" i="93"/>
  <c r="I50" i="12"/>
  <c r="M76" i="93"/>
  <c r="M57" i="12"/>
  <c r="O76" i="93"/>
  <c r="O57" i="12"/>
  <c r="E62" i="12"/>
  <c r="H18" i="93"/>
  <c r="H59" i="12"/>
  <c r="N62" i="12"/>
  <c r="K46" i="93"/>
  <c r="K65" i="12"/>
  <c r="H66" i="12"/>
  <c r="F68" i="93"/>
  <c r="F73" i="12"/>
  <c r="O89" i="93"/>
  <c r="O70" i="12"/>
  <c r="G71" i="12"/>
  <c r="O43" i="93"/>
  <c r="O72" i="12"/>
  <c r="H73" i="12"/>
  <c r="M19" i="93"/>
  <c r="M74" i="12"/>
  <c r="O74" i="12"/>
  <c r="F83" i="93"/>
  <c r="F78" i="12"/>
  <c r="G78" i="12"/>
  <c r="D78" i="12" s="1"/>
  <c r="B78" i="12" s="1"/>
  <c r="N83" i="93"/>
  <c r="N78" i="12"/>
  <c r="N80" i="12"/>
  <c r="H29" i="93"/>
  <c r="H80" i="12"/>
  <c r="J79" i="12"/>
  <c r="L50" i="93"/>
  <c r="L83" i="12"/>
  <c r="O83" i="12"/>
  <c r="I85" i="12"/>
  <c r="G51" i="93"/>
  <c r="G86" i="12"/>
  <c r="N86" i="12"/>
  <c r="F20" i="93"/>
  <c r="F96" i="12"/>
  <c r="G90" i="12"/>
  <c r="N49" i="93"/>
  <c r="N90" i="12"/>
  <c r="N97" i="12"/>
  <c r="I66" i="93"/>
  <c r="I95" i="12"/>
  <c r="F95" i="12"/>
  <c r="H93" i="93"/>
  <c r="H97" i="12"/>
  <c r="J97" i="12"/>
  <c r="N40" i="93"/>
  <c r="N14" i="12"/>
  <c r="O91" i="12"/>
  <c r="P34" i="93"/>
  <c r="P20" i="12"/>
  <c r="P22" i="12"/>
  <c r="P88" i="93"/>
  <c r="P79" i="12"/>
  <c r="O17" i="93"/>
  <c r="E46" i="93"/>
  <c r="E65" i="12"/>
  <c r="J59" i="12"/>
  <c r="J18" i="93"/>
  <c r="M18" i="93"/>
  <c r="M59" i="12"/>
  <c r="D59" i="12" s="1"/>
  <c r="B59" i="12" s="1"/>
  <c r="J52" i="93"/>
  <c r="J66" i="12"/>
  <c r="G75" i="12"/>
  <c r="G47" i="93"/>
  <c r="I53" i="93"/>
  <c r="I71" i="12"/>
  <c r="J68" i="93"/>
  <c r="J73" i="12"/>
  <c r="H47" i="93"/>
  <c r="H75" i="12"/>
  <c r="H32" i="93"/>
  <c r="H77" i="12"/>
  <c r="O29" i="93"/>
  <c r="O80" i="12"/>
  <c r="K29" i="93"/>
  <c r="K80" i="12"/>
  <c r="K48" i="93"/>
  <c r="K85" i="12"/>
  <c r="E91" i="12"/>
  <c r="E73" i="93"/>
  <c r="G20" i="93"/>
  <c r="G96" i="12"/>
  <c r="H49" i="93"/>
  <c r="H90" i="12"/>
  <c r="K66" i="93"/>
  <c r="K95" i="12"/>
  <c r="L93" i="93"/>
  <c r="L97" i="12"/>
  <c r="P60" i="93"/>
  <c r="P8" i="12"/>
  <c r="P38" i="93"/>
  <c r="P24" i="12"/>
  <c r="P77" i="93"/>
  <c r="P62" i="12"/>
  <c r="P36" i="93"/>
  <c r="P67" i="12"/>
  <c r="P43" i="93"/>
  <c r="P72" i="12"/>
  <c r="P32" i="93"/>
  <c r="P77" i="12"/>
  <c r="P50" i="93"/>
  <c r="P83" i="12"/>
  <c r="P73" i="93"/>
  <c r="P91" i="12"/>
  <c r="F27" i="93"/>
  <c r="P71" i="93"/>
  <c r="P42" i="12"/>
  <c r="P74" i="93"/>
  <c r="P49" i="12"/>
  <c r="P48" i="93"/>
  <c r="P85" i="12"/>
  <c r="P49" i="93"/>
  <c r="P90" i="12"/>
  <c r="P17" i="93"/>
  <c r="P53" i="12"/>
  <c r="P18" i="93"/>
  <c r="P59" i="12"/>
  <c r="P82" i="93"/>
  <c r="P61" i="12"/>
  <c r="P42" i="93"/>
  <c r="P68" i="12"/>
  <c r="P68" i="93"/>
  <c r="P73" i="12"/>
  <c r="P83" i="93"/>
  <c r="P78" i="12"/>
  <c r="P37" i="93"/>
  <c r="P82" i="12"/>
  <c r="P87" i="93"/>
  <c r="P48" i="12"/>
  <c r="P13" i="93"/>
  <c r="P84" i="12"/>
  <c r="P69" i="93"/>
  <c r="P89" i="12"/>
  <c r="D91" i="12" l="1"/>
  <c r="B91" i="12" s="1"/>
  <c r="D71" i="12"/>
  <c r="B71" i="12" s="1"/>
  <c r="D52" i="12"/>
  <c r="B52" i="12" s="1"/>
  <c r="D92" i="12"/>
  <c r="B92" i="12" s="1"/>
  <c r="D40" i="12"/>
  <c r="B40" i="12" s="1"/>
  <c r="D19" i="12"/>
  <c r="B19" i="12" s="1"/>
  <c r="D38" i="12"/>
  <c r="B38" i="12" s="1"/>
  <c r="D29" i="12"/>
  <c r="B29" i="12" s="1"/>
  <c r="D20" i="12"/>
  <c r="B20" i="12" s="1"/>
  <c r="D77" i="12"/>
  <c r="B77" i="12" s="1"/>
  <c r="D90" i="12"/>
  <c r="B90" i="12" s="1"/>
  <c r="D31" i="12"/>
  <c r="B31" i="12" s="1"/>
  <c r="D72" i="12"/>
  <c r="B72" i="12" s="1"/>
  <c r="D13" i="12"/>
  <c r="B13" i="12" s="1"/>
  <c r="D36" i="12"/>
  <c r="B36" i="12" s="1"/>
  <c r="D81" i="12"/>
  <c r="B81" i="12" s="1"/>
  <c r="D63" i="12"/>
  <c r="B63" i="12" s="1"/>
  <c r="D95" i="12"/>
  <c r="B95" i="12" s="1"/>
  <c r="D96" i="12"/>
  <c r="B96" i="12" s="1"/>
  <c r="D74" i="12"/>
  <c r="B74" i="12" s="1"/>
  <c r="D56" i="12"/>
  <c r="B56" i="12" s="1"/>
  <c r="D8" i="12"/>
  <c r="B8" i="12" s="1"/>
  <c r="D58" i="12"/>
  <c r="B58" i="12" s="1"/>
  <c r="D49" i="93"/>
  <c r="B49" i="93" s="1"/>
  <c r="D46" i="93"/>
  <c r="B46" i="93" s="1"/>
  <c r="D69" i="93"/>
  <c r="B69" i="93" s="1"/>
  <c r="D19" i="93"/>
  <c r="B19" i="93" s="1"/>
  <c r="D43" i="93"/>
  <c r="B43" i="93" s="1"/>
  <c r="D23" i="93"/>
  <c r="B23" i="93" s="1"/>
  <c r="D30" i="93"/>
  <c r="B30" i="93" s="1"/>
  <c r="D26" i="93"/>
  <c r="B26" i="93" s="1"/>
  <c r="D86" i="12"/>
  <c r="B86" i="12" s="1"/>
  <c r="D89" i="93"/>
  <c r="B89" i="93" s="1"/>
  <c r="D9" i="12"/>
  <c r="B9" i="12" s="1"/>
  <c r="D34" i="12"/>
  <c r="B34" i="12" s="1"/>
  <c r="D59" i="93"/>
  <c r="B59" i="93" s="1"/>
  <c r="D10" i="12"/>
  <c r="B10" i="12" s="1"/>
  <c r="D92" i="93"/>
  <c r="B92" i="93" s="1"/>
  <c r="D15" i="12"/>
  <c r="B15" i="12" s="1"/>
  <c r="D79" i="12"/>
  <c r="B79" i="12" s="1"/>
  <c r="D55" i="12"/>
  <c r="B55" i="12" s="1"/>
  <c r="D39" i="93"/>
  <c r="B39" i="93" s="1"/>
  <c r="D97" i="12"/>
  <c r="B97" i="12" s="1"/>
  <c r="D85" i="12"/>
  <c r="B85" i="12" s="1"/>
  <c r="D80" i="12"/>
  <c r="B80" i="12" s="1"/>
  <c r="D73" i="12"/>
  <c r="B73" i="12" s="1"/>
  <c r="D58" i="93"/>
  <c r="B58" i="93" s="1"/>
  <c r="D98" i="12"/>
  <c r="B98" i="12" s="1"/>
  <c r="D71" i="93"/>
  <c r="B71" i="93" s="1"/>
  <c r="D87" i="93"/>
  <c r="B87" i="93" s="1"/>
  <c r="D56" i="93"/>
  <c r="B56" i="93" s="1"/>
  <c r="D24" i="93"/>
  <c r="B24" i="93" s="1"/>
  <c r="D24" i="12"/>
  <c r="B24" i="12" s="1"/>
  <c r="D82" i="12"/>
  <c r="B82" i="12" s="1"/>
  <c r="D23" i="12"/>
  <c r="B23" i="12" s="1"/>
  <c r="D49" i="12"/>
  <c r="B49" i="12" s="1"/>
  <c r="D22" i="12"/>
  <c r="B22" i="12" s="1"/>
  <c r="D7" i="12"/>
  <c r="B7" i="12" s="1"/>
  <c r="D68" i="12"/>
  <c r="B68" i="12" s="1"/>
  <c r="D11" i="12"/>
  <c r="B11" i="12" s="1"/>
  <c r="D67" i="12"/>
  <c r="B67" i="12" s="1"/>
  <c r="D51" i="12"/>
  <c r="B51" i="12" s="1"/>
  <c r="D10" i="93"/>
  <c r="B10" i="93" s="1"/>
  <c r="D16" i="93"/>
  <c r="B16" i="93" s="1"/>
  <c r="D84" i="93"/>
  <c r="B84" i="93" s="1"/>
  <c r="D75" i="93"/>
  <c r="B75" i="93" s="1"/>
  <c r="D80" i="93"/>
  <c r="B80" i="93" s="1"/>
  <c r="D86" i="93"/>
  <c r="B86" i="93" s="1"/>
  <c r="D57" i="12"/>
  <c r="B57" i="12" s="1"/>
  <c r="D42" i="12"/>
  <c r="B42" i="12" s="1"/>
  <c r="D95" i="93"/>
  <c r="B95" i="93" s="1"/>
  <c r="D82" i="93"/>
  <c r="B82" i="93" s="1"/>
  <c r="D57" i="93"/>
  <c r="B57" i="93" s="1"/>
  <c r="D63" i="93"/>
  <c r="B63" i="93" s="1"/>
  <c r="D60" i="93"/>
  <c r="B60" i="93" s="1"/>
  <c r="D7" i="93"/>
  <c r="B7" i="93" s="1"/>
  <c r="D62" i="12"/>
  <c r="B62" i="12" s="1"/>
  <c r="D66" i="93"/>
  <c r="B66" i="93" s="1"/>
  <c r="D53" i="93"/>
  <c r="B53" i="93" s="1"/>
  <c r="D64" i="12"/>
  <c r="B64" i="12" s="1"/>
  <c r="D27" i="93"/>
  <c r="B27" i="93" s="1"/>
  <c r="D20" i="93"/>
  <c r="B20" i="93" s="1"/>
  <c r="D83" i="93"/>
  <c r="B83" i="93" s="1"/>
  <c r="D88" i="93"/>
  <c r="B88" i="93" s="1"/>
  <c r="D75" i="12"/>
  <c r="B75" i="12" s="1"/>
  <c r="D12" i="93"/>
  <c r="B12" i="93" s="1"/>
  <c r="D8" i="93"/>
  <c r="B8" i="93" s="1"/>
  <c r="D50" i="12"/>
  <c r="B50" i="12" s="1"/>
  <c r="D45" i="93"/>
  <c r="B45" i="93" s="1"/>
  <c r="D93" i="93"/>
  <c r="B93" i="93" s="1"/>
  <c r="D48" i="93"/>
  <c r="B48" i="93" s="1"/>
  <c r="D29" i="93"/>
  <c r="B29" i="93" s="1"/>
  <c r="D68" i="93"/>
  <c r="B68" i="93" s="1"/>
  <c r="D52" i="93"/>
  <c r="B52" i="93" s="1"/>
  <c r="D77" i="93"/>
  <c r="B77" i="93" s="1"/>
  <c r="D27" i="12"/>
  <c r="B27" i="12" s="1"/>
  <c r="D17" i="12"/>
  <c r="B17" i="12" s="1"/>
  <c r="D94" i="93"/>
  <c r="B94" i="93" s="1"/>
  <c r="D14" i="93"/>
  <c r="B14" i="93" s="1"/>
  <c r="D67" i="93"/>
  <c r="B67" i="93" s="1"/>
  <c r="D38" i="93"/>
  <c r="B38" i="93" s="1"/>
  <c r="D88" i="12"/>
  <c r="B88" i="12" s="1"/>
  <c r="D78" i="93"/>
  <c r="B78" i="93" s="1"/>
  <c r="D37" i="93"/>
  <c r="B37" i="93" s="1"/>
  <c r="D55" i="93"/>
  <c r="B55" i="93" s="1"/>
  <c r="D25" i="93"/>
  <c r="B25" i="93" s="1"/>
  <c r="D74" i="93"/>
  <c r="B74" i="93" s="1"/>
  <c r="D41" i="93"/>
  <c r="B41" i="93" s="1"/>
  <c r="D22" i="93"/>
  <c r="B22" i="93" s="1"/>
  <c r="D90" i="93"/>
  <c r="B90" i="93" s="1"/>
  <c r="D42" i="93"/>
  <c r="B42" i="93" s="1"/>
  <c r="D9" i="93"/>
  <c r="B9" i="93" s="1"/>
  <c r="D17" i="93"/>
  <c r="B17" i="93" s="1"/>
  <c r="D33" i="93"/>
  <c r="B33" i="93" s="1"/>
  <c r="D36" i="93"/>
  <c r="B36" i="93" s="1"/>
  <c r="D83" i="12"/>
  <c r="B83" i="12" s="1"/>
  <c r="D18" i="93"/>
  <c r="B18" i="93" s="1"/>
  <c r="D81" i="93"/>
  <c r="B81" i="93" s="1"/>
  <c r="D33" i="12"/>
  <c r="B33" i="12" s="1"/>
  <c r="D26" i="12"/>
  <c r="B26" i="12" s="1"/>
  <c r="D18" i="12"/>
  <c r="B18" i="12" s="1"/>
  <c r="D84" i="12"/>
  <c r="B84" i="12" s="1"/>
  <c r="D41" i="12"/>
  <c r="B41" i="12" s="1"/>
  <c r="D32" i="93"/>
  <c r="B32" i="93" s="1"/>
  <c r="D28" i="93"/>
  <c r="B28" i="93" s="1"/>
  <c r="D15" i="93"/>
  <c r="B15" i="93" s="1"/>
  <c r="D73" i="93"/>
  <c r="B73" i="93" s="1"/>
  <c r="D65" i="12"/>
  <c r="B65" i="12" s="1"/>
  <c r="D47" i="93"/>
  <c r="B47" i="93" s="1"/>
  <c r="D91" i="93"/>
  <c r="B91" i="93" s="1"/>
  <c r="D89" i="12"/>
  <c r="B89" i="12" s="1"/>
  <c r="D51" i="93"/>
  <c r="B51" i="93" s="1"/>
  <c r="D70" i="12"/>
  <c r="B70" i="12" s="1"/>
  <c r="D76" i="93"/>
  <c r="B76" i="93" s="1"/>
  <c r="D30" i="12"/>
  <c r="B30" i="12" s="1"/>
  <c r="D12" i="12"/>
  <c r="B12" i="12" s="1"/>
  <c r="D21" i="93"/>
  <c r="B21" i="93" s="1"/>
  <c r="D62" i="93"/>
  <c r="B62" i="93" s="1"/>
  <c r="D39" i="12"/>
  <c r="B39" i="12" s="1"/>
  <c r="D21" i="12"/>
  <c r="B21" i="12" s="1"/>
  <c r="D61" i="12"/>
  <c r="B61" i="12" s="1"/>
  <c r="D64" i="93"/>
  <c r="B64" i="93" s="1"/>
  <c r="D28" i="12"/>
  <c r="B28" i="12" s="1"/>
  <c r="D93" i="12"/>
  <c r="B93" i="12" s="1"/>
  <c r="D14" i="12"/>
  <c r="B14" i="12" s="1"/>
  <c r="D45" i="12"/>
  <c r="B45" i="12" s="1"/>
  <c r="D50" i="93"/>
  <c r="B50" i="93" s="1"/>
  <c r="D79" i="93"/>
  <c r="B79" i="93" s="1"/>
  <c r="D44" i="93"/>
  <c r="B44" i="93" s="1"/>
  <c r="D34" i="93"/>
  <c r="B34" i="93" s="1"/>
  <c r="D72" i="93"/>
  <c r="B72" i="93" s="1"/>
  <c r="D13" i="93"/>
  <c r="B13" i="93" s="1"/>
  <c r="D11" i="93"/>
  <c r="B11" i="93" s="1"/>
  <c r="D60" i="12"/>
  <c r="B60" i="12" s="1"/>
</calcChain>
</file>

<file path=xl/sharedStrings.xml><?xml version="1.0" encoding="utf-8"?>
<sst xmlns="http://schemas.openxmlformats.org/spreadsheetml/2006/main" count="13755" uniqueCount="1340">
  <si>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</si>
  <si>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</si>
  <si>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</si>
  <si>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</si>
  <si>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</si>
  <si>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</si>
  <si>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</si>
  <si>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</si>
  <si>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</si>
  <si>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</si>
  <si>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</si>
  <si>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</si>
  <si>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</si>
  <si>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</si>
  <si>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</si>
  <si>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</si>
  <si>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</si>
  <si>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</si>
  <si>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</si>
  <si>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</si>
  <si>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</si>
  <si>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</si>
  <si>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</si>
  <si>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</si>
  <si>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</si>
  <si>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</si>
  <si>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</si>
  <si>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</si>
  <si>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</si>
  <si>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</si>
  <si>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</si>
  <si>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</si>
  <si>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</si>
  <si>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</si>
  <si>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</si>
  <si>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</si>
  <si>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</si>
  <si>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</si>
  <si>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</si>
  <si>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</si>
  <si>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</si>
  <si>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</si>
  <si>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</si>
  <si>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</si>
  <si>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</si>
  <si>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</si>
  <si>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</si>
  <si>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</si>
  <si>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</si>
  <si>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</si>
  <si>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</si>
  <si>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</si>
  <si>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</si>
  <si>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</si>
  <si>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</si>
  <si>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</si>
  <si>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</si>
  <si>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</si>
  <si>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</si>
  <si>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</si>
  <si>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</si>
  <si>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</si>
  <si>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</si>
  <si>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</si>
  <si>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</si>
  <si>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</si>
  <si>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</si>
  <si>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</si>
  <si>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</si>
  <si>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</si>
  <si>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</si>
  <si>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</si>
  <si>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</si>
  <si>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</si>
  <si>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</si>
  <si>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</si>
  <si>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</si>
  <si>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</si>
  <si>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</si>
  <si>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</si>
  <si>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</si>
  <si>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</si>
  <si>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</si>
  <si>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</si>
  <si>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</si>
  <si>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</si>
  <si>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</si>
  <si>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</si>
  <si>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</si>
  <si>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</si>
  <si>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</si>
  <si>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</si>
  <si>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</si>
  <si>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Ссылка на источник данных</t>
  </si>
  <si>
    <t>Вопросы и варианты ответов</t>
  </si>
  <si>
    <t>Баллы</t>
  </si>
  <si>
    <t>Понижающие коэффициенты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</si>
  <si>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</si>
  <si>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</si>
  <si>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</si>
  <si>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Итого</t>
  </si>
  <si>
    <t>баллы</t>
  </si>
  <si>
    <t xml:space="preserve">Рязанская область </t>
  </si>
  <si>
    <t>г.Москва</t>
  </si>
  <si>
    <t>Наименование субъекта Российской Федерации</t>
  </si>
  <si>
    <t>Максимальное количество баллов</t>
  </si>
  <si>
    <t xml:space="preserve">Калужская область </t>
  </si>
  <si>
    <t>В целях оценки показателя учитываются сведения, соответствующие следующим требованиям:</t>
  </si>
  <si>
    <t>В целях оценки показателя учитываются сведения, удовлетворяющие следующим требованиям:</t>
  </si>
  <si>
    <t>%</t>
  </si>
  <si>
    <t>Максимальное количество баллов для субъекта РФ</t>
  </si>
  <si>
    <t>Да, размещен</t>
  </si>
  <si>
    <t>Нет, в установленные сроки не размещен или не отвечает требованиям</t>
  </si>
  <si>
    <t>Исходные данные и оценка показателя "5.2. Содержится ли в материалах к проекту закона о бюджете прогноз социально-экономического развития субъекта РФ на среднесрочный период?"</t>
  </si>
  <si>
    <t>5.2. Содержится ли в материалах к проекту закона о бюджете прогноз социально-экономического развития субъекта РФ на среднесрочный период?</t>
  </si>
  <si>
    <t>Нет, в установленные сроки не содержится или не отвечает требованиям</t>
  </si>
  <si>
    <t>Оценка показателя 5.1</t>
  </si>
  <si>
    <t>Оценка показателя 5.2</t>
  </si>
  <si>
    <t>Оценка показателя 5.3</t>
  </si>
  <si>
    <t>Да, содержатся</t>
  </si>
  <si>
    <t xml:space="preserve">Нет, в установленные сроки не содержатся или не отвечают требованиям </t>
  </si>
  <si>
    <t>Оценка показателя 5.4</t>
  </si>
  <si>
    <t>Нет, в установленные сроки сведения не содержатся или не отвечают требованиям</t>
  </si>
  <si>
    <t>Оценка показателя 5.5</t>
  </si>
  <si>
    <t xml:space="preserve">Да, содержатся </t>
  </si>
  <si>
    <t xml:space="preserve">Нет, в установленные сроки сведения не содержатся или не отвечают требованиям </t>
  </si>
  <si>
    <t>Оценка показателя 5.6</t>
  </si>
  <si>
    <t>Оценка показателя 5.7</t>
  </si>
  <si>
    <t>Нет, в установленные сроки не содержатся или не отвечают требованиям</t>
  </si>
  <si>
    <t>Оценка показателя 5.8</t>
  </si>
  <si>
    <t>Оценка показателя 5.9</t>
  </si>
  <si>
    <t>Нет, не содержатся или не отвечают требованиям</t>
  </si>
  <si>
    <t>Оценка показателя 5.10</t>
  </si>
  <si>
    <t>Оценка показателя 5.11</t>
  </si>
  <si>
    <t xml:space="preserve">Да, содержится </t>
  </si>
  <si>
    <t>Нет, в установленные сроки не содержится</t>
  </si>
  <si>
    <t>Оценка показателя 5.12</t>
  </si>
  <si>
    <t>Итого по разделу 5</t>
  </si>
  <si>
    <t>% от максимального количества баллов по разделу 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</si>
  <si>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</si>
  <si>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</si>
  <si>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</si>
  <si>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</si>
  <si>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</si>
  <si>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</si>
  <si>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</si>
  <si>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</si>
  <si>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</si>
  <si>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</si>
  <si>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</si>
  <si>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Содержится ли в материалах к проекту закона о бюджете прогноз социально-экономического развития субъекта РФ на среднесрочный период?</t>
  </si>
  <si>
    <t xml:space="preserve">Для оценки показателя, как минимум, должны быть представлены сведения по статьям доходов для 1-7 подгрупп 1 группы и для 2 подгруппы 2 группы классификации доходов бюджетов. </t>
  </si>
  <si>
    <t xml:space="preserve">Да, содержатся  </t>
  </si>
  <si>
    <t>Для городов федерального значения оценка показателя не осуществляется, производится корректировка максимального количества баллов.</t>
  </si>
  <si>
    <t>5.12</t>
  </si>
  <si>
    <t>Комментарий</t>
  </si>
  <si>
    <t>Сайт финоргана</t>
  </si>
  <si>
    <t>Сайт законодательного органа</t>
  </si>
  <si>
    <t>Специализированный портал</t>
  </si>
  <si>
    <t>Численность населения региона</t>
  </si>
  <si>
    <t>ВРП</t>
  </si>
  <si>
    <t>Прибыль</t>
  </si>
  <si>
    <t>Фонд оплаты труда</t>
  </si>
  <si>
    <t>Индекс потребительских цен</t>
  </si>
  <si>
    <t>Да, содержится, и в составе показателей прогноза представлены все рекомендованные показатели</t>
  </si>
  <si>
    <t>Да, содержится, но в составе показателей прогноза рекомендованные показатели представлены частично (но не менее трех)</t>
  </si>
  <si>
    <t>Раздел</t>
  </si>
  <si>
    <t>Подраздел</t>
  </si>
  <si>
    <t>5.3. Содержится ли в материалах к проекту бюджета прогноз основных характеристик консолидированного бюджета субъекта РФ, бюджета субъекта РФ и свода бюджетов муниципальных образований, а также бюджета территориального фонда обязательного медицинского страхования на 2019 год и на плановый период 2020 и 2021 годов?</t>
  </si>
  <si>
    <t>Справочно: организатор публичных слушаний (или мероприятия, позиционируемого как публичные слушания)</t>
  </si>
  <si>
    <t>Дата публичных слушаний</t>
  </si>
  <si>
    <t xml:space="preserve">Сведения об анонсе </t>
  </si>
  <si>
    <t>Соответствие мероприятия требованиям статьи 25 Федерального закона №212-ФЗ от 21.07.2014 г.</t>
  </si>
  <si>
    <t>Наличие сведений в составе документов, опубликованных по результатам публичных слушаний</t>
  </si>
  <si>
    <t>Место размещения документов по результатам публичных слушаний</t>
  </si>
  <si>
    <t>Наличие анонса</t>
  </si>
  <si>
    <t>Адрес источника на сайте организатора</t>
  </si>
  <si>
    <t>Дата размещения</t>
  </si>
  <si>
    <t>Соблюдение срока размещения</t>
  </si>
  <si>
    <t xml:space="preserve">Доступ граждан на мероприятие без ограничений </t>
  </si>
  <si>
    <t xml:space="preserve">дата и место  проведения публичных слушаний  </t>
  </si>
  <si>
    <t>сведения об участниках публичных слушаний</t>
  </si>
  <si>
    <t xml:space="preserve">обобщенная информация о ходе публичных слушаний  </t>
  </si>
  <si>
    <t>одобренные большинством участников слушаний рекомендации для органов государственной власти</t>
  </si>
  <si>
    <t>должность, ФИО лица, подписавшего итоговый документ (протокол)</t>
  </si>
  <si>
    <t>Дата размещения итогового документа (протокола) на сайте</t>
  </si>
  <si>
    <t>В целях оценки показателя учитывается размещение проекта закона в полном объеме, включая текстовую часть проекта закона и все приложения к нему.  В случае если опубликованы отдельные составляющие закона, оценка показателя принимает значение 0 баллов.</t>
  </si>
  <si>
    <t>В случае размещения проекта закона о бюджете в неструктурированном виде применяется понижающий коэффициент (что не исключает других случаев применения понижающих коэффициентов).</t>
  </si>
  <si>
    <t>В целях оценки показателя учитывается официальный документ, одобренный высшим исполнительным органом субъекта РФ (предусмотрено частью 3 статьи 173 Бюджетного кодекса РФ). За использование только графического формата для размещения показателей прогноза социально-экономического развития применяется понижающий коэффициент (что не исключает других случаев применения понижающих коэффициентов).</t>
  </si>
  <si>
    <t xml:space="preserve">В состав показателей прогноза социально-экономического развития рекомендуется включать такие показатели как: численность населения региона, валовый региональный продукт, прибыль, фонд оплаты труда, индекс потребительских цен. </t>
  </si>
  <si>
    <t>Для оценки показателя должны быть представлены следующие сведения:</t>
  </si>
  <si>
    <t>Представленные сведения о государственных услугах (работах) должны соответствовать сведениям, содержащимся в общероссийских базовых (отраслевых) перечнях (классификаторах) государственных и муниципальных услуг, оказываемых физическим лицам, или в региональных перечнях (классификаторах)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работ. При выявлении несоответствий сведения расцениваются как недостоверные, и оценка показателя принимает значение 0 баллов.</t>
  </si>
  <si>
    <t>Проведение публичных слушаний по проекту бюджета субъекта РФ предусмотрено Федеральным законом от 6 октября 1999 г.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Федерации». В целях оценки показателя публичными слушаниями признаются мероприятия, соответствующие требованиям статьи 25 Федерального закона от 21 июля 2014 г. №212-ФЗ «Об основах общественного контроля в Российской Федерации». Депутатские (парламентские) слушания в целях оценки показателя не учитываются.</t>
  </si>
  <si>
    <t>Оценка показателя принимает значение 0 баллов в случаях, если: а) публичные слушания проводятся только в заочной форме; б) установлены ограничения по участию граждан в публичных слушаниях; в) в сети Интернет на сайте организатора публичных слушаний отсутствует информационное сообщение (анонс) о проведении мероприятия.</t>
  </si>
  <si>
    <t>а) дату и место проведения публичных слушаний;</t>
  </si>
  <si>
    <t>б) сведения об участниках публичных слушаний (в том числе количестве участвующих в нем граждан);</t>
  </si>
  <si>
    <t>в) обобщенную информацию о ходе публичных слушаний, в том числе о мнениях их участников, поступивших предложениях и заявлениях (как со стороны органов государственной власти, так и со стороны общественности);</t>
  </si>
  <si>
    <t xml:space="preserve">г) одобренные большинством участников слушаний рекомендации для органов государственной власти; </t>
  </si>
  <si>
    <t>Рекомендуется размещать итоговый документ (протокол), принятый по результатам публичных слушаний, в графическом формате.</t>
  </si>
  <si>
    <t>Используется не только графический формат</t>
  </si>
  <si>
    <t>Наличие данных</t>
  </si>
  <si>
    <t>Наличие сведений</t>
  </si>
  <si>
    <t>Сведения сгруппированы по ведомствам или государственным программам</t>
  </si>
  <si>
    <t>Сведения детализированы по преференциям и категориям налогоплательщиков</t>
  </si>
  <si>
    <t>Дата внесения проекта закона в законодательный орган</t>
  </si>
  <si>
    <t>Указаны наименования составляющих</t>
  </si>
  <si>
    <t>Наличие в составе прогноза социально-экономического развития показателей</t>
  </si>
  <si>
    <t>по бюджету субъекта РФ</t>
  </si>
  <si>
    <t>по бюджету территориального фонда обязательного медицинского страхования</t>
  </si>
  <si>
    <t>по бюджетам муниципальных образований</t>
  </si>
  <si>
    <t>по консолидированному бюджету субъекта РФ</t>
  </si>
  <si>
    <t>http://minfin.tatarstan.ru/rus/proekt-byudzheta-i-materiali-k-nemu-845677.htm</t>
  </si>
  <si>
    <t>Да</t>
  </si>
  <si>
    <t>http://www.aosd.ru/?dir=budget&amp;act=budget</t>
  </si>
  <si>
    <t>Явление отсутствует</t>
  </si>
  <si>
    <t>Нет</t>
  </si>
  <si>
    <t>http://dfei.adm-nao.ru/zakony-o-byudzhete/</t>
  </si>
  <si>
    <t>Нет данных</t>
  </si>
  <si>
    <t xml:space="preserve">№ п/п </t>
  </si>
  <si>
    <t>К1</t>
  </si>
  <si>
    <t>К2</t>
  </si>
  <si>
    <t>Наименования итогового документа, размещенного в открытом доступе</t>
  </si>
  <si>
    <t>Комментарий к оценке показателя и применению понижающих коэффициентов</t>
  </si>
  <si>
    <t>г. Севастополь</t>
  </si>
  <si>
    <t>Законопроект размещен в структурированном виде</t>
  </si>
  <si>
    <t>Наличие детализации</t>
  </si>
  <si>
    <t>Нет (частично)</t>
  </si>
  <si>
    <t>Данные детализированы по статьям:</t>
  </si>
  <si>
    <t>по налоговым и неналоговым доходам</t>
  </si>
  <si>
    <t>по безвозмездным поступлениям</t>
  </si>
  <si>
    <t>Дата размещения сведений на сайте</t>
  </si>
  <si>
    <t>Дата принятия законопроекта в первом чтении</t>
  </si>
  <si>
    <t>Дата размещения заключения на сайте</t>
  </si>
  <si>
    <t>Сведения размещены в установленные сроки</t>
  </si>
  <si>
    <t>http://ob.sev.gov.ru/dokumenty/project-zakona-o-budgete</t>
  </si>
  <si>
    <t>https://dvinaland.ru/budget/public_hearings/</t>
  </si>
  <si>
    <t>Отсутствуют наименования приложений (К2)</t>
  </si>
  <si>
    <t>Законопроект размещен в полном объеме в установленные сроки</t>
  </si>
  <si>
    <t>Используется только графический формат (К2).</t>
  </si>
  <si>
    <t>Размещен официальный документ в установленные сроки</t>
  </si>
  <si>
    <t>Нет (отсутствуют сведения об одобрении прогноза СЭР высшим исполнительным органом)</t>
  </si>
  <si>
    <t>- *</t>
  </si>
  <si>
    <t xml:space="preserve">Брянская область </t>
  </si>
  <si>
    <t xml:space="preserve">Псковская область </t>
  </si>
  <si>
    <t xml:space="preserve">Алтайский край </t>
  </si>
  <si>
    <t xml:space="preserve">АНКЕТА ДЛЯ СОСТАВЛЕНИЯ РЕЙТИНГА СУБЪЕКТОВ РОССИЙСКОЙ ФЕДЕРАЦИИ ПО УРОВНЮ ОТКРЫТОСТИ БЮДЖЕТНЫХ ДАННЫХ В 2019 ГОДУ </t>
  </si>
  <si>
    <t>РАЗДЕЛ 5. ПРОЕКТ БЮДЖЕТА И МАТЕРИАЛЫ К НЕМУ</t>
  </si>
  <si>
    <t>Оценка производится в отношении проекта бюджета субъекта РФ на 2020 год и на плановый период 2021 и 2022 годов.</t>
  </si>
  <si>
    <t>В целях оценки показателей раздела учитываются сведения, размещенные на момент проведения мониторинга в открытом доступе на сайте законодательного органа субъекта РФ или на сайте, предназначенном для размещения бюджетных данных (за исключением проекта закона о бюджете территориального государственного фонда обязательного медицинского страхования), пакетом документов.</t>
  </si>
  <si>
    <t>В целях составления рейтинга надлежащей практикой считается размещение в открытом доступе проекта закона о бюджете и материалов к нему (за исключением заключения органа внешнего государственного финансового контроля на проект закона о бюджете и итогового документа (протокола) публичных слушаний по проекту бюджета) в течение пяти рабочих дней со дня внесения проекта закона о бюджете в законодательный орган и не менее чем за десять рабочих дней до рассмотрения соответствующего проекта закона законодательным органом в первом чтении. Также должен быть соблюден срок, установленный пунктом 1 статьи 185 Бюджетного кодекса РФ для внесения проекта закона о бюджете субъекта РФ в законодательный орган. В случае если указанные требования не выполняются, оценка соответствующих показателей принимает значение 0 баллов.</t>
  </si>
  <si>
    <t>Для заключения органа внешнего государственного финансового контроля на проект закона о бюджете и итогового документа (протокола) публичных слушаний по проекту бюджета надлежащей практикой считается размещение указанных документов в открытом доступе не позднее дня рассмотрения проекта закона о бюджете законодательным органом в первом чтении. В случае если указанное требование не выполняется, оценка соответствующих показателей принимает значение 0 баллов. Заключение органа внешнего государственного финансового контроля и итоговый документ (протокол) публичных слушаний по проекту бюджета, размещенные после 1 декабря 2019 года не учитываются в целях оценки показателей.</t>
  </si>
  <si>
    <t>Размещен ли проект закона о бюджете на 2020 год и на плановый период 2021 и 2022 годов в открытом доступе на сайте законодательного органа субъекта РФ или на сайте, предназначенном для размещения бюджетных данных?</t>
  </si>
  <si>
    <t>Прогноз показателей социально-экономического развития должен содержать фактические данные за отчетный 2018 год (для валового регионального продукта - оценку), оценку за текущий 2019 год, прогноз на 2020-2022 годы. Если указанные требования не выполняются, оценка показателя принимает значение 0 баллов.</t>
  </si>
  <si>
    <t>Содержится ли в материалах к проекту бюджета прогноз основных характеристик консолидированного бюджета субъекта РФ, бюджета субъекта РФ и свода бюджетов муниципальных образований, а также бюджета территориального государственного фонда обязательного медицинского страхования на 2020 год и на плановый период 2021 и 2022 годов?</t>
  </si>
  <si>
    <t>1) общий объем доходов, общий объем расходов, дефицит (профицит) консолидированного бюджета субъекта РФ;</t>
  </si>
  <si>
    <t>2) общий объем доходов, в том числе объем налоговых и неналоговых доходов и объем безвозмездных поступлений от других бюджетов бюджетной системы с детализацией по подгруппам: дотации, субсидии, субвенции, иные межбюджетные трансферты; общий объем расходов; дефицит (профицит) бюджета субъекта РФ;</t>
  </si>
  <si>
    <t>3) общий объем доходов, в том числе объем налоговых и неналоговых доходов и объем безвозмездных поступлений от других бюджетов бюджетной системы с детализацией по подгруппам: дотации, субсидии, субвенции, иные межбюджетные трансферты; общий объем расходов; дефицит (профицит) свода бюджетов муниципальных образований;</t>
  </si>
  <si>
    <t>4) общий объем доходов, в том числе объем налоговых и неналоговых доходов и объем безвозмездных поступлений от других бюджетов бюджетной системы; общий объем расходов; дефицит (профицит) бюджета территориального государственного фонда обязательного медицинского страхования.</t>
  </si>
  <si>
    <t xml:space="preserve">Показатель оценивается в случае, если представлены фактические данные за 2018 год, оценка за 2019 год, прогноз на 2020 год и на плановый период 2021 и 2022 годов. </t>
  </si>
  <si>
    <t>Содержатся ли в материалах к проекту бюджета сведения о доходах бюджета по видам доходов на 2020 год и на плановый период 2021 и 2022 годов в сравнении с ожидаемым исполнением за 2019 год (оценка текущего финансового года) и отчетом за 2018 год (отчетный финансовый год)?</t>
  </si>
  <si>
    <t>Содержатся ли в материалах к проекту бюджета сведения о расходах бюджета по разделам и подразделам классификации расходов на 2020 год и на плановый период 2021 и 2022 годов в сравнении с ожидаемым исполнением за 2019 год (оценка текущего финансового года) и отчетом за 2018 год (отчетный финансовый год)?</t>
  </si>
  <si>
    <t>Содержатся ли в материалах к проекту бюджета сведения о расходах бюджета по государственным программам на 2020 год и на плановый период 2021 и 2022 годов в сравнении с ожидаемым исполнением за 2019 год (оценка текущего финансового года) и отчетом за 2018 год (отчетный финансовый год)?</t>
  </si>
  <si>
    <t>В целях оценки показателя учитываются сведения, представленные в разрезе всех государственных программ субъекта РФ, предусмотренных к финансированию проектом закона о бюджете на 2020 год и на плановый период 2021 и 2022 годов. Если сведения представлены частично, оценка показателя принимает значение 0 баллов.</t>
  </si>
  <si>
    <t>Содержатся ли в материалах к проекту бюджета сведения о планируемых на 2020 год и на плановый период 2021 и 2022 годов объемах оказания государственных услуг (работ) государственными учреждениями субъекта РФ, а также о планируемых объемах их финансового обеспечения в сравнении с ожидаемым исполнением за 2019 год (оценка текущего финансового года) и отчетом за 2018 год (отчетный финансовый год)?</t>
  </si>
  <si>
    <t xml:space="preserve">а) представлены сводные данные, сгруппированные по ведомствам или государственным программам (сведения, представленные в разрезе учреждений, в целях оценки показателя не учитываются); </t>
  </si>
  <si>
    <t>б) представлены сведения по всем ведомствам или государственным программам, в рамках которых проектом закона о бюджете предусмотрены субсидии на выполнение государственного задания. Если сведения по отдельным ведомствам или государственным программам, в рамках которых проектом закона о бюджете предусмотрены субсидии на выполнение государственного задания, отсутствуют, оценка показателя принимает значение 0 баллов. В случае если в проекте бюджета указаны только группы видов расходов, решение об отнесении субсидии к определенной подгруппе принимает эксперт на основании сведений, содержащихся в описании целевой статьи расходов;</t>
  </si>
  <si>
    <t>в) представлены фактические данные за 2018 год, оценка (ожидаемое исполнение) за 2019 год и планы на 2020 год и на плановый период 2021 и 2022 годов.</t>
  </si>
  <si>
    <t>Содержатся ли в материалах к проекту бюджета сведения об оценке налоговых льгот (налоговых расходов), предоставляемых в соответствии с решениями, принятыми органами государственной власти субъекта РФ, на 2020 год и на плановый период 2021 и 2022 годов?</t>
  </si>
  <si>
    <t>1) Сведения включают перечень всех налоговых льгот, установленных законами субъекта РФ, с той же детализацией по преференциям и категориям налогоплательщиков, как они установлены в законах. В случае если отдельные налоговые льготы, установленные законами субъекта РФ, не упоминаются в опубликованных сведениях, информация расценивается как недостоверная; в этом случае оценка показателя принимает значение 0 баллов.</t>
  </si>
  <si>
    <t xml:space="preserve">2) Оценка налоговых льгот в перечне должна быть представлена в той же детализации по преференциям и категориям налогоплательщиков, как они установлены в законах. Допускается представление сведений по объединенной группе физических лиц, которым по одному и тому же налогу предоставлены одинаковые преференции. </t>
  </si>
  <si>
    <t>3) Сведения должны содержать фактические данные за отчетный 2018 год, оценку за текущий 2019 год и оценку на 2020 год и на плановый период 2021 и 2022 годов.</t>
  </si>
  <si>
    <t>В случае если указанные требования не выполняются, оценка показателя принимает значение 0 баллов.</t>
  </si>
  <si>
    <t>Содержатся ли в материалах к проекту бюджета расчеты распределения дотаций на выравнивание уровня бюджетной обеспеченности муниципальных районов (городских округов) на 2020 год и на плановый период 2021 и 2022 годов?</t>
  </si>
  <si>
    <t>1) В составе расчетов содержатся сведения о реквизитах закона субъекта РФ (номер, дата, наименование), которым утверждена методика расчета и распределения дотаций на выравнивание уровня бюджетной обеспеченности муниципальных районов (городских округов, городских округов с внутригородским делением).</t>
  </si>
  <si>
    <t>2) Расчеты выполнены в соответствии с методикой, утвержденной законом субъекта РФ (за исключением закона о бюджете). В случае если законом субъекта РФ (за исключением закона о бюджете) указанная методика не утверждена, или если в законе субъекта РФ о бюджете на 2020 год и на плановый период 2021 и 2022 годов содержится иная методика расчета и распределения дотаций на выравнивание уровня бюджетной обеспеченности муниципальных районов (городских округов, городских округов с внутригородским делением), оценка показателя принимает значение 0 баллов.</t>
  </si>
  <si>
    <t>3) В открытом доступе размещены все исходные данные и результаты расчетов распределения дотаций на выравнивание уровня бюджетной обеспеченности муниципальных районов (городских округов, городских округов с внутригородским делением), включая расчет уровня бюджетной обеспеченности и расчет распределения дотаций по муниципальным районам (городским округам, городским округам с внутригородским делением). Если опубликованных исходных данных недостаточно для проведения расчетов в соответствии с утвержденной законом субъекта РФ методикой или если расчеты представлены частично, оценка показателя принимает значение 0 баллов.</t>
  </si>
  <si>
    <t>4) В соответствии с пунктом 3 статьи 138 Бюджетного кодекса РФ использование при определении уровня расчетной бюджетной обеспеченности муниципальных районов (городских округов, городских округов с внутригородским делением) показателей фактических доходов и расходов за отчетный период и (или) показателей прогнозируемых доходов и расходов бюджетов отдельных муниципальных районов (городских округов, городских округов с внутригородским делением) не допускается.</t>
  </si>
  <si>
    <t>5) Исходные данные и результаты расчетов представлены на 2020 год и на плановый период 2021 и 2022 годов.</t>
  </si>
  <si>
    <t>В целях оценки показателя исходные данные и результаты расчетов должны быть размещены в формате excel или в формате с аналогичными свойствами. Сведения, размещенные в графическом формате, в целях оценки показателя не учитываются.</t>
  </si>
  <si>
    <t>Размещен ли проект закона о бюджете Территориального фонда обязательного медицинского страхования субъекта РФ на 2020 год и на плановый период 2021 и 2022 годов в открытом доступе на сайте законодательного органа субъекта РФ в составе материалов к проекту закона о бюджете или одновременно с ним или на сайте органа управления территориальным государственным внебюджетным фондом?</t>
  </si>
  <si>
    <t>В целях оценки показателя учитывается размещение проекта закона в полном объеме, включая текстовую часть проекта закона и все приложения к нему. В случае если указанное требование не выполняется (опубликованы отдельные составляющие закона), оценка показателя принимает значение 0 баллов.</t>
  </si>
  <si>
    <t>Содержится ли в составе материалов к проекту закона о бюджете на 2020 год и на плановый период 2021 и 2022 годов заключение органа внешнего государственного финансового контроля?</t>
  </si>
  <si>
    <t>В целях оценки показателя учитывается официальный документ, подписанный уполномоченным должностным лицом или утвержденный коллегиальным органом. Рекомендуется размещать заключение органа внешнего государственного финансового контроля в графическом формате.</t>
  </si>
  <si>
    <t>Проведены ли в субъекте РФ в соответствии с федеральным законодательством публичные слушания по проекту бюджета на 2020 год и на плановый период 2021 и 2022 годов и содержится ли в составе материалов к проекту бюджета итоговый документ (протокол), принятый по результатам публичных слушаний?</t>
  </si>
  <si>
    <t>В случае, если информационное сообщение (анонс) о проведении публичных слушаний размещено в день проведения мероприятия или позднее, оценка показателя принимает значение 0 баллов.</t>
  </si>
  <si>
    <t xml:space="preserve">В целях оценки показателя учитывается итоговый документ (протокол), принятый по результатам публичных слушаний. </t>
  </si>
  <si>
    <t>В итоговый документ (протокол) рекомендуется включать следующие сведения:</t>
  </si>
  <si>
    <t xml:space="preserve">д) должность, фамилию и инициалы лица, подписавшего документ. </t>
  </si>
  <si>
    <t xml:space="preserve">В целях оценки показателя учитывается итоговый документ (протокол), принятый по результатам публичных слушаний по проекту бюджета на 2020 год и на плановый период 2021 и 2022 годов, размещенный в составе материалов к проекту бюджета или в специальном разделе (на странице), созданном для размещения материалов публичных слушаний на сайте законодательного органа субъекта РФ или на сайте, предназначенном для размещения бюджетных данных. </t>
  </si>
  <si>
    <t>В случае, если публичные слушания проводятся органами исполнительной власти или субъектами общественного контроля, в целях оценки показателя учитывается итоговый документ (протокол), направленный в законодательный орган. Подтверждением направления итогового документа (протокола) в законодательный орган является выполнение одного из условий: а) размещение итогового документа (протокола) на сайте законодательного органа в пакете документов к проекту закона  о бюджете на 2020 год и на плановый период 2021 и 2022 годов; б) копия официального письма о направлении итогового документа (протокола) в законодательный орган, размещенная вместе с итоговым документом (протоколом) или направленная по электронной почте в адрес НИФИ rating@nifi.ru не позднее 1 декабря 2019 года.</t>
  </si>
  <si>
    <t xml:space="preserve">Да, публичные слушания проведены в соответствии с федеральным законодательством и в составе материалов к проекту закона о бюджете на 2020 год и на плановый период 2021 и 2022 годов содержится итоговый документ (протокол), который включает в себя все рекомендованные сведения </t>
  </si>
  <si>
    <t>Да, публичные слушания проведены в соответствии с федеральным законодательством и в составе материалов к проекту закона о бюджете на 2020 год и на плановый период 2021и 2022 годов содержится итоговый документ (протокол), который включает в себя только часть рекомендованных сведений</t>
  </si>
  <si>
    <t>Нет, публичные слушания не проведены, или не отвечают требованиям федерального законодательства, или итоговый документ (протокол), принятый по результатам публичных слушаний, в установленные сроки отсутствует в составе материалов к проекту закона о бюджете на 2020 год и на плановый период 2021 и 2022 годов</t>
  </si>
  <si>
    <t>Исходные данные и оценка показателя "5.1. Размещен ли проект закона о бюджете на 2020 год и на плановый период 2021 и 2022 годов в открытом доступе на сайте законодательного органа субъекта РФ или на сайте, предназначенном для размещения бюджетных данных?"</t>
  </si>
  <si>
    <t>5.1. Размещен ли проект закона о бюджете на 2020 год и на плановый период 2021 и 2022 годов в открытом доступе на сайте законодательного органа субъекта РФ или на сайте, предназначенном для размещения бюджетных данных?</t>
  </si>
  <si>
    <t>Исходные данные и оценка показателя "5.3. Содержится ли в материалах к проекту бюджета прогноз основных характеристик консолидированного бюджета субъекта РФ, бюджета субъекта РФ и свода бюджетов муниципальных образований, а также бюджета территориального государственного фонда обязательного медицинского страхования на 2020 год и на плановый период 2021 и 2022 годов?"</t>
  </si>
  <si>
    <t>Наличие данных за 2018 год (факт), за 2019 год (оценка)</t>
  </si>
  <si>
    <t>Представлены данные в том числе за 2018 год (факт) и за 2019 год (оценка)</t>
  </si>
  <si>
    <t>Исходные данные и оценка показателя "5.4. Содержатся ли в материалах к проекту бюджета сведения о доходах бюджета по видам доходов на 2020 год и на плановый период 2021 и 2022 годов в сравнении с ожидаемым исполнением за 2019 год (оценка текущего финансового года) и отчетом за 2018 год (отчетный финансовый год)?"</t>
  </si>
  <si>
    <t>5.4. Содержатся ли в материалах к проекту бюджета сведения о доходах бюджета по видам доходов на 2020 год и на плановый период 2021 и 2022 годов в сравнении с ожидаемым исполнением за 2019 год (оценка текущего финансового года) и отчетом за 2018 год (отчетный финансовый год)?</t>
  </si>
  <si>
    <t>Исходные данные и оценка показателя "5.5. Содержатся ли в материалах к проекту бюджета сведения о расходах бюджета по разделам и подразделам классификации расходов на 2020 год и на плановый период 2021 и 2022 годов в сравнении с ожидаемым исполнением за 2019 год (оценка текущего финансового года) и отчетом за 2018 год (отчетный финансовый год)?"</t>
  </si>
  <si>
    <t>5.5.Содержатся ли в материалах к проекту бюджета сведения о расходах бюджета по разделам и подразделам классификации расходов на 2020 год и на плановый период 2021 и 2022 годов в сравнении с ожидаемым исполнением за 2019 год (оценка текущего финансового года) и отчетом за 2018 год (отчетный финансовый год)?</t>
  </si>
  <si>
    <t>Исходные данные и оценка показателя "5.6.Содержатся ли в материалах к проекту бюджета сведения о расходах бюджета по государственным программам на 2020 год и на плановый период 2021 и 2022 годов в сравнении с ожидаемым исполнением за 2019 год (оценка текущего финансового года) и отчетом за 2018 год (отчетный финансовый год)?"</t>
  </si>
  <si>
    <t>5.6. Содержатся ли в материалах к проекту бюджета сведения о расходах бюджета по государственным программам на 2020 год и на плановый период 2021 и 2022 годов в сравнении с ожидаемым исполнением за 2019 год (оценка текущего финансового года) и отчетом за 2018 год (отчетный финансовый год)?</t>
  </si>
  <si>
    <t>Исходные данные и оценка показателя "5.7. Содержатся ли в материалах к проекту бюджета сведения о планируемых на 2020 год и на плановый период 2021 и 2022 годов объемах оказания государственных услуг (работ) государственными учреждениями субъекта РФ, а также о планируемых объемах их финансового обеспечения в сравнении с ожидаемым исполнением за 2019 год (оценка текущего финансового года) и отчетом за 2018 год (отчетный финансовый год)?"</t>
  </si>
  <si>
    <t>5.7. Содержатся ли в материалах к проекту бюджета сведения о планируемых на 2020 год и на плановый период 2021 и 2022 годов объемах оказания государственных услуг (работ) государственными учреждениями субъекта РФ, а также о планируемых объемах их финансового обеспечения в сравнении с ожидаемым исполнением за 2019 год (оценка текущего финансового года) и отчетом за 2018 год (отчетный финансовый год)?</t>
  </si>
  <si>
    <t>за 2018 год (факт), 2019 год (оценка)</t>
  </si>
  <si>
    <t>на 2020-2022 годы (прогноз)</t>
  </si>
  <si>
    <t>Исходные данные и оценка показателя "5.8. Содержатся ли в материалах к проекту бюджета сведения об оценке налоговых льгот (налоговых расходов), предоставляемых в соответствии с решениями, принятыми органами государственной власти субъекта РФ, на 2020 год и на плановый период 2021 и 2022 годов?"</t>
  </si>
  <si>
    <t>5.8. Содержатся ли в материалах к проекту бюджета сведения об оценке налоговых льгот (налоговых расходов), предоставляемых в соответствии с решениями, принятыми органами государственной власти субъекта РФ, на 2020 год и на плановый период 2021 и 2022 годов?</t>
  </si>
  <si>
    <t>за 2018 год (факт)</t>
  </si>
  <si>
    <t>за 2019 год (оценка)</t>
  </si>
  <si>
    <t>Исходные данные и оценка показателя "5.9. Содержатся ли в материалах к проекту бюджета расчеты распределения дотаций на выравнивание уровня бюджетной обеспеченности муниципальных районов (городских округов) на 2020 год и на плановый период 2021 и 2022 годов?"</t>
  </si>
  <si>
    <t>5.9. Содержатся ли в материалах к проекту бюджета расчеты распределения дотаций на выравнивание уровня бюджетной обеспеченности муниципальных районов (городских округов) на 2020 год и на плановый период 2021 и 2022 годов?</t>
  </si>
  <si>
    <t>Исходные данные и оценка показателя "5.10. Размещен ли проект закона о бюджете Территориального фонда обязательного медицинского страхования субъекта РФ на 2020 год и на плановый период 2021 и 2022 годов в открытом доступе на сайте законодательного органа субъекта РФ в составе материалов к проекту закона о бюджете или одновременно с ним или на сайте органа управления территориальным государственным внебюджетным фондом?"</t>
  </si>
  <si>
    <t>5.10. Размещен ли проект закона о бюджете Территориального фонда обязательного медицинского страхования субъекта РФ на 2020 год и на плановый период 2021 и 2022 годов в открытом доступе на сайте законодательного органа субъекта РФ в составе материалов к проекту закона о бюджете или одновременно с ним или на сайте органа управления территориальным государственным внебюджетным фондом?</t>
  </si>
  <si>
    <t>Исходные данные и оценка показателя "5.11. Содержится ли в составе материалов к проекту закона о бюджете на 2020 год и на плановый период 2021 и 2022 годов заключение органа внешнего государственного финансового контроля?"</t>
  </si>
  <si>
    <t>5.11.Содержится ли в составе материалов к проекту закона о бюджете на 2020 год и на плановый период 2021 и 2022 годов заключение органа внешнего государственного финансового контроля?</t>
  </si>
  <si>
    <t>5.12. Проведены ли в субъекте РФ в соответствии с федеральным законодательством публичные слушания по проекту бюджета на 2020 год и на плановый период 2021 и 2022 годов и содержится ли в составе материалов к проекту бюджета итоговый документ (протокол), принятый по результатам публичных слушаний?</t>
  </si>
  <si>
    <t>http://www.smoloblduma.ru/zpr/index.php?SECTION_ID=&amp;ELEMENT_ID=49307</t>
  </si>
  <si>
    <t>http://www.finsmol.ru/pbudget/nJvD58Sj</t>
  </si>
  <si>
    <t>не размещено: http://www.smoloblduma.ru/zpr/index.php?SECTION_ID=&amp;ELEMENT_ID=49307</t>
  </si>
  <si>
    <t>не размещено: http://www.finsmol.ru/pbudget/nJvD58Sj</t>
  </si>
  <si>
    <t>http://www.smoloblduma.ru/zpr/index.php?SECTION_ID=&amp;ELEMENT_ID=49305</t>
  </si>
  <si>
    <t>---</t>
  </si>
  <si>
    <t>23.10.2019 (ФО)</t>
  </si>
  <si>
    <t xml:space="preserve">https://duma.mos.ru/ru/40/regulation_projects </t>
  </si>
  <si>
    <t>https://budget.mos.ru/BudgetAttachements_2020_2022</t>
  </si>
  <si>
    <t xml:space="preserve">не размещено: https://duma.mos.ru/ru/40/regulation_projects </t>
  </si>
  <si>
    <t xml:space="preserve">размещено на время рассмотрения: https://duma.mos.ru/ru/40/regulation_projects </t>
  </si>
  <si>
    <t>не размещено: https://budget.mos.ru/BudgetAttachements_2020_2022</t>
  </si>
  <si>
    <t>поиск не проводился</t>
  </si>
  <si>
    <t xml:space="preserve">переход на спец. портал: https://www.mos.ru/findep/ </t>
  </si>
  <si>
    <t xml:space="preserve">http://www.aosd.ru/?dir=budget&amp;act=budget </t>
  </si>
  <si>
    <t xml:space="preserve">https://dvinaland.ru/budget/zakon/ </t>
  </si>
  <si>
    <t>15.10.2019 (ФО)</t>
  </si>
  <si>
    <t xml:space="preserve">не размещено: http://www.aosd.ru/?dir=budget&amp;act=budget </t>
  </si>
  <si>
    <t xml:space="preserve">не размещено: https://dvinaland.ru/budget/zakon/ </t>
  </si>
  <si>
    <t>16.10.2019 (ФО)</t>
  </si>
  <si>
    <t xml:space="preserve">http://duma39.ru/activity/zakon/draft/ </t>
  </si>
  <si>
    <t xml:space="preserve">http://minfin39.ru/budget/next_year/ </t>
  </si>
  <si>
    <t xml:space="preserve">не размещено: http://duma39.ru/activity/zakon/draft/ </t>
  </si>
  <si>
    <t xml:space="preserve">Отсутствуют сведения о реквизитах закона субъекта РФ (номер, дата, наименование), которым утверждена методика (приложена к законопроекту о бюджете). </t>
  </si>
  <si>
    <t>http://www.lenoblzaks.ru/static/single/-rus-common-zakact-/loprojects</t>
  </si>
  <si>
    <t>http://finance.lenobl.ru/ru/pravovaya-baza/oblastnoe-zakondatelstvo/byudzhet-lo/ob2020/</t>
  </si>
  <si>
    <t xml:space="preserve">http://budget.lenobl.ru/documents/?page=0&amp;sortOrder=&amp;type=regionBudget&amp;sortName=&amp;sortDate= </t>
  </si>
  <si>
    <t>18.10.2019 (СП)</t>
  </si>
  <si>
    <t>не размещено: http://www.lenoblzaks.ru/static/single/-rus-common-zakact-/loprojects</t>
  </si>
  <si>
    <t>до 23.10.2019 (ФО)</t>
  </si>
  <si>
    <t>не размещено: http://finance.lenobl.ru/ru/pravovaya-baza/oblastnoe-zakondatelstvo/byudzhet-lo/ob2020/</t>
  </si>
  <si>
    <t xml:space="preserve">не размещено: http://budget.lenobl.ru/documents/?page=0&amp;sortOrder=&amp;type=regionBudget&amp;sortName=&amp;sortDate= </t>
  </si>
  <si>
    <t>отсутствуют приложения: http://www.assembly.spb.ru/ndoc/doc/0/777337756</t>
  </si>
  <si>
    <t>https://fincom.gov.spb.ru/budget/info/acts/1#3468</t>
  </si>
  <si>
    <t>https://fincom.gov.spb.ru/budget/info/acts/1#3467</t>
  </si>
  <si>
    <t>не размещено: http://www.assembly.spb.ru/ndoc/doc/0/777337756</t>
  </si>
  <si>
    <t>http://www.sdnao.ru/documents/bills/detail.php?ID=30257</t>
  </si>
  <si>
    <t>не размещено: http://www.sdnao.ru/documents/bills/detail.php?ID=30257</t>
  </si>
  <si>
    <t>не размещено: http://dfei.adm-nao.ru/zakony-o-byudzhete/</t>
  </si>
  <si>
    <t>граф.формат: https://sevzakon.ru/view/laws/bank_zakonoproektov/i_sozyv_2019/pr_zak_19_10_ot_15_10_2019/dokumenty_k_proektu/?page=2</t>
  </si>
  <si>
    <t>https://sevzakon.ru/view/laws/bank_zakonoproektov/i_sozyv_2019/pr_zak_19_10_ot_15_10_2019/dokumenty_k_proektu/</t>
  </si>
  <si>
    <t>https://sevzakon.ru/view/laws/bank_zakonoproektov/i_sozyv_2019/pr_zak_19_9_ot_15_10_2019/tekst_zakonoproekta/</t>
  </si>
  <si>
    <t>не размещено: https://fin.sev.gov.ru/deytelnost/</t>
  </si>
  <si>
    <t>17.10.2019 (СП)</t>
  </si>
  <si>
    <t xml:space="preserve">На сайте ЗС документ доступен только путем копирования текста со страницы сайта, при скачивании по ссылке "Текст проекта закона" загружается другой документ. </t>
  </si>
  <si>
    <t>не размещено: https://sevzakon.ru/view/laws/bank_zakonoproektov/i_sozyv_2019/pr_zak_19_10_ot_15_10_2019/dokumenty_k_proektu/?page=2</t>
  </si>
  <si>
    <t>не размещено: http://gossov.tatarstan.ru/rus/activity/lawmaking/zakon_project</t>
  </si>
  <si>
    <t>не размещено: http://minfin.tatarstan.ru/rus/proekt-byudzheta-i-materiali-k-nemu-845677.htm</t>
  </si>
  <si>
    <t>Не представлены данные за 2018-2019 гг.</t>
  </si>
  <si>
    <t>нет наим.приложений: http://www.gs.cap.ru/SiteMap.aspx?id=2797562</t>
  </si>
  <si>
    <t>переход на портал НПО, там не размещено: http://regulations.cap.ru/index.php?option=com_content&amp;view=category&amp;id=20&amp;Itemid=116</t>
  </si>
  <si>
    <t>https://budget.cap.ru/Show/Category/267?ItemId=803</t>
  </si>
  <si>
    <t>09.10.2019 (СП)</t>
  </si>
  <si>
    <t>не размещено: http://www.gs.cap.ru/SiteMap.aspx?id=2797562</t>
  </si>
  <si>
    <t>граф.формат: http://zakon.zsperm.ru/?q=%E1%FE%E4%E6%E5%F2&amp;how=d</t>
  </si>
  <si>
    <t>http://mfin.permkrai.ru/execution/proekt/proektzak/2019/</t>
  </si>
  <si>
    <t>http://mfin.permkrai.ru/execution/proekt/mater/2019/10/</t>
  </si>
  <si>
    <t>Нет данных за 2018-2019 годы.</t>
  </si>
  <si>
    <t>http://zakon.zsperm.ru/?ELEMENT_ID=3786</t>
  </si>
  <si>
    <t>http://mfin.permkrai.ru/execution/proekt/zakl/2019/</t>
  </si>
  <si>
    <t>http://www.zsno.ru/law/bills-and-draft-resolutions/pending-bills/index.php?ELEMENT_ID=51342</t>
  </si>
  <si>
    <t>http://mf.nnov.ru/index.php?option=com_k2&amp;view=item&amp;id=1760:normativnye-pravovye-akty-i-drugie-materialy-po-razrabotke-proekta-oblastnogo-byudzheta-na-2021-2022-gody&amp;Itemid=553</t>
  </si>
  <si>
    <t>25.10.2019 (ЗС)</t>
  </si>
  <si>
    <t>граф.формат: http://www.zsno.ru/law/bills-and-draft-resolutions/pending-bills/index.php?ELEMENT_ID=51342</t>
  </si>
  <si>
    <t>Нет данных за 2018-2019 годы, сведения представлены в приложении 3 к закону.</t>
  </si>
  <si>
    <t>не размещено: http://www.zsno.ru/law/bills-and-draft-resolutions/pending-bills/index.php?ELEMENT_ID=51342</t>
  </si>
  <si>
    <t>не размещено: http://mf.nnov.ru/index.php?option=com_k2&amp;view=item&amp;id=1760:normativnye-pravovye-akty-i-drugie-materialy-po-razrabotke-proekta-oblastnogo-byudzheta-na-2021-2022-gody&amp;Itemid=553</t>
  </si>
  <si>
    <t>не размещено: http://mf.nnov.ru:8025/index.php/o-budgete/zakonodatelstvo/proekty-zakonodatelnykh-i-inykh-normativnykh-pravovykh-aktov</t>
  </si>
  <si>
    <t>не размещено: http://budget.permkrai.ru/</t>
  </si>
  <si>
    <t>граф.формат: https://srd.ru/index.php/component/docs/?view=pr_zak&amp;id=1299&amp;menu=508&amp;selmenu=512</t>
  </si>
  <si>
    <t>http://saratov.gov.ru/gov/auth/minfin/bud_sar_obl/2020/Project/</t>
  </si>
  <si>
    <t>не работает: http://saratov.ifinmon.ru/</t>
  </si>
  <si>
    <t>не размещено: https://srd.ru/index.php/component/docs/?view=pr_zak&amp;id=1299&amp;menu=508&amp;selmenu=512</t>
  </si>
  <si>
    <t>Нет (проект)</t>
  </si>
  <si>
    <t>http://www.zsuo.ru/zakony/proekty/43-zakonotvorchestvo/zakony/proekty/14425-84332019.html</t>
  </si>
  <si>
    <t>http://www.zsuo.ru/zakony/proekty/43-zakonotvorchestvo/zakony/proekty/14341-76772019.html</t>
  </si>
  <si>
    <t>01.10.2019 (ФО)</t>
  </si>
  <si>
    <t>переход на СП: http://ufo.ulntc.ru/index.php?mgf=budget/open_budget&amp;slep=net</t>
  </si>
  <si>
    <t>http://ufo.ulntc.ru:8080/dokumenty/proekt-zakona-o-byudzhete</t>
  </si>
  <si>
    <t>не размещено: http://www.zsuo.ru/zakony/proekty/43-zakonotvorchestvo/zakony/proekty/14425-84332019.html</t>
  </si>
  <si>
    <t>http://eparlament.irzs.ru/Doc/pasport?id=2783</t>
  </si>
  <si>
    <t>не размещено: http://eparlament.irzs.ru/Doc/pasport?id=2783</t>
  </si>
  <si>
    <t>http://gfu.ru/budget/obl/section.php?IBLOCK_ID=125&amp;SECTION_ID=1180</t>
  </si>
  <si>
    <t>http://openbudget.gfu.ru/budget/law_project/</t>
  </si>
  <si>
    <t>не размещено: http://gfu.ru/budget/obl/section.php?IBLOCK_ID=125&amp;SECTION_ID=1180</t>
  </si>
  <si>
    <t>не размещено: http://openbudget.gfu.ru/budget/law_project/</t>
  </si>
  <si>
    <t>http://www.sobranie.info/lawsinfo.php?UID=16504</t>
  </si>
  <si>
    <t>не размещено: http://www.sobranie.info/lawsinfo.php?UID=16504</t>
  </si>
  <si>
    <t>http://minfin.krskstate.ru/openbudget/law</t>
  </si>
  <si>
    <t>14.10.2019 (ФО)</t>
  </si>
  <si>
    <t>25.10.2019 (ФО)</t>
  </si>
  <si>
    <t>http://www.krskstate.ru/zakonprojekts/documents/0/doc/60347</t>
  </si>
  <si>
    <t>без официального документа: http://www.sobranie.info/lawsinfo.php?UID=16504</t>
  </si>
  <si>
    <t>не размещено: http://minfin.krskstate.ru/openbudget/law</t>
  </si>
  <si>
    <t>http://hural-rb.ru/bankz/</t>
  </si>
  <si>
    <t>http://zsnso.ru/579</t>
  </si>
  <si>
    <t>http://mfnso.nso.ru/page/3777</t>
  </si>
  <si>
    <t>28.10.2019 (ФО)</t>
  </si>
  <si>
    <t>не размещено: http://zsnso.ru/579</t>
  </si>
  <si>
    <t xml:space="preserve">переадресация на сайт ФО: https://openbudget.mfnso.ru/ </t>
  </si>
  <si>
    <t>http://monitoring.zspk.gov.ru/Проект%20закона/2177551</t>
  </si>
  <si>
    <t>https://primorsky.ru/authorities/executive-agencies/departments/finance/laws.php</t>
  </si>
  <si>
    <t>24.10.2019 (ФО)</t>
  </si>
  <si>
    <t>http://ebudget.primorsky.ru/Show/Content/191</t>
  </si>
  <si>
    <t>граф.формат: http://monitoring.zspk.gov.ru/Проект%20закона/2177551</t>
  </si>
  <si>
    <t>не размещено: https://primorsky.ru/authorities/executive-agencies/departments/finance/laws.php</t>
  </si>
  <si>
    <t>24.10.2019 (СП)</t>
  </si>
  <si>
    <t>не размещено: http://monitoring.zspk.gov.ru/Проект%20закона/2177551</t>
  </si>
  <si>
    <t>не размещено: http://ebudget.primorsky.ru/Show/Content/191</t>
  </si>
  <si>
    <t>http://www.duma.khv.ru/Monitoring5/Проект%20закона/2187535</t>
  </si>
  <si>
    <t>https://minfin.khabkrai.ru/portal/Show/Category/256?ItemId=1103</t>
  </si>
  <si>
    <t>11.10.2019 (ФО)</t>
  </si>
  <si>
    <t>не размещено: http://www.duma.khv.ru/Monitoring5/Проект%20закона/2187535</t>
  </si>
  <si>
    <t>не размещено: https://minfin.khabkrai.ru/portal/Show/Category/256?ItemId=1103</t>
  </si>
  <si>
    <t>граф.формат: http://www.duma.khv.ru/Monitoring5/Проект%20закона/2187535</t>
  </si>
  <si>
    <t>граф.формат: http://www.zsamur.ru/section/list/9932/31</t>
  </si>
  <si>
    <t>граф.формат: http://www.zsamur.ru/section/list/9996/9932</t>
  </si>
  <si>
    <t>http://ob.fin.amurobl.ru/dokumenty/proekt_zakon/oblastnoi/2020</t>
  </si>
  <si>
    <t>не размещено: http://www.zsamur.ru/section/list/9996/9932</t>
  </si>
  <si>
    <t>граф.формат: http://ob.fin.amurobl.ru/dokumenty/proekt_zakon/oblastnoi/2020</t>
  </si>
  <si>
    <t>не размещено: http://hural-rb.ru/bankz/</t>
  </si>
  <si>
    <t>http://egov-buryatia.ru/minfin/activities/documents/proekty-zakonov-i-inykh-npa/index.php?bitrix_include_areas=N&amp;clear_cache=Y</t>
  </si>
  <si>
    <t>не размещено: http://budget.govrb.ru/ebudget/Menu/Page/179</t>
  </si>
  <si>
    <t>не размещено: http://egov-buryatia.ru/minfin/activities/documents/proekty-zakonov-i-inykh-npa/index.php?bitrix_include_areas=N&amp;clear_cache=Y</t>
  </si>
  <si>
    <t>http://www.tfomsrb.ru/dok/npdii/rb/proj</t>
  </si>
  <si>
    <t>граф.формат: http://www.belduma.ru/document/draft/detail.php?god=2019&amp;prj=all</t>
  </si>
  <si>
    <t>не размещено: http://www.belduma.ru/document/draft/detail.php?god=2019&amp;prj=all</t>
  </si>
  <si>
    <t xml:space="preserve">не работает: http://ob.beldepfin.ru </t>
  </si>
  <si>
    <t>http://beldepfin.ru/publications/prognoz-socialno-ekonomicheskogo-razvitiya-bel0511/</t>
  </si>
  <si>
    <t>http://beldepfin.ru/publications/meterialy-k-proektu-zakona-ob-oblastnom-byudzh3110/</t>
  </si>
  <si>
    <t>05.11.2019 (ФО)</t>
  </si>
  <si>
    <t>31.10.2019 (ФО)</t>
  </si>
  <si>
    <t>http://beldepfin.ru/byudzhet/byudzhet-2020-2022/</t>
  </si>
  <si>
    <t>https://www.belfoms.ru/subjektov_rf.htm</t>
  </si>
  <si>
    <t>http://bryanskoblfin.ru/Show/Content/2304?ParentItemId=4</t>
  </si>
  <si>
    <t>не размещено: http://duma32.ru/komitet-po-byudzhetu-nalogam-i-ekonomicheskoy-politike/</t>
  </si>
  <si>
    <t>не размещено: http://bryanskoblfin.ru/open/Menu/Page/93</t>
  </si>
  <si>
    <t>01.11.2019 (ФО)</t>
  </si>
  <si>
    <t>не размещено: http://bryanskoblfin.ru/Show/Content/2304?ParentItemId=4</t>
  </si>
  <si>
    <t>http://www.zsvo.ru/budjet/</t>
  </si>
  <si>
    <t>https://dtf.avo.ru/proekty-zakonov-vladimirskoj-oblasti</t>
  </si>
  <si>
    <t>http://www.zsvo.ru/documents/36/</t>
  </si>
  <si>
    <t>не размещено: http://www.zsvo.ru/budjet/</t>
  </si>
  <si>
    <t>08.11.2019 (ФО)</t>
  </si>
  <si>
    <t>Дублирование данных с полным и неполным набором показателей в двух архивах материалов к проекту бюджета.</t>
  </si>
  <si>
    <t>http://www.vrnoblduma.ru/dokumenty/proekty/</t>
  </si>
  <si>
    <t>http://www.gfu.vrn.ru/regulatory/normativnye-pravovye-akty/zakony-voronezhskoy-oblasti-/proekty-zakonov-voronezhskoy-oblasti-ob-oblastnom-byudzhete.php</t>
  </si>
  <si>
    <t>30.10.2019 (ФО)</t>
  </si>
  <si>
    <t>не размещено: http://www.vrnoblduma.ru/dokumenty/proekty/</t>
  </si>
  <si>
    <t>http://www.gfu.vrn.ru/regulatory/normativnye-pravovye-akty/zakony-voronezhskoy-oblasti-/materiali-k-proektu-zakona-2020-2022-1.php</t>
  </si>
  <si>
    <t>https://www.omsvrn.ru/content/documents/dl</t>
  </si>
  <si>
    <t>https://www.ivoblduma.ru/zakony/proekty-zakonov/</t>
  </si>
  <si>
    <t>http://df.ivanovoobl.ru/regionalnye-finansy/zakon-ob-oblastnom-byudzhete/proekt-zakona-o-byudzhete/</t>
  </si>
  <si>
    <t>не размещено: https://www.ivoblduma.ru/zakony/proekty-zakonov/</t>
  </si>
  <si>
    <t>не размещено: http://df.ivanovoobl.ru/regionalnye-finansy/zakon-ob-oblastnom-byudzhete/proekt-zakona-o-byudzhete/</t>
  </si>
  <si>
    <t>https://www.ivoblduma.ru/zakony/proekty-zakonov/32921/</t>
  </si>
  <si>
    <t>http://www.zskaluga.ru/bills/wide/16185/ob_oblastnom_bjudzhete_na_2020_god_i_na_planovyj_period__2021_i_2022_godov.html</t>
  </si>
  <si>
    <t>http://admoblkaluga.ru/main/work/finances/budget/2020-2022.php</t>
  </si>
  <si>
    <t>не размещено: http://www.zskaluga.ru/bills/wide/16185/ob_oblastnom_bjudzhete_na_2020_god_i_na_planovyj_period__2021_i_2022_godov.html</t>
  </si>
  <si>
    <t>http://www.zskaluga.ru/bills/wide/16137/o_bjudzhete_territorialnogo_fonda_objazatelnogo_medicinskogo_strahovanija_kaluzhskoj_oblasti_na_2020_god_i__na_planovyj_period_2021_i_2022_godov.html</t>
  </si>
  <si>
    <t>граф.формат: http://kosoblduma.ru/laws/pzko/?id=929</t>
  </si>
  <si>
    <t xml:space="preserve">не работает: http://nb44.ru/   </t>
  </si>
  <si>
    <t>http://depfin.adm44.ru/info/law/proetjzko/</t>
  </si>
  <si>
    <t>не размещено: http://kosoblduma.ru/laws/pzko/?id=929</t>
  </si>
  <si>
    <t>не размещено: http://depfin.adm44.ru/info/law/proetjzko/</t>
  </si>
  <si>
    <t>http://kurskduma.ru/proekts/index.php</t>
  </si>
  <si>
    <t>http://adm.rkursk.ru/index.php?id=693&amp;mat_id=99360&amp;page=1</t>
  </si>
  <si>
    <t>не размещено: http://kurskduma.ru/proekts/index.php</t>
  </si>
  <si>
    <t>не размещено: http://www.oblsovet.ru/legislation/</t>
  </si>
  <si>
    <t xml:space="preserve">http://www.admlip.ru/economy/finances/proekty/ </t>
  </si>
  <si>
    <t>http://ufin48.ru/Show/Category/?ItemId=16&amp;headingId=4</t>
  </si>
  <si>
    <t xml:space="preserve">не размещено: http://www.admlip.ru/economy/finances/proekty/ </t>
  </si>
  <si>
    <t>не размещено: http://ufin48.ru/Show/Category/?ItemId=16&amp;headingId=4</t>
  </si>
  <si>
    <t>http://www.mosoblduma.ru/Zakoni/Zakonoprecti_Moskovskoj_oblasti/item/296869/</t>
  </si>
  <si>
    <t>http://www.mosoblduma.ru/Zakoni/Zakonoprecti_Moskovskoj_oblasti/item/296065/</t>
  </si>
  <si>
    <t>https://mef.mosreg.ru/dokumenty</t>
  </si>
  <si>
    <t>без офиц.документа: http://www.mosoblduma.ru/Zakoni/Zakonoprecti_Moskovskoj_oblasti/item/296065/</t>
  </si>
  <si>
    <t>https://budget.mosreg.ru/byudzhet-dlya-grazhdan/proekt-zakona-o-byudzhete-moskovskoj-oblasti/#tab-id-6</t>
  </si>
  <si>
    <t>31.10.2019 (ЗС)</t>
  </si>
  <si>
    <t>не размещено: https://mef.mosreg.ru/dokumenty</t>
  </si>
  <si>
    <t>не размещено: http://www.mosoblduma.ru/Zakoni/Zakonoprecti_Moskovskoj_oblasti/item/296065/</t>
  </si>
  <si>
    <t>проект методики: https://budget.mosreg.ru/byudzhet-dlya-grazhdan/proekt-zakona-o-byudzhete-moskovskoj-oblasti/#tab-id-6</t>
  </si>
  <si>
    <t>07.10.2019 (ФО)</t>
  </si>
  <si>
    <t>не размещено: http://oreloblsovet.ru/legislation/proektyi-zakonov.html</t>
  </si>
  <si>
    <t>не размещено: http://adm.vintech.ru:8096/ebudget/Menu/Page/25</t>
  </si>
  <si>
    <t>https://orel-region.ru/index.php?head=6&amp;part=73&amp;unit=3&amp;op=8&amp;in=132</t>
  </si>
  <si>
    <t>не размещено: https://orel-region.ru/index.php?head=6&amp;part=73&amp;unit=3&amp;op=8&amp;in=132</t>
  </si>
  <si>
    <t>нет структуры: http://www.rznoblduma.ru/index.php?option=com_content&amp;view=article&amp;id=177&amp;Itemid=125</t>
  </si>
  <si>
    <t>https://minfin.ryazangov.ru/documents/draft_documents/2019/index.php</t>
  </si>
  <si>
    <t>не размещено: http://www.rznoblduma.ru/index.php?option=com_content&amp;view=article&amp;id=177&amp;Itemid=125</t>
  </si>
  <si>
    <t>не размещено: http://minfin-rzn.ru/portal/Show/Category/6?ItemId=17</t>
  </si>
  <si>
    <t>не размещено: https://minfin.ryazangov.ru/documents/draft_documents/2019/index.php</t>
  </si>
  <si>
    <t>https://tambovoblduma.ru/zakonoproekty/zakonoproekty-vnesennye-v-oblastnuyu-dumu/oktyabr-2019/</t>
  </si>
  <si>
    <t>https://fin.tmbreg.ru/6347/8130/9561.html</t>
  </si>
  <si>
    <t>не размещено: https://tambovoblduma.ru/zakonoproekty/zakonoproekty-vnesennye-v-oblastnuyu-dumu/oktyabr-2019/</t>
  </si>
  <si>
    <t>Сведения содержатся в приложении 3 к пояснительной записке.</t>
  </si>
  <si>
    <t>не размещено: https://fin.tmbreg.ru/6347/8130/9561.html</t>
  </si>
  <si>
    <t>не размещено: http://www.zsto.ru/index.php/739a50c4-47c1-81fa-060e-2232105925f8/5f51608f-f613-3c85-ce9f-e9a9410d8fa4</t>
  </si>
  <si>
    <t>не размещено: http://portal.tverfin.ru/Menu/Page/187</t>
  </si>
  <si>
    <t>не размещено: https://www.tverfin.ru/np-baza/proekty-npa/</t>
  </si>
  <si>
    <t>переход на спец.портал: https://minfin.tularegion.ru/activities/</t>
  </si>
  <si>
    <t>https://dfto.ru/razdel/razdely/proekt-zakona-o-byudzhete</t>
  </si>
  <si>
    <t>01.11.2019 (СП)</t>
  </si>
  <si>
    <t>http://www.tulaoblduma.ru/laws_intranet/laws_receive.asp%3FLAWS_ID=160532&amp;ID=160885.html</t>
  </si>
  <si>
    <t>http://www.tulaoblduma.ru/laws_intranet/laws_stages.asp%3FID=160532.html</t>
  </si>
  <si>
    <t>не размещено: http://www.tulaoblduma.ru/laws_intranet/laws_stages.asp%3FID=160532.html</t>
  </si>
  <si>
    <t>http://duma.yar.ru/service/projects/zp192966.html</t>
  </si>
  <si>
    <t>https://www.yarregion.ru/depts/depfin/tmpPages/docs.aspx</t>
  </si>
  <si>
    <t xml:space="preserve">не размещено: http://budget76.ru/ </t>
  </si>
  <si>
    <t>не размещено: http://duma.yar.ru/service/projects/zp192966.html</t>
  </si>
  <si>
    <t>не размещено: https://www.yarregion.ru/depts/depfin/tmpPages/docs.aspx</t>
  </si>
  <si>
    <t>07.11.2019 (ФО)</t>
  </si>
  <si>
    <t>http://www.karelia-zs.ru/zakonodatelstvo_rk/proekty/386vi/</t>
  </si>
  <si>
    <t>http://minfin.karelia.ru/sostavlenie-bjudzheta-na-2020-2022-gody/</t>
  </si>
  <si>
    <t>http://budget.karelia.ru/byudzhet/dokumenty/2020-god</t>
  </si>
  <si>
    <t>не размещено: http://www.karelia-zs.ru/zakonodatelstvo_rk/proekty/386vi/</t>
  </si>
  <si>
    <t>не размещено: http://budget.karelia.ru/byudzhet/dokumenty/2020-god</t>
  </si>
  <si>
    <t xml:space="preserve">нет наименований приложений: http://gsrk1.rkomi.ru/Sessions/Default.aspx </t>
  </si>
  <si>
    <t>http://minfin.rkomi.ru/minfin_rkomi/minfin_rbudj/budjet/</t>
  </si>
  <si>
    <t xml:space="preserve">не размещено: http://gsrk1.rkomi.ru/Sessions/Default.aspx </t>
  </si>
  <si>
    <t>не размещено: http://minfin.rkomi.ru/minfin_rkomi/minfin_rbudj/budjet/</t>
  </si>
  <si>
    <t>http://gsrk1.rkomi.ru/Sessions/WebQuestionDetails.aspx?idPage=0&amp;idQuest=53752&amp;IdSessions=203&amp;typeQuest=0&amp;showQuests=false</t>
  </si>
  <si>
    <t>граф.формат, нет наименований приложений: https://www.vologdazso.ru/actions/legislative_activity/draft-laws/search.php?docid=TXpFNU1qa3pPRUUwVFc=</t>
  </si>
  <si>
    <t>https://df.gov35.ru/otkrytyy-byudzhet/zakony-ob-oblastnom-byudzhete/2020/</t>
  </si>
  <si>
    <t>06.11.2019 (ФО)</t>
  </si>
  <si>
    <t>не размещено: https://www.vologdazso.ru/actions/legislative_activity/draft-laws/search.php?docid=TXpFNU1qa3pPRUUwVFc=</t>
  </si>
  <si>
    <t>граф.формат, нет структуры: https://duma-murman.ru/deyatelnost/zakonodatelnaya-deyatelnost/proekty-zakonov-murmanskoy-oblasti/proekty-2019/</t>
  </si>
  <si>
    <t>https://minfin.gov-murman.ru/open-budget/regional_budget/law_of_budget_projects/2020/</t>
  </si>
  <si>
    <t>не размещено: https://b4u.gov-murman.ru/</t>
  </si>
  <si>
    <t>не размещено: https://duma-murman.ru/deyatelnost/zakonodatelnaya-deyatelnost/proekty-zakonov-murmanskoy-oblasti/proekty-2019/</t>
  </si>
  <si>
    <t>граф.формат, нет структуры: http://duma.novreg.ru/action/projects/</t>
  </si>
  <si>
    <t>не размещено: http://portal.novkfo.ru/Menu/Page/85</t>
  </si>
  <si>
    <t>нет наименований приложений: http://novkfo.ru/documents/289.html#applications</t>
  </si>
  <si>
    <t>не размещено: http://novkfo.ru/documents/289.html#applications</t>
  </si>
  <si>
    <t>не размещено: http://duma.novreg.ru/action/projects/</t>
  </si>
  <si>
    <t>http://sobranie.pskov.ru/lawmaking/bills#annex</t>
  </si>
  <si>
    <t>http://finance.pskov.ru/proekty</t>
  </si>
  <si>
    <t>не размещено: http://bks.pskov.ru/ebudget/Show/Category/10?ItemId=257</t>
  </si>
  <si>
    <t>не размещено: http://finance.pskov.ru/proekty</t>
  </si>
  <si>
    <t>не размещено: http://sobranie.pskov.ru/lawmaking/bills#annex</t>
  </si>
  <si>
    <t>наименования приложений в английской транскрипции: https://www.gshra.ru/zak-deyat/proekty/</t>
  </si>
  <si>
    <t>http://minfin01-maykop.ru/Show/Category/12?page=1&amp;ItemId=58&amp;filterYear=2019</t>
  </si>
  <si>
    <t>не размещено: https://www.gshra.ru/zak-deyat/proekty/</t>
  </si>
  <si>
    <t>граф.формат: http://www.huralrk.ru/deyatelnost/zakonodatelnaya-deyatelnost/zakonoproekty.html</t>
  </si>
  <si>
    <t>http://minfin.kalmregion.ru/deyatelnost/byudzhet-respubliki-kalmykiya/proekt-respublikanskogo-byudzheta-na-ocherednoy-finansovyy-god-i-planovyy-period-/</t>
  </si>
  <si>
    <t>не размещено: http://www.huralrk.ru/deyatelnost/zakonodatelnaya-deyatelnost/zakonoproekty.html</t>
  </si>
  <si>
    <t>не размещено: http://minfin.kalmregion.ru/deyatelnost/byudzhet-respubliki-kalmykiya/proekt-respublikanskogo-byudzheta-na-ocherednoy-finansovyy-god-i-planovyy-period-/</t>
  </si>
  <si>
    <t>http://www.crimea.gov.ru/lawmaking-activity/laws-drafts</t>
  </si>
  <si>
    <t>граф.формат: http://www.crimea.gov.ru/lawmaking-activity/laws-drafts</t>
  </si>
  <si>
    <t>https://minfin.rk.gov.ru/ru/structure/2019_10_30_16_47_biudzhet_na_2020_god_i_na_planovyi_period_2021_2022_godov</t>
  </si>
  <si>
    <t>переход на сайт ФО: http://budget.rk.ifinmon.ru/dokumenty/proekt-zakona-o-byudzhete</t>
  </si>
  <si>
    <t>не размещено: http://www.crimea.gov.ru/lawmaking-activity/laws-drafts</t>
  </si>
  <si>
    <t>http://www.kubzsk.ru/pravo/</t>
  </si>
  <si>
    <t>https://minfinkubani.ru/budget_execution/budget_law/</t>
  </si>
  <si>
    <t>https://openbudget23region.ru/o-byudzhete/dokumenty/ministerstvo-finansov-krasnodarskogo-kraya</t>
  </si>
  <si>
    <t>не размещено: http://www.kubzsk.ru/pravo/</t>
  </si>
  <si>
    <t>не размещено: https://openbudget23region.ru/o-byudzhete/dokumenty/ministerstvo-finansov-krasnodarskogo-kraya</t>
  </si>
  <si>
    <t>01.11.2019 (ЗС)</t>
  </si>
  <si>
    <t>https://minfin.astrobl.ru/site-page/materialy-proekta</t>
  </si>
  <si>
    <t>не размещено: https://astroblduma.ru/vm/zakonodat_deyat/ProjectZakonAO/11203</t>
  </si>
  <si>
    <t>не размещено: https://minfin.astrobl.ru/site-page/materialy-proekta</t>
  </si>
  <si>
    <t>не размещено: http://volgoduma.ru/zakonotvorchestvo/proekty-zakonov/vse-proekty.html</t>
  </si>
  <si>
    <t>не размещено:http://www.minfin34.ru/</t>
  </si>
  <si>
    <t>http://volgafin.volgograd.ru/norms/acts/16723/</t>
  </si>
  <si>
    <t>не размещено: http://volgafin.volgograd.ru/norms/acts/16723/</t>
  </si>
  <si>
    <t>http://zsro.ru/lawmaking/project/</t>
  </si>
  <si>
    <t>http://www.minfin.donland.ru/docs/s/226/cp/1</t>
  </si>
  <si>
    <t>http://www.minfin.donland.ru/docs/s/226</t>
  </si>
  <si>
    <t>не размещено: http://zsro.ru/lawmaking/project/</t>
  </si>
  <si>
    <t>не размещено: http://minfin.donland.ru:8088/</t>
  </si>
  <si>
    <t>02.10.2019 (ФО)</t>
  </si>
  <si>
    <t>не размещено: http://www.minfin.donland.ru/docs/s/226</t>
  </si>
  <si>
    <t>05.11.2019 (ЗС)</t>
  </si>
  <si>
    <t>не размещено: http://open.minfinrd.ru/</t>
  </si>
  <si>
    <t>не размещено: http://minfinrd.ru/deyatelnost/statistika-i-otchety/byudzhet</t>
  </si>
  <si>
    <t>не размещено: http://www.nsrd.ru/dokumenty/proekti_normativno_pravovih_aktov</t>
  </si>
  <si>
    <t>https://www.mfri.ru/index.php/open-budget/proekt-byudzheta-i-materialy-k-nemu</t>
  </si>
  <si>
    <t>граф.формат: http://www.parlamentri.ru/index.php/zakonodatelnaya-deyatelnost/zakonoproekty-vnesennye-v-parlament</t>
  </si>
  <si>
    <t>не размещено: http://www.parlamentri.ru/index.php/zakonodatelnaya-deyatelnost/zakonoproekty-vnesennye-v-parlament</t>
  </si>
  <si>
    <t>не размещено: https://www.mfri.ru/index.php/open-budget/proekt-byudzheta-i-materialy-k-nemu</t>
  </si>
  <si>
    <t>http://parlament.kbr.ru/zakonodatelnaya-deyatelnost/zakonoproekty-na-stadii-rassmotreniya/index.php?ELEMENT_ID=17423</t>
  </si>
  <si>
    <t>https://pravitelstvo.kbr.ru/oigv/minfin/npi/proekty_normativnyh_i_pravovyh_aktov.php?postid=27876</t>
  </si>
  <si>
    <t>не размещено: http://parlament.kbr.ru/zakonodatelnaya-deyatelnost/zakonoproekty-na-stadii-rassmotreniya/index.php?ELEMENT_ID=17423</t>
  </si>
  <si>
    <t>не размещено: https://pravitelstvo.kbr.ru/oigv/minfin/npi/proekty_normativnyh_i_pravovyh_aktov.php?postid=27876</t>
  </si>
  <si>
    <t>http://minfin09.ru/2019/11/проект-закона-о-республиканском-бюдж-7/</t>
  </si>
  <si>
    <t>нет приложений: http://minfin09.ru/2019/11/проект-закона-о-республиканском-бюдж-7/</t>
  </si>
  <si>
    <t>не размещено: https://parlament09.ru/node/7234</t>
  </si>
  <si>
    <t>не размещено: http://minfin09.ru/2019/11/проект-закона-о-республиканском-бюдж-7/</t>
  </si>
  <si>
    <t>http://parliament-osetia.ru/index.php/main/bills/art/665</t>
  </si>
  <si>
    <t>не размещено: http://minfin.alania.gov.ru/index.php/documents</t>
  </si>
  <si>
    <t>Текстовую часть законопроекта можно сохранить только путем копирования текста со страницы сайта.</t>
  </si>
  <si>
    <t>не размещено: http://parliament-osetia.ru/index.php/main/bills/art/665</t>
  </si>
  <si>
    <t>http://parliament-osetia.ru/index.php/main/bills/art/664</t>
  </si>
  <si>
    <t>не размещено: http://www.parlamentchr.ru/deyatelnost/zakonoproekty-nakhodyashchiesya-na-rassmotrenii</t>
  </si>
  <si>
    <t>http://www.minfinchr.ru/respublikanskij-byudzhet/proekt-zakona-chechenskoj-respubliki-o-respublikanskom-byudzhete-na-ocherednoj-finansovyj-god-i-planovyj-period-s-prilozheniyami</t>
  </si>
  <si>
    <t>http://forcitizens.ru/ob/dokumenty/proekt-byudzheta-i-materialy-k-nemu/2020-god</t>
  </si>
  <si>
    <t>не размещено: http://www.minfinchr.ru/respublikanskij-byudzhet/proekt-zakona-chechenskoj-respubliki-o-respublikanskom-byudzhete-na-ocherednoj-finansovyj-god-i-planovyj-period-s-prilozheniyami</t>
  </si>
  <si>
    <t>Представлены данные только за 9 месяцев 2019 г.</t>
  </si>
  <si>
    <t>не размещено: http://forcitizens.ru/ob/dokumenty/proekt-byudzheta-i-materialy-k-nemu/2020-god</t>
  </si>
  <si>
    <t>не размещено: http://www.mfsk.ru/law/proekty-zakonovsk</t>
  </si>
  <si>
    <t>http://openbudsk.ru/proekt-byudzheta-na-2020-god-i-planovyy-period-2021-i-2022-godov/#</t>
  </si>
  <si>
    <t>нет наим.приложений: http://www.dumask.ru/law/zakonodatelnaya-deyatelnost/zakonoproekty-i-inye-pravovye-akty-nakhodyashchiesya-na-rassmotrenii.html</t>
  </si>
  <si>
    <t>граф.формат: http://www.dumask.ru/law/zakonodatelnaya-deyatelnost/zakonoproekty-i-inye-pravovye-akty-nakhodyashchiesya-na-rassmotrenii.html</t>
  </si>
  <si>
    <t>не размещено: http://www.dumask.ru/law/zakonodatelnaya-deyatelnost/zakonoproekty-i-inye-pravovye-akty-nakhodyashchiesya-na-rassmotrenii.html</t>
  </si>
  <si>
    <t>http://www.dumask.ru/law/zakonodatelnaya-deyatelnost/zakonoproekty-i-inye-pravovye-akty-nakhodyashchiesya-na-rassmotrenii.html</t>
  </si>
  <si>
    <t>поиск затруднен, граф.формат, нет структуры: http://gsrb.ru/ru/lawmaking/budget-2020/</t>
  </si>
  <si>
    <t xml:space="preserve">https://minfin.bashkortostan.ru/activity/2982/ </t>
  </si>
  <si>
    <t>не размещено: http://gsrb.ru/ru/lawmaking/budget-2020/</t>
  </si>
  <si>
    <t>http://www.gsmari.ru/itog/pnpa.html</t>
  </si>
  <si>
    <t>http://mari-el.gov.ru/minfin/Pages/projects.aspx</t>
  </si>
  <si>
    <t>приложения не открываются: http://www.gsmari.ru/itog/pnpa.html</t>
  </si>
  <si>
    <t>не размещено: http://www.gsmari.ru/itog/pnpa.html</t>
  </si>
  <si>
    <t>не размещено: http://mari-el.gov.ru/minfin/Pages/projects.aspx</t>
  </si>
  <si>
    <t>не размещено: http://www.gsrm.ru/legislative-activities/proekty/</t>
  </si>
  <si>
    <t>переход на портал ОГВ: https://www.minfinrm.ru/norm-akty-new/</t>
  </si>
  <si>
    <t>не размещено: https://www.minfinrm.ru/norm-akty-new/</t>
  </si>
  <si>
    <t>http://www.udmgossovet.ru/activity/law/schedule/materials/26796/</t>
  </si>
  <si>
    <t>http://www.mfur.ru/budjet/formirovanie/2020-god/</t>
  </si>
  <si>
    <t>граф.формат: http://www.udmgossovet.ru/activity/law/schedule/materials/26796/</t>
  </si>
  <si>
    <t>не размещено: http://www.udmgossovet.ru/activity/law/schedule/materials/26796/</t>
  </si>
  <si>
    <t>http://www.zsko.ru/documents/lawmaking/</t>
  </si>
  <si>
    <t>http://www.minfin.kirov.ru/otkrytyy-byudzhet/dlya-spetsialistov/oblastnoy-byudzhet/byudzhet-2020-2022-normativnye-dokumenty/</t>
  </si>
  <si>
    <t>граф.формат: http://www.zsko.ru/documents/lawmaking/</t>
  </si>
  <si>
    <t>граф.формат: http://www.minfin.kirov.ru/otkrytyy-byudzhet/dlya-spetsialistov/oblastnoy-byudzhet/byudzhet-2020-2022-normativnye-dokumenty/</t>
  </si>
  <si>
    <t>не размещено: http://www.zsko.ru/documents/lawmaking/</t>
  </si>
  <si>
    <t>не размещено: http://www.minfin.kirov.ru/otkrytyy-byudzhet/dlya-spetsialistov/oblastnoy-byudzhet/byudzhet-2020-2022-normativnye-dokumenty/</t>
  </si>
  <si>
    <t>не размещено: http://zaksob.ru/activity/zakonotvorcheskaya-deyatelnost/</t>
  </si>
  <si>
    <t>http://minfin.orb.ru/закон-об-областном-бюджете/</t>
  </si>
  <si>
    <t xml:space="preserve">не размещено: http://budget.orb.ru/ </t>
  </si>
  <si>
    <t>http://www.zspo.ru/legislative/bills/61981/</t>
  </si>
  <si>
    <t>http://finance.pnzreg.ru/docs/np/?ELEMENT_ID=1442</t>
  </si>
  <si>
    <t>граф.формат: http://www.zspo.ru/legislative/bills/61981/</t>
  </si>
  <si>
    <t>не размещено: http://www.zspo.ru/legislative/bills/61981/</t>
  </si>
  <si>
    <t>не размещено: http://finance.pnzreg.ru/docs/np/?ELEMENT_ID=1442</t>
  </si>
  <si>
    <t>http://asozd.samgd.ru/bills/2944/</t>
  </si>
  <si>
    <t xml:space="preserve">не размещено: http://budget.minfin-samara.ru/ </t>
  </si>
  <si>
    <t>http://minfin-samara.ru/proekty-zakonov-o-byudzhete/</t>
  </si>
  <si>
    <t>не размещено: http://asozd.samgd.ru/bills/2944/</t>
  </si>
  <si>
    <t>http://asozd.samgd.ru/bills/2945/</t>
  </si>
  <si>
    <t>переход на сайт др. ОГИВ: http://minfin-samara.ru/proekty-zakonov-o-byudzhete/</t>
  </si>
  <si>
    <t>не размещено: http://minfin-samara.ru/proekty-zakonov-o-byudzhete/</t>
  </si>
  <si>
    <t>http://www.finupr.kurganobl.ru/index.php?test=praktdum</t>
  </si>
  <si>
    <t>нет наим.приложений: http://www.oblduma.kurgan.ru/about/activity/doc/proekty/</t>
  </si>
  <si>
    <t>нет приложений: http://www.finupr.kurganobl.ru/index.php?test=praktdum</t>
  </si>
  <si>
    <t>не размещено: http://www.oblduma.kurgan.ru/about/activity/doc/proekty/</t>
  </si>
  <si>
    <t>граф.формат: http://www.finupr.kurganobl.ru/index.php?test=praktdum</t>
  </si>
  <si>
    <t>не размещено: http://www.finupr.kurganobl.ru/index.php?test=praktdum</t>
  </si>
  <si>
    <t>http://www.oblduma.kurgan.ru/about/activity/doc/proekty/</t>
  </si>
  <si>
    <t>не размещено: https://minfin.midural.ru/document/category/23#document_list</t>
  </si>
  <si>
    <t xml:space="preserve">не работает: http://info.mfural.ru/ebudget/Menu/Page/1 </t>
  </si>
  <si>
    <t>граф.формат, нет структуры: http://zsso.ru/legislative/lawprojects/item/50955/</t>
  </si>
  <si>
    <t>не размещено: http://zsso.ru/legislative/lawprojects/item/50955/</t>
  </si>
  <si>
    <t>нет наим.приложений: http://public.duma72.ru/Public/BillDossier/2897</t>
  </si>
  <si>
    <t>https://admtyumen.ru/ogv_ru/finance/finance/bugjet/more.htm?id=11807008@cmsArticle</t>
  </si>
  <si>
    <t>не размещено: http://public.duma72.ru/Public/BillDossier/2897</t>
  </si>
  <si>
    <t>не размещено: https://admtyumen.ru/ogv_ru/finance/finance/bugjet/more.htm?id=11807008@cmsArticle</t>
  </si>
  <si>
    <t>http://public.duma72.ru/Public/BillDossier/2898</t>
  </si>
  <si>
    <t>https://admtyumen.ru/ogv_ru/finance/finance/bugjet/more.htm?id=11807009@cmsArticle</t>
  </si>
  <si>
    <t>не размещено: https://www.zs74.ru/npa-base</t>
  </si>
  <si>
    <t>http://www.minfin74.ru/mBudget/project/</t>
  </si>
  <si>
    <t>не размещено: http://open.minfin74.ru</t>
  </si>
  <si>
    <t>не размещено: http://www.minfin74.ru/mBudget/project/</t>
  </si>
  <si>
    <t>https://www.dumahmao.ru/budget2020-2022/lawsprojects/</t>
  </si>
  <si>
    <t>https://depfin.admhmao.ru/otkrytyy-byudzhet/</t>
  </si>
  <si>
    <t>не размещено: https://www.dumahmao.ru/budget2020-2022/lawsprojects/</t>
  </si>
  <si>
    <t>граф.формат, нет приложений: http://www.zsyanao.ru/legislative_activity/projects/</t>
  </si>
  <si>
    <t>http://www.yamalfin.ru/index.php?option=com_content&amp;view=article&amp;id=3328:2019-11-01-09-29-48&amp;catid=165:2019-11-01-09-07-31&amp;Itemid=127</t>
  </si>
  <si>
    <t>не размещено: http://monitoring.yanao.ru/yamal/index.php</t>
  </si>
  <si>
    <t>не размещено: http://www.zsyanao.ru/legislative_activity/projects/</t>
  </si>
  <si>
    <t>http://elkurultay.ru/deyatelnost/sessii/sessii/materialy-proshedshikh-sessij-7-sozyva/10400-materialy-iii-ej-sessii-gosudarstvennogo-sobraniya-el-kurultaj-respubliki-altaj-sedmogo-sozyva-sostoyavshejsya-21-noyabrya-2019-goda</t>
  </si>
  <si>
    <t>https://www.minfin-altai.ru/deyatelnost/proekt-byudzheta-zakony-o-byudzhete-zakony-ob-ispolnenii-byudzheta/2020-2022/the-draft-law-on-the-budget-.php</t>
  </si>
  <si>
    <t>граф.формат: http://elkurultay.ru/deyatelnost/sessii/sessii/materialy-proshedshikh-sessij-7-sozyva/10400-materialy-iii-ej-sessii-gosudarstvennogo-sobraniya-el-kurultaj-respubliki-altaj-sedmogo-sozyva-sostoyavshejsya-21-noyabrya-2019-goda</t>
  </si>
  <si>
    <t>не работает: http://www.open.minfin-altai.ru/</t>
  </si>
  <si>
    <t>не размещено: http://elkurultay.ru/deyatelnost/sessii/sessii/materialy-proshedshikh-sessij-7-sozyva/10400-materialy-iii-ej-sessii-gosudarstvennogo-sobraniya-el-kurultaj-respubliki-altaj-sedmogo-sozyva-sostoyavshejsya-21-noyabrya-2019-goda</t>
  </si>
  <si>
    <t>http://www.khural.org/info/finansy/243/</t>
  </si>
  <si>
    <t>не работает: http://budget17.ru/#</t>
  </si>
  <si>
    <t>https://minfin.rtyva.ru/node/8892/</t>
  </si>
  <si>
    <t>граф.формат: https://minfin.rtyva.ru/node/8892/</t>
  </si>
  <si>
    <t>не размещено: http://www.khural.org/info/finansy/243/</t>
  </si>
  <si>
    <t>не размещено: https://minfin.rtyva.ru/node/8892/</t>
  </si>
  <si>
    <t>без методики: http://www.khural.org/info/finansy/243/</t>
  </si>
  <si>
    <t>граф.формат: http://www.vskhakasia.ru/lawmaking/bills/bill/1406</t>
  </si>
  <si>
    <t>https://r-19.ru/authorities/ministry-of-finance-of-the-republic-of-khakassia/docs/1795/93894.html</t>
  </si>
  <si>
    <t>не размещено: http://www.vskhakasia.ru/lawmaking/bills/bill/1406</t>
  </si>
  <si>
    <t>не размещено: https://r-19.ru/authorities/ministry-of-finance-of-the-republic-of-khakassia/docs/1795/93894.html</t>
  </si>
  <si>
    <t>Сведения частично представлены в приложении 1 к пояснительной записке.</t>
  </si>
  <si>
    <t>http://fin22.ru/projects/p2019/</t>
  </si>
  <si>
    <t>http://www.akzs.ru/sessions/135/2868/</t>
  </si>
  <si>
    <t>не размещено: http://www.akzs.ru/sessions/135/2868/</t>
  </si>
  <si>
    <t>В файле ссылка на сайт КСП, где размещено заключение на законопроект.</t>
  </si>
  <si>
    <t>https://www.sndko.ru/zakonotvorchestvo/proektyi-normativnyix-pravovyix-aktov-kemerovskoj-oblasti</t>
  </si>
  <si>
    <t>https://www.ofukem.ru/budget/projects2020-2021/</t>
  </si>
  <si>
    <t>нет наим.приложений: https://www.sndko.ru/zakonotvorchestvo/proektyi-normativnyix-pravovyix-aktov-kemerovskoj-oblasti</t>
  </si>
  <si>
    <t>не размещено: https://www.sndko.ru/zakonotvorchestvo/proektyi-normativnyix-pravovyix-aktov-kemerovskoj-oblasti</t>
  </si>
  <si>
    <t>не размещено: https://www.ofukem.ru/budget/projects2020-2021/</t>
  </si>
  <si>
    <t xml:space="preserve">не размещено: http://budget.omsk.ifinmon.ru/ </t>
  </si>
  <si>
    <t>граф.формат: http://www.omsk-parlament.ru/?sid=2940</t>
  </si>
  <si>
    <t>http://mf.omskportal.ru/oiv/mf/otrasl/otkrbudg/proekt/2020-2022</t>
  </si>
  <si>
    <t>не размещено: http://www.omsk-parlament.ru/?sid=2940</t>
  </si>
  <si>
    <t>граф.формат, нет структуры: https://duma.tomsk.ru/content/proekt_oblastnogo_bjudzheta_na_2020_2022_god</t>
  </si>
  <si>
    <t>не работает: http://open.findep.org/</t>
  </si>
  <si>
    <t>http://www.findep.org/zakoni-tomskoy-oblasti.html</t>
  </si>
  <si>
    <t>Сведения размещены в приложении 5 к пояснительной записке.</t>
  </si>
  <si>
    <t>не размещено: https://duma.tomsk.ru/content/proekt_oblastnogo_bjudzheta_na_2020_2022_god</t>
  </si>
  <si>
    <t>не размещено: http://www.findep.org/zakoni-tomskoy-oblasti.html</t>
  </si>
  <si>
    <t>http://monitoring.iltumen.ru/#type=magicsearch/from=25.09.2018/to=</t>
  </si>
  <si>
    <t>https://minfin.sakha.gov.ru/zakony-o-bjudzhete/2020-2022-gg/proekt-zakona-o-bjudzhete-na-2020-2022-gg</t>
  </si>
  <si>
    <t>не размещено: http://budget.sakha.gov.ru/ebudget/Menu/Page/215</t>
  </si>
  <si>
    <t>не размещено: https://minfin.sakha.gov.ru/zakony-o-bjudzhete/2020-2022-gg/proekt-zakona-o-bjudzhete-na-2020-2022-gg</t>
  </si>
  <si>
    <t>не размещено: http://monitoring.iltumen.ru/#type=magicsearch/from=25.09.2018/to=</t>
  </si>
  <si>
    <t>нет наим.приложений: http://www.zaksobr-chita.ru/documents/proektyi_zakonov/2019_god/noyabr_2019_goda</t>
  </si>
  <si>
    <t>https://minfin.75.ru/byudzhet/konsolidirovannyy-kraevoy-byudzhet/proekty-zakonov-o-byudzhete-kraya</t>
  </si>
  <si>
    <t xml:space="preserve">http://открытыйбюджет.забайкальскийкрай.рф/portal/Page/BudgLaw?project=1&amp;ItemId=13&amp;show_title=on </t>
  </si>
  <si>
    <t>http://www.zaksobr-chita.ru/documents/proektyi_zakonov/2019_god/noyabr_2019_goda</t>
  </si>
  <si>
    <t>не размещено: http://www.zaksobr-chita.ru/documents/proektyi_zakonov/2019_god/noyabr_2019_goda</t>
  </si>
  <si>
    <t>не размещено: https://minfin.75.ru/byudzhet/konsolidirovannyy-kraevoy-byudzhet/proekty-zakonov-o-byudzhete-kraya</t>
  </si>
  <si>
    <t xml:space="preserve">не размещено: http://открытыйбюджет.забайкальскийкрай.рф/portal/Page/BudgLaw?project=1&amp;ItemId=13&amp;show_title=on </t>
  </si>
  <si>
    <t>http://www.zaksobr.kamchatka.ru/zaktvordeyat/proekty_zakonov_kamch_24_2019_kraya1/o_kraevom_byudzhete_na_2020_god_i_na_planovyj_period_2021_i_2022_godov/</t>
  </si>
  <si>
    <t>http://www.zaksobr.kamchatka.ru/zaktvordeyat/proekty_zakonov_kamch_24_2019_kraya1/o_byudzhete_territorialnogo_fonda_obyazatelnogo_medicinskogo_strahovaniya_kamchatskogo_kraya_na_2020_god_i_na_planovyj_period_20/</t>
  </si>
  <si>
    <t>https://www.kamgov.ru/minfin/budzet-2020</t>
  </si>
  <si>
    <t>не размещено: http://openbudget.kamgov.ru/Dashboard#/main</t>
  </si>
  <si>
    <t>не размещено: http://www.zaksobr.kamchatka.ru/zaktvordeyat/proekty_zakonov_kamch_24_2019_kraya1/o_kraevom_byudzhete_na_2020_god_i_na_planovyj_period_2021_i_2022_godov/</t>
  </si>
  <si>
    <t>не размещено: https://www.kamgov.ru/minfin/budzet-2020</t>
  </si>
  <si>
    <t>не размещено: https://www.magoblduma.ru/documents/</t>
  </si>
  <si>
    <t>не размещено:https://minfin.49gov.ru/documents/?doc_type=1</t>
  </si>
  <si>
    <t>http://iis.minfin.49gov.ru/ebudget/Menu/Page/77</t>
  </si>
  <si>
    <t>не размещено: http://iis.minfin.49gov.ru/ebudget/Menu/Page/77</t>
  </si>
  <si>
    <t>переход на спец.портал: http://sakhminfin.ru/</t>
  </si>
  <si>
    <t>не размещено: http://www.dumasakhalin.ru/activity/sessions/2019/7</t>
  </si>
  <si>
    <t>https://openbudget.sakhminfin.ru/Menu/Page/565</t>
  </si>
  <si>
    <t>13.11.2019 (ЗС)</t>
  </si>
  <si>
    <t>http://zseao.ru/akt/ob-oblastnom-byudzhete-na-2020-god-i-na-planovyj-period-2021-i-2022-godov-2/</t>
  </si>
  <si>
    <t>http://zseao.ru/akt/o-byudzhete-territorialnogo-fonda-obyazatelnogo-meditsinskogo-strahovaniya-evrejskoj-avtonomnoj-oblasti-na-2020-god-i-na-planovyj-period-2021-i-2022-godov/</t>
  </si>
  <si>
    <t>http://www.eao.ru/isp-vlast/finansovoe-upravlenie-pravitelstva/byudzhet/</t>
  </si>
  <si>
    <t>не размещено: http://zseao.ru/akt/ob-oblastnom-byudzhete-na-2020-god-i-na-planovyj-period-2021-i-2022-godov-2/</t>
  </si>
  <si>
    <t>не размещено: http://www.eao.ru/isp-vlast/finansovoe-upravlenie-pravitelstva/byudzhet/</t>
  </si>
  <si>
    <t>граф.формат: http://duma-chukotka.ru/index.php?option=com_content&amp;view=category&amp;id=47&amp;Itemid=154</t>
  </si>
  <si>
    <t>нет наим.приложений: http://chaogov.ru/otkrytyy-byudzhet/zakon-o-byudzhete.php</t>
  </si>
  <si>
    <t xml:space="preserve">Отсутствуют наименования приложений, частично отсутствует структура документа (К2). </t>
  </si>
  <si>
    <t>не размещено: http://duma-chukotka.ru/index.php?option=com_content&amp;view=category&amp;id=47&amp;Itemid=154</t>
  </si>
  <si>
    <t>не размещено: http://chaogov.ru/otkrytyy-byudzhet/zakon-o-byudzhete.php</t>
  </si>
  <si>
    <t>https://minfin.midural.ru/document/category/20#document_list</t>
  </si>
  <si>
    <t>размещен в разделе "Публичные слушания" (К1)</t>
  </si>
  <si>
    <t>https://minfinkubani.ru/budget_execution/detail.php?ID=86852&amp;IBLOCK_ID=31&amp;str_date=05.11.2019</t>
  </si>
  <si>
    <t>только распоряжение: http://minfin.krskstate.ru/openbudget/law</t>
  </si>
  <si>
    <t>https://minfin.midural.ru/document/category/23#document_list</t>
  </si>
  <si>
    <t>http://www.kamgov.ru/minfin/budzet-2020</t>
  </si>
  <si>
    <t>http://beldepfin.ru/dokumenty/vse-dokumenty/proekt-zakona-belgorodskoj-oblasti-2510/</t>
  </si>
  <si>
    <t>26.11.2019 (ФО)</t>
  </si>
  <si>
    <t>http://www.yartfoms.ru/active/budget.php</t>
  </si>
  <si>
    <t>https://lofoms.spb.ru/doc_subrf</t>
  </si>
  <si>
    <t>не размещено</t>
  </si>
  <si>
    <t>http://www.tfoms.e-burg.ru/documents/antikorruptsionnaya-ekspertiza-pravovykh-aktov/</t>
  </si>
  <si>
    <t>http://tfoms-sakhalin.ru/showarticle.php?article=1-budzhet</t>
  </si>
  <si>
    <t>19.11.2019 (ФО)</t>
  </si>
  <si>
    <t>http://mf.omskportal.ru/oiv/mf/otrasl/otkrbudg/proekt/2020-2022/01</t>
  </si>
  <si>
    <t>Размещено заключение КСП к другому правовому акту.</t>
  </si>
  <si>
    <t>Нет подписи в документе на сайте ЗС.</t>
  </si>
  <si>
    <t>http://duma.novreg.ru/action/archive/?PAGEN_1=2</t>
  </si>
  <si>
    <t>https://minfin.rk.gov.ru/ru/structure/2019_10_30_16_54_proekt_zakona_respubliki_krym_o_biudzhete_respubliki_krym_na_2020_god_i_na_planovyi_period_2021_i_2022_godov</t>
  </si>
  <si>
    <t>http://www.gfu.vrn.ru/regulatory/normativnye-pravovye-akty/zakony-voronezhskoy-oblasti-/materialy-proekt-zakona-2020-2022-per.php</t>
  </si>
  <si>
    <t>Источник данных о направлении итогового документа (протокола) в законодательный орган</t>
  </si>
  <si>
    <t>Форма проведения - собрание граждан</t>
  </si>
  <si>
    <t>высший исполнительный орган</t>
  </si>
  <si>
    <t>да</t>
  </si>
  <si>
    <t>https://belregion.ru/press/news/index.php?ID=35057</t>
  </si>
  <si>
    <t>Протокол</t>
  </si>
  <si>
    <t>да (общее количество, сведения об отдельных участниках)</t>
  </si>
  <si>
    <t>да (частично)</t>
  </si>
  <si>
    <t>письмо в НИФИ, письмо на сайте финоргана</t>
  </si>
  <si>
    <t>законодательный орган</t>
  </si>
  <si>
    <t>20.11.2019 (перенос даты с 21.11.2019)</t>
  </si>
  <si>
    <t>http://www.bryanskobl.ru/news/2019/11/08/11188 (первый анонс о проведении публ.слушаний 21.11.2019);   http://www.bryanskobl.ru/news/2019/11/12/11201 (анонс о переносе даты публ.слушаний на 20.11.2019)</t>
  </si>
  <si>
    <t>08.11.2019;   12.11.2019</t>
  </si>
  <si>
    <t>нет</t>
  </si>
  <si>
    <t>http://bryanskoblfin.ru/Show/Category/10?ItemId=4</t>
  </si>
  <si>
    <t>http://www.zsvo.ru/documents/36/ (программа публ.слушаний);   http://www.zsvo.ru/press/view/3691/  (по состоянию на 21.11.2019 анонс удален)</t>
  </si>
  <si>
    <t>да (категории участников)</t>
  </si>
  <si>
    <t>нет (частично)</t>
  </si>
  <si>
    <t>https://dtf.avo.ru/proekty-zakonov-vladimirskoj-oblasti;    http://www.zsvo.ru/documents/36/</t>
  </si>
  <si>
    <t>29.11.2019 (на сайте зак.органа);   26.11.2019 (на сайте фин.органа)</t>
  </si>
  <si>
    <t>финансовый орган</t>
  </si>
  <si>
    <t>http://www.gfu.vrn.ru/regulatory/publichnye-slushaniya/</t>
  </si>
  <si>
    <t>Протокол, заключение</t>
  </si>
  <si>
    <t>http://www.gfu.vrn.ru/regulatory/publichnye-slushaniya/;    http://www.gfu.vrn.ru/regulatory/normativnye-pravovye-akty/zakony-voronezhskoy-oblasti-/materiali-k-proektu-zakona-2020-2022-1.php</t>
  </si>
  <si>
    <t>письмо на сайте финоргана и письмо в адрес НИФИ</t>
  </si>
  <si>
    <t>http://df.ivanovoobl.ru/regionalnye-finansy/publichnye-slushaniya/informatsiya-o-provedenii-publichnykh-slushaniy/;   http://df.ivanovoobl.ru/?type=news&amp;id=32478</t>
  </si>
  <si>
    <t>Резолюция</t>
  </si>
  <si>
    <t>да (место проведения не указано)</t>
  </si>
  <si>
    <t>да (категории участников, общее количество)</t>
  </si>
  <si>
    <t xml:space="preserve">http://df.ivanovoobl.ru/regionalnye-finansy/zakon-ob-oblastnom-byudzhete/proekt-zakona-o-byudzhete/ (Смотреть "Дополнительные материалы к законопроекту");   </t>
  </si>
  <si>
    <t>нет данных</t>
  </si>
  <si>
    <t>http://www.zskaluga.ru/news_legislature/wide/16195/14_nojabrja_sostojatsja_publichnye_slushanija_po_proektu_zakona_ob_oblastnom_bjudzhete_na_2020_god_i_na_planovyj_period_2021_i_2022_godov.html</t>
  </si>
  <si>
    <t>да (список участвующих в собрании, общее количество участников)</t>
  </si>
  <si>
    <t xml:space="preserve">http://admoblkaluga.ru/main/work/finances/budget/2020-2022.php     </t>
  </si>
  <si>
    <t>http://www.kosoblduma.ru/press/article/Obshestvennost_obsudit_proekt_biudjheta2020.html</t>
  </si>
  <si>
    <t>http://kurskduma.ru/news/oth.php?1664</t>
  </si>
  <si>
    <t>Протокол, рекомендации</t>
  </si>
  <si>
    <t>да (общее количество, список присутствовавших)</t>
  </si>
  <si>
    <t xml:space="preserve"> http://kurskduma.ru/news/vi_oth.php?1765;     http://kurskduma.ru/proekts/index.php;   http://adm.rkursk.ru/index.php?id=693&amp;mat_id=99360</t>
  </si>
  <si>
    <t>http://www.oblsovet.ru/news/23199/;    http://www.oblsovet.ru/legislation/hearing/</t>
  </si>
  <si>
    <t>да (+ трансляция в сети Интернет)</t>
  </si>
  <si>
    <t>Рекомендации</t>
  </si>
  <si>
    <t>да (общее количество участников)</t>
  </si>
  <si>
    <t>http://www.oblsovet.ru/legislation/hearing/</t>
  </si>
  <si>
    <t>http://www.mosoblduma.ru/Press-centr/Anonsi_meroprijatij/298826#tab-text</t>
  </si>
  <si>
    <t>Протокол (итоговый документ)</t>
  </si>
  <si>
    <t>http://www.mosoblduma.ru/folder/296102</t>
  </si>
  <si>
    <t>http://oreloblsovet.ru/events/naznachena-data-publichnyih-slushaniy-oblastnogo-soveta-po-proektu-oblastnogo-byudjeta-na-2020-god-i-na-planovyiy-period-2021-i-2022-godov.html</t>
  </si>
  <si>
    <t>Итоговый документ, рекомендации</t>
  </si>
  <si>
    <t xml:space="preserve">http://oreloblsovet.ru/events/itogi-publichnyih-slushaniy-po-proektu-oblastnogo-byudjeta-na-2020-god-i-na-planovyiy-period-2021-i-2022-godov.html </t>
  </si>
  <si>
    <t>http://www.smoloblduma.ru/messages/31564/ (на 08.11.2019 удален)</t>
  </si>
  <si>
    <t xml:space="preserve">нет </t>
  </si>
  <si>
    <t>https://tambovoblduma.ru/zakonotvorcheskaya-deyatelnost/publichnye-slushaniya/2019-god/o-byudzhete-tambovskoy-oblasti-na-2020-god-i-na-planovyy-period-2021-i-2022-godov/</t>
  </si>
  <si>
    <t>Итоговый документ, протокол</t>
  </si>
  <si>
    <t>да (распоряжение)</t>
  </si>
  <si>
    <t>https://www.tulaoblduma.ru/inf_materialy_tod/budjet/publ_slush.php;   https://www.tulaoblduma.ru/news/advertisement/index.php?ELEMENT_ID=147511</t>
  </si>
  <si>
    <t>да (количество участников по категориям)</t>
  </si>
  <si>
    <t>https://www.tulaoblduma.ru/inf_materialy_tod/budjet/publ_slush.php</t>
  </si>
  <si>
    <t>общественная палата</t>
  </si>
  <si>
    <t>https://opyo.yarregion.ru/news/social_chamber/obyavlenie_o_provedenii_publichnykh_slushaniy_po_proektu_oblastnogo_byudzheta_na_2020_god_i_na_plano/</t>
  </si>
  <si>
    <t>да (общее количество, категории участников)</t>
  </si>
  <si>
    <t>http://www.yarregion.ru/depts/depfin/tmpPages/docs.aspx</t>
  </si>
  <si>
    <t>http://opmoscow.ru/ru-RU/news/default/card/531.html;   http://budget.opmoscow.ru/</t>
  </si>
  <si>
    <t>Итоговый протокол</t>
  </si>
  <si>
    <t xml:space="preserve">http://www.opmoscow.ru/ru-RU/news/default/card/537.html ;    http://docs.opmoscow.ru/ ;   https://budget.mos.ru/BudgetAttachements_2020_2022    </t>
  </si>
  <si>
    <t>письмо в НИФИ</t>
  </si>
  <si>
    <t>http://karelia-zs.ru/presssluzhba/novosti/zakonodatel_noe_sobranie_respubliki_kareliya_soobwaet_o_provedenii_publichnyh_slushanij_po_proektu_byudzheta_respubliki_kareliya/</t>
  </si>
  <si>
    <t>01.11.2019 (на сайте закон.органа);    01.11.2019 (на сайте финоргана)</t>
  </si>
  <si>
    <t xml:space="preserve">да </t>
  </si>
  <si>
    <t>да (общее количество участников, фамилии)</t>
  </si>
  <si>
    <t>https://minfin.rkomi.ru/publichnye-slushaniya-po-proektu-zakona-respubliki-komi-o-respublikanskom-byudjete-i-proektu-zakona-respubliki-komi-ob-ispolnenii-respublikanskogo-byudjeta-za-otchetnyy-finansovyy-god</t>
  </si>
  <si>
    <t>да (общее количество участников, количество граждан)</t>
  </si>
  <si>
    <t>письмо на сайте финоргана</t>
  </si>
  <si>
    <t>https://dvinaland.ru/budget/public_hearings/public_hearings_2020/;    https://dvinaland.ru/budget/public_hearings/;   https://dvinaland.ru/news/news_list.php?ID=743758</t>
  </si>
  <si>
    <t>24.10.2019; 25.10.2019;   01.11.2019</t>
  </si>
  <si>
    <t>https://dvinaland.ru/budget/public_hearings/;   https://portal.dvinaland.ru/upload/iblock/1c8/%D0%9F%D1%80%D0%BE%D1%82%D0%BE%D0%BA%D0%BE%D0%BB%20%D0%BF%D0%BE%20%D0%BF%D1%83%D0%B1%D0%BB%D0%B8%D1%87%D0%BD%D1%8B%D0%BC%20%D1%81%D0%BB%D1%83%D1%88%D0%B0%D0%BD%D0%B8%D1%8F%D0%BC%20+%20%D0%BF%D0%B8%D1%81%D1%8C%D0%BC%D0%BE%20%D0%B2%20%D0%90%D0%9E%D0%A1%D0%94.pdf</t>
  </si>
  <si>
    <t>письмо на сайте (странице) финоргана</t>
  </si>
  <si>
    <t xml:space="preserve">https://vologdazso.ru/events/165313/;   https://vologdazso.ru/actions/information-material/materials-public-sl/?ELEMENT_ID=165310   </t>
  </si>
  <si>
    <t>https://vologdazso.ru/actions/information-material/materials-public-sl/?ELEMENT_ID=165310</t>
  </si>
  <si>
    <t xml:space="preserve"> 05.11.2019</t>
  </si>
  <si>
    <t>https://duma39.ru/info/anounces/48727/</t>
  </si>
  <si>
    <t>да (список участников)</t>
  </si>
  <si>
    <t>да (в составе итогового заключения)</t>
  </si>
  <si>
    <t>https://minfin39.ru/budget/process/next/ (в составе файла zip)</t>
  </si>
  <si>
    <t>да (+ онлайн-трансляция)</t>
  </si>
  <si>
    <t>да (общее количество, сведения по категориям участников)</t>
  </si>
  <si>
    <t>http://budget.lenobl.ru/events/</t>
  </si>
  <si>
    <t>06.11.2019 (на спец.портале)</t>
  </si>
  <si>
    <t>https://duma-murman.ru/press-tsentr/announce/15898/?sphrase_id=6179</t>
  </si>
  <si>
    <t>https://minfin.gov-murman.ru/open-budget/regional_budget/law_of_budget_projects/2020/ ;     https://duma-murman.ru/deyatelnost/zakonodatelnaya-deyatelnost/oblastnoy-byudzhet/index.php?sphrase_id=5275</t>
  </si>
  <si>
    <t>https://www.novreg.ru/press/news/press/111249/?sphrase_id=316801</t>
  </si>
  <si>
    <t>Протокол, итоговый документ (заключение о результатах)</t>
  </si>
  <si>
    <t>http://novkfo.ru/2020-god.html</t>
  </si>
  <si>
    <t>http://www.pskov.ru/novosti/13.11.19/117587;     http://sobranie.pskov.ru/press-center/news/2732 (новость "Изменился порядок информирования о проведении публичных слушаний")</t>
  </si>
  <si>
    <t>да (общее количество участников, список, на который дана ссылка в протоколе, отсутствует)</t>
  </si>
  <si>
    <t>да (без подписи)</t>
  </si>
  <si>
    <t>http://www.pskov.ru/dokumenty</t>
  </si>
  <si>
    <t>28-30.10.2019</t>
  </si>
  <si>
    <t>http://www.assembly.spb.ru/article/955/118552/Publichnye-slushaniya-po-proektu-byudzheta-Sankt-Peterburga-na-2020-god-i-na-planovyy-period-2021-i-2022-godov</t>
  </si>
  <si>
    <t>нет (заочная форма)</t>
  </si>
  <si>
    <t>http://www.sdnao.ru/news/news_detail.php?ELEMENT_ID=30251</t>
  </si>
  <si>
    <t>Протокол; рекомендации</t>
  </si>
  <si>
    <t>http://www.sdnao.ru/news/news_detail.php?ELEMENT_ID=30251 (рекомендации);  http://www.sdnao.ru/news/news_detail.php?ELEMENT_ID=30251 (протокол);  http://dfei.adm-nao.ru/zakony-o-byudzhete/  (протокол и рекомендации)</t>
  </si>
  <si>
    <t>http://adygheya.ru/citizen/publichnye-slushaniya/ ;      http://minfin01-maykop.ru/Show/Content/2134?ParentItemId=173</t>
  </si>
  <si>
    <t>http://minfin01-maykop.ru/Show/Category/36?ItemId=173</t>
  </si>
  <si>
    <t>https://minfin.rk.gov.ru/ru/structure/2019_10_31_09_26_proekt_biudzheta_respubliki_krym_na_2020_god_i_na_planovyi_period_2021_2022_gody;     http://budget.rk.ifinmon.ru/dokumenty/publichnye-slushaniya (портал);   https://minfin.rk.gov.ru/event/view-all;    https://minfin.rk.gov.ru/ru/article/show/1173;  https://minfin.rk.gov.ru/ru/structure/772</t>
  </si>
  <si>
    <t>да (список участников, на который дана ссылка в протоколе, не размещен)</t>
  </si>
  <si>
    <t>https://minfin.rk.gov.ru/ru/structure/2019_10_31_09_26_proekt_biudzheta_respubliki_krym_na_2020_god_i_na_planovyi_period_2021_2022_gody</t>
  </si>
  <si>
    <t>https://admkrai.krasnodar.ru/content/1137/show/507711/</t>
  </si>
  <si>
    <t>Протокол, итоговый документ</t>
  </si>
  <si>
    <t>да (категории участников с указанием их количества)</t>
  </si>
  <si>
    <t>https://minfinkubani.ru/budget_citizens/detail.php?ID=86977&amp;IBLOCK_ID=47&amp;str_date=25.11.2019 (протокол + проект итогового документа);    https://minfinkubani.ru/budget_citizens/detail.php?ID=87010&amp;IBLOCK_ID=47&amp;str_date=29.11.2019 (итоговый документ)</t>
  </si>
  <si>
    <t>25.11.2019 (протокол + проект итогового документа);   29.11.2019 (итоговый документ)</t>
  </si>
  <si>
    <t>https://astroblduma.ru/hm/kontent/PublSl2019</t>
  </si>
  <si>
    <t xml:space="preserve">Протокол </t>
  </si>
  <si>
    <t>https://www.volgograd.ru/pressslujba/anonsy/?ELEMENT_ID=256292</t>
  </si>
  <si>
    <t>https://volgafin.volgograd.ru/norms/acts/16723/index.php?bitrix_include_areas=Y&amp;clear_cache=Y (в составе "Материалы к проекту закона Волгоградской области "Об областном бюджете на 2020 год и плановый период 2021 и 2022 годов")</t>
  </si>
  <si>
    <t>05.11.2019 (дата загрузки)</t>
  </si>
  <si>
    <t>http://www.zsro.ru/press_center/news/93/21949/</t>
  </si>
  <si>
    <t>http://www.zsro.ru/press_center/news/105/22104/?sphrase_id=37675</t>
  </si>
  <si>
    <t>https://sevzakon.ru/view/pressa/allnews/vtoroj_sozyv/201914/oktyabr3/informacionnoe_soobshhenie_o_provedenii_publichnyh_slushanij_po_proektu_zakona_goroda_sevastopolya_o_byudzhete_goroda_sevastopolya_na_2020_god_i_planovyj_period_2021_i_2022_godov/</t>
  </si>
  <si>
    <t>Заключение рабочей группы</t>
  </si>
  <si>
    <t>http://www.ob.sev.gov.ru/dokumenty/project-zakona-o-budgete;   https://sevzakon.ru/view/pressa/allnews/vtoroj_sozyv/201914/noyabr6/itogi_publichnyh_slushanij_po_byudzhetu/;    https://fin.sev.gov.ru/novosti/?article=93182</t>
  </si>
  <si>
    <t>05.11.2019 (на спец.портале),   01.11.2019 (на сайте зак.органа),  05.11.2019 (на сайте фин.органа)</t>
  </si>
  <si>
    <t>http://www.nsrd.ru/pub/anonsi/publichnie_slushaniya_po_proektu_zakona_rd_o_11_11_2019</t>
  </si>
  <si>
    <t>http://www.parlamentri.ru/index.php/press-centr/novosti/4801-v-narodnom-sobranii-sostoitsya-publichnoe-obsuzhdenie-proekta-byudzheta-2020-goda</t>
  </si>
  <si>
    <t>http://parlament.kbr.ru/informatsiya/press-tsentr/index.php?ELEMENT_ID=17436</t>
  </si>
  <si>
    <t>Протокол, заключение, список участников</t>
  </si>
  <si>
    <t>да (отдельно)</t>
  </si>
  <si>
    <t>да (отдельно в заключении)</t>
  </si>
  <si>
    <t>да (на протоколе)</t>
  </si>
  <si>
    <t>https://parlament09.ru/press/news/v-parlamente-kchr-proydut-publichnye-slushaniya-po-proektu-respublikanskogo-byudzheta/;    https://parlament09.ru/services/publ-budjet.php</t>
  </si>
  <si>
    <t>http://www.parliament-osetia.ru/index.php/main/search/art/11536</t>
  </si>
  <si>
    <t>Итоговый документ (протокол) не обнаружен.  Новостное сообщения о прошедшем мероприятии:   http://www.parliament-osetia.ru/index.php/main/parhearings/art/11607.   Проверены ресурсы:  http://www.parliament-osetia.ru/index.php/main/bills/art/665;   http://www.alania.gov.ru/;     http://minfin.alania.gov.ru/.</t>
  </si>
  <si>
    <t>http://forcitizens.ru/ob/dokumenty/godovoj-otchet/2018-god;  http://www.minfinchr.ru/otkrytyj-byudzhet</t>
  </si>
  <si>
    <t>Анонс и итоговый документ (протокол) не обнаружены.</t>
  </si>
  <si>
    <t>http://www.dumask.ru/component/k2/item/22559-informatsionnoe-soobshchenie-o-provedenii-publichnykh-slushanij-po-proektu-zakona-stavropolskogo-kraya-403-6-o-byudzhete-stavropolskogo-kraya-na-2020-god-i-planovyj-period-2021-i-2022-godov.html</t>
  </si>
  <si>
    <t>да (+ трансляция на сайте законодательного органа)</t>
  </si>
  <si>
    <t>Протокол, заключение Губернатора на замечания и предложения</t>
  </si>
  <si>
    <t>http://www.dumask.ru/law/zakonodatelnaya-deyatelnost/informatsiya-o-rezultatakh-publichnykh-slushanij.html</t>
  </si>
  <si>
    <t>http://gsrb.ru/ru/press-center/news/84848/;   http://gsrb.ru/ru/lawmaking/budget-2020/index.php?sphrase_id=42948</t>
  </si>
  <si>
    <t>Итоговое заключение (протокол), рекомендации</t>
  </si>
  <si>
    <t>http://gsrb.ru/ru/lawmaking/budget-2020/index.php?sphrase_id=43566</t>
  </si>
  <si>
    <t>05-12.11.2019</t>
  </si>
  <si>
    <t>http://mari-el.gov.ru/parlament/Pages/050112019.aspx (удалено, имеется видео);    http://mari-el.gov.ru/parlament/Pages/news/2019/050112019.aspx</t>
  </si>
  <si>
    <t>05.11.2019 (до удаления первого анонса);   06.11.2019 (новая дата после размещения второго анонса)</t>
  </si>
  <si>
    <t>http://parlament.mari.ru/arhiv/publ_s_s7.html   (http://www.gsmari.ru/arhiv/publ_s_s7.html   - второй сайт законодательного органа) ;   http://www.gsmari.ru/itog/pnpa.html (внесен 01.11.2019)</t>
  </si>
  <si>
    <t>http://minfin.tatarstan.ru/rus/index.htm/news/1577505.htm</t>
  </si>
  <si>
    <t>12.11.2019 (очная форма), 01-09.11.2019 (заочная форма)</t>
  </si>
  <si>
    <t>http://www.udmgossovet.ru/press/news/26705/?sphrase_id=20334;    http://www.udmgossovet.ru/ooz/Budzhet2019/obshslush.php?sphrase_id=20334</t>
  </si>
  <si>
    <t>да (+ заочная форма)</t>
  </si>
  <si>
    <t>Протокол (очная и заочная формы)</t>
  </si>
  <si>
    <t>да (категории участников, отдельные участники, общее количество, список, на который идет ссылка в протоколе отсутствует)</t>
  </si>
  <si>
    <t>http://www.udmgossovet.ru/ooz/Budzhet2019/obshslush.php?sphrase_id=20334</t>
  </si>
  <si>
    <t>http://www.gs.cap.ru/SiteMap.aspx?id=2886325</t>
  </si>
  <si>
    <t xml:space="preserve">Рекомендации, протокол </t>
  </si>
  <si>
    <t>да (список по категориям участников)</t>
  </si>
  <si>
    <t>да (нет подписей)</t>
  </si>
  <si>
    <t>http://www.gs.cap.ru/SiteMap.aspx?id=2886325;   https://budget.cap.ru/Show/Category/267?page=1&amp;ItemId=803</t>
  </si>
  <si>
    <t>http://zsperm.ru/s1/archive/news/detail.php?ID=63797;    http://zsperm.ru/s1/parliamentary_calendar/weekly_plan/week.php?from=14.10.2019&amp;to=20.10.2019</t>
  </si>
  <si>
    <t>Итоговый документ (протокол) не обнаружен, только новостные сообщения: http://zsperm.ru/s1/archive/news/detail.php?ID=64123&amp;sphrase_id=1424337;   http://mfin.permkrai.ru/execution/proekt/publ/2019/.</t>
  </si>
  <si>
    <t>https://www.kirovreg.ru/econom/finance/abbudg2020.php?sphrase_id=511669;     https://www.kirovreg.ru/news/detail.php?ID=95419</t>
  </si>
  <si>
    <t>01.11.2019;    05.11.2019</t>
  </si>
  <si>
    <t>да (частично категории участников и Ф.И.О. некоторых участников)</t>
  </si>
  <si>
    <t>http://mf.nnov.ru:8025/news/373-7-noyabrya-2019-goda</t>
  </si>
  <si>
    <t>http://www.zaksob.ru/activity/byudzhet-orenburgskoy-oblasti/publichnye-slushaniya/</t>
  </si>
  <si>
    <t>Рекомендации (сайт заксобрания), протокол и рекомендации (сайт финоргана)</t>
  </si>
  <si>
    <t>да (общее количество участников,  докладчики)</t>
  </si>
  <si>
    <t>http://www.zaksob.ru/activity/byudzhet-orenburgskoy-oblasti/publichnye-slushaniya/ (рекомендации);           http://minfin.orb.ru/%D0%B7%D0%B0%D0%BA%D0%BE%D0%BD-%D0%BE%D0%B1-%D0%BE%D0%B1%D0%BB%D0%B0%D1%81%D1%82%D0%BD%D0%BE%D0%BC-%D0%B1%D1%8E%D0%B4%D0%B6%D0%B5%D1%82%D0%B5/ (рекомендации и протокол)</t>
  </si>
  <si>
    <t>http://www.zspo.ru/pressroom/calendar/61987/ (удален);     http://finance.pnzreg.ru/news/1447/ (на сайте фин.органа)</t>
  </si>
  <si>
    <t>01.11.2019 (на сайте зак.органа);  07.11.2019 (на сайте фин.органа)</t>
  </si>
  <si>
    <t>Протокол, заключение Правительства</t>
  </si>
  <si>
    <t>да (общее количество участников,  категории участников, Ф.И.О. участвующих в обсуждении)</t>
  </si>
  <si>
    <t>http://www.zspo.ru/legislative/budget/62683/;    http://www.zspo.ru/legislative/bills/61981/?sphrase_id=77167</t>
  </si>
  <si>
    <t>http://songo63.ru/2019/12/09/publichnye-slushaniya-po-proektu-byudzheta-samarskoj-oblasti-na-2020-god-2/</t>
  </si>
  <si>
    <t>https://saratov.gov.ru/news/15_oktyabrya_proydut_publichnye_slushaniya_po_proektu_oblastnogo_byudzheta_na_2020_god/?sphrase_id=471097</t>
  </si>
  <si>
    <t>да (список)</t>
  </si>
  <si>
    <t>https://saratov.gov.ru/gov/auth/minfin/bud_sar_obl/2020/Project/index.php?sphrase_id=471097</t>
  </si>
  <si>
    <t>http://www.zsuo.ru/anonsy/14456-vnimaniyusmi1.html</t>
  </si>
  <si>
    <t>да (список по категориям участников с Ф.И.О.)</t>
  </si>
  <si>
    <t>http://www.zsuo.ru/deyatelnost/analiticheskie-materialy/14491-p-r-o-t-o-k-o-l-publichnykh-slushanij-po-proektu-zakona-ulyanovskoj-oblasti-ob-oblastnom-byudzhete-ulyanovskoj-oblasti-na-2020-god-i-na-planovyj-period-2021-i-2022-godov.html</t>
  </si>
  <si>
    <t>http://kurganoblduma.ru/about/activity/people_hearing/20191205/?clear_cache=Y</t>
  </si>
  <si>
    <t>29.10-05.11.2019</t>
  </si>
  <si>
    <t>http://duma72.ru/ru/arena/new/news/1575/83075/?sphrase_id=7232045;     http://duma72.ru/ru/arena/new/news/1575/83206/?sphrase_id=7232045</t>
  </si>
  <si>
    <t>29.10.2019;    01.11.2019</t>
  </si>
  <si>
    <t>https://zs74.ru/news/izveshchenie-7</t>
  </si>
  <si>
    <t>да (общее количество, список, на который дана ссылка в протоколе, не размещен)</t>
  </si>
  <si>
    <t>https://zs74.ru/publichnye-slushaniya</t>
  </si>
  <si>
    <t>https://depfin.admhmao.ru/vse-novosti/3330605/</t>
  </si>
  <si>
    <t>https://www.dumahmao.ru/budget2020-2022/budgetdeputyhearings/ (в составе законопроекта);    https://depfin.admhmao.ru/otkrytyy-byudzhet/planirovanie-byudzheta/obshchestvennye-obsuzhdeniya/3336566/protokol-publichnykh-slushaniy-po-proektam-zakonov-khanty-mansiyskogo-avtonomnogo-okruga-yugry-o-byu</t>
  </si>
  <si>
    <t>протокол размещен на сайте законодательного органа</t>
  </si>
  <si>
    <t>Сведения о публичных слушаниях не обнаружены.</t>
  </si>
  <si>
    <t>http://www.elkurultay.ru/deyatelnost/obshchaya-publichnye-slushaniya/vse-novosti</t>
  </si>
  <si>
    <t>Протокол, рекомендации, предложения</t>
  </si>
  <si>
    <t>да (общее количество, количество участников по категориям)</t>
  </si>
  <si>
    <t>http://www.elkurultay.ru/deyatelnost/obshchaya-publichnye-slushaniya/na-publichnykh-slushaniyakh/10367-materialy-publichnykh-slushanij-na-temu-o-respublikanskom-byudzhete-respubliki-altaj-na-2020-god-i-na-planovyj-period-2021-i-2022-godov-g-gorno-altajsk-08-11-2019g</t>
  </si>
  <si>
    <t>http://www.khural.org/press/news/5153/</t>
  </si>
  <si>
    <t>https://vs19.ru/press-centr/news/16369-publichnye-slushaniya-po-zakonoproektu-o-byudzhete-respubliki-sostoyatsya-20-noyabrya</t>
  </si>
  <si>
    <t>http://www.akzs.ru/news/main/2019/10/14/18604/</t>
  </si>
  <si>
    <t>да (список с указанием ФИО)</t>
  </si>
  <si>
    <t>http://фин22.рф/opinion/public/;    http://фин22.рф/projects/p2019/ (в составе "Дополнительные материалы к проекту закона Алтайского края "О краевом бюджете на 2020 год и на плановый период 2021 и 2022 годов")</t>
  </si>
  <si>
    <t>http://www.sobranie.info/hearings.php;   http://www.sobranie.info/newsinfo.php?UID=59276</t>
  </si>
  <si>
    <t>Протокол, резолюция (проект)</t>
  </si>
  <si>
    <t>да (количество по категориям, список, на который дана ссылка в протоколе, не размещен)</t>
  </si>
  <si>
    <t>http://sobranie.info/hearings.php</t>
  </si>
  <si>
    <t xml:space="preserve">нет данных </t>
  </si>
  <si>
    <t xml:space="preserve">http://www.irzs.ru/events/detail.php?ID=28690;     http://openbudget.gfu.ru/news/detail.php?IBLOCK_ID=116&amp;ID=263383;      http://gfu.ru/news/detail.php?ID=263383 </t>
  </si>
  <si>
    <t>Рекомендации (итоговый документ)</t>
  </si>
  <si>
    <t>да (общее количество, количество участников по категориям, количество граждан)</t>
  </si>
  <si>
    <t>http://zsnso.ru/1883/</t>
  </si>
  <si>
    <t>05.11.2019 (на сайте фин.органа)</t>
  </si>
  <si>
    <t>http://www.omsk-parlament.ru/default.asp?doit=news&amp;dt=2019.11.1</t>
  </si>
  <si>
    <t>да (частично, категории участников)</t>
  </si>
  <si>
    <t>https://duma.tomsk.ru/news/news_zdto/oblastnoj_bjudzhet_na_2020-2022_gody_obsudjat_s_obshhestvennostju;      https://duma.tomsk.ru/content/objavlenija</t>
  </si>
  <si>
    <t>http://hural-rb.ru/news?record_id=4268</t>
  </si>
  <si>
    <t>http://www.hural-buryatia.ru/deaytelnost/parlament;   https://egov-buryatia.ru/minfin/activities/documents/proekty-zakonov-i-inykh-npa/index.php?bitrix_include_areas=N&amp;clear_cache=Y;      http://www.hural-buryatia.ru/bankz/  (Законопроект № 01.08-017-и8607 от 10.10.2019)</t>
  </si>
  <si>
    <t>http://iltumen.ru/content/otkrytyy-parlament-sostoyatsya-publichnye-slushaniya-po-proektu-zakona-o-gosbyudzhete</t>
  </si>
  <si>
    <t>да (сведения об отдельных участниках, список участников, на который дана ссылка в протоколе, не размещен)</t>
  </si>
  <si>
    <t>https://minfin.sakha.gov.ru/bjudzhet/zakony-o-bjudzhete/2020-2022-gg/proekt-zakona-o-bjudzhete-na-2020-2022-gg</t>
  </si>
  <si>
    <t>http://www.zaksobr-chita.ru/news/6114</t>
  </si>
  <si>
    <t>http://www.zaksobr-chita.ru/zakonodatel-naya-deyatel-nost-/deputatskie-slushaniya/;   https://minfin.75.ru/byudzhet/konsolidirovannyy-kraevoy-byudzhet/proekty-zakonov-o-byudzhete-kraya/135354-proekt-zakona-zabaykal-skogo-kraya-o-byudzhete-zabaykal-skogo-kraya-na-2020-god-i-planovyy-period-2021-i-2022-godov</t>
  </si>
  <si>
    <t>http://www.zaksobr.kamchatka.ru/zakonodatelnoe_sobranie_2go_sozyva/postoyannye_komitety_i_komissiya/komitet_po_ekonomike_sobstvennosti_byudzhetu_nalogovoj_politike_i_predprinimatel_skoj_deyatel_nosti/publichnye_slushaniya1/19_noyabrya_2019_goda_v_1300_sostoyatsya_publichnye_slushaniya/</t>
  </si>
  <si>
    <t>https://www.kamgov.ru/minfin/budzet-2020;     http://www.zaksobr.kamchatka.ru/zakonodatelnoe_sobranie_2go_sozyva/postoyannye_komitety_i_komissiya/komitet_po_ekonomike_sobstvennosti_byudzhetu_nalogovoj_politike_i_predprinimatel_skoj_deyatel_nosti/publichnye_slushaniya1/19_noyabrya_2019_goda_sostoyalis_publichnye_slushaniya_po_proektu_zakona_kamchatskogo_kraya_o_kraevom_byudzhete_na_2020_god_i_na/ (в режиме чтения на сайте)</t>
  </si>
  <si>
    <t xml:space="preserve">http://ebudget.primorsky.ru/Show/Content/189 </t>
  </si>
  <si>
    <t>нет (заочная форма - форум)</t>
  </si>
  <si>
    <t>https://primorsky.ru/authorities/executive-agencies/departments/finance/public.php;  http://ebudget.primorsky.ru/Show/Content/191;    http://monitoring.zspk.gov.ru/%D0%92%D0%BE%D0%BF%D1%80%D0%BE%D1%81/2166355  (в составе папки "Материалы и документы к проекту краевого бюджета на 2020 год и плановый период.rar")  ;    http://monitoring.zspk.gov.ru/%D0%9F%D1%80%D0%BE%D0%B5%D0%BA%D1%82%20%D0%B7%D0%B0%D0%BA%D0%BE%D0%BD%D0%B0/2177551 (в составе материалов к первому чтению законопроекта)</t>
  </si>
  <si>
    <t>письмо на сайте законодательного органа (о внесении законопроекта):   http://monitoring.zspk.gov.ru/%D1%84%D0%B0%D0%B9%D0%BB/2166610/832_%D0%BF%D1%80-pdf</t>
  </si>
  <si>
    <t xml:space="preserve">Заочная форма. </t>
  </si>
  <si>
    <t xml:space="preserve">финансовый орган </t>
  </si>
  <si>
    <t>https://minfin.khabkrai.ru/portal/Show/Content/3140?ItemId=%D0%92%D1%81%D0%B5%20%D0%BD%D0%BE%D0%B2%D0%BE%D1%81%D1%82%D0%B8</t>
  </si>
  <si>
    <t>да (категории участников, общее количество, список участников)</t>
  </si>
  <si>
    <t>https://minfin.khabkrai.ru/portal/Show/Content/3146?ParentItemId=683;  https://minfin.khabkrai.ru/portal/Show/Category/263?ItemId=1116</t>
  </si>
  <si>
    <t>03.10.2019;   04.10.2019</t>
  </si>
  <si>
    <t>http://www.zsamur.ru/news/view/10000/8</t>
  </si>
  <si>
    <t>http://www.zsamur.ru/section/list/9997/33;      http://www.zsamur.ru/section/list/33/11</t>
  </si>
  <si>
    <t>https://minfin.49gov.ru/press/news/index.php?id_4=48927;     https://duma.49gov.ru/press/news/?id_4=48981</t>
  </si>
  <si>
    <t>06.11.2019;   07.11.2019</t>
  </si>
  <si>
    <t>https://minfin.49gov.ru/press/news/index.php?id_4=49110;   https://duma.49gov.ru/activities/budget/</t>
  </si>
  <si>
    <t>https://sakhalin.gov.ru/index.php?id=105&amp;no_cache=1&amp;tx_ttnews%5Btt_news%5D=13715&amp;cHash=5269077e832de38a58f000e78dff61a4</t>
  </si>
  <si>
    <t>да (+трансляция по ТВ и в сети Интернет)</t>
  </si>
  <si>
    <t>да (+видеозапись)</t>
  </si>
  <si>
    <t>http://zseao.ru/2019/11/informatsiya-o-publichnyh-slushaniyah-po-proektu-zakona-eao-ob-oblastnom-byudzhete-na-2020-god-i-na-planovyj-period-2021-i-2022-godov/</t>
  </si>
  <si>
    <t>Итоговый документ (протокол) не обнаружен, только новостное сообщение: http://zseao.ru/2019/11/proekt-byudzheta-eao-na-2020-god-proshel-publichnye-slushaniya-2/</t>
  </si>
  <si>
    <t>Да (в файле "Содержание")</t>
  </si>
  <si>
    <t>Отсутствуют наименования отдельных приложений (К2).</t>
  </si>
  <si>
    <t>Нет (в установленные сроки надлежащей практики)</t>
  </si>
  <si>
    <t>размещался временно: http://www.nsrd.ru/dokumenty/proekti_normativno_pravovih_aktov</t>
  </si>
  <si>
    <t>размещался временно: https://astroblduma.ru/vm/zakonodat_deyat/ProjectZakonAO/11203</t>
  </si>
  <si>
    <t>Законопроекты группируются по сессиям, без указания календарных дат (К1).</t>
  </si>
  <si>
    <t>Дата размещения проекта бюджета на сайте *</t>
  </si>
  <si>
    <t>Примечание. * Используются сокращения: ФО - сайт финансового органа, ЗС - сайт законодательного органа, СП - специализированный портал.</t>
  </si>
  <si>
    <t>размещалось временно: http://www.zsno.ru/law/bills-and-draft-resolutions/pending-bills/index.php?ELEMENT_ID=51342</t>
  </si>
  <si>
    <t>граф.формат, нет структуры, размещалось временно: http://www.zspo.ru/legislative/bills/61981/</t>
  </si>
  <si>
    <t>Сведения найдены в разделе "Закон о бюджете".</t>
  </si>
  <si>
    <t>04.10.2019 (ЗС)</t>
  </si>
  <si>
    <t>Отсутствуют наименования приложений (К2).</t>
  </si>
  <si>
    <t xml:space="preserve">Размещено не менее чем за 10 рабочих дней до рассмотрения законопроекта в первом чтении </t>
  </si>
  <si>
    <t>Поиск не проводился</t>
  </si>
  <si>
    <t>Размещено после срока надлежащей практики (после 18.11.2019).</t>
  </si>
  <si>
    <t>Документ размещен в разделе "Информация" при наличии раздела "Бюджет" (наименование раздела не соответствует содержанию документа, К1).</t>
  </si>
  <si>
    <t xml:space="preserve">Законопроект внесен в законодательный орган после срока, установленного статьей 185 БК РФ. Отсутствует структура документа (К2). </t>
  </si>
  <si>
    <t>10.10.2019 (ЗС)</t>
  </si>
  <si>
    <t>Размещено в течение 5 рабочих дней после внесения законопроекта и соблюден срок, установленный статьей 185 БК РФ (внесение не позднее 1 ноября)</t>
  </si>
  <si>
    <t>Нет (отсутствуют сведения об одобрении прогноза СЭР высшим исполнительным органом, размещен только проект на сайте ЗС)</t>
  </si>
  <si>
    <t>Используется только графический формат (К2). Низкое качество сканированного изображения.</t>
  </si>
  <si>
    <t>Документ размещен в одном из трех многостраничных (1133 стр.) pdf-файлов без структуры и содержания (К1). Используется только графический формат (К2).</t>
  </si>
  <si>
    <t>Показатель численности населения содержится в другом документе.</t>
  </si>
  <si>
    <t>Используется только графический формат (по состоянию на 20.11.2019), (К2).</t>
  </si>
  <si>
    <t>Да (расчет)</t>
  </si>
  <si>
    <t>Распоряжение об одобрении прогноза размещено только на сайте ЗС.</t>
  </si>
  <si>
    <t>Используется только графический формат (К2). Показатель прибыли содержится в измененном прогнозе.</t>
  </si>
  <si>
    <t>Распоряжение об одобрении прогноза СЭР и сам прогноз СЭР содержатся под разными ссылками (К1).</t>
  </si>
  <si>
    <t xml:space="preserve">Учтена ссылка на официальный документ, размещенная на титульном листе прогноза. Используется только графический формат (К2). </t>
  </si>
  <si>
    <t>Информация дублируется в разных папках.</t>
  </si>
  <si>
    <t>Сведений недостаточно для оценки показателя.</t>
  </si>
  <si>
    <t>Отдельные параметры сведений размещены в двух из трех многостраничных (1133 страницы) pdf-файлов без структуры и содержания (К1).</t>
  </si>
  <si>
    <t>Отдельные параметры сведений размещены в одном из трех многостраничных (1133 страницы) pdf-файлов без структуры и содержания (К1).</t>
  </si>
  <si>
    <t>Размещено вместе с проектом бюджета, а не в дополнительных материалах.</t>
  </si>
  <si>
    <t>Отсутствует детализация безвозмездных поступлений (по состоянию на 20.11.2019).</t>
  </si>
  <si>
    <t>Размещено после 31.10.2019 г., не соблюден срок надлежащей практики.</t>
  </si>
  <si>
    <t>после 31.10.2019</t>
  </si>
  <si>
    <t>Не соблюден срок надлежащей практики.</t>
  </si>
  <si>
    <t>После 31.10.2019</t>
  </si>
  <si>
    <t>Частично сведения содержатся в приложении 1 к пояснительной записке.</t>
  </si>
  <si>
    <t>Частично сведения содержатся в одном из трех многостраничных (1133 страницы) pdf-файлов без структуры и содержания (К1).</t>
  </si>
  <si>
    <t>Частично сведения содержатся в приложении 11 к законопроекту.</t>
  </si>
  <si>
    <t>Частично сведения содержатся в приложениях 8-9 к законопроекту.</t>
  </si>
  <si>
    <t>Дата размещения документа на сайте *</t>
  </si>
  <si>
    <t>Дата размещения сведений на сайте *</t>
  </si>
  <si>
    <t>Ссылка не открывается.</t>
  </si>
  <si>
    <t>Сведения размещены в приложении 1 к пояснительной записке.</t>
  </si>
  <si>
    <t>Сведения размещены в приложении 3 к пояснительной записке.</t>
  </si>
  <si>
    <t>Частично сведения представлены в приложении 2 к пояснительной записке к законопроекту.</t>
  </si>
  <si>
    <t>Отдельные сведения размещены в одном из трех многостраничных (1133 страницы) pdf-файлов без структуры и содержания (К1). Используется только графический формат (К2).</t>
  </si>
  <si>
    <t>Сведения содержатся в приложении 4 к пояснительной записке.</t>
  </si>
  <si>
    <t>Не указаны единицы измерения для объемов финансирования (К2).</t>
  </si>
  <si>
    <t>Сведения представлены отдельными файлами по отдельным ведомствам.</t>
  </si>
  <si>
    <t>Данные за 2018 и 2019 гг. представлены на отдельных листах.</t>
  </si>
  <si>
    <t>Нет данных за 2018 год. Данные представлены по ведомствам.</t>
  </si>
  <si>
    <t>Сведения представлены частично, отсутствуют данные за 2018 и 2019 годы, отсутствуют данные об объемах финансового обеспечения, представлено отдельными файлами по отдельным ведомствам.</t>
  </si>
  <si>
    <t>Мониторинг и оценка показателей раздела проведены в период с 23 октября 2019 года по 21 марта 2020 года.</t>
  </si>
  <si>
    <t>Мониторинг и оценка показателя проведены в период с 5 ноября 2019 года по 21 марта 2020 года.</t>
  </si>
  <si>
    <t>В составе расчетов содержатся сведения о реквизитах закона субъекта РФ, которым утверждена методика</t>
  </si>
  <si>
    <t>Расчеты выполнены в соответствии с методикой, утвержденной законом  (за исключением закона о бюджете)</t>
  </si>
  <si>
    <t>индекса налогового потенциала</t>
  </si>
  <si>
    <t>индекса бюджетных расходов</t>
  </si>
  <si>
    <t>распределения дотаций</t>
  </si>
  <si>
    <t>Представлены все исходные данные и результаты расчетов:</t>
  </si>
  <si>
    <t>Представлены исходные данные и результаты расчетов на 2020, 2021 и 2022 годы</t>
  </si>
  <si>
    <t>Представлены данные требуемой детализации:</t>
  </si>
  <si>
    <t>Сведения включают перечень всех налоговых льгот</t>
  </si>
  <si>
    <t>Отсутствует официальный документ, одобренный высшим исполнительным органом субъекта РФ.</t>
  </si>
  <si>
    <t>Дата размещения законопроекта в открытом доступе</t>
  </si>
  <si>
    <t>сайт финансового органа (в случае отсутствия - страница на сайте высшего исполнительного органа)</t>
  </si>
  <si>
    <t>графический формат (К2)</t>
  </si>
  <si>
    <t>https://tfoms33.ru/documents/regional-normativie-law-documents/2-uncategorised/479-proekty-zakonov-vladimirskoj-oblasti</t>
  </si>
  <si>
    <t>не работает</t>
  </si>
  <si>
    <t>http://adm.rkursk.ru/index.php?id=693&amp;mat_id=99360</t>
  </si>
  <si>
    <t>http://oreloblsovet.ru/legislation/proektyi-zakonov.html</t>
  </si>
  <si>
    <t>https://orel-region.ru/index.php?head=20&amp;part=25&amp;in=132</t>
  </si>
  <si>
    <t>не указаны наименования составляющих</t>
  </si>
  <si>
    <t>http://www.tulaoblduma.ru/laws_intranet/laws_stages.asp%3FID=160531.html</t>
  </si>
  <si>
    <t>переход на специализированный портал</t>
  </si>
  <si>
    <t>https://dfto.ru/index.php/razdel/razdely/proekt-zakona-o-byudzhete</t>
  </si>
  <si>
    <t>http://duma.yar.ru/service/projects/zp192967.html</t>
  </si>
  <si>
    <t>https://duma.mos.ru/ru/40/regulation_projects/corebofs002080000mrk173fu2g06clg</t>
  </si>
  <si>
    <t>http://www.karelia-zs.ru/zakonodatelstvo_rk/proekty/search_simple/?search=true&amp;file_number=&amp;dep_number=&amp;name=%D0%BD%D0%B0+2020&amp;doc_status=&amp;date_min=&amp;date_max=&amp;sort_by=data_registracii&amp;order=descending</t>
  </si>
  <si>
    <t>не размещено: https://dvinaland.ru/budget/zakon/; 
https://dvinaland.ru/budget/public_hearings/public_hearings_2020/</t>
  </si>
  <si>
    <t>https://df.gov35.ru/otkrytyy-byudzhet/zakony-ob-oblastnom-byudzhete/2020/index.php?ELEMENT_ID=10892</t>
  </si>
  <si>
    <t>https://duma39.ru/activity/zakon/draft/</t>
  </si>
  <si>
    <t>http://www.tfoms39.ru/base/</t>
  </si>
  <si>
    <t>https://minfin39.ru/budget/process/next/</t>
  </si>
  <si>
    <t>http://www.omsmurm.ru/Home/Page?menuItem=31&amp;pageId=33</t>
  </si>
  <si>
    <t>http://www.assembly.spb.ru/ndoc/doc/0/777337760</t>
  </si>
  <si>
    <t>https://www.sdnao.ru/documents/bills/detail.php?ID=30259</t>
  </si>
  <si>
    <t>https://www.gshra.ru/zak-deyat/proekty/proekty_1228.html</t>
  </si>
  <si>
    <t>http://arfoms.ru/documents/index.php?SECTION_ID=127</t>
  </si>
  <si>
    <t>http://minfin01-maykop.ru/Show/Category/12?ItemId=58</t>
  </si>
  <si>
    <t>переход на сайт финансового органа</t>
  </si>
  <si>
    <t>совпадает с сайтом финансового органа</t>
  </si>
  <si>
    <t>http://www.ob.sev.gov.ru/dokumenty/project-zakona-o-budgete</t>
  </si>
  <si>
    <t>http://parlament.kbr.ru/zakonodatelnaya-deyatelnost/zakonoproekty-na-stadii-rassmotreniya/</t>
  </si>
  <si>
    <t>https://tfomssk.ru/documents/list.php?arrFilter_ff%5BSECTION_ID%5D=110&amp;arrFilter_pf%5Bsigner%5D=202&amp;set_filter=Y</t>
  </si>
  <si>
    <t>http://openbudsk.ru/proekt-byudzheta-na-2020-god-i-planovyy-period-2021-i-2022-godov/</t>
  </si>
  <si>
    <t>https://minfin.bashkortostan.ru/activity/2982/</t>
  </si>
  <si>
    <t>http://www.rfoms.mari-el.ru/normdoc/normdoc_rme/zrme/</t>
  </si>
  <si>
    <t>http://mari-el.gov.ru/minfin/DocLib2/proektzakonaobudgete2020_%D1%84%D0%BE%D0%BC%D1%81.aspx</t>
  </si>
  <si>
    <t>не размещено: https://www.minfinrm.ru/norm-akty-new/; https://www.minfinrm.ru/norm-akty-new/zakony/norm-prav-akty/</t>
  </si>
  <si>
    <t>http://gossov.tatarstan.ru/rus/activity/lawmaking/zakon_project?bill_id=10</t>
  </si>
  <si>
    <t>http://www.gs.cap.ru/SiteMap.aspx?id=2885330</t>
  </si>
  <si>
    <t>https://budget.cap.ru/Show/Category/267?page=2&amp;ItemId=803</t>
  </si>
  <si>
    <t>http://www.zsko.ru/documents/lawmaking/index.php?ID=29042</t>
  </si>
  <si>
    <t>http://www.zsno.ru/law/bills-and-draft-resolutions/pending-bills/index.php?ELEMENT_ID=49449</t>
  </si>
  <si>
    <t>http://minfin.orb.ru/%D0%B7%D0%B0%D0%BA%D0%BE%D0%BD-%D0%BE%D0%B1-%D0%BE%D0%B1%D0%BB%D0%B0%D1%81%D1%82%D0%BD%D0%BE%D0%BC-%D0%B1%D1%8E%D0%B4%D0%B6%D0%B5%D1%82%D0%B5/</t>
  </si>
  <si>
    <t>https://samtfoms.ru/docs/?page=1&amp;doc_type=%D0%92%D1%81%D0%B5&amp;doc_str=%D0%B1%D1%8E%D0%B4%D0%B6%D0%B5%D1%82&amp;doc_date=</t>
  </si>
  <si>
    <t>https://www.dumahmao.ru/budget2020-2022/</t>
  </si>
  <si>
    <t>http://www.akzs.ru/sessions/135/</t>
  </si>
  <si>
    <t>https://www.sobranie.info/lawsinfo.php?UID=16508</t>
  </si>
  <si>
    <t>переход на сайт законодательного органа</t>
  </si>
  <si>
    <t>https://www.kemoms.ru/dokumenty/regionalnye/13435/</t>
  </si>
  <si>
    <t>http://zsnso.ru/579/</t>
  </si>
  <si>
    <t>http://www.omsomsk.ru/blog/article/antikorrupcionnaya-ekspertiza</t>
  </si>
  <si>
    <t>http://mf.omskportal.ru/oiv/mf/otrasl/otkrbudg/proekt/2020-2022/02</t>
  </si>
  <si>
    <t>https://www.ttfoms.tomsk.ru/document/2d7089e5-ca77-4557-bb02-0be4a739735b</t>
  </si>
  <si>
    <t>http://hural-buryatia.ru/bankz/</t>
  </si>
  <si>
    <t>https://minfin.75.ru/byudzhet/konsolidirovannyy-kraevoy-byudzhet/proekty-zakonov-o-byudzhete-kraya/135354-proekt-zakona-zabaykal-skogo-kraya-o-byudzhete-zabaykal-skogo-kraya-na-2020-god-i-planovyy-period-2021-i-2022-godov</t>
  </si>
  <si>
    <t>http://xn--90agddmf1arqcf5hb8b.xn--80aaaac8algcbgbck3fl0q.xn--p1ai/portal/Page/BudgLaw?project=1&amp;ItemId=13&amp;show_title=on</t>
  </si>
  <si>
    <t>http://www.duma.khv.ru/Monitoring5/%D0%9F%D1%80%D0%BE%D0%B5%D0%BA%D1%82%20%D0%B7%D0%B0%D0%BA%D0%BE%D0%BD%D0%B0/2187558</t>
  </si>
  <si>
    <t>https://minfin.khabkrai.ru/portal/Show/Content/3161?ParentItemId=654</t>
  </si>
  <si>
    <t>Сайт территориального фонда ОМС</t>
  </si>
  <si>
    <t>Отсутствуют приложения.</t>
  </si>
  <si>
    <t>нет портала</t>
  </si>
  <si>
    <t>графический формат</t>
  </si>
  <si>
    <t>графический формат, затрудненный поиск</t>
  </si>
  <si>
    <t>Группируется по сессиям (К1).Используется только графический формат (К2).</t>
  </si>
  <si>
    <t>Используется только графический формат для приложений (К2).</t>
  </si>
  <si>
    <t>Непонятно, что приложения относятся к проекту бюджета ТФОМС (К1).</t>
  </si>
  <si>
    <t>Внесен 16.10.2019, проект закона о бюджете - 23.10.2019.</t>
  </si>
  <si>
    <t>Внесен 16.09.2019, проект закона о бюджете - 02.10.2019.</t>
  </si>
  <si>
    <t>Внесен в законодательный орган 12.11.2019, нарушен срок, установленный статьей 185 БК РФ.</t>
  </si>
  <si>
    <t>Законопроект не структурирован (К2).</t>
  </si>
  <si>
    <t>Наименование папки ("статья 9") не соответствует содержанию документов (К1).</t>
  </si>
  <si>
    <t>Размещено в разделе "Публичные слушания", в разделе "Закон о бюджете" отсутствует (К1).</t>
  </si>
  <si>
    <t>Нет подписи, лишь обозначена должность и фамилия.</t>
  </si>
  <si>
    <t>Каждый лист заключения размещен отдельным файлом, всего 74 файла.</t>
  </si>
  <si>
    <t>затрудненный поиск</t>
  </si>
  <si>
    <t>Сведения о налоговых льготах по налогу на имущество организаций и транспортному налогу представлены частично (нет данных по п.4, 4.1 ст. 2, п.3 ст. 2.1 Закона №110-ОЗ от 12.11.2003, по п.2, 3, 3.3, 5 ст. 7 Закона №119-ОЗ от 27.11.2002) .</t>
  </si>
  <si>
    <t>Сведения о налоговых льготах по налогу на имущество организаций представлены частично (нет данных по п.5, 10 ст. 2 Закона №109-ОЗ от 24.11.2003).</t>
  </si>
  <si>
    <t>Сведения о налоговых льготах по налогу на имущество организаций представлены частично (нет данных по п.3,4,5 ст. 2 Закона №263-ОЗ от 10.11.2003).</t>
  </si>
  <si>
    <t>Нет (не детализированы)</t>
  </si>
  <si>
    <t>Сведения не детализированы.</t>
  </si>
  <si>
    <t>Сведения о налоговых льготах представлены частично (нет данных по ст. 1Закона №150/2003-03 от 21.11.2003, по Закону №162/2019-оз от 19.07.2019).</t>
  </si>
  <si>
    <t>Сведения не детализированы. Используется только графический формат (К2).</t>
  </si>
  <si>
    <t>Размещено только в разделе "Публичные слушания", в разделе "Закон о бюджете" размещено после установленного срока (К1).</t>
  </si>
  <si>
    <t>Сведения о налоговых льготах представлены частично (нет данных по отдельным категориям по транспортному налогу, в частности, специализированные дорожные организации, Закон №343-ЗТО от 28.11.2002).</t>
  </si>
  <si>
    <t>Сведения о налоговых льготах представлены частично (в частности, нет данных по ст. 4 Закона №781-ОЗ от 30.04.2002).</t>
  </si>
  <si>
    <t>Сведения не детализированы. Сведения требуемой детализации размещены после установленного срока (после 29.10.2019), не оценивались.</t>
  </si>
  <si>
    <t>Сведения размещены в одном из трех многостраничных (1133 страницы) pdf-файлов без структуры и содержания (К1). Используется только графический формат, низкое качество копии (К2).</t>
  </si>
  <si>
    <t>Сведения о налоговых льготах представлены частично (в частности, нет данных по п. 5,5.1,6 ст.2 Закона №843-ЗС от 10.05.2012, непонятно, что означают "х" в отношении объектов к чемпионату мира по футболу).</t>
  </si>
  <si>
    <t>Сведения о льготах по налогу на имущество организаций представлены частично (нет данных по п.2 ст.2 Закона №33-РЗ от 13.10.2006).</t>
  </si>
  <si>
    <t>Сведения о льготах по налогу на имущество организаций представлены частично (нет данных по ст. 1 Закона №59-РЗ от 24.11.2003, данные по статье 5 указанного закона представлены частично (только по аэропортам)).</t>
  </si>
  <si>
    <t>По некоторым льготам сведения отсутствуют (пустые ячейки), непонятно, что это означает.</t>
  </si>
  <si>
    <t>Сведения не детализированы</t>
  </si>
  <si>
    <t>Отсутствуют сведения на 2022 год.</t>
  </si>
  <si>
    <t>Сведения размещены после установленного срока (после 19.11.2019), не оценивались.</t>
  </si>
  <si>
    <t>Непонятно, что означают "х".</t>
  </si>
  <si>
    <t>В составе материалов к проекту бюджета представлен перечень налоговых льгот.</t>
  </si>
  <si>
    <t>Сведения о налоговых льготах представлены частично (в частности, нет сведений по Закону №87-ОЗ от 01.09.2017).</t>
  </si>
  <si>
    <t>Сведения размещены после установленного срока надлежащей практики (после 31.10.2019), не оценивались.</t>
  </si>
  <si>
    <t>Отсутствуют расчеты на 2021 и 2022 год.</t>
  </si>
  <si>
    <t>Сведения размещены в графическом формате, в целях оценки показателя не учитываются.</t>
  </si>
  <si>
    <t>Сведения размещены после установленного срока надлежащей практики (после 12.11.2019), не оценивались.</t>
  </si>
  <si>
    <t>Да (не указаны реквизиты закона)</t>
  </si>
  <si>
    <t>Представленные методики и расчеты не соответствуют методике, утвержденной законом №639-ЗТО от 11.11.2005 (методика расчета УНП исключена из закона, а в формуле распределения дотаций показатель УНП остался).</t>
  </si>
  <si>
    <t>Отсутствуют сведения о реквизитах закона субъекта РФ (номер, дата, наименование), которым утверждена методика. При расчете налогового потенциала используются показатели прогнозируемых доходов отдельных МР (ГО) (неизвестно, каким образом рассчитан этот показатель).</t>
  </si>
  <si>
    <t>Расчет ИНП не соответствует методике.</t>
  </si>
  <si>
    <t>Размещены расчеты и иные сведения, удовлетворяющие требованиям для оценки показателя</t>
  </si>
  <si>
    <t>Примечание. * Явление отсутствует. Произведена корректировка максимального количества баллов по субъекту Российской Федерации.</t>
  </si>
  <si>
    <t>Отсутствуют сведения о реквизитах закона субъекта РФ (номер, дата, наименование), которым утверждена методика (методика содержится в составе материалов к законопроекту). В расчетах используются показатели фактических и прогнозируемых налоговых доходов по отдельным муниципальным районам.</t>
  </si>
  <si>
    <t>Да (используется два способа расчета)</t>
  </si>
  <si>
    <t xml:space="preserve">Нет </t>
  </si>
  <si>
    <t>Налоговый потенциал рассчитан двумя способами. При распределении дотаций использованы данные, рассчитанные с использованием показателей прогнозируемых доходов НДФЛ по отдельным МР (ГО), не соответствует утвержденной методике.</t>
  </si>
  <si>
    <t>Отсутствуют сведения о реквизитах закона субъекта РФ (номер, дата, наименование), которым утверждена методика (методика содержится в составе материалов к законопроекту).Нет расчетов ИНП, ИБР, данных на 2021 и 2022 годы.</t>
  </si>
  <si>
    <t>Сведения о методике содержатся в отдельной папке. Нет расчета доходного потенциала.</t>
  </si>
  <si>
    <t>Представлены исходные данные отдельно по каждому МР (ГО), расчет ИНП, ИБР отсутствует.</t>
  </si>
  <si>
    <t>Нет сведений о реквизитах закона, которым утверждена методика.</t>
  </si>
  <si>
    <t>В составе материалов к проекту бюджета размещен проект методики, в соответствии с которым, вероятно, выполнены расчеты. Нет исходных данных и расчетов ИНП.</t>
  </si>
  <si>
    <t>В составе материалов к проекту бюджета размещен проект методики, в соответствии с которым выполнены расчеты.</t>
  </si>
  <si>
    <t>В составе материалов к проекту бюджета содержится проект методики, в соответствии с которым, вероятно, выполнены расчеты. Одновременно в проекте методики имеются отсылки к методике, утвержденной законом.</t>
  </si>
  <si>
    <t>В составе материалов к проекту закона содержится проект методики, в соответствии с которым, вероятно, выполнены расчеты. Сведения о методике и расчета размещены на сайте ЗС в графическом формате. Расчеты в формате excel размещены также на сайте финансового органа (К1).  Нет расчетов ИНП, ИБР.</t>
  </si>
  <si>
    <t>Нет сведений о реквизитах закона, которым утверждена методика. Нет исходных данных и расчетов ИНП, ИБР.</t>
  </si>
  <si>
    <t>В составе материалов к проекту бюджета содержится только методика.</t>
  </si>
  <si>
    <t>В составе материалов к проекту бюджета содержится проект методики, в соответствии с которым, вероятно, выполнены расчеты.</t>
  </si>
  <si>
    <t xml:space="preserve">В составе материалов к проекту бюджета содержится проект методики, в соответствии с которым, вероятно, выполнены расчеты. </t>
  </si>
  <si>
    <t>Нет исходных данных и расчетов бюджетной обеспеченности.</t>
  </si>
  <si>
    <t>В составе материалов к проекту бюджета содержится проект методики, в соответствии с которым, вероятно, выполнены расчеты. Одновременно имеется ссылка на утвержденную законом методику.</t>
  </si>
  <si>
    <t>В составе материалов к проекту бюджета содержится проект методики, в соответствии с которым, вероятно, выполнены расчеты. Нет расчетов ИНП, ИБР.</t>
  </si>
  <si>
    <t>В составе материалов к проекту бюджета содержится проект методики, в соответствии с которым, вероятно, выполнены расчеты. При расчете налогового потенциала используются прогнозируемые доходы по отдельным МР (ГО).</t>
  </si>
  <si>
    <t>Да (частично)</t>
  </si>
  <si>
    <t>В составе материалов к проекту бюджета содержится проект методики, в соответствии с которым, вероятно, выполнены расчеты. Исходные данные для расчета ИНП представлены частично или расчет не соответствует прилагаемому проекту методики, используются показатели прогнозируемых доходов по отдельным МР (ГО).</t>
  </si>
  <si>
    <t>В составе материалов к проекту бюджета содержится проект изменений в методику, с учетом которого, вероятно, выполнены расчеты.</t>
  </si>
  <si>
    <t>В составе материалов к проекту бюджета содержится только проект методики.</t>
  </si>
  <si>
    <t>Нет (графический формат)</t>
  </si>
  <si>
    <t>Нет исходных данных и расчетов ИНП, ИБР.</t>
  </si>
  <si>
    <t>В составе материалов к проекту бюджета размещен проект методики, в соответствии с которым, вероятно, выполнены расчеты. Нет расчетов ИНП, ИБР.</t>
  </si>
  <si>
    <t>Да (только распределение)</t>
  </si>
  <si>
    <t>Нет исходных данных и расчета ИНП.</t>
  </si>
  <si>
    <t>В составе материалов к проекту бюджета размещен проект методики, в соответствии с которым, вероятно, выполнены расчеты. Исходные данные и расчеты ИНП представлены частично.</t>
  </si>
  <si>
    <t xml:space="preserve">Нет исходных данных и расчетов индекса доходного потенциала, ИБР. </t>
  </si>
  <si>
    <t>Нет исходных данных и расчетов уровня налоговых доходов, уровня расходных обязательств. Нет расчетов на 2021 и 2022 гг.</t>
  </si>
  <si>
    <t>В составе материалов к проекту бюджета содержится проект закона "О внесении изменений в закон о МБО", в том числе изменения предусмотрены в части расчета дотаций; вероятно, расчеты выполнены с учетом указанного проекта. Исходные данные и расчеты ИНП представлены частично.</t>
  </si>
  <si>
    <t>Нет (не соответствует методике)</t>
  </si>
  <si>
    <t>В составе законопроекта содержится иная методика расчета дотаций. Используются прогнозируемые расходы по отдельным МР(ГО).</t>
  </si>
  <si>
    <t>Мониторинг и оценка показателя проведены в период с 5 ноября 2019 года по 25 марта 2020 года.</t>
  </si>
  <si>
    <t>до 17.12.2019</t>
  </si>
  <si>
    <t xml:space="preserve">https://тверскаяобласть.рф/dopolnitelnye-svedeniya/obyavleniya/ (сайт высшего исполнительного органа -   информационное сообщение от 01.10.2019  о публичном обсуждении законопроекта 10.10.2019 );    http://www.zsto.ru/index.php/739a50c4-47c1-81fa-060e-2232105925f8/5f51608f-f613-3c85-ce9f-e9a9410d8fa4/10760-sovet191122 (сайт закон.органа , в графике рассмотрения законопроекта дата проведения публичных слушаний - 05.12.2019) http://www.zsto.ru/images/stories/zsto/documents/proekt/2019-4/s191122-1093.pdf   </t>
  </si>
  <si>
    <t>высший исполнительный орган (публичное обсуждение); законодательный орган (публичные слушания)</t>
  </si>
  <si>
    <t>10.10.2019; 05.12.2019</t>
  </si>
  <si>
    <t>да (публичное обсуждение); нет (публичные слушания)</t>
  </si>
  <si>
    <t>01.10.2019 (публичное обсуждение)</t>
  </si>
  <si>
    <t>07-08.10.2019 (в формате зональных совещаний)</t>
  </si>
  <si>
    <t>да (в формате зональных совещаний)</t>
  </si>
  <si>
    <t>высший исполнительный орган (общественное собрание при Губернаторе)</t>
  </si>
  <si>
    <t>нет (не указано время и место)</t>
  </si>
  <si>
    <t>01.11.2019; 12.11.2019</t>
  </si>
  <si>
    <t>Информация о результатах публичных слушаний</t>
  </si>
  <si>
    <t>да (авторы обращений)</t>
  </si>
  <si>
    <t>да (обращения и комментарии к ним)</t>
  </si>
  <si>
    <t>Размещен  итоговый документ (протокол) или иной документ, позиционируемый как итоговый документ (протокол)</t>
  </si>
  <si>
    <t>после 12.12.2019</t>
  </si>
  <si>
    <t xml:space="preserve">Отсутствует информационное сообщение (анонс) мероприятия, в опубликованной информации не указано место и время проведения публичных слушаний. </t>
  </si>
  <si>
    <t>https://vs19.ru/publichnye-slushaniya</t>
  </si>
  <si>
    <t>да (в составе постановления законодательного органа)</t>
  </si>
  <si>
    <t>Рекомендации (в составе постановления законодательного органа)</t>
  </si>
  <si>
    <t>http://gsrm.ru/public/index-pub.php</t>
  </si>
  <si>
    <t xml:space="preserve">Сведения о публичных слушаниях не обнаружены. </t>
  </si>
  <si>
    <t xml:space="preserve">Анонс и итоговый документ (протокол) не обнаружены. </t>
  </si>
  <si>
    <t>http://mf.nnov.ru/index.php?option=com_k2&amp;view=item&amp;id=1760:normativnye-pravovye-akty-i-drugie-materialy-po-razrabotke-proekta-oblastnogo-byudzheta-na-2021-2022-gody&amp;Itemid=553;    http://mf.nnov.ru:8025/primi-uchastie/publichnye-slushaniya/publ-slushaniya-2020</t>
  </si>
  <si>
    <t>http://minfin-samara.ru/ekspertno-konsultativnyj-sovet-obshh/#;    http://songo63.ru/2019/10/29/publichnye-slushaniya-po-proektu-byudzheta-samarskoj-oblasti-na-2020-god/</t>
  </si>
  <si>
    <t>http://www.kurganoblduma.ru/about/activity/people_hearing/</t>
  </si>
  <si>
    <t>http://zseao.ru/category/publichnye-slushaniya/</t>
  </si>
  <si>
    <t>не требуется</t>
  </si>
  <si>
    <t xml:space="preserve">Итоговый документ (протокол) не обнаружен. </t>
  </si>
  <si>
    <t>В составе итогового документа нет рекомендаций.</t>
  </si>
  <si>
    <t>Нет сведений о направлении итогового документа (резолюции) в законодательный орган.</t>
  </si>
  <si>
    <t>да (+ видеосвязь)</t>
  </si>
  <si>
    <t>Итоговый документ не содержит обобщенной информации о ходе публичных слушаний.</t>
  </si>
  <si>
    <t>Итоговый документ найден в разделе "Новости", в разделе "Информация о публичных слушаниях" (http://oreloblsovet.ru/events/tag/public-hearing) отсутствует (К1). Итоговый документ не содержит обобщенной информации о ходе публичных слушаний, только перечислены докладчики.</t>
  </si>
  <si>
    <t xml:space="preserve">Анонс размещен только на сайте финансового органа. Итоговый документ (протокол) не обнаружен.  </t>
  </si>
  <si>
    <t>Анонс был размещен по ссылке:  http://www.smoloblduma.ru/messages/31564/ по состоянию на 05.11.2019., на 08.11.2019 удален. Итоговый документ (протокол) не обнаружен, только новостное сообщение: http://www.smoloblduma.ru/news/index.php?ELEMENT_ID=49513.</t>
  </si>
  <si>
    <t xml:space="preserve">Нет данных о направлении протокола в законодательный орган. </t>
  </si>
  <si>
    <t>Итоговый документ</t>
  </si>
  <si>
    <t>В повестке несколько вопросов. Размещена также видеозапись.</t>
  </si>
  <si>
    <t>Нет рекомендаций, одобренных большинством участников публичных слушаний.</t>
  </si>
  <si>
    <t>Нет данных о направлении протокола в законодательный орган. Затрудненный поиск протокола, находится на сайте организатора (высшего исполнительного органа):  раздел "Документы", через указание "Вид документа" - "Протокол" (К1).</t>
  </si>
  <si>
    <t>Заочная форма. Итоговый документ (протокол) не обнаружен. Размещены ответы на вопросы, поступившие в ходе публичных слушаний.</t>
  </si>
  <si>
    <t xml:space="preserve">Итоговый документ (протокол) не обнаружен. Новостное сообщения о прошедшем мероприятии: http://www.nsrd.ru/news/novosti/na_publichnih_slushaniyah_v_narodnom_sobranii_21_11_2019. </t>
  </si>
  <si>
    <t>Итоговый документ (протокол) не обнаружен. Новостные сообщения о прошедшем мероприятии:  http://www.parlamentri.ru/index.php/press-centr/novosti/4815-sostoyalos-publichnoe-obsuzhdenie-proekta-respublikanskogo-byudzheta-na-2020-god;     https://www.mfri.ru/index.php/3081-v-ingushetii-proshli-publichnye-slushaniya-po-proektu-byudzheta-na-2020-god.</t>
  </si>
  <si>
    <t>https://parlament09.ru/services/publ-budjet.php;     http://minfin09.ru/category/%d0%bf%d1%83%d0%b1%d0%bb%d0%b8%d1%87%d0%bd%d1%8b%d0%b5-%d1%81%d0%bb%d1%83%d1%88%d0%b0%d0%bd%d0%b8%d1%8f/</t>
  </si>
  <si>
    <t xml:space="preserve">Публичные слушания проходили в формате зональных совещаний. Итоговый документ (протокол) не обнаружен. </t>
  </si>
  <si>
    <t>Итоговый документ (протокол) не обнаружен. Новостные сообщения о прошедшем мероприятии:  http://www.zsno.ru/press-service/news/52140/, http://mf.nnov.ru/index.php?option=com_content&amp;view=article&amp;id=1345:19-noyabrya-2019-goda&amp;catid=5&amp;Itemid=542.</t>
  </si>
  <si>
    <t>Нет рекомендаций, одобренных большинством участников. Информация с сайта законодательного органа удалена.</t>
  </si>
  <si>
    <t>до 26.11.2019 - общественные обсуждения у ГРБС, 10.12.2019 - публичные слушания</t>
  </si>
  <si>
    <t>Решение заседания Общественного собрания</t>
  </si>
  <si>
    <t>после 17.12.2019</t>
  </si>
  <si>
    <t>Итоговый документ (протокол) не обнаружен. Новостное сообщение о состоявшемся мероприятии:   http://kurganoblduma.ru/about/press/news/news_detail.php?ELEMENT_ID=79914.</t>
  </si>
  <si>
    <t>Заочное форма. Анонсирование мероприятия реализовано в форме новостных сообщений, которые трудно назвать анонсом.  По ссылке с наименованием "Протокол, принятый по результатам публичных слушаний по проекту закона Тюменской области «Об областном бюджете на 2020 год и на плановый период 2022 и 2022 годов» (https://admtyumen.ru/ogv_ru/finance/finance/bugjet/more.htm?id=11807008@cmsArticle), не размещен. Также протокол отсутствует на сайте законодательного органа (http://public.duma72.ru/Public/BillDossier/2897).</t>
  </si>
  <si>
    <t xml:space="preserve">Итоговый документ (протокол) не обнаружен, только новостное сообщение  http://www.khural.org/press/news/5280/?sphrase_id=4470. </t>
  </si>
  <si>
    <t>Нет рекомендаций.</t>
  </si>
  <si>
    <t>https://www.zskuzbass.ru/deyatelnost-sobraniya/publichnyie-slushaniya-po-proektu-oblastnogo-byudzheta; https://www.ofukem.ru/budget/projects2020-2021/</t>
  </si>
  <si>
    <t>https://www.zskuzbass.ru/sobytiya-soveta/novosti/novosti-soveta/4917</t>
  </si>
  <si>
    <t>Нет обобщенной информации о ходе публичных слушаний.</t>
  </si>
  <si>
    <t>да (частично, в протоколе ссылка на список участников, которого нет в открытом доступе)</t>
  </si>
  <si>
    <t>Нет обобщенной информации о ходе публичных слушаний, только перечисление докладов и выступающих. Нет рекомендаций.</t>
  </si>
  <si>
    <t>Итоговый документ (протокол) не обнаружен, только новостное сообщение https://duma.tomsk.ru/news/news_zdto/publichnye_slushanija_po_bjudzhetu_2020_.</t>
  </si>
  <si>
    <t>Итоговый документ содержит только рекомендации.</t>
  </si>
  <si>
    <t>Размещены только рекомендации.</t>
  </si>
  <si>
    <t xml:space="preserve">Анонс и итоговый документ (протокол) не обнаружены, только пост-релиз: http://duma-chukotka.ru/index.php?option=com_content&amp;view=article&amp;id=1853:publichnye-slushaniya-po-proektu-okruzhnogo-byudzheta-na-2020-god-i-planovyj-period-2021-2022-godov&amp;catid=10:novosti&amp;Itemid=123.  </t>
  </si>
  <si>
    <t xml:space="preserve"> да (частично)</t>
  </si>
  <si>
    <t>да (перечислены категории участников)</t>
  </si>
  <si>
    <t>Из анонса не понятно кто, кто является организатором публичных слушаний. Анонс размещен на сайте высшего исполнительного органа, протокол - на сайте финансового органа. В составе итогового документа нет рекомендаций.</t>
  </si>
  <si>
    <t xml:space="preserve">Найдена информация о двух мероприятиях: 1) публичное обсуждение, организатор - органы исполнительной власти; 2) публичные слушания, организатор - законодательный орган. Итоговые документы (протоколы) указанных мероприятий не обнаружены. </t>
  </si>
  <si>
    <t>Информация о ходе публичных слушаний представлена ограничено (сделаны ссылки на доклады и презентации всех докладчиков, но в открытом доступе размещен только доклад и презентация министра финансов, нет информации о заданных вопросах и ответах на них). Нет рекомендаций.</t>
  </si>
  <si>
    <t>Информация о ходе публичных слушаний представлена ограничено (нет информации, о чем говорил докладчик, о заданных вопросах и ответах на них).</t>
  </si>
  <si>
    <t>Информация о ходе публичных слушаний представлена ограничено (нет информации, о чем именно говорили докладчики и выступающие).</t>
  </si>
  <si>
    <t>Информация о ходе публичных слушаний представлена ограничено (нет информации, о чем именно говорил докладчики и выступающие). Протокол размещен в разделе "Новости"-"Работа комитета по бюджету" (К1).</t>
  </si>
  <si>
    <t>Рекомендуется обратить внимание на наименование итогового документа, по сути, это протокол.</t>
  </si>
  <si>
    <t>Информация о ходе публичных слушаний представлена ограничено (нет информации, о чем именно говорил докладчики, в чем суть ответов на поступившие вопросы).</t>
  </si>
  <si>
    <t xml:space="preserve">Нет данных о направлении протокола в законодательный орган. Информация о ходе публичных слушаний представлена ограничено (нет информации, о чем именно говорили докладчики и выступающие). </t>
  </si>
  <si>
    <t xml:space="preserve">Нет рекомендаций. Итоговый документ (протокол) размещен в разделе "Аналитические материалы" (К1). </t>
  </si>
  <si>
    <t>Обобщенная информация о ходе публичных слушаний представлена ограничено (нет сведений о содержании докладов).</t>
  </si>
  <si>
    <t>Нет данных о направлении протокола в законодательный орган. Итоговое мероприятие проведено после принятия закона о бюджете законодательным органом (закон принят 04.12.2019).</t>
  </si>
  <si>
    <t>Группа A: очень высокий уровень открытости бюджетных данных</t>
  </si>
  <si>
    <t>Группа B: высокий уровень открытости бюджетных данных</t>
  </si>
  <si>
    <t>Группа C: средний уровень открытости бюджетных данных</t>
  </si>
  <si>
    <t>Группа D: низкий уровень открытости бюджетных данных</t>
  </si>
  <si>
    <t>Группа E: очень низкий уровень открытости бюджетных данных</t>
  </si>
  <si>
    <t>Мониторинг и оценка показателя проведены в период с 1 ноября 2019 года по 27 марта 2020 года.</t>
  </si>
  <si>
    <t>Мониторинг и оценка показателей раздела проведены в период с 23 октября 2019 года по 27 марта 2020 года.</t>
  </si>
  <si>
    <t>Результаты оценки уровня открытости бюджетных данных субъектов Российской Федерации по разделу 5 "Проект бюджета и материалы к нему" за 2019 год</t>
  </si>
  <si>
    <r>
      <t xml:space="preserve">Результаты оценки уровня открытости бюджетных данных субъектов Российской Федерации по разделу 5 "Проект бюджета и материалы к нему" за 2019 год </t>
    </r>
    <r>
      <rPr>
        <sz val="9"/>
        <color indexed="8"/>
        <rFont val="Times New Roman"/>
        <family val="1"/>
        <charset val="204"/>
      </rPr>
      <t>(группировка по федеральным округам)</t>
    </r>
  </si>
  <si>
    <t>переход на спец. портал: https://minfin.tularegion.ru/activities/</t>
  </si>
  <si>
    <t>прил. не пронумерованы: http://minfin-samara.ru/proekty-zakonov-o-byudzhete/</t>
  </si>
  <si>
    <t>переход на спец. портал: http://sakhminfin.ru/</t>
  </si>
  <si>
    <t>граф. формат: http://www.zskaluga.ru/bills/wide/16185/ob_oblastnom_bjudzhete_na_2020_god_i_na_planovyj_period__2021_i_2022_godov.html</t>
  </si>
  <si>
    <t>Нет данных за 2018 год, недостаточная детализация налоговых доходов и безвозмездных поступлений (данные размещены в приложении 1 к Осн. направлениям бюдж. и налог. политики).</t>
  </si>
  <si>
    <t>Сведения о налоговых льготах по налогу на прибыль организаций представлены частично (нет данных по Закону №26 от 07.05.2014, нет сведений о льготах организациям - производителям автотранспортных средств).</t>
  </si>
  <si>
    <t>При определении уровня расчетной бюджетной обеспеченности не используются показатели фактических доходов и расходов за отчетный период и (или) показатели прогнозируемых доходов и расходов бюджетов отдельных МР (ГО)</t>
  </si>
  <si>
    <t>сведения об утв. методике: http://www.mosoblduma.ru/Zakoni/Zakonoprecti_Moskovskoj_oblasti/item/296065/</t>
  </si>
  <si>
    <t xml:space="preserve">Методика распределения дотаций предусматривает утверждение Правительством других методик для расчета ИБР, не устанавливает, каким образом рассчитывается доходный потенциал и нормативные расходы. Наименование папки ("статья 9") не соответствует содержанию (К1). </t>
  </si>
  <si>
    <t>Нет исходных данных и расчётов ИНП, ИБР. Нет расчетов на 2021 и 2022 годы.</t>
  </si>
  <si>
    <t xml:space="preserve">https://minfin.ryazangov.ru/announcements/284018/ (на сайте финоргана) </t>
  </si>
  <si>
    <t>Нет содержательной информации о ходе обсуждения. Итоговый документ размещен после принятия закона (после 17.12.2019).</t>
  </si>
  <si>
    <t>http://finance.lenobl.ru/news/18910/;   http://budget.lenobl.ru/;     http://finance.lenobl.ru/programm/meropriiatiia/publichnye-slushaniya/ (на 01.11.2019 анонс не размещен в спец. разделе "Публичные слушания");  http://budget.lenobl.ru/events/  (на 01.11.2019 анонс не размещен в спец. разделе "Публичные мероприятия")</t>
  </si>
  <si>
    <t>31.10.2019 (на сайте финоргана);   30.10.2019 (на спец.портале)</t>
  </si>
  <si>
    <t>22.10.2019 (на сайте зак.органа);    23.10.2019 (на сайте финоргана)</t>
  </si>
  <si>
    <t>19.11.2019 (на сайте финоргана); нет данных (на сайте зак.органа)</t>
  </si>
  <si>
    <t>На сайте законодательного органа размещены только рекомендации. В протоколе имеются ссылки на тезисы докладов, но в открытом доступе они отсутствуют.</t>
  </si>
  <si>
    <t>18-19.11.2019 (на сайте зак.органа); нет данных (на странице финоргана)</t>
  </si>
  <si>
    <t>22.11.2019 (на сайте финоргана);  03.12.2019 (на сайте зак.органа - организатора)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</si>
</sst>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0.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rgb="FFC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1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31">
    <xf numFmtId="0" fontId="0" fillId="0" borderId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0" borderId="1" applyNumberFormat="0" applyAlignment="0" applyProtection="0"/>
    <xf numFmtId="0" fontId="7" fillId="11" borderId="2" applyNumberFormat="0" applyAlignment="0" applyProtection="0"/>
    <xf numFmtId="0" fontId="15" fillId="11" borderId="1" applyNumberFormat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" fillId="0" borderId="0"/>
    <xf numFmtId="0" fontId="26" fillId="0" borderId="0"/>
    <xf numFmtId="0" fontId="14" fillId="0" borderId="0"/>
    <xf numFmtId="0" fontId="14" fillId="0" borderId="0"/>
    <xf numFmtId="0" fontId="26" fillId="0" borderId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341">
    <xf numFmtId="0" fontId="0" fillId="0" borderId="0" xfId="0"/>
    <xf numFmtId="0" fontId="27" fillId="0" borderId="0" xfId="0" applyFont="1"/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left"/>
    </xf>
    <xf numFmtId="165" fontId="28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0" fontId="0" fillId="0" borderId="0" xfId="0" applyFill="1"/>
    <xf numFmtId="0" fontId="29" fillId="15" borderId="11" xfId="0" applyFont="1" applyFill="1" applyBorder="1" applyAlignment="1">
      <alignment horizontal="center" vertical="center" wrapText="1"/>
    </xf>
    <xf numFmtId="0" fontId="28" fillId="0" borderId="0" xfId="0" applyFont="1"/>
    <xf numFmtId="4" fontId="28" fillId="0" borderId="0" xfId="0" applyNumberFormat="1" applyFont="1"/>
    <xf numFmtId="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31" fillId="0" borderId="0" xfId="0" applyFont="1"/>
    <xf numFmtId="14" fontId="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1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4" fontId="28" fillId="0" borderId="0" xfId="0" applyNumberFormat="1" applyFont="1"/>
    <xf numFmtId="0" fontId="32" fillId="0" borderId="11" xfId="0" applyFont="1" applyBorder="1" applyAlignment="1">
      <alignment horizontal="justify" vertical="center" wrapText="1"/>
    </xf>
    <xf numFmtId="0" fontId="33" fillId="0" borderId="11" xfId="0" applyFont="1" applyBorder="1" applyAlignment="1">
      <alignment horizontal="justify" vertical="center" wrapText="1"/>
    </xf>
    <xf numFmtId="0" fontId="34" fillId="0" borderId="11" xfId="0" applyFont="1" applyBorder="1" applyAlignment="1">
      <alignment horizontal="left" vertical="center" wrapText="1" indent="1"/>
    </xf>
    <xf numFmtId="0" fontId="32" fillId="0" borderId="12" xfId="0" applyFont="1" applyBorder="1" applyAlignment="1">
      <alignment horizontal="justify" vertical="center" wrapText="1"/>
    </xf>
    <xf numFmtId="0" fontId="32" fillId="0" borderId="13" xfId="0" applyFont="1" applyBorder="1" applyAlignment="1">
      <alignment horizontal="justify" vertical="center" wrapText="1"/>
    </xf>
    <xf numFmtId="0" fontId="32" fillId="0" borderId="14" xfId="0" applyFont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4" fillId="14" borderId="11" xfId="0" applyFont="1" applyFill="1" applyBorder="1" applyAlignment="1">
      <alignment horizontal="center" vertical="top" wrapText="1"/>
    </xf>
    <xf numFmtId="165" fontId="2" fillId="16" borderId="11" xfId="0" applyNumberFormat="1" applyFont="1" applyFill="1" applyBorder="1" applyAlignment="1">
      <alignment horizontal="left" vertical="center"/>
    </xf>
    <xf numFmtId="165" fontId="3" fillId="16" borderId="11" xfId="0" applyNumberFormat="1" applyFont="1" applyFill="1" applyBorder="1" applyAlignment="1">
      <alignment horizontal="center" vertical="center"/>
    </xf>
    <xf numFmtId="4" fontId="2" fillId="16" borderId="11" xfId="0" applyNumberFormat="1" applyFont="1" applyFill="1" applyBorder="1" applyAlignment="1">
      <alignment horizontal="center" vertical="center"/>
    </xf>
    <xf numFmtId="14" fontId="2" fillId="16" borderId="11" xfId="0" applyNumberFormat="1" applyFont="1" applyFill="1" applyBorder="1" applyAlignment="1">
      <alignment horizontal="center" vertical="center"/>
    </xf>
    <xf numFmtId="165" fontId="2" fillId="16" borderId="11" xfId="0" applyNumberFormat="1" applyFont="1" applyFill="1" applyBorder="1" applyAlignment="1">
      <alignment horizontal="center" vertical="center"/>
    </xf>
    <xf numFmtId="14" fontId="3" fillId="0" borderId="11" xfId="10" applyNumberFormat="1" applyFont="1" applyFill="1" applyBorder="1" applyAlignment="1">
      <alignment horizontal="center" vertical="center"/>
    </xf>
    <xf numFmtId="14" fontId="3" fillId="0" borderId="11" xfId="10" applyNumberFormat="1" applyFont="1" applyFill="1" applyBorder="1" applyAlignment="1">
      <alignment horizontal="left" vertical="center"/>
    </xf>
    <xf numFmtId="14" fontId="3" fillId="14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left" vertical="center"/>
    </xf>
    <xf numFmtId="14" fontId="3" fillId="16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Border="1" applyAlignment="1">
      <alignment horizontal="left" vertical="center"/>
    </xf>
    <xf numFmtId="166" fontId="28" fillId="16" borderId="11" xfId="0" applyNumberFormat="1" applyFont="1" applyFill="1" applyBorder="1" applyAlignment="1">
      <alignment horizontal="center" vertical="center"/>
    </xf>
    <xf numFmtId="166" fontId="35" fillId="16" borderId="11" xfId="0" applyNumberFormat="1" applyFont="1" applyFill="1" applyBorder="1" applyAlignment="1">
      <alignment horizontal="center" vertical="center"/>
    </xf>
    <xf numFmtId="166" fontId="28" fillId="16" borderId="11" xfId="0" applyNumberFormat="1" applyFont="1" applyFill="1" applyBorder="1" applyAlignment="1">
      <alignment horizontal="left" vertical="center"/>
    </xf>
    <xf numFmtId="166" fontId="35" fillId="16" borderId="11" xfId="0" applyNumberFormat="1" applyFont="1" applyFill="1" applyBorder="1" applyAlignment="1">
      <alignment horizontal="left" vertical="center"/>
    </xf>
    <xf numFmtId="165" fontId="28" fillId="16" borderId="10" xfId="0" applyNumberFormat="1" applyFont="1" applyFill="1" applyBorder="1" applyAlignment="1">
      <alignment horizontal="center" vertical="center"/>
    </xf>
    <xf numFmtId="14" fontId="28" fillId="16" borderId="11" xfId="0" applyNumberFormat="1" applyFont="1" applyFill="1" applyBorder="1" applyAlignment="1">
      <alignment horizontal="center" vertical="center"/>
    </xf>
    <xf numFmtId="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166" fontId="35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/>
    <xf numFmtId="166" fontId="3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32" fillId="0" borderId="11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28" fillId="0" borderId="0" xfId="0" applyFont="1" applyFill="1"/>
    <xf numFmtId="0" fontId="28" fillId="0" borderId="0" xfId="0" applyFont="1" applyBorder="1"/>
    <xf numFmtId="0" fontId="28" fillId="0" borderId="0" xfId="0" applyFont="1" applyAlignment="1"/>
    <xf numFmtId="4" fontId="28" fillId="0" borderId="0" xfId="0" applyNumberFormat="1" applyFont="1" applyAlignment="1"/>
    <xf numFmtId="14" fontId="28" fillId="0" borderId="0" xfId="0" applyNumberFormat="1" applyFont="1" applyAlignment="1">
      <alignment horizontal="center"/>
    </xf>
    <xf numFmtId="0" fontId="28" fillId="0" borderId="0" xfId="0" applyFont="1" applyBorder="1" applyAlignment="1">
      <alignment vertical="center"/>
    </xf>
    <xf numFmtId="0" fontId="28" fillId="15" borderId="10" xfId="0" applyNumberFormat="1" applyFont="1" applyFill="1" applyBorder="1" applyAlignment="1">
      <alignment horizontal="center" vertical="center" wrapText="1"/>
    </xf>
    <xf numFmtId="0" fontId="35" fillId="15" borderId="10" xfId="0" applyNumberFormat="1" applyFont="1" applyFill="1" applyBorder="1" applyAlignment="1">
      <alignment horizontal="center" vertical="center" wrapText="1"/>
    </xf>
    <xf numFmtId="0" fontId="29" fillId="15" borderId="10" xfId="0" applyFont="1" applyFill="1" applyBorder="1" applyAlignment="1">
      <alignment horizontal="left" vertical="center" wrapText="1"/>
    </xf>
    <xf numFmtId="0" fontId="36" fillId="15" borderId="10" xfId="0" applyFont="1" applyFill="1" applyBorder="1" applyAlignment="1">
      <alignment horizontal="center" vertical="center" wrapText="1"/>
    </xf>
    <xf numFmtId="0" fontId="29" fillId="15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" fontId="35" fillId="15" borderId="10" xfId="0" applyNumberFormat="1" applyFont="1" applyFill="1" applyBorder="1" applyAlignment="1">
      <alignment horizontal="center" vertical="center" wrapText="1"/>
    </xf>
    <xf numFmtId="166" fontId="35" fillId="15" borderId="10" xfId="0" applyNumberFormat="1" applyFont="1" applyFill="1" applyBorder="1" applyAlignment="1">
      <alignment horizontal="center" vertical="center" wrapText="1"/>
    </xf>
    <xf numFmtId="165" fontId="28" fillId="15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15" borderId="10" xfId="0" applyNumberFormat="1" applyFont="1" applyFill="1" applyBorder="1" applyAlignment="1">
      <alignment horizontal="center" vertical="top" wrapText="1"/>
    </xf>
    <xf numFmtId="0" fontId="35" fillId="16" borderId="10" xfId="0" applyFont="1" applyFill="1" applyBorder="1" applyAlignment="1">
      <alignment vertical="center" wrapText="1"/>
    </xf>
    <xf numFmtId="165" fontId="35" fillId="16" borderId="10" xfId="0" applyNumberFormat="1" applyFont="1" applyFill="1" applyBorder="1" applyAlignment="1">
      <alignment horizontal="center" vertical="center"/>
    </xf>
    <xf numFmtId="165" fontId="28" fillId="0" borderId="10" xfId="19" applyNumberFormat="1" applyFont="1" applyFill="1" applyBorder="1" applyAlignment="1">
      <alignment horizontal="center" vertical="center"/>
    </xf>
    <xf numFmtId="166" fontId="35" fillId="16" borderId="10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left" vertical="center"/>
    </xf>
    <xf numFmtId="166" fontId="3" fillId="0" borderId="11" xfId="0" applyNumberFormat="1" applyFont="1" applyFill="1" applyBorder="1" applyAlignment="1">
      <alignment horizontal="center" vertical="center"/>
    </xf>
    <xf numFmtId="2" fontId="3" fillId="0" borderId="11" xfId="10" applyNumberFormat="1" applyFont="1" applyFill="1" applyBorder="1" applyAlignment="1">
      <alignment horizontal="left" vertical="center"/>
    </xf>
    <xf numFmtId="166" fontId="3" fillId="0" borderId="11" xfId="0" applyNumberFormat="1" applyFont="1" applyFill="1" applyBorder="1" applyAlignment="1">
      <alignment vertical="center" wrapText="1"/>
    </xf>
    <xf numFmtId="166" fontId="3" fillId="15" borderId="11" xfId="0" applyNumberFormat="1" applyFont="1" applyFill="1" applyBorder="1" applyAlignment="1">
      <alignment horizontal="center" vertical="center"/>
    </xf>
    <xf numFmtId="166" fontId="3" fillId="15" borderId="11" xfId="0" applyNumberFormat="1" applyFont="1" applyFill="1" applyBorder="1" applyAlignment="1">
      <alignment horizontal="left" vertical="center"/>
    </xf>
    <xf numFmtId="2" fontId="3" fillId="0" borderId="11" xfId="10" applyNumberFormat="1" applyFont="1" applyFill="1" applyBorder="1" applyAlignment="1">
      <alignment vertical="center"/>
    </xf>
    <xf numFmtId="166" fontId="3" fillId="16" borderId="11" xfId="0" applyNumberFormat="1" applyFont="1" applyFill="1" applyBorder="1" applyAlignment="1">
      <alignment vertical="center"/>
    </xf>
    <xf numFmtId="166" fontId="3" fillId="16" borderId="11" xfId="0" applyNumberFormat="1" applyFont="1" applyFill="1" applyBorder="1" applyAlignment="1">
      <alignment horizontal="left" vertical="center"/>
    </xf>
    <xf numFmtId="166" fontId="2" fillId="16" borderId="11" xfId="0" applyNumberFormat="1" applyFont="1" applyFill="1" applyBorder="1" applyAlignment="1">
      <alignment vertical="center"/>
    </xf>
    <xf numFmtId="166" fontId="3" fillId="0" borderId="11" xfId="0" applyNumberFormat="1" applyFont="1" applyFill="1" applyBorder="1" applyAlignment="1">
      <alignment vertical="center"/>
    </xf>
    <xf numFmtId="166" fontId="2" fillId="16" borderId="11" xfId="0" applyNumberFormat="1" applyFont="1" applyFill="1" applyBorder="1" applyAlignment="1">
      <alignment horizontal="center" vertical="center"/>
    </xf>
    <xf numFmtId="166" fontId="2" fillId="16" borderId="11" xfId="0" applyNumberFormat="1" applyFont="1" applyFill="1" applyBorder="1" applyAlignment="1">
      <alignment horizontal="left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3" fillId="16" borderId="11" xfId="0" applyNumberFormat="1" applyFont="1" applyFill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3" fillId="15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15" borderId="11" xfId="0" applyFont="1" applyFill="1" applyBorder="1" applyAlignment="1">
      <alignment vertical="center"/>
    </xf>
    <xf numFmtId="14" fontId="3" fillId="16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15" borderId="11" xfId="0" applyFont="1" applyFill="1" applyBorder="1" applyAlignment="1">
      <alignment horizontal="left" vertical="center"/>
    </xf>
    <xf numFmtId="14" fontId="3" fillId="16" borderId="11" xfId="0" applyNumberFormat="1" applyFont="1" applyFill="1" applyBorder="1" applyAlignment="1">
      <alignment vertical="center"/>
    </xf>
    <xf numFmtId="0" fontId="2" fillId="16" borderId="11" xfId="0" applyFont="1" applyFill="1" applyBorder="1" applyAlignment="1">
      <alignment vertical="center"/>
    </xf>
    <xf numFmtId="0" fontId="2" fillId="16" borderId="11" xfId="0" applyFont="1" applyFill="1" applyBorder="1" applyAlignment="1">
      <alignment horizontal="left" vertical="center"/>
    </xf>
    <xf numFmtId="0" fontId="2" fillId="16" borderId="11" xfId="0" applyFont="1" applyFill="1" applyBorder="1" applyAlignment="1">
      <alignment horizontal="left" vertical="center" wrapText="1"/>
    </xf>
    <xf numFmtId="2" fontId="3" fillId="16" borderId="11" xfId="10" applyNumberFormat="1" applyFont="1" applyFill="1" applyBorder="1" applyAlignment="1">
      <alignment horizontal="left" vertical="center"/>
    </xf>
    <xf numFmtId="0" fontId="31" fillId="0" borderId="0" xfId="0" applyFont="1" applyFill="1" applyBorder="1"/>
    <xf numFmtId="4" fontId="35" fillId="15" borderId="10" xfId="0" applyNumberFormat="1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3" fillId="0" borderId="11" xfId="0" quotePrefix="1" applyNumberFormat="1" applyFont="1" applyFill="1" applyBorder="1" applyAlignment="1">
      <alignment horizontal="center" vertical="center"/>
    </xf>
    <xf numFmtId="14" fontId="3" fillId="0" borderId="11" xfId="1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/>
    </xf>
    <xf numFmtId="4" fontId="28" fillId="0" borderId="0" xfId="0" applyNumberFormat="1" applyFont="1" applyFill="1" applyAlignment="1">
      <alignment horizontal="center"/>
    </xf>
    <xf numFmtId="0" fontId="28" fillId="0" borderId="0" xfId="0" applyFont="1" applyFill="1" applyBorder="1" applyAlignment="1">
      <alignment vertical="center"/>
    </xf>
    <xf numFmtId="2" fontId="3" fillId="0" borderId="11" xfId="1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66" fontId="29" fillId="0" borderId="10" xfId="0" applyNumberFormat="1" applyFont="1" applyBorder="1" applyAlignment="1">
      <alignment horizontal="center" vertical="center"/>
    </xf>
    <xf numFmtId="166" fontId="36" fillId="15" borderId="10" xfId="0" applyNumberFormat="1" applyFont="1" applyFill="1" applyBorder="1" applyAlignment="1">
      <alignment horizontal="center" vertical="center" wrapText="1"/>
    </xf>
    <xf numFmtId="166" fontId="29" fillId="15" borderId="10" xfId="0" applyNumberFormat="1" applyFont="1" applyFill="1" applyBorder="1" applyAlignment="1">
      <alignment horizontal="center" vertical="center" wrapText="1"/>
    </xf>
    <xf numFmtId="1" fontId="35" fillId="16" borderId="10" xfId="0" applyNumberFormat="1" applyFont="1" applyFill="1" applyBorder="1" applyAlignment="1">
      <alignment horizontal="center" vertical="center" wrapText="1"/>
    </xf>
    <xf numFmtId="165" fontId="28" fillId="16" borderId="10" xfId="0" applyNumberFormat="1" applyFont="1" applyFill="1" applyBorder="1" applyAlignment="1">
      <alignment horizontal="center" vertical="center" wrapText="1"/>
    </xf>
    <xf numFmtId="165" fontId="28" fillId="16" borderId="10" xfId="19" applyNumberFormat="1" applyFont="1" applyFill="1" applyBorder="1" applyAlignment="1">
      <alignment horizontal="center" vertical="center"/>
    </xf>
    <xf numFmtId="4" fontId="35" fillId="16" borderId="10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center" wrapText="1"/>
    </xf>
    <xf numFmtId="49" fontId="32" fillId="0" borderId="13" xfId="0" applyNumberFormat="1" applyFont="1" applyBorder="1" applyAlignment="1">
      <alignment horizontal="justify" wrapText="1"/>
    </xf>
    <xf numFmtId="0" fontId="0" fillId="0" borderId="0" xfId="0" applyAlignment="1"/>
    <xf numFmtId="49" fontId="32" fillId="0" borderId="11" xfId="0" applyNumberFormat="1" applyFont="1" applyBorder="1" applyAlignment="1">
      <alignment horizontal="center" vertical="top" wrapText="1"/>
    </xf>
    <xf numFmtId="0" fontId="25" fillId="0" borderId="0" xfId="10"/>
    <xf numFmtId="166" fontId="3" fillId="0" borderId="11" xfId="0" quotePrefix="1" applyNumberFormat="1" applyFont="1" applyFill="1" applyBorder="1" applyAlignment="1">
      <alignment horizontal="center" vertical="center"/>
    </xf>
    <xf numFmtId="2" fontId="25" fillId="0" borderId="11" xfId="10" applyNumberFormat="1" applyFill="1" applyBorder="1" applyAlignment="1">
      <alignment vertical="center"/>
    </xf>
    <xf numFmtId="166" fontId="3" fillId="0" borderId="11" xfId="0" quotePrefix="1" applyNumberFormat="1" applyFont="1" applyFill="1" applyBorder="1" applyAlignment="1">
      <alignment horizontal="left" vertical="center"/>
    </xf>
    <xf numFmtId="0" fontId="3" fillId="0" borderId="11" xfId="0" quotePrefix="1" applyFont="1" applyFill="1" applyBorder="1" applyAlignment="1">
      <alignment horizontal="left" vertical="center"/>
    </xf>
    <xf numFmtId="166" fontId="2" fillId="0" borderId="11" xfId="0" quotePrefix="1" applyNumberFormat="1" applyFont="1" applyFill="1" applyBorder="1" applyAlignment="1">
      <alignment horizontal="left" vertical="center"/>
    </xf>
    <xf numFmtId="166" fontId="3" fillId="0" borderId="11" xfId="0" quotePrefix="1" applyNumberFormat="1" applyFont="1" applyFill="1" applyBorder="1" applyAlignment="1">
      <alignment vertical="center"/>
    </xf>
    <xf numFmtId="14" fontId="3" fillId="0" borderId="11" xfId="0" quotePrefix="1" applyNumberFormat="1" applyFont="1" applyFill="1" applyBorder="1" applyAlignment="1">
      <alignment horizontal="left" vertical="center"/>
    </xf>
    <xf numFmtId="2" fontId="25" fillId="0" borderId="11" xfId="10" applyNumberFormat="1" applyFill="1" applyBorder="1" applyAlignment="1">
      <alignment horizontal="left" vertical="center"/>
    </xf>
    <xf numFmtId="166" fontId="31" fillId="0" borderId="11" xfId="0" applyNumberFormat="1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center" wrapText="1"/>
    </xf>
    <xf numFmtId="166" fontId="3" fillId="15" borderId="11" xfId="0" quotePrefix="1" applyNumberFormat="1" applyFont="1" applyFill="1" applyBorder="1" applyAlignment="1">
      <alignment horizontal="left" vertical="center"/>
    </xf>
    <xf numFmtId="2" fontId="3" fillId="0" borderId="11" xfId="0" quotePrefix="1" applyNumberFormat="1" applyFont="1" applyFill="1" applyBorder="1" applyAlignment="1">
      <alignment horizontal="left" vertical="center"/>
    </xf>
    <xf numFmtId="0" fontId="25" fillId="0" borderId="11" xfId="10" applyFill="1" applyBorder="1" applyAlignment="1">
      <alignment vertical="center"/>
    </xf>
    <xf numFmtId="0" fontId="3" fillId="0" borderId="11" xfId="0" quotePrefix="1" applyFont="1" applyFill="1" applyBorder="1" applyAlignment="1">
      <alignment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" fillId="0" borderId="11" xfId="0" quotePrefix="1" applyNumberFormat="1" applyFont="1" applyFill="1" applyBorder="1" applyAlignment="1">
      <alignment horizontal="center" vertical="center"/>
    </xf>
    <xf numFmtId="166" fontId="3" fillId="0" borderId="11" xfId="0" quotePrefix="1" applyNumberFormat="1" applyFont="1" applyBorder="1" applyAlignment="1">
      <alignment horizontal="center" vertical="center"/>
    </xf>
    <xf numFmtId="0" fontId="3" fillId="15" borderId="11" xfId="0" quotePrefix="1" applyFont="1" applyFill="1" applyBorder="1" applyAlignment="1">
      <alignment vertical="center"/>
    </xf>
    <xf numFmtId="0" fontId="25" fillId="0" borderId="11" xfId="10" applyFill="1" applyBorder="1" applyAlignment="1">
      <alignment horizontal="left" vertical="center"/>
    </xf>
    <xf numFmtId="166" fontId="3" fillId="15" borderId="11" xfId="0" applyNumberFormat="1" applyFont="1" applyFill="1" applyBorder="1" applyAlignment="1">
      <alignment vertical="center"/>
    </xf>
    <xf numFmtId="166" fontId="3" fillId="15" borderId="11" xfId="0" quotePrefix="1" applyNumberFormat="1" applyFont="1" applyFill="1" applyBorder="1" applyAlignment="1">
      <alignment vertical="center"/>
    </xf>
    <xf numFmtId="2" fontId="25" fillId="0" borderId="11" xfId="10" applyNumberFormat="1" applyFill="1" applyBorder="1" applyAlignment="1"/>
    <xf numFmtId="2" fontId="25" fillId="0" borderId="11" xfId="10" applyNumberFormat="1" applyFill="1" applyBorder="1" applyAlignment="1">
      <alignment horizontal="left"/>
    </xf>
    <xf numFmtId="0" fontId="25" fillId="0" borderId="11" xfId="10" applyBorder="1"/>
    <xf numFmtId="0" fontId="3" fillId="0" borderId="11" xfId="0" applyNumberFormat="1" applyFont="1" applyFill="1" applyBorder="1" applyAlignment="1">
      <alignment horizontal="center" vertical="center"/>
    </xf>
    <xf numFmtId="0" fontId="28" fillId="0" borderId="11" xfId="10" applyFont="1" applyFill="1" applyBorder="1" applyAlignment="1">
      <alignment horizontal="left" vertical="center"/>
    </xf>
    <xf numFmtId="0" fontId="3" fillId="15" borderId="0" xfId="0" applyFont="1" applyFill="1"/>
    <xf numFmtId="14" fontId="28" fillId="0" borderId="11" xfId="0" applyNumberFormat="1" applyFont="1" applyFill="1" applyBorder="1" applyAlignment="1">
      <alignment horizontal="center" vertical="center"/>
    </xf>
    <xf numFmtId="0" fontId="21" fillId="0" borderId="0" xfId="0" applyFont="1"/>
    <xf numFmtId="0" fontId="2" fillId="14" borderId="11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14" fontId="2" fillId="16" borderId="11" xfId="0" applyNumberFormat="1" applyFont="1" applyFill="1" applyBorder="1" applyAlignment="1">
      <alignment horizontal="left" vertical="center"/>
    </xf>
    <xf numFmtId="14" fontId="2" fillId="16" borderId="11" xfId="0" applyNumberFormat="1" applyFont="1" applyFill="1" applyBorder="1" applyAlignment="1">
      <alignment vertical="center"/>
    </xf>
    <xf numFmtId="0" fontId="21" fillId="0" borderId="0" xfId="0" applyFont="1" applyFill="1"/>
    <xf numFmtId="165" fontId="2" fillId="0" borderId="11" xfId="0" applyNumberFormat="1" applyFont="1" applyFill="1" applyBorder="1" applyAlignment="1">
      <alignment horizontal="center" vertical="center"/>
    </xf>
    <xf numFmtId="14" fontId="31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vertical="center"/>
    </xf>
    <xf numFmtId="0" fontId="3" fillId="0" borderId="0" xfId="10" applyFont="1" applyAlignment="1">
      <alignment vertical="center"/>
    </xf>
    <xf numFmtId="0" fontId="3" fillId="0" borderId="11" xfId="10" applyFont="1" applyFill="1" applyBorder="1" applyAlignment="1">
      <alignment vertical="center"/>
    </xf>
    <xf numFmtId="0" fontId="23" fillId="0" borderId="0" xfId="0" applyFont="1"/>
    <xf numFmtId="0" fontId="3" fillId="0" borderId="0" xfId="10" applyFont="1" applyFill="1" applyAlignment="1">
      <alignment vertical="center"/>
    </xf>
    <xf numFmtId="165" fontId="3" fillId="0" borderId="11" xfId="10" applyNumberFormat="1" applyFont="1" applyFill="1" applyBorder="1" applyAlignment="1">
      <alignment horizontal="left" vertical="center"/>
    </xf>
    <xf numFmtId="0" fontId="23" fillId="0" borderId="0" xfId="0" applyFont="1" applyFill="1"/>
    <xf numFmtId="0" fontId="31" fillId="0" borderId="11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center" vertical="center"/>
    </xf>
    <xf numFmtId="14" fontId="35" fillId="0" borderId="0" xfId="0" applyNumberFormat="1" applyFont="1" applyAlignment="1">
      <alignment vertical="center"/>
    </xf>
    <xf numFmtId="4" fontId="35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left"/>
    </xf>
    <xf numFmtId="14" fontId="35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4" fontId="21" fillId="0" borderId="0" xfId="0" applyNumberFormat="1" applyFont="1"/>
    <xf numFmtId="14" fontId="35" fillId="0" borderId="0" xfId="0" applyNumberFormat="1" applyFont="1" applyAlignment="1">
      <alignment horizontal="left"/>
    </xf>
    <xf numFmtId="4" fontId="21" fillId="0" borderId="0" xfId="0" applyNumberFormat="1" applyFont="1" applyAlignment="1">
      <alignment horizontal="center"/>
    </xf>
    <xf numFmtId="14" fontId="37" fillId="0" borderId="0" xfId="10" applyNumberFormat="1" applyFont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" fillId="15" borderId="11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8" fillId="15" borderId="11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16" borderId="11" xfId="0" applyNumberFormat="1" applyFont="1" applyFill="1" applyBorder="1" applyAlignment="1">
      <alignment horizontal="center" vertical="center"/>
    </xf>
    <xf numFmtId="2" fontId="2" fillId="15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8" fillId="0" borderId="0" xfId="0" applyFont="1" applyFill="1" applyBorder="1"/>
    <xf numFmtId="166" fontId="3" fillId="0" borderId="11" xfId="0" quotePrefix="1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11" xfId="10" applyFont="1" applyBorder="1" applyAlignment="1">
      <alignment vertical="center"/>
    </xf>
    <xf numFmtId="0" fontId="3" fillId="15" borderId="11" xfId="1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25" fillId="0" borderId="11" xfId="10" applyFill="1" applyBorder="1"/>
    <xf numFmtId="0" fontId="25" fillId="0" borderId="11" xfId="10" applyBorder="1" applyAlignment="1">
      <alignment vertical="center"/>
    </xf>
    <xf numFmtId="0" fontId="25" fillId="0" borderId="11" xfId="10" applyBorder="1" applyAlignment="1"/>
    <xf numFmtId="0" fontId="31" fillId="0" borderId="11" xfId="0" applyFont="1" applyFill="1" applyBorder="1" applyAlignment="1">
      <alignment vertical="center"/>
    </xf>
    <xf numFmtId="0" fontId="3" fillId="0" borderId="11" xfId="0" quotePrefix="1" applyFont="1" applyBorder="1" applyAlignment="1">
      <alignment horizontal="left" vertical="center"/>
    </xf>
    <xf numFmtId="2" fontId="28" fillId="0" borderId="11" xfId="10" applyNumberFormat="1" applyFont="1" applyFill="1" applyBorder="1" applyAlignment="1">
      <alignment horizontal="left" vertical="center"/>
    </xf>
    <xf numFmtId="14" fontId="28" fillId="16" borderId="11" xfId="0" applyNumberFormat="1" applyFont="1" applyFill="1" applyBorder="1" applyAlignment="1">
      <alignment horizontal="left" vertical="center"/>
    </xf>
    <xf numFmtId="166" fontId="28" fillId="0" borderId="11" xfId="10" applyNumberFormat="1" applyFont="1" applyFill="1" applyBorder="1" applyAlignment="1">
      <alignment horizontal="left" vertical="center"/>
    </xf>
    <xf numFmtId="166" fontId="35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66" fontId="39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0" quotePrefix="1" applyNumberFormat="1" applyFont="1" applyFill="1" applyBorder="1" applyAlignment="1">
      <alignment horizontal="center" vertical="center"/>
    </xf>
    <xf numFmtId="166" fontId="3" fillId="0" borderId="11" xfId="10" applyNumberFormat="1" applyFont="1" applyFill="1" applyBorder="1" applyAlignment="1">
      <alignment horizontal="left" vertical="center"/>
    </xf>
    <xf numFmtId="2" fontId="3" fillId="0" borderId="0" xfId="10" applyNumberFormat="1" applyFont="1" applyFill="1" applyBorder="1" applyAlignment="1">
      <alignment horizontal="left" vertical="center"/>
    </xf>
    <xf numFmtId="2" fontId="31" fillId="0" borderId="11" xfId="10" applyNumberFormat="1" applyFont="1" applyFill="1" applyBorder="1" applyAlignment="1">
      <alignment horizontal="left" vertical="center"/>
    </xf>
    <xf numFmtId="0" fontId="28" fillId="0" borderId="0" xfId="10" applyFont="1" applyAlignment="1">
      <alignment horizontal="left" vertical="center"/>
    </xf>
    <xf numFmtId="0" fontId="3" fillId="0" borderId="0" xfId="10" applyFont="1" applyFill="1" applyAlignment="1">
      <alignment horizontal="left" vertical="center"/>
    </xf>
    <xf numFmtId="0" fontId="3" fillId="0" borderId="0" xfId="10" applyFont="1" applyAlignment="1">
      <alignment horizontal="left" vertical="center"/>
    </xf>
    <xf numFmtId="0" fontId="28" fillId="0" borderId="0" xfId="10" applyFont="1" applyFill="1" applyAlignment="1">
      <alignment horizontal="left" vertical="center"/>
    </xf>
    <xf numFmtId="0" fontId="31" fillId="0" borderId="0" xfId="10" applyFont="1" applyFill="1" applyAlignment="1">
      <alignment horizontal="left" vertical="center"/>
    </xf>
    <xf numFmtId="0" fontId="28" fillId="0" borderId="0" xfId="0" applyFont="1" applyFill="1" applyAlignment="1">
      <alignment horizontal="left"/>
    </xf>
    <xf numFmtId="0" fontId="3" fillId="0" borderId="11" xfId="0" applyFont="1" applyBorder="1" applyAlignment="1">
      <alignment vertical="center"/>
    </xf>
    <xf numFmtId="166" fontId="28" fillId="0" borderId="11" xfId="0" quotePrefix="1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0" fillId="0" borderId="11" xfId="10" applyFont="1" applyFill="1" applyBorder="1"/>
    <xf numFmtId="0" fontId="40" fillId="0" borderId="11" xfId="10" applyFont="1" applyBorder="1"/>
    <xf numFmtId="2" fontId="40" fillId="0" borderId="11" xfId="1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6" fontId="28" fillId="0" borderId="11" xfId="0" applyNumberFormat="1" applyFont="1" applyFill="1" applyBorder="1" applyAlignment="1">
      <alignment horizontal="left" vertical="center"/>
    </xf>
    <xf numFmtId="2" fontId="40" fillId="0" borderId="11" xfId="10" applyNumberFormat="1" applyFont="1" applyFill="1" applyBorder="1" applyAlignment="1">
      <alignment vertical="center"/>
    </xf>
    <xf numFmtId="0" fontId="40" fillId="0" borderId="11" xfId="10" applyFont="1" applyBorder="1" applyAlignment="1"/>
    <xf numFmtId="14" fontId="3" fillId="0" borderId="11" xfId="10" quotePrefix="1" applyNumberFormat="1" applyFont="1" applyFill="1" applyBorder="1" applyAlignment="1">
      <alignment horizontal="center" vertical="center"/>
    </xf>
    <xf numFmtId="0" fontId="3" fillId="0" borderId="11" xfId="10" quotePrefix="1" applyFont="1" applyFill="1" applyBorder="1" applyAlignment="1">
      <alignment horizontal="left" vertical="center"/>
    </xf>
    <xf numFmtId="0" fontId="3" fillId="0" borderId="11" xfId="10" quotePrefix="1" applyFont="1" applyFill="1" applyBorder="1" applyAlignment="1">
      <alignment horizontal="center" vertical="center"/>
    </xf>
    <xf numFmtId="14" fontId="3" fillId="15" borderId="11" xfId="0" quotePrefix="1" applyNumberFormat="1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14" fontId="3" fillId="15" borderId="11" xfId="0" applyNumberFormat="1" applyFont="1" applyFill="1" applyBorder="1" applyAlignment="1">
      <alignment horizontal="center" vertical="center"/>
    </xf>
    <xf numFmtId="14" fontId="3" fillId="15" borderId="11" xfId="0" applyNumberFormat="1" applyFont="1" applyFill="1" applyBorder="1" applyAlignment="1">
      <alignment horizontal="left" vertical="center"/>
    </xf>
    <xf numFmtId="0" fontId="3" fillId="0" borderId="11" xfId="0" quotePrefix="1" applyFont="1" applyFill="1" applyBorder="1" applyAlignment="1">
      <alignment horizontal="center" vertical="center"/>
    </xf>
    <xf numFmtId="0" fontId="3" fillId="15" borderId="11" xfId="1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" fontId="0" fillId="0" borderId="0" xfId="0" applyNumberFormat="1"/>
    <xf numFmtId="0" fontId="35" fillId="0" borderId="0" xfId="0" applyFont="1" applyBorder="1" applyAlignment="1">
      <alignment horizontal="left" vertical="center"/>
    </xf>
    <xf numFmtId="49" fontId="32" fillId="0" borderId="11" xfId="0" applyNumberFormat="1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8" fillId="15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5" fillId="0" borderId="16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8" fillId="0" borderId="0" xfId="0" applyFont="1" applyAlignment="1"/>
    <xf numFmtId="0" fontId="3" fillId="0" borderId="15" xfId="0" applyFont="1" applyBorder="1" applyAlignment="1">
      <alignment vertical="center"/>
    </xf>
    <xf numFmtId="0" fontId="3" fillId="0" borderId="15" xfId="0" applyFont="1" applyBorder="1" applyAlignment="1"/>
    <xf numFmtId="0" fontId="3" fillId="14" borderId="11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2" fillId="15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</cellXfs>
  <cellStyles count="31">
    <cellStyle name="Акцент1 2" xfId="1" xr:uid="{00000000-0005-0000-0000-000000000000}"/>
    <cellStyle name="Акцент2 2" xfId="2" xr:uid="{00000000-0005-0000-0000-000001000000}"/>
    <cellStyle name="Акцент3 2" xfId="3" xr:uid="{00000000-0005-0000-0000-000002000000}"/>
    <cellStyle name="Акцент4 2" xfId="4" xr:uid="{00000000-0005-0000-0000-000003000000}"/>
    <cellStyle name="Акцент5 2" xfId="5" xr:uid="{00000000-0005-0000-0000-000004000000}"/>
    <cellStyle name="Акцент6 2" xfId="6" xr:uid="{00000000-0005-0000-0000-000005000000}"/>
    <cellStyle name="Ввод  2" xfId="7" xr:uid="{00000000-0005-0000-0000-000006000000}"/>
    <cellStyle name="Вывод 2" xfId="8" xr:uid="{00000000-0005-0000-0000-000007000000}"/>
    <cellStyle name="Вычисление 2" xfId="9" xr:uid="{00000000-0005-0000-0000-000008000000}"/>
    <cellStyle name="Гиперссылка" xfId="10" builtinId="8"/>
    <cellStyle name="Заголовок 1 2" xfId="11" xr:uid="{00000000-0005-0000-0000-00000A000000}"/>
    <cellStyle name="Заголовок 2 2" xfId="12" xr:uid="{00000000-0005-0000-0000-00000B000000}"/>
    <cellStyle name="Заголовок 3 2" xfId="13" xr:uid="{00000000-0005-0000-0000-00000C000000}"/>
    <cellStyle name="Заголовок 4 2" xfId="14" xr:uid="{00000000-0005-0000-0000-00000D000000}"/>
    <cellStyle name="Итог 2" xfId="15" xr:uid="{00000000-0005-0000-0000-00000E000000}"/>
    <cellStyle name="Контрольная ячейка 2" xfId="16" xr:uid="{00000000-0005-0000-0000-00000F000000}"/>
    <cellStyle name="Название 2" xfId="17" xr:uid="{00000000-0005-0000-0000-000010000000}"/>
    <cellStyle name="Нейтральный 2" xfId="18" xr:uid="{00000000-0005-0000-0000-000011000000}"/>
    <cellStyle name="Обычный" xfId="0" builtinId="0"/>
    <cellStyle name="Обычный 2" xfId="19" xr:uid="{00000000-0005-0000-0000-000013000000}"/>
    <cellStyle name="Обычный 2 2" xfId="20" xr:uid="{00000000-0005-0000-0000-000014000000}"/>
    <cellStyle name="Обычный 2 2 2" xfId="21" xr:uid="{00000000-0005-0000-0000-000015000000}"/>
    <cellStyle name="Обычный 3" xfId="22" xr:uid="{00000000-0005-0000-0000-000016000000}"/>
    <cellStyle name="Обычный 3 2" xfId="23" xr:uid="{00000000-0005-0000-0000-000017000000}"/>
    <cellStyle name="Плохой 2" xfId="24" xr:uid="{00000000-0005-0000-0000-000018000000}"/>
    <cellStyle name="Пояснение 2" xfId="25" xr:uid="{00000000-0005-0000-0000-000019000000}"/>
    <cellStyle name="Примечание 2" xfId="26" xr:uid="{00000000-0005-0000-0000-00001A000000}"/>
    <cellStyle name="Связанная ячейка 2" xfId="27" xr:uid="{00000000-0005-0000-0000-00001B000000}"/>
    <cellStyle name="Текст предупреждения 2" xfId="28" xr:uid="{00000000-0005-0000-0000-00001C000000}"/>
    <cellStyle name="Финансовый 2" xfId="29" xr:uid="{00000000-0005-0000-0000-00001D000000}"/>
    <cellStyle name="Хороший 2" xfId="30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minfin.rk.gov.ru/ru/structure/2019_10_30_16_47_biudzhet_na_2020_god_i_na_planovyi_period_2021_2022_godov" TargetMode="External"/><Relationship Id="rId21" Type="http://schemas.openxmlformats.org/officeDocument/2006/relationships/hyperlink" Target="http://minfin.tatarstan.ru/rus/proekt-byudzheta-i-materiali-k-nemu-845677.htm" TargetMode="External"/><Relationship Id="rId42" Type="http://schemas.openxmlformats.org/officeDocument/2006/relationships/hyperlink" Target="http://zsnso.ru/579" TargetMode="External"/><Relationship Id="rId63" Type="http://schemas.openxmlformats.org/officeDocument/2006/relationships/hyperlink" Target="http://www.gfu.vrn.ru/regulatory/normativnye-pravovye-akty/zakony-voronezhskoy-oblasti-/materiali-k-proektu-zakona-2020-2022-1.php" TargetMode="External"/><Relationship Id="rId84" Type="http://schemas.openxmlformats.org/officeDocument/2006/relationships/hyperlink" Target="http://minfin-rzn.ru/portal/Show/Category/6?ItemId=17" TargetMode="External"/><Relationship Id="rId138" Type="http://schemas.openxmlformats.org/officeDocument/2006/relationships/hyperlink" Target="http://minfin09.ru/2019/11/&#1087;&#1088;&#1086;&#1077;&#1082;&#1090;-&#1079;&#1072;&#1082;&#1086;&#1085;&#1072;-&#1086;-&#1088;&#1077;&#1089;&#1087;&#1091;&#1073;&#1083;&#1080;&#1082;&#1072;&#1085;&#1089;&#1082;&#1086;&#1084;-&#1073;&#1102;&#1076;&#1078;-7/" TargetMode="External"/><Relationship Id="rId159" Type="http://schemas.openxmlformats.org/officeDocument/2006/relationships/hyperlink" Target="http://budget.orb.ru/" TargetMode="External"/><Relationship Id="rId170" Type="http://schemas.openxmlformats.org/officeDocument/2006/relationships/hyperlink" Target="http://public.duma72.ru/Public/BillDossier/2897" TargetMode="External"/><Relationship Id="rId191" Type="http://schemas.openxmlformats.org/officeDocument/2006/relationships/hyperlink" Target="https://www.sndko.ru/zakonotvorchestvo/proektyi-normativnyix-pravovyix-aktov-kemerovskoj-oblasti" TargetMode="External"/><Relationship Id="rId205" Type="http://schemas.openxmlformats.org/officeDocument/2006/relationships/hyperlink" Target="http://www.zaksobr.kamchatka.ru/zaktvordeyat/proekty_zakonov_kamch_24_2019_kraya1/o_kraevom_byudzhete_na_2020_god_i_na_planovyj_period_2021_i_2022_godov/" TargetMode="External"/><Relationship Id="rId107" Type="http://schemas.openxmlformats.org/officeDocument/2006/relationships/hyperlink" Target="http://novkfo.ru/documents/289.html" TargetMode="External"/><Relationship Id="rId11" Type="http://schemas.openxmlformats.org/officeDocument/2006/relationships/hyperlink" Target="http://www.lenoblzaks.ru/static/single/-rus-common-zakact-/loprojects" TargetMode="External"/><Relationship Id="rId32" Type="http://schemas.openxmlformats.org/officeDocument/2006/relationships/hyperlink" Target="http://saratov.gov.ru/gov/auth/minfin/bud_sar_obl/2020/Project/" TargetMode="External"/><Relationship Id="rId53" Type="http://schemas.openxmlformats.org/officeDocument/2006/relationships/hyperlink" Target="http://budget.govrb.ru/ebudget/Menu/Page/179" TargetMode="External"/><Relationship Id="rId74" Type="http://schemas.openxmlformats.org/officeDocument/2006/relationships/hyperlink" Target="http://www.admlip.ru/economy/finances/proekty/" TargetMode="External"/><Relationship Id="rId128" Type="http://schemas.openxmlformats.org/officeDocument/2006/relationships/hyperlink" Target="http://www.minfin.donland.ru/docs/s/226" TargetMode="External"/><Relationship Id="rId149" Type="http://schemas.openxmlformats.org/officeDocument/2006/relationships/hyperlink" Target="http://www.gsmari.ru/itog/pnpa.html" TargetMode="External"/><Relationship Id="rId5" Type="http://schemas.openxmlformats.org/officeDocument/2006/relationships/hyperlink" Target="https://www.mos.ru/findep/" TargetMode="External"/><Relationship Id="rId90" Type="http://schemas.openxmlformats.org/officeDocument/2006/relationships/hyperlink" Target="https://minfin.tularegion.ru/activities/" TargetMode="External"/><Relationship Id="rId95" Type="http://schemas.openxmlformats.org/officeDocument/2006/relationships/hyperlink" Target="http://budget76.ru/" TargetMode="External"/><Relationship Id="rId160" Type="http://schemas.openxmlformats.org/officeDocument/2006/relationships/hyperlink" Target="http://www.zspo.ru/legislative/bills/61981/" TargetMode="External"/><Relationship Id="rId165" Type="http://schemas.openxmlformats.org/officeDocument/2006/relationships/hyperlink" Target="http://www.oblduma.kurgan.ru/about/activity/doc/proekty/" TargetMode="External"/><Relationship Id="rId181" Type="http://schemas.openxmlformats.org/officeDocument/2006/relationships/hyperlink" Target="https://www.minfin-altai.ru/deyatelnost/proekt-byudzheta-zakony-o-byudzhete-zakony-ob-ispolnenii-byudzheta/2020-2022/the-draft-law-on-the-budget-.php" TargetMode="External"/><Relationship Id="rId186" Type="http://schemas.openxmlformats.org/officeDocument/2006/relationships/hyperlink" Target="http://www.khural.org/info/finansy/243/" TargetMode="External"/><Relationship Id="rId216" Type="http://schemas.openxmlformats.org/officeDocument/2006/relationships/hyperlink" Target="http://duma-chukotka.ru/index.php?option=com_content&amp;view=category&amp;id=47&amp;Itemid=154" TargetMode="External"/><Relationship Id="rId211" Type="http://schemas.openxmlformats.org/officeDocument/2006/relationships/hyperlink" Target="http://sakhminfin.ru/" TargetMode="External"/><Relationship Id="rId22" Type="http://schemas.openxmlformats.org/officeDocument/2006/relationships/hyperlink" Target="http://www.gs.cap.ru/SiteMap.aspx?id=2797562" TargetMode="External"/><Relationship Id="rId27" Type="http://schemas.openxmlformats.org/officeDocument/2006/relationships/hyperlink" Target="http://www.zsno.ru/law/bills-and-draft-resolutions/pending-bills/index.php?ELEMENT_ID=51342" TargetMode="External"/><Relationship Id="rId43" Type="http://schemas.openxmlformats.org/officeDocument/2006/relationships/hyperlink" Target="http://mfnso.nso.ru/page/3777" TargetMode="External"/><Relationship Id="rId48" Type="http://schemas.openxmlformats.org/officeDocument/2006/relationships/hyperlink" Target="https://minfin.khabkrai.ru/portal/Show/Category/256?ItemId=1103" TargetMode="External"/><Relationship Id="rId64" Type="http://schemas.openxmlformats.org/officeDocument/2006/relationships/hyperlink" Target="http://df.ivanovoobl.ru/regionalnye-finansy/zakon-ob-oblastnom-byudzhete/proekt-zakona-o-byudzhete/" TargetMode="External"/><Relationship Id="rId69" Type="http://schemas.openxmlformats.org/officeDocument/2006/relationships/hyperlink" Target="http://nb44.ru/" TargetMode="External"/><Relationship Id="rId113" Type="http://schemas.openxmlformats.org/officeDocument/2006/relationships/hyperlink" Target="http://minfin01-maykop.ru/Show/Category/12?page=1&amp;ItemId=58&amp;filterYear=2019" TargetMode="External"/><Relationship Id="rId118" Type="http://schemas.openxmlformats.org/officeDocument/2006/relationships/hyperlink" Target="http://budget.rk.ifinmon.ru/dokumenty/proekt-zakona-o-byudzhete" TargetMode="External"/><Relationship Id="rId134" Type="http://schemas.openxmlformats.org/officeDocument/2006/relationships/hyperlink" Target="http://www.parlamentri.ru/index.php/zakonodatelnaya-deyatelnost/zakonoproekty-vnesennye-v-parlament" TargetMode="External"/><Relationship Id="rId139" Type="http://schemas.openxmlformats.org/officeDocument/2006/relationships/hyperlink" Target="http://parliament-osetia.ru/index.php/main/bills/art/665" TargetMode="External"/><Relationship Id="rId80" Type="http://schemas.openxmlformats.org/officeDocument/2006/relationships/hyperlink" Target="http://adm.vintech.ru:8096/ebudget/Menu/Page/25" TargetMode="External"/><Relationship Id="rId85" Type="http://schemas.openxmlformats.org/officeDocument/2006/relationships/hyperlink" Target="https://tambovoblduma.ru/zakonoproekty/zakonoproekty-vnesennye-v-oblastnuyu-dumu/oktyabr-2019/" TargetMode="External"/><Relationship Id="rId150" Type="http://schemas.openxmlformats.org/officeDocument/2006/relationships/hyperlink" Target="http://mari-el.gov.ru/minfin/Pages/projects.aspx" TargetMode="External"/><Relationship Id="rId155" Type="http://schemas.openxmlformats.org/officeDocument/2006/relationships/hyperlink" Target="http://www.zsko.ru/documents/lawmaking/" TargetMode="External"/><Relationship Id="rId171" Type="http://schemas.openxmlformats.org/officeDocument/2006/relationships/hyperlink" Target="https://admtyumen.ru/ogv_ru/finance/finance/bugjet/more.htm?id=11807008@cmsArticle" TargetMode="External"/><Relationship Id="rId176" Type="http://schemas.openxmlformats.org/officeDocument/2006/relationships/hyperlink" Target="https://depfin.admhmao.ru/otkrytyy-byudzhet/" TargetMode="External"/><Relationship Id="rId192" Type="http://schemas.openxmlformats.org/officeDocument/2006/relationships/hyperlink" Target="https://www.ofukem.ru/budget/projects2020-2021/" TargetMode="External"/><Relationship Id="rId197" Type="http://schemas.openxmlformats.org/officeDocument/2006/relationships/hyperlink" Target="http://open.findep.org/" TargetMode="External"/><Relationship Id="rId206" Type="http://schemas.openxmlformats.org/officeDocument/2006/relationships/hyperlink" Target="https://www.kamgov.ru/minfin/budzet-2020" TargetMode="External"/><Relationship Id="rId201" Type="http://schemas.openxmlformats.org/officeDocument/2006/relationships/hyperlink" Target="http://budget.sakha.gov.ru/ebudget/Menu/Page/215" TargetMode="External"/><Relationship Id="rId12" Type="http://schemas.openxmlformats.org/officeDocument/2006/relationships/hyperlink" Target="http://finance.lenobl.ru/ru/pravovaya-baza/oblastnoe-zakondatelstvo/byudzhet-lo/ob2020/" TargetMode="External"/><Relationship Id="rId17" Type="http://schemas.openxmlformats.org/officeDocument/2006/relationships/hyperlink" Target="https://sevzakon.ru/view/laws/bank_zakonoproektov/i_sozyv_2019/pr_zak_19_10_ot_15_10_2019/dokumenty_k_proektu/?page=2" TargetMode="External"/><Relationship Id="rId33" Type="http://schemas.openxmlformats.org/officeDocument/2006/relationships/hyperlink" Target="http://saratov.ifinmon.ru/" TargetMode="External"/><Relationship Id="rId38" Type="http://schemas.openxmlformats.org/officeDocument/2006/relationships/hyperlink" Target="http://gfu.ru/budget/obl/section.php?IBLOCK_ID=125&amp;SECTION_ID=1180" TargetMode="External"/><Relationship Id="rId59" Type="http://schemas.openxmlformats.org/officeDocument/2006/relationships/hyperlink" Target="http://bryanskoblfin.ru/open/Menu/Page/93" TargetMode="External"/><Relationship Id="rId103" Type="http://schemas.openxmlformats.org/officeDocument/2006/relationships/hyperlink" Target="https://duma-murman.ru/deyatelnost/zakonodatelnaya-deyatelnost/proekty-zakonov-murmanskoy-oblasti/proekty-2019/" TargetMode="External"/><Relationship Id="rId108" Type="http://schemas.openxmlformats.org/officeDocument/2006/relationships/hyperlink" Target="http://portal.novkfo.ru/Menu/Page/85" TargetMode="External"/><Relationship Id="rId124" Type="http://schemas.openxmlformats.org/officeDocument/2006/relationships/hyperlink" Target="http://volgoduma.ru/zakonotvorchestvo/proekty-zakonov/vse-proekty.html" TargetMode="External"/><Relationship Id="rId129" Type="http://schemas.openxmlformats.org/officeDocument/2006/relationships/hyperlink" Target="http://minfin.donland.ru:8088/" TargetMode="External"/><Relationship Id="rId54" Type="http://schemas.openxmlformats.org/officeDocument/2006/relationships/hyperlink" Target="http://beldepfin.ru/publications/meterialy-k-proektu-zakona-ob-oblastnom-byudzh3110/" TargetMode="External"/><Relationship Id="rId70" Type="http://schemas.openxmlformats.org/officeDocument/2006/relationships/hyperlink" Target="http://depfin.adm44.ru/info/law/proetjzko/" TargetMode="External"/><Relationship Id="rId75" Type="http://schemas.openxmlformats.org/officeDocument/2006/relationships/hyperlink" Target="http://ufin48.ru/Show/Category/?ItemId=16&amp;headingId=4" TargetMode="External"/><Relationship Id="rId91" Type="http://schemas.openxmlformats.org/officeDocument/2006/relationships/hyperlink" Target="https://dfto.ru/razdel/razdely/proekt-zakona-o-byudzhete" TargetMode="External"/><Relationship Id="rId96" Type="http://schemas.openxmlformats.org/officeDocument/2006/relationships/hyperlink" Target="http://www.karelia-zs.ru/zakonodatelstvo_rk/proekty/386vi/" TargetMode="External"/><Relationship Id="rId140" Type="http://schemas.openxmlformats.org/officeDocument/2006/relationships/hyperlink" Target="http://minfin.alania.gov.ru/index.php/documents" TargetMode="External"/><Relationship Id="rId145" Type="http://schemas.openxmlformats.org/officeDocument/2006/relationships/hyperlink" Target="http://www.mfsk.ru/law/proekty-zakonovsk" TargetMode="External"/><Relationship Id="rId161" Type="http://schemas.openxmlformats.org/officeDocument/2006/relationships/hyperlink" Target="http://finance.pnzreg.ru/docs/np/?ELEMENT_ID=1442" TargetMode="External"/><Relationship Id="rId166" Type="http://schemas.openxmlformats.org/officeDocument/2006/relationships/hyperlink" Target="http://www.finupr.kurganobl.ru/index.php?test=praktdum" TargetMode="External"/><Relationship Id="rId182" Type="http://schemas.openxmlformats.org/officeDocument/2006/relationships/hyperlink" Target="http://www.open.minfin-altai.ru/" TargetMode="External"/><Relationship Id="rId187" Type="http://schemas.openxmlformats.org/officeDocument/2006/relationships/hyperlink" Target="http://budget17.ru/" TargetMode="External"/><Relationship Id="rId217" Type="http://schemas.openxmlformats.org/officeDocument/2006/relationships/hyperlink" Target="http://chaogov.ru/otkrytyy-byudzhet/zakon-o-byudzhete.php" TargetMode="External"/><Relationship Id="rId1" Type="http://schemas.openxmlformats.org/officeDocument/2006/relationships/hyperlink" Target="http://www.smoloblduma.ru/zpr/index.php?SECTION_ID=&amp;ELEMENT_ID=49307" TargetMode="External"/><Relationship Id="rId6" Type="http://schemas.openxmlformats.org/officeDocument/2006/relationships/hyperlink" Target="http://www.aosd.ru/?dir=budget&amp;act=budget" TargetMode="External"/><Relationship Id="rId212" Type="http://schemas.openxmlformats.org/officeDocument/2006/relationships/hyperlink" Target="http://www.dumasakhalin.ru/activity/sessions/2019/7" TargetMode="External"/><Relationship Id="rId23" Type="http://schemas.openxmlformats.org/officeDocument/2006/relationships/hyperlink" Target="http://regulations.cap.ru/index.php?option=com_content&amp;view=category&amp;id=20&amp;Itemid=116" TargetMode="External"/><Relationship Id="rId28" Type="http://schemas.openxmlformats.org/officeDocument/2006/relationships/hyperlink" Target="http://mf.nnov.ru/index.php?option=com_k2&amp;view=item&amp;id=1760:normativnye-pravovye-akty-i-drugie-materialy-po-razrabotke-proekta-oblastnogo-byudzheta-na-2021-2022-gody&amp;Itemid=553" TargetMode="External"/><Relationship Id="rId49" Type="http://schemas.openxmlformats.org/officeDocument/2006/relationships/hyperlink" Target="http://www.zsamur.ru/section/list/9996/9932" TargetMode="External"/><Relationship Id="rId114" Type="http://schemas.openxmlformats.org/officeDocument/2006/relationships/hyperlink" Target="http://www.huralrk.ru/deyatelnost/zakonodatelnaya-deyatelnost/zakonoproekty.html" TargetMode="External"/><Relationship Id="rId119" Type="http://schemas.openxmlformats.org/officeDocument/2006/relationships/hyperlink" Target="http://www.kubzsk.ru/pravo/" TargetMode="External"/><Relationship Id="rId44" Type="http://schemas.openxmlformats.org/officeDocument/2006/relationships/hyperlink" Target="http://monitoring.zspk.gov.ru/&#1055;&#1088;&#1086;&#1077;&#1082;&#1090;%20&#1079;&#1072;&#1082;&#1086;&#1085;&#1072;/2177551" TargetMode="External"/><Relationship Id="rId60" Type="http://schemas.openxmlformats.org/officeDocument/2006/relationships/hyperlink" Target="http://www.zsvo.ru/budjet/" TargetMode="External"/><Relationship Id="rId65" Type="http://schemas.openxmlformats.org/officeDocument/2006/relationships/hyperlink" Target="https://www.ivoblduma.ru/zakony/proekty-zakonov/" TargetMode="External"/><Relationship Id="rId81" Type="http://schemas.openxmlformats.org/officeDocument/2006/relationships/hyperlink" Target="https://orel-region.ru/index.php?head=6&amp;part=73&amp;unit=3&amp;op=8&amp;in=132" TargetMode="External"/><Relationship Id="rId86" Type="http://schemas.openxmlformats.org/officeDocument/2006/relationships/hyperlink" Target="https://fin.tmbreg.ru/6347/8130/9561.html" TargetMode="External"/><Relationship Id="rId130" Type="http://schemas.openxmlformats.org/officeDocument/2006/relationships/hyperlink" Target="http://www.nsrd.ru/dokumenty/proekti_normativno_pravovih_aktov" TargetMode="External"/><Relationship Id="rId135" Type="http://schemas.openxmlformats.org/officeDocument/2006/relationships/hyperlink" Target="http://parlament.kbr.ru/zakonodatelnaya-deyatelnost/zakonoproekty-na-stadii-rassmotreniya/index.php?ELEMENT_ID=17423" TargetMode="External"/><Relationship Id="rId151" Type="http://schemas.openxmlformats.org/officeDocument/2006/relationships/hyperlink" Target="http://www.gsrm.ru/legislative-activities/proekty/" TargetMode="External"/><Relationship Id="rId156" Type="http://schemas.openxmlformats.org/officeDocument/2006/relationships/hyperlink" Target="http://www.minfin.kirov.ru/otkrytyy-byudzhet/dlya-spetsialistov/oblastnoy-byudzhet/byudzhet-2020-2022-normativnye-dokumenty/" TargetMode="External"/><Relationship Id="rId177" Type="http://schemas.openxmlformats.org/officeDocument/2006/relationships/hyperlink" Target="http://www.zsyanao.ru/legislative_activity/projects/" TargetMode="External"/><Relationship Id="rId198" Type="http://schemas.openxmlformats.org/officeDocument/2006/relationships/hyperlink" Target="http://www.findep.org/zakoni-tomskoy-oblasti.html" TargetMode="External"/><Relationship Id="rId172" Type="http://schemas.openxmlformats.org/officeDocument/2006/relationships/hyperlink" Target="https://www.zs74.ru/npa-base" TargetMode="External"/><Relationship Id="rId193" Type="http://schemas.openxmlformats.org/officeDocument/2006/relationships/hyperlink" Target="http://www.omsk-parlament.ru/?sid=2940" TargetMode="External"/><Relationship Id="rId202" Type="http://schemas.openxmlformats.org/officeDocument/2006/relationships/hyperlink" Target="http://www.zaksobr-chita.ru/documents/proektyi_zakonov/2019_god/noyabr_2019_goda" TargetMode="External"/><Relationship Id="rId207" Type="http://schemas.openxmlformats.org/officeDocument/2006/relationships/hyperlink" Target="http://openbudget.kamgov.ru/Dashboard" TargetMode="External"/><Relationship Id="rId13" Type="http://schemas.openxmlformats.org/officeDocument/2006/relationships/hyperlink" Target="https://fincom.gov.spb.ru/budget/info/acts/1" TargetMode="External"/><Relationship Id="rId18" Type="http://schemas.openxmlformats.org/officeDocument/2006/relationships/hyperlink" Target="https://fin.sev.gov.ru/deytelnost/" TargetMode="External"/><Relationship Id="rId39" Type="http://schemas.openxmlformats.org/officeDocument/2006/relationships/hyperlink" Target="http://openbudget.gfu.ru/budget/law_project/" TargetMode="External"/><Relationship Id="rId109" Type="http://schemas.openxmlformats.org/officeDocument/2006/relationships/hyperlink" Target="http://sobranie.pskov.ru/lawmaking/bills" TargetMode="External"/><Relationship Id="rId34" Type="http://schemas.openxmlformats.org/officeDocument/2006/relationships/hyperlink" Target="http://www.zsuo.ru/zakony/proekty/43-zakonotvorchestvo/zakony/proekty/14425-84332019.html" TargetMode="External"/><Relationship Id="rId50" Type="http://schemas.openxmlformats.org/officeDocument/2006/relationships/hyperlink" Target="http://ob.fin.amurobl.ru/dokumenty/proekt_zakon/oblastnoi/2020" TargetMode="External"/><Relationship Id="rId55" Type="http://schemas.openxmlformats.org/officeDocument/2006/relationships/hyperlink" Target="http://www.belduma.ru/document/draft/detail.php?god=2019&amp;prj=all" TargetMode="External"/><Relationship Id="rId76" Type="http://schemas.openxmlformats.org/officeDocument/2006/relationships/hyperlink" Target="http://www.mosoblduma.ru/Zakoni/Zakonoprecti_Moskovskoj_oblasti/item/296065/" TargetMode="External"/><Relationship Id="rId97" Type="http://schemas.openxmlformats.org/officeDocument/2006/relationships/hyperlink" Target="http://minfin.karelia.ru/sostavlenie-bjudzheta-na-2020-2022-gody/" TargetMode="External"/><Relationship Id="rId104" Type="http://schemas.openxmlformats.org/officeDocument/2006/relationships/hyperlink" Target="https://minfin.gov-murman.ru/open-budget/regional_budget/law_of_budget_projects/2020/" TargetMode="External"/><Relationship Id="rId120" Type="http://schemas.openxmlformats.org/officeDocument/2006/relationships/hyperlink" Target="https://minfinkubani.ru/budget_execution/budget_law/" TargetMode="External"/><Relationship Id="rId125" Type="http://schemas.openxmlformats.org/officeDocument/2006/relationships/hyperlink" Target="http://www.minfin34.ru/" TargetMode="External"/><Relationship Id="rId141" Type="http://schemas.openxmlformats.org/officeDocument/2006/relationships/hyperlink" Target="http://www.parlamentchr.ru/deyatelnost/zakonoproekty-nakhodyashchiesya-na-rassmotrenii" TargetMode="External"/><Relationship Id="rId146" Type="http://schemas.openxmlformats.org/officeDocument/2006/relationships/hyperlink" Target="http://openbudsk.ru/proekt-byudzheta-na-2020-god-i-planovyy-period-2021-i-2022-godov/" TargetMode="External"/><Relationship Id="rId167" Type="http://schemas.openxmlformats.org/officeDocument/2006/relationships/hyperlink" Target="https://minfin.midural.ru/document/category/23" TargetMode="External"/><Relationship Id="rId188" Type="http://schemas.openxmlformats.org/officeDocument/2006/relationships/hyperlink" Target="https://minfin.rtyva.ru/node/8892/" TargetMode="External"/><Relationship Id="rId7" Type="http://schemas.openxmlformats.org/officeDocument/2006/relationships/hyperlink" Target="https://dvinaland.ru/budget/zakon/" TargetMode="External"/><Relationship Id="rId71" Type="http://schemas.openxmlformats.org/officeDocument/2006/relationships/hyperlink" Target="http://kurskduma.ru/proekts/index.php" TargetMode="External"/><Relationship Id="rId92" Type="http://schemas.openxmlformats.org/officeDocument/2006/relationships/hyperlink" Target="http://www.tulaoblduma.ru/laws_intranet/laws_stages.asp%3FID=160532.html" TargetMode="External"/><Relationship Id="rId162" Type="http://schemas.openxmlformats.org/officeDocument/2006/relationships/hyperlink" Target="http://budget.minfin-samara.ru/" TargetMode="External"/><Relationship Id="rId183" Type="http://schemas.openxmlformats.org/officeDocument/2006/relationships/hyperlink" Target="http://www.khural.org/info/finansy/243/" TargetMode="External"/><Relationship Id="rId213" Type="http://schemas.openxmlformats.org/officeDocument/2006/relationships/hyperlink" Target="https://openbudget.sakhminfin.ru/Menu/Page/565" TargetMode="External"/><Relationship Id="rId218" Type="http://schemas.openxmlformats.org/officeDocument/2006/relationships/printerSettings" Target="../printerSettings/printerSettings10.bin"/><Relationship Id="rId2" Type="http://schemas.openxmlformats.org/officeDocument/2006/relationships/hyperlink" Target="http://www.finsmol.ru/pbudget/nJvD58Sj" TargetMode="External"/><Relationship Id="rId29" Type="http://schemas.openxmlformats.org/officeDocument/2006/relationships/hyperlink" Target="http://mf.nnov.ru:8025/index.php/o-budgete/zakonodatelstvo/proekty-zakonodatelnykh-i-inykh-normativnykh-pravovykh-aktov" TargetMode="External"/><Relationship Id="rId24" Type="http://schemas.openxmlformats.org/officeDocument/2006/relationships/hyperlink" Target="https://budget.cap.ru/Show/Category/267?ItemId=803" TargetMode="External"/><Relationship Id="rId40" Type="http://schemas.openxmlformats.org/officeDocument/2006/relationships/hyperlink" Target="http://www.sobranie.info/lawsinfo.php?UID=16504" TargetMode="External"/><Relationship Id="rId45" Type="http://schemas.openxmlformats.org/officeDocument/2006/relationships/hyperlink" Target="https://primorsky.ru/authorities/executive-agencies/departments/finance/laws.php" TargetMode="External"/><Relationship Id="rId66" Type="http://schemas.openxmlformats.org/officeDocument/2006/relationships/hyperlink" Target="http://www.zskaluga.ru/bills/wide/16185/ob_oblastnom_bjudzhete_na_2020_god_i_na_planovyj_period__2021_i_2022_godov.html" TargetMode="External"/><Relationship Id="rId87" Type="http://schemas.openxmlformats.org/officeDocument/2006/relationships/hyperlink" Target="http://www.zsto.ru/index.php/739a50c4-47c1-81fa-060e-2232105925f8/5f51608f-f613-3c85-ce9f-e9a9410d8fa4" TargetMode="External"/><Relationship Id="rId110" Type="http://schemas.openxmlformats.org/officeDocument/2006/relationships/hyperlink" Target="http://finance.pskov.ru/proekty" TargetMode="External"/><Relationship Id="rId115" Type="http://schemas.openxmlformats.org/officeDocument/2006/relationships/hyperlink" Target="http://minfin.kalmregion.ru/deyatelnost/byudzhet-respubliki-kalmykiya/proekt-respublikanskogo-byudzheta-na-ocherednoy-finansovyy-god-i-planovyy-period-/" TargetMode="External"/><Relationship Id="rId131" Type="http://schemas.openxmlformats.org/officeDocument/2006/relationships/hyperlink" Target="http://minfinrd.ru/deyatelnost/statistika-i-otchety/byudzhet" TargetMode="External"/><Relationship Id="rId136" Type="http://schemas.openxmlformats.org/officeDocument/2006/relationships/hyperlink" Target="https://pravitelstvo.kbr.ru/oigv/minfin/npi/proekty_normativnyh_i_pravovyh_aktov.php?postid=27876" TargetMode="External"/><Relationship Id="rId157" Type="http://schemas.openxmlformats.org/officeDocument/2006/relationships/hyperlink" Target="http://zaksob.ru/activity/zakonotvorcheskaya-deyatelnost/" TargetMode="External"/><Relationship Id="rId178" Type="http://schemas.openxmlformats.org/officeDocument/2006/relationships/hyperlink" Target="http://www.yamalfin.ru/index.php?option=com_content&amp;view=article&amp;id=3328:2019-11-01-09-29-48&amp;catid=165:2019-11-01-09-07-31&amp;Itemid=127" TargetMode="External"/><Relationship Id="rId61" Type="http://schemas.openxmlformats.org/officeDocument/2006/relationships/hyperlink" Target="https://dtf.avo.ru/proekty-zakonov-vladimirskoj-oblasti" TargetMode="External"/><Relationship Id="rId82" Type="http://schemas.openxmlformats.org/officeDocument/2006/relationships/hyperlink" Target="http://www.rznoblduma.ru/index.php?option=com_content&amp;view=article&amp;id=177&amp;Itemid=125" TargetMode="External"/><Relationship Id="rId152" Type="http://schemas.openxmlformats.org/officeDocument/2006/relationships/hyperlink" Target="https://www.minfinrm.ru/norm-akty-new/" TargetMode="External"/><Relationship Id="rId173" Type="http://schemas.openxmlformats.org/officeDocument/2006/relationships/hyperlink" Target="http://www.minfin74.ru/mBudget/project/" TargetMode="External"/><Relationship Id="rId194" Type="http://schemas.openxmlformats.org/officeDocument/2006/relationships/hyperlink" Target="http://budget.omsk.ifinmon.ru/" TargetMode="External"/><Relationship Id="rId199" Type="http://schemas.openxmlformats.org/officeDocument/2006/relationships/hyperlink" Target="http://monitoring.iltumen.ru/" TargetMode="External"/><Relationship Id="rId203" Type="http://schemas.openxmlformats.org/officeDocument/2006/relationships/hyperlink" Target="https://minfin.75.ru/byudzhet/konsolidirovannyy-kraevoy-byudzhet/proekty-zakonov-o-byudzhete-kraya" TargetMode="External"/><Relationship Id="rId208" Type="http://schemas.openxmlformats.org/officeDocument/2006/relationships/hyperlink" Target="https://www.magoblduma.ru/documents/" TargetMode="External"/><Relationship Id="rId19" Type="http://schemas.openxmlformats.org/officeDocument/2006/relationships/hyperlink" Target="http://ob.sev.gov.ru/dokumenty/project-zakona-o-budgete" TargetMode="External"/><Relationship Id="rId14" Type="http://schemas.openxmlformats.org/officeDocument/2006/relationships/hyperlink" Target="http://www.assembly.spb.ru/ndoc/doc/0/777337756" TargetMode="External"/><Relationship Id="rId30" Type="http://schemas.openxmlformats.org/officeDocument/2006/relationships/hyperlink" Target="http://budget.permkrai.ru/" TargetMode="External"/><Relationship Id="rId35" Type="http://schemas.openxmlformats.org/officeDocument/2006/relationships/hyperlink" Target="http://ufo.ulntc.ru/index.php?mgf=budget/open_budget&amp;slep=net" TargetMode="External"/><Relationship Id="rId56" Type="http://schemas.openxmlformats.org/officeDocument/2006/relationships/hyperlink" Target="http://ob.beldepfin.ru/" TargetMode="External"/><Relationship Id="rId77" Type="http://schemas.openxmlformats.org/officeDocument/2006/relationships/hyperlink" Target="https://mef.mosreg.ru/dokumenty" TargetMode="External"/><Relationship Id="rId100" Type="http://schemas.openxmlformats.org/officeDocument/2006/relationships/hyperlink" Target="http://minfin.rkomi.ru/minfin_rkomi/minfin_rbudj/budjet/" TargetMode="External"/><Relationship Id="rId105" Type="http://schemas.openxmlformats.org/officeDocument/2006/relationships/hyperlink" Target="https://b4u.gov-murman.ru/" TargetMode="External"/><Relationship Id="rId126" Type="http://schemas.openxmlformats.org/officeDocument/2006/relationships/hyperlink" Target="http://volgafin.volgograd.ru/norms/acts/16723/" TargetMode="External"/><Relationship Id="rId147" Type="http://schemas.openxmlformats.org/officeDocument/2006/relationships/hyperlink" Target="http://gsrb.ru/ru/lawmaking/budget-2020/" TargetMode="External"/><Relationship Id="rId168" Type="http://schemas.openxmlformats.org/officeDocument/2006/relationships/hyperlink" Target="http://zsso.ru/legislative/lawprojects/item/50955/" TargetMode="External"/><Relationship Id="rId8" Type="http://schemas.openxmlformats.org/officeDocument/2006/relationships/hyperlink" Target="http://duma39.ru/activity/zakon/draft/" TargetMode="External"/><Relationship Id="rId51" Type="http://schemas.openxmlformats.org/officeDocument/2006/relationships/hyperlink" Target="http://hural-rb.ru/bankz/" TargetMode="External"/><Relationship Id="rId72" Type="http://schemas.openxmlformats.org/officeDocument/2006/relationships/hyperlink" Target="http://adm.rkursk.ru/index.php?id=693&amp;mat_id=99360&amp;page=1" TargetMode="External"/><Relationship Id="rId93" Type="http://schemas.openxmlformats.org/officeDocument/2006/relationships/hyperlink" Target="http://duma.yar.ru/service/projects/zp192966.html" TargetMode="External"/><Relationship Id="rId98" Type="http://schemas.openxmlformats.org/officeDocument/2006/relationships/hyperlink" Target="http://budget.karelia.ru/byudzhet/dokumenty/2020-god" TargetMode="External"/><Relationship Id="rId121" Type="http://schemas.openxmlformats.org/officeDocument/2006/relationships/hyperlink" Target="https://openbudget23region.ru/o-byudzhete/dokumenty/ministerstvo-finansov-krasnodarskogo-kraya" TargetMode="External"/><Relationship Id="rId142" Type="http://schemas.openxmlformats.org/officeDocument/2006/relationships/hyperlink" Target="http://www.minfinchr.ru/respublikanskij-byudzhet/proekt-zakona-chechenskoj-respubliki-o-respublikanskom-byudzhete-na-ocherednoj-finansovyj-god-i-planovyj-period-s-prilozheniyami" TargetMode="External"/><Relationship Id="rId163" Type="http://schemas.openxmlformats.org/officeDocument/2006/relationships/hyperlink" Target="http://asozd.samgd.ru/bills/2944/" TargetMode="External"/><Relationship Id="rId184" Type="http://schemas.openxmlformats.org/officeDocument/2006/relationships/hyperlink" Target="http://budget17.ru/" TargetMode="External"/><Relationship Id="rId189" Type="http://schemas.openxmlformats.org/officeDocument/2006/relationships/hyperlink" Target="http://fin22.ru/projects/p2019/" TargetMode="External"/><Relationship Id="rId3" Type="http://schemas.openxmlformats.org/officeDocument/2006/relationships/hyperlink" Target="https://duma.mos.ru/ru/40/regulation_projects" TargetMode="External"/><Relationship Id="rId214" Type="http://schemas.openxmlformats.org/officeDocument/2006/relationships/hyperlink" Target="http://zseao.ru/akt/ob-oblastnom-byudzhete-na-2020-god-i-na-planovyj-period-2021-i-2022-godov-2/" TargetMode="External"/><Relationship Id="rId25" Type="http://schemas.openxmlformats.org/officeDocument/2006/relationships/hyperlink" Target="http://zakon.zsperm.ru/?q=%E1%FE%E4%E6%E5%F2&amp;how=d" TargetMode="External"/><Relationship Id="rId46" Type="http://schemas.openxmlformats.org/officeDocument/2006/relationships/hyperlink" Target="http://ebudget.primorsky.ru/Show/Content/191" TargetMode="External"/><Relationship Id="rId67" Type="http://schemas.openxmlformats.org/officeDocument/2006/relationships/hyperlink" Target="http://admoblkaluga.ru/main/work/finances/budget/2020-2022.php" TargetMode="External"/><Relationship Id="rId116" Type="http://schemas.openxmlformats.org/officeDocument/2006/relationships/hyperlink" Target="http://www.crimea.gov.ru/lawmaking-activity/laws-drafts" TargetMode="External"/><Relationship Id="rId137" Type="http://schemas.openxmlformats.org/officeDocument/2006/relationships/hyperlink" Target="https://parlament09.ru/node/7234" TargetMode="External"/><Relationship Id="rId158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20" Type="http://schemas.openxmlformats.org/officeDocument/2006/relationships/hyperlink" Target="http://gossov.tatarstan.ru/rus/activity/lawmaking/zakon_project" TargetMode="External"/><Relationship Id="rId41" Type="http://schemas.openxmlformats.org/officeDocument/2006/relationships/hyperlink" Target="http://minfin.krskstate.ru/openbudget/law" TargetMode="External"/><Relationship Id="rId62" Type="http://schemas.openxmlformats.org/officeDocument/2006/relationships/hyperlink" Target="http://www.vrnoblduma.ru/dokumenty/proekty/" TargetMode="External"/><Relationship Id="rId83" Type="http://schemas.openxmlformats.org/officeDocument/2006/relationships/hyperlink" Target="https://minfin.ryazangov.ru/documents/draft_documents/2019/index.php" TargetMode="External"/><Relationship Id="rId88" Type="http://schemas.openxmlformats.org/officeDocument/2006/relationships/hyperlink" Target="http://portal.tverfin.ru/Menu/Page/187" TargetMode="External"/><Relationship Id="rId111" Type="http://schemas.openxmlformats.org/officeDocument/2006/relationships/hyperlink" Target="http://bks.pskov.ru/ebudget/Show/Category/10?ItemId=257" TargetMode="External"/><Relationship Id="rId132" Type="http://schemas.openxmlformats.org/officeDocument/2006/relationships/hyperlink" Target="http://open.minfinrd.ru/" TargetMode="External"/><Relationship Id="rId153" Type="http://schemas.openxmlformats.org/officeDocument/2006/relationships/hyperlink" Target="http://www.udmgossovet.ru/activity/law/schedule/materials/26796/" TargetMode="External"/><Relationship Id="rId174" Type="http://schemas.openxmlformats.org/officeDocument/2006/relationships/hyperlink" Target="http://open.minfin74.ru/budget/370457979" TargetMode="External"/><Relationship Id="rId179" Type="http://schemas.openxmlformats.org/officeDocument/2006/relationships/hyperlink" Target="http://monitoring.yanao.ru/yamal/index.php" TargetMode="External"/><Relationship Id="rId195" Type="http://schemas.openxmlformats.org/officeDocument/2006/relationships/hyperlink" Target="http://mf.omskportal.ru/oiv/mf/otrasl/otkrbudg/proekt/2020-2022" TargetMode="External"/><Relationship Id="rId209" Type="http://schemas.openxmlformats.org/officeDocument/2006/relationships/hyperlink" Target="https://minfin.49gov.ru/documents/?doc_type=1" TargetMode="External"/><Relationship Id="rId190" Type="http://schemas.openxmlformats.org/officeDocument/2006/relationships/hyperlink" Target="http://www.akzs.ru/sessions/135/2868/" TargetMode="External"/><Relationship Id="rId204" Type="http://schemas.openxmlformats.org/officeDocument/2006/relationships/hyperlink" Target="http://&#1086;&#1090;&#1082;&#1088;&#1099;&#1090;&#1099;&#1081;&#1073;&#1102;&#1076;&#1078;&#1077;&#1090;.&#1079;&#1072;&#1073;&#1072;&#1081;&#1082;&#1072;&#1083;&#1100;&#1089;&#1082;&#1080;&#1081;&#1082;&#1088;&#1072;&#1081;.&#1088;&#1092;/portal/Page/BudgLaw?project=1&amp;ItemId=13&amp;show_title=on" TargetMode="External"/><Relationship Id="rId15" Type="http://schemas.openxmlformats.org/officeDocument/2006/relationships/hyperlink" Target="http://www.sdnao.ru/documents/bills/detail.php?ID=30257" TargetMode="External"/><Relationship Id="rId36" Type="http://schemas.openxmlformats.org/officeDocument/2006/relationships/hyperlink" Target="http://ufo.ulntc.ru:8080/dokumenty/proekt-zakona-o-byudzhete" TargetMode="External"/><Relationship Id="rId57" Type="http://schemas.openxmlformats.org/officeDocument/2006/relationships/hyperlink" Target="http://bryanskoblfin.ru/Show/Content/2304?ParentItemId=4" TargetMode="External"/><Relationship Id="rId106" Type="http://schemas.openxmlformats.org/officeDocument/2006/relationships/hyperlink" Target="http://duma.novreg.ru/action/projects/" TargetMode="External"/><Relationship Id="rId127" Type="http://schemas.openxmlformats.org/officeDocument/2006/relationships/hyperlink" Target="http://zsro.ru/lawmaking/project/" TargetMode="External"/><Relationship Id="rId10" Type="http://schemas.openxmlformats.org/officeDocument/2006/relationships/hyperlink" Target="http://budget.lenobl.ru/documents/?page=0&amp;sortOrder=&amp;type=regionBudget&amp;sortName=&amp;sortDate=" TargetMode="External"/><Relationship Id="rId31" Type="http://schemas.openxmlformats.org/officeDocument/2006/relationships/hyperlink" Target="https://srd.ru/index.php/component/docs/?view=pr_zak&amp;id=1299&amp;menu=508&amp;selmenu=512" TargetMode="External"/><Relationship Id="rId52" Type="http://schemas.openxmlformats.org/officeDocument/2006/relationships/hyperlink" Target="http://egov-buryatia.ru/minfin/activities/documents/proekty-zakonov-i-inykh-npa/index.php?bitrix_include_areas=N&amp;clear_cache=Y" TargetMode="External"/><Relationship Id="rId73" Type="http://schemas.openxmlformats.org/officeDocument/2006/relationships/hyperlink" Target="http://www.oblsovet.ru/legislation/" TargetMode="External"/><Relationship Id="rId78" Type="http://schemas.openxmlformats.org/officeDocument/2006/relationships/hyperlink" Target="https://budget.mosreg.ru/byudzhet-dlya-grazhdan/proekt-zakona-o-byudzhete-moskovskoj-oblasti/" TargetMode="External"/><Relationship Id="rId94" Type="http://schemas.openxmlformats.org/officeDocument/2006/relationships/hyperlink" Target="https://www.yarregion.ru/depts/depfin/tmpPages/docs.aspx" TargetMode="External"/><Relationship Id="rId99" Type="http://schemas.openxmlformats.org/officeDocument/2006/relationships/hyperlink" Target="http://gsrk1.rkomi.ru/Sessions/Default.aspx" TargetMode="External"/><Relationship Id="rId101" Type="http://schemas.openxmlformats.org/officeDocument/2006/relationships/hyperlink" Target="https://www.vologdazso.ru/actions/legislative_activity/draft-laws/search.php?docid=TXpFNU1qa3pPRUUwVFc=" TargetMode="External"/><Relationship Id="rId122" Type="http://schemas.openxmlformats.org/officeDocument/2006/relationships/hyperlink" Target="https://astroblduma.ru/vm/zakonodat_deyat/ProjectZakonAO/11203" TargetMode="External"/><Relationship Id="rId143" Type="http://schemas.openxmlformats.org/officeDocument/2006/relationships/hyperlink" Target="http://forcitizens.ru/ob/dokumenty/proekt-byudzheta-i-materialy-k-nemu/2020-god" TargetMode="External"/><Relationship Id="rId148" Type="http://schemas.openxmlformats.org/officeDocument/2006/relationships/hyperlink" Target="https://minfin.bashkortostan.ru/activity/2982/" TargetMode="External"/><Relationship Id="rId164" Type="http://schemas.openxmlformats.org/officeDocument/2006/relationships/hyperlink" Target="http://minfin-samara.ru/proekty-zakonov-o-byudzhete/" TargetMode="External"/><Relationship Id="rId169" Type="http://schemas.openxmlformats.org/officeDocument/2006/relationships/hyperlink" Target="http://info.mfural.ru/ebudget/Menu/Page/1" TargetMode="External"/><Relationship Id="rId185" Type="http://schemas.openxmlformats.org/officeDocument/2006/relationships/hyperlink" Target="https://minfin.rtyva.ru/node/8892/" TargetMode="External"/><Relationship Id="rId4" Type="http://schemas.openxmlformats.org/officeDocument/2006/relationships/hyperlink" Target="https://budget.mos.ru/BudgetAttachements_2020_2022" TargetMode="External"/><Relationship Id="rId9" Type="http://schemas.openxmlformats.org/officeDocument/2006/relationships/hyperlink" Target="http://minfin39.ru/budget/next_year/" TargetMode="External"/><Relationship Id="rId180" Type="http://schemas.openxmlformats.org/officeDocument/2006/relationships/hyperlink" Target="http://elkurultay.ru/deyatelnost/sessii/sessii/materialy-proshedshikh-sessij-7-sozyva/10400-materialy-iii-ej-sessii-gosudarstvennogo-sobraniya-el-kurultaj-respubliki-altaj-sedmogo-sozyva-sostoyavshejsya-21-noyabrya-2019-goda" TargetMode="External"/><Relationship Id="rId210" Type="http://schemas.openxmlformats.org/officeDocument/2006/relationships/hyperlink" Target="http://iis.minfin.49gov.ru/ebudget/Menu/Page/77" TargetMode="External"/><Relationship Id="rId215" Type="http://schemas.openxmlformats.org/officeDocument/2006/relationships/hyperlink" Target="http://www.eao.ru/isp-vlast/finansovoe-upravlenie-pravitelstva/byudzhet/" TargetMode="External"/><Relationship Id="rId26" Type="http://schemas.openxmlformats.org/officeDocument/2006/relationships/hyperlink" Target="http://mfin.permkrai.ru/execution/proekt/mater/2019/10/" TargetMode="External"/><Relationship Id="rId47" Type="http://schemas.openxmlformats.org/officeDocument/2006/relationships/hyperlink" Target="http://www.duma.khv.ru/Monitoring5/&#1055;&#1088;&#1086;&#1077;&#1082;&#1090;%20&#1079;&#1072;&#1082;&#1086;&#1085;&#1072;/2187535" TargetMode="External"/><Relationship Id="rId68" Type="http://schemas.openxmlformats.org/officeDocument/2006/relationships/hyperlink" Target="http://kosoblduma.ru/laws/pzko/?id=929" TargetMode="External"/><Relationship Id="rId89" Type="http://schemas.openxmlformats.org/officeDocument/2006/relationships/hyperlink" Target="https://www.tverfin.ru/np-baza/proekty-npa/" TargetMode="External"/><Relationship Id="rId112" Type="http://schemas.openxmlformats.org/officeDocument/2006/relationships/hyperlink" Target="https://www.gshra.ru/zak-deyat/proekty/" TargetMode="External"/><Relationship Id="rId133" Type="http://schemas.openxmlformats.org/officeDocument/2006/relationships/hyperlink" Target="https://www.mfri.ru/index.php/open-budget/proekt-byudzheta-i-materialy-k-nemu" TargetMode="External"/><Relationship Id="rId154" Type="http://schemas.openxmlformats.org/officeDocument/2006/relationships/hyperlink" Target="http://www.mfur.ru/budjet/formirovanie/2020-god/" TargetMode="External"/><Relationship Id="rId175" Type="http://schemas.openxmlformats.org/officeDocument/2006/relationships/hyperlink" Target="https://www.dumahmao.ru/budget2020-2022/lawsprojects/" TargetMode="External"/><Relationship Id="rId196" Type="http://schemas.openxmlformats.org/officeDocument/2006/relationships/hyperlink" Target="https://duma.tomsk.ru/content/proekt_oblastnogo_bjudzheta_na_2020_2022_god" TargetMode="External"/><Relationship Id="rId200" Type="http://schemas.openxmlformats.org/officeDocument/2006/relationships/hyperlink" Target="https://minfin.sakha.gov.ru/zakony-o-bjudzhete/2020-2022-gg/proekt-zakona-o-bjudzhete-na-2020-2022-gg" TargetMode="External"/><Relationship Id="rId16" Type="http://schemas.openxmlformats.org/officeDocument/2006/relationships/hyperlink" Target="http://dfei.adm-nao.ru/zakony-o-byudzhete/" TargetMode="External"/><Relationship Id="rId37" Type="http://schemas.openxmlformats.org/officeDocument/2006/relationships/hyperlink" Target="http://eparlament.irzs.ru/Doc/pasport?id=2783" TargetMode="External"/><Relationship Id="rId58" Type="http://schemas.openxmlformats.org/officeDocument/2006/relationships/hyperlink" Target="http://duma32.ru/komitet-po-byudzhetu-nalogam-i-ekonomicheskoy-politike/" TargetMode="External"/><Relationship Id="rId79" Type="http://schemas.openxmlformats.org/officeDocument/2006/relationships/hyperlink" Target="http://oreloblsovet.ru/legislation/proektyi-zakonov.html" TargetMode="External"/><Relationship Id="rId102" Type="http://schemas.openxmlformats.org/officeDocument/2006/relationships/hyperlink" Target="https://df.gov35.ru/otkrytyy-byudzhet/zakony-ob-oblastnom-byudzhete/2020/" TargetMode="External"/><Relationship Id="rId123" Type="http://schemas.openxmlformats.org/officeDocument/2006/relationships/hyperlink" Target="https://minfin.astrobl.ru/site-page/materialy-proekta" TargetMode="External"/><Relationship Id="rId144" Type="http://schemas.openxmlformats.org/officeDocument/2006/relationships/hyperlink" Target="http://www.dumask.ru/law/zakonodatelnaya-deyatelnost/zakonoproekty-i-inye-pravovye-akty-nakhodyashchiesya-na-rassmotrenii.html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budget.rk.ifinmon.ru/dokumenty/proekt-zakona-o-byudzhete" TargetMode="External"/><Relationship Id="rId21" Type="http://schemas.openxmlformats.org/officeDocument/2006/relationships/hyperlink" Target="http://minfin.tatarstan.ru/rus/proekt-byudzheta-i-materiali-k-nemu-845677.htm" TargetMode="External"/><Relationship Id="rId42" Type="http://schemas.openxmlformats.org/officeDocument/2006/relationships/hyperlink" Target="http://zsnso.ru/579" TargetMode="External"/><Relationship Id="rId63" Type="http://schemas.openxmlformats.org/officeDocument/2006/relationships/hyperlink" Target="http://www.gfu.vrn.ru/regulatory/normativnye-pravovye-akty/zakony-voronezhskoy-oblasti-/materiali-k-proektu-zakona-2020-2022-1.php" TargetMode="External"/><Relationship Id="rId84" Type="http://schemas.openxmlformats.org/officeDocument/2006/relationships/hyperlink" Target="http://minfin-rzn.ru/portal/Show/Category/6?ItemId=17" TargetMode="External"/><Relationship Id="rId138" Type="http://schemas.openxmlformats.org/officeDocument/2006/relationships/hyperlink" Target="http://parliament-osetia.ru/index.php/main/bills/art/665" TargetMode="External"/><Relationship Id="rId159" Type="http://schemas.openxmlformats.org/officeDocument/2006/relationships/hyperlink" Target="http://www.zspo.ru/legislative/bills/61981/" TargetMode="External"/><Relationship Id="rId170" Type="http://schemas.openxmlformats.org/officeDocument/2006/relationships/hyperlink" Target="https://www.zs74.ru/npa-base" TargetMode="External"/><Relationship Id="rId191" Type="http://schemas.openxmlformats.org/officeDocument/2006/relationships/hyperlink" Target="http://budget.omsk.ifinmon.ru/" TargetMode="External"/><Relationship Id="rId205" Type="http://schemas.openxmlformats.org/officeDocument/2006/relationships/hyperlink" Target="https://www.magoblduma.ru/documents/" TargetMode="External"/><Relationship Id="rId107" Type="http://schemas.openxmlformats.org/officeDocument/2006/relationships/hyperlink" Target="http://novkfo.ru/documents/289.html" TargetMode="External"/><Relationship Id="rId11" Type="http://schemas.openxmlformats.org/officeDocument/2006/relationships/hyperlink" Target="http://www.lenoblzaks.ru/static/single/-rus-common-zakact-/loprojects" TargetMode="External"/><Relationship Id="rId32" Type="http://schemas.openxmlformats.org/officeDocument/2006/relationships/hyperlink" Target="http://saratov.gov.ru/gov/auth/minfin/bud_sar_obl/2020/Project/" TargetMode="External"/><Relationship Id="rId53" Type="http://schemas.openxmlformats.org/officeDocument/2006/relationships/hyperlink" Target="http://budget.govrb.ru/ebudget/Menu/Page/179" TargetMode="External"/><Relationship Id="rId74" Type="http://schemas.openxmlformats.org/officeDocument/2006/relationships/hyperlink" Target="http://www.admlip.ru/economy/finances/proekty/" TargetMode="External"/><Relationship Id="rId128" Type="http://schemas.openxmlformats.org/officeDocument/2006/relationships/hyperlink" Target="http://minfin.donland.ru:8088/" TargetMode="External"/><Relationship Id="rId149" Type="http://schemas.openxmlformats.org/officeDocument/2006/relationships/hyperlink" Target="http://mari-el.gov.ru/minfin/Pages/projects.aspx" TargetMode="External"/><Relationship Id="rId5" Type="http://schemas.openxmlformats.org/officeDocument/2006/relationships/hyperlink" Target="https://www.mos.ru/findep/" TargetMode="External"/><Relationship Id="rId90" Type="http://schemas.openxmlformats.org/officeDocument/2006/relationships/hyperlink" Target="https://minfin.tularegion.ru/activities/" TargetMode="External"/><Relationship Id="rId95" Type="http://schemas.openxmlformats.org/officeDocument/2006/relationships/hyperlink" Target="http://budget76.ru/" TargetMode="External"/><Relationship Id="rId160" Type="http://schemas.openxmlformats.org/officeDocument/2006/relationships/hyperlink" Target="http://finance.pnzreg.ru/docs/np/?ELEMENT_ID=1442" TargetMode="External"/><Relationship Id="rId165" Type="http://schemas.openxmlformats.org/officeDocument/2006/relationships/hyperlink" Target="http://www.finupr.kurganobl.ru/index.php?test=praktdum" TargetMode="External"/><Relationship Id="rId181" Type="http://schemas.openxmlformats.org/officeDocument/2006/relationships/hyperlink" Target="http://www.khural.org/info/finansy/243/" TargetMode="External"/><Relationship Id="rId186" Type="http://schemas.openxmlformats.org/officeDocument/2006/relationships/hyperlink" Target="http://fin22.ru/projects/p2019/" TargetMode="External"/><Relationship Id="rId216" Type="http://schemas.openxmlformats.org/officeDocument/2006/relationships/hyperlink" Target="http://sobranie.pskov.ru/lawmaking/bills" TargetMode="External"/><Relationship Id="rId211" Type="http://schemas.openxmlformats.org/officeDocument/2006/relationships/hyperlink" Target="http://zseao.ru/akt/ob-oblastnom-byudzhete-na-2020-god-i-na-planovyj-period-2021-i-2022-godov-2/" TargetMode="External"/><Relationship Id="rId22" Type="http://schemas.openxmlformats.org/officeDocument/2006/relationships/hyperlink" Target="http://www.gs.cap.ru/SiteMap.aspx?id=2797562" TargetMode="External"/><Relationship Id="rId27" Type="http://schemas.openxmlformats.org/officeDocument/2006/relationships/hyperlink" Target="http://www.zsno.ru/law/bills-and-draft-resolutions/pending-bills/index.php?ELEMENT_ID=51342" TargetMode="External"/><Relationship Id="rId43" Type="http://schemas.openxmlformats.org/officeDocument/2006/relationships/hyperlink" Target="http://mfnso.nso.ru/page/3777" TargetMode="External"/><Relationship Id="rId48" Type="http://schemas.openxmlformats.org/officeDocument/2006/relationships/hyperlink" Target="https://minfin.khabkrai.ru/portal/Show/Category/256?ItemId=1103" TargetMode="External"/><Relationship Id="rId64" Type="http://schemas.openxmlformats.org/officeDocument/2006/relationships/hyperlink" Target="http://df.ivanovoobl.ru/regionalnye-finansy/zakon-ob-oblastnom-byudzhete/proekt-zakona-o-byudzhete/" TargetMode="External"/><Relationship Id="rId69" Type="http://schemas.openxmlformats.org/officeDocument/2006/relationships/hyperlink" Target="http://nb44.ru/" TargetMode="External"/><Relationship Id="rId113" Type="http://schemas.openxmlformats.org/officeDocument/2006/relationships/hyperlink" Target="http://www.huralrk.ru/deyatelnost/zakonodatelnaya-deyatelnost/zakonoproekty.html" TargetMode="External"/><Relationship Id="rId118" Type="http://schemas.openxmlformats.org/officeDocument/2006/relationships/hyperlink" Target="http://www.kubzsk.ru/pravo/" TargetMode="External"/><Relationship Id="rId134" Type="http://schemas.openxmlformats.org/officeDocument/2006/relationships/hyperlink" Target="http://parlament.kbr.ru/zakonodatelnaya-deyatelnost/zakonoproekty-na-stadii-rassmotreniya/index.php?ELEMENT_ID=17423" TargetMode="External"/><Relationship Id="rId139" Type="http://schemas.openxmlformats.org/officeDocument/2006/relationships/hyperlink" Target="http://minfin.alania.gov.ru/index.php/documents" TargetMode="External"/><Relationship Id="rId80" Type="http://schemas.openxmlformats.org/officeDocument/2006/relationships/hyperlink" Target="http://adm.vintech.ru:8096/ebudget/Menu/Page/25" TargetMode="External"/><Relationship Id="rId85" Type="http://schemas.openxmlformats.org/officeDocument/2006/relationships/hyperlink" Target="https://tambovoblduma.ru/zakonoproekty/zakonoproekty-vnesennye-v-oblastnuyu-dumu/oktyabr-2019/" TargetMode="External"/><Relationship Id="rId150" Type="http://schemas.openxmlformats.org/officeDocument/2006/relationships/hyperlink" Target="http://www.gsrm.ru/legislative-activities/proekty/" TargetMode="External"/><Relationship Id="rId155" Type="http://schemas.openxmlformats.org/officeDocument/2006/relationships/hyperlink" Target="http://www.minfin.kirov.ru/otkrytyy-byudzhet/dlya-spetsialistov/oblastnoy-byudzhet/byudzhet-2020-2022-normativnye-dokumenty/" TargetMode="External"/><Relationship Id="rId171" Type="http://schemas.openxmlformats.org/officeDocument/2006/relationships/hyperlink" Target="http://www.minfin74.ru/mBudget/project/" TargetMode="External"/><Relationship Id="rId176" Type="http://schemas.openxmlformats.org/officeDocument/2006/relationships/hyperlink" Target="http://www.yamalfin.ru/index.php?option=com_content&amp;view=article&amp;id=3328:2019-11-01-09-29-48&amp;catid=165:2019-11-01-09-07-31&amp;Itemid=127" TargetMode="External"/><Relationship Id="rId192" Type="http://schemas.openxmlformats.org/officeDocument/2006/relationships/hyperlink" Target="http://mf.omskportal.ru/oiv/mf/otrasl/otkrbudg/proekt/2020-2022" TargetMode="External"/><Relationship Id="rId197" Type="http://schemas.openxmlformats.org/officeDocument/2006/relationships/hyperlink" Target="https://minfin.sakha.gov.ru/zakony-o-bjudzhete/2020-2022-gg/proekt-zakona-o-bjudzhete-na-2020-2022-gg" TargetMode="External"/><Relationship Id="rId206" Type="http://schemas.openxmlformats.org/officeDocument/2006/relationships/hyperlink" Target="https://minfin.49gov.ru/documents/?doc_type=1" TargetMode="External"/><Relationship Id="rId201" Type="http://schemas.openxmlformats.org/officeDocument/2006/relationships/hyperlink" Target="http://&#1086;&#1090;&#1082;&#1088;&#1099;&#1090;&#1099;&#1081;&#1073;&#1102;&#1076;&#1078;&#1077;&#1090;.&#1079;&#1072;&#1073;&#1072;&#1081;&#1082;&#1072;&#1083;&#1100;&#1089;&#1082;&#1080;&#1081;&#1082;&#1088;&#1072;&#1081;.&#1088;&#1092;/portal/Page/BudgLaw?project=1&amp;ItemId=13&amp;show_title=on" TargetMode="External"/><Relationship Id="rId12" Type="http://schemas.openxmlformats.org/officeDocument/2006/relationships/hyperlink" Target="http://finance.lenobl.ru/ru/pravovaya-baza/oblastnoe-zakondatelstvo/byudzhet-lo/ob2020/" TargetMode="External"/><Relationship Id="rId17" Type="http://schemas.openxmlformats.org/officeDocument/2006/relationships/hyperlink" Target="https://sevzakon.ru/view/laws/bank_zakonoproektov/i_sozyv_2019/pr_zak_19_10_ot_15_10_2019/dokumenty_k_proektu/?page=2" TargetMode="External"/><Relationship Id="rId33" Type="http://schemas.openxmlformats.org/officeDocument/2006/relationships/hyperlink" Target="http://saratov.ifinmon.ru/" TargetMode="External"/><Relationship Id="rId38" Type="http://schemas.openxmlformats.org/officeDocument/2006/relationships/hyperlink" Target="http://gfu.ru/budget/obl/section.php?IBLOCK_ID=125&amp;SECTION_ID=1180" TargetMode="External"/><Relationship Id="rId59" Type="http://schemas.openxmlformats.org/officeDocument/2006/relationships/hyperlink" Target="http://bryanskoblfin.ru/open/Menu/Page/93" TargetMode="External"/><Relationship Id="rId103" Type="http://schemas.openxmlformats.org/officeDocument/2006/relationships/hyperlink" Target="https://duma-murman.ru/deyatelnost/zakonodatelnaya-deyatelnost/proekty-zakonov-murmanskoy-oblasti/proekty-2019/" TargetMode="External"/><Relationship Id="rId108" Type="http://schemas.openxmlformats.org/officeDocument/2006/relationships/hyperlink" Target="http://portal.novkfo.ru/Menu/Page/85" TargetMode="External"/><Relationship Id="rId124" Type="http://schemas.openxmlformats.org/officeDocument/2006/relationships/hyperlink" Target="http://www.minfin34.ru/" TargetMode="External"/><Relationship Id="rId129" Type="http://schemas.openxmlformats.org/officeDocument/2006/relationships/hyperlink" Target="http://www.nsrd.ru/dokumenty/proekti_normativno_pravovih_aktov" TargetMode="External"/><Relationship Id="rId54" Type="http://schemas.openxmlformats.org/officeDocument/2006/relationships/hyperlink" Target="http://beldepfin.ru/publications/meterialy-k-proektu-zakona-ob-oblastnom-byudzh3110/" TargetMode="External"/><Relationship Id="rId70" Type="http://schemas.openxmlformats.org/officeDocument/2006/relationships/hyperlink" Target="http://depfin.adm44.ru/info/law/proetjzko/" TargetMode="External"/><Relationship Id="rId75" Type="http://schemas.openxmlformats.org/officeDocument/2006/relationships/hyperlink" Target="http://ufin48.ru/Show/Category/?ItemId=16&amp;headingId=4" TargetMode="External"/><Relationship Id="rId91" Type="http://schemas.openxmlformats.org/officeDocument/2006/relationships/hyperlink" Target="https://dfto.ru/razdel/razdely/proekt-zakona-o-byudzhete" TargetMode="External"/><Relationship Id="rId96" Type="http://schemas.openxmlformats.org/officeDocument/2006/relationships/hyperlink" Target="http://www.karelia-zs.ru/zakonodatelstvo_rk/proekty/386vi/" TargetMode="External"/><Relationship Id="rId140" Type="http://schemas.openxmlformats.org/officeDocument/2006/relationships/hyperlink" Target="http://www.parlamentchr.ru/deyatelnost/zakonoproekty-nakhodyashchiesya-na-rassmotrenii" TargetMode="External"/><Relationship Id="rId145" Type="http://schemas.openxmlformats.org/officeDocument/2006/relationships/hyperlink" Target="http://openbudsk.ru/proekt-byudzheta-na-2020-god-i-planovyy-period-2021-i-2022-godov/" TargetMode="External"/><Relationship Id="rId161" Type="http://schemas.openxmlformats.org/officeDocument/2006/relationships/hyperlink" Target="http://budget.minfin-samara.ru/" TargetMode="External"/><Relationship Id="rId166" Type="http://schemas.openxmlformats.org/officeDocument/2006/relationships/hyperlink" Target="http://zsso.ru/legislative/lawprojects/item/50955/" TargetMode="External"/><Relationship Id="rId182" Type="http://schemas.openxmlformats.org/officeDocument/2006/relationships/hyperlink" Target="http://budget17.ru/" TargetMode="External"/><Relationship Id="rId187" Type="http://schemas.openxmlformats.org/officeDocument/2006/relationships/hyperlink" Target="http://www.akzs.ru/sessions/135/2868/" TargetMode="External"/><Relationship Id="rId217" Type="http://schemas.openxmlformats.org/officeDocument/2006/relationships/printerSettings" Target="../printerSettings/printerSettings11.bin"/><Relationship Id="rId1" Type="http://schemas.openxmlformats.org/officeDocument/2006/relationships/hyperlink" Target="http://www.smoloblduma.ru/zpr/index.php?SECTION_ID=&amp;ELEMENT_ID=49307" TargetMode="External"/><Relationship Id="rId6" Type="http://schemas.openxmlformats.org/officeDocument/2006/relationships/hyperlink" Target="http://www.aosd.ru/?dir=budget&amp;act=budget" TargetMode="External"/><Relationship Id="rId212" Type="http://schemas.openxmlformats.org/officeDocument/2006/relationships/hyperlink" Target="http://www.eao.ru/isp-vlast/finansovoe-upravlenie-pravitelstva/byudzhet/" TargetMode="External"/><Relationship Id="rId23" Type="http://schemas.openxmlformats.org/officeDocument/2006/relationships/hyperlink" Target="http://regulations.cap.ru/index.php?option=com_content&amp;view=category&amp;id=20&amp;Itemid=116" TargetMode="External"/><Relationship Id="rId28" Type="http://schemas.openxmlformats.org/officeDocument/2006/relationships/hyperlink" Target="http://mf.nnov.ru/index.php?option=com_k2&amp;view=item&amp;id=1760:normativnye-pravovye-akty-i-drugie-materialy-po-razrabotke-proekta-oblastnogo-byudzheta-na-2021-2022-gody&amp;Itemid=553" TargetMode="External"/><Relationship Id="rId49" Type="http://schemas.openxmlformats.org/officeDocument/2006/relationships/hyperlink" Target="http://www.zsamur.ru/section/list/9996/9932" TargetMode="External"/><Relationship Id="rId114" Type="http://schemas.openxmlformats.org/officeDocument/2006/relationships/hyperlink" Target="http://minfin.kalmregion.ru/deyatelnost/byudzhet-respubliki-kalmykiya/proekt-respublikanskogo-byudzheta-na-ocherednoy-finansovyy-god-i-planovyy-period-/" TargetMode="External"/><Relationship Id="rId119" Type="http://schemas.openxmlformats.org/officeDocument/2006/relationships/hyperlink" Target="https://minfinkubani.ru/budget_execution/budget_law/" TargetMode="External"/><Relationship Id="rId44" Type="http://schemas.openxmlformats.org/officeDocument/2006/relationships/hyperlink" Target="http://monitoring.zspk.gov.ru/&#1055;&#1088;&#1086;&#1077;&#1082;&#1090;%20&#1079;&#1072;&#1082;&#1086;&#1085;&#1072;/2177551" TargetMode="External"/><Relationship Id="rId60" Type="http://schemas.openxmlformats.org/officeDocument/2006/relationships/hyperlink" Target="http://www.zsvo.ru/budjet/" TargetMode="External"/><Relationship Id="rId65" Type="http://schemas.openxmlformats.org/officeDocument/2006/relationships/hyperlink" Target="https://www.ivoblduma.ru/zakony/proekty-zakonov/" TargetMode="External"/><Relationship Id="rId81" Type="http://schemas.openxmlformats.org/officeDocument/2006/relationships/hyperlink" Target="https://orel-region.ru/index.php?head=6&amp;part=73&amp;unit=3&amp;op=8&amp;in=132" TargetMode="External"/><Relationship Id="rId86" Type="http://schemas.openxmlformats.org/officeDocument/2006/relationships/hyperlink" Target="https://fin.tmbreg.ru/6347/8130/9561.html" TargetMode="External"/><Relationship Id="rId130" Type="http://schemas.openxmlformats.org/officeDocument/2006/relationships/hyperlink" Target="http://minfinrd.ru/deyatelnost/statistika-i-otchety/byudzhet" TargetMode="External"/><Relationship Id="rId135" Type="http://schemas.openxmlformats.org/officeDocument/2006/relationships/hyperlink" Target="https://pravitelstvo.kbr.ru/oigv/minfin/npi/proekty_normativnyh_i_pravovyh_aktov.php?postid=27876" TargetMode="External"/><Relationship Id="rId151" Type="http://schemas.openxmlformats.org/officeDocument/2006/relationships/hyperlink" Target="https://www.minfinrm.ru/norm-akty-new/" TargetMode="External"/><Relationship Id="rId156" Type="http://schemas.openxmlformats.org/officeDocument/2006/relationships/hyperlink" Target="http://zaksob.ru/activity/zakonotvorcheskaya-deyatelnost/" TargetMode="External"/><Relationship Id="rId177" Type="http://schemas.openxmlformats.org/officeDocument/2006/relationships/hyperlink" Target="http://monitoring.yanao.ru/yamal/index.php" TargetMode="External"/><Relationship Id="rId198" Type="http://schemas.openxmlformats.org/officeDocument/2006/relationships/hyperlink" Target="http://budget.sakha.gov.ru/ebudget/Menu/Page/215" TargetMode="External"/><Relationship Id="rId172" Type="http://schemas.openxmlformats.org/officeDocument/2006/relationships/hyperlink" Target="http://open.minfin74.ru/budget/370457979" TargetMode="External"/><Relationship Id="rId193" Type="http://schemas.openxmlformats.org/officeDocument/2006/relationships/hyperlink" Target="https://duma.tomsk.ru/content/proekt_oblastnogo_bjudzheta_na_2020_2022_god" TargetMode="External"/><Relationship Id="rId202" Type="http://schemas.openxmlformats.org/officeDocument/2006/relationships/hyperlink" Target="http://www.zaksobr.kamchatka.ru/zaktvordeyat/proekty_zakonov_kamch_24_2019_kraya1/o_kraevom_byudzhete_na_2020_god_i_na_planovyj_period_2021_i_2022_godov/" TargetMode="External"/><Relationship Id="rId207" Type="http://schemas.openxmlformats.org/officeDocument/2006/relationships/hyperlink" Target="http://iis.minfin.49gov.ru/ebudget/Menu/Page/77" TargetMode="External"/><Relationship Id="rId13" Type="http://schemas.openxmlformats.org/officeDocument/2006/relationships/hyperlink" Target="https://fincom.gov.spb.ru/budget/info/acts/1" TargetMode="External"/><Relationship Id="rId18" Type="http://schemas.openxmlformats.org/officeDocument/2006/relationships/hyperlink" Target="https://fin.sev.gov.ru/deytelnost/" TargetMode="External"/><Relationship Id="rId39" Type="http://schemas.openxmlformats.org/officeDocument/2006/relationships/hyperlink" Target="http://openbudget.gfu.ru/budget/law_project/" TargetMode="External"/><Relationship Id="rId109" Type="http://schemas.openxmlformats.org/officeDocument/2006/relationships/hyperlink" Target="http://finance.pskov.ru/proekty" TargetMode="External"/><Relationship Id="rId34" Type="http://schemas.openxmlformats.org/officeDocument/2006/relationships/hyperlink" Target="http://www.zsuo.ru/zakony/proekty/43-zakonotvorchestvo/zakony/proekty/14425-84332019.html" TargetMode="External"/><Relationship Id="rId50" Type="http://schemas.openxmlformats.org/officeDocument/2006/relationships/hyperlink" Target="http://ob.fin.amurobl.ru/dokumenty/proekt_zakon/oblastnoi/2020" TargetMode="External"/><Relationship Id="rId55" Type="http://schemas.openxmlformats.org/officeDocument/2006/relationships/hyperlink" Target="http://www.belduma.ru/document/draft/detail.php?god=2019&amp;prj=all" TargetMode="External"/><Relationship Id="rId76" Type="http://schemas.openxmlformats.org/officeDocument/2006/relationships/hyperlink" Target="http://www.mosoblduma.ru/Zakoni/Zakonoprecti_Moskovskoj_oblasti/item/296065/" TargetMode="External"/><Relationship Id="rId97" Type="http://schemas.openxmlformats.org/officeDocument/2006/relationships/hyperlink" Target="http://minfin.karelia.ru/sostavlenie-bjudzheta-na-2020-2022-gody/" TargetMode="External"/><Relationship Id="rId104" Type="http://schemas.openxmlformats.org/officeDocument/2006/relationships/hyperlink" Target="https://minfin.gov-murman.ru/open-budget/regional_budget/law_of_budget_projects/2020/" TargetMode="External"/><Relationship Id="rId120" Type="http://schemas.openxmlformats.org/officeDocument/2006/relationships/hyperlink" Target="https://openbudget23region.ru/o-byudzhete/dokumenty/ministerstvo-finansov-krasnodarskogo-kraya" TargetMode="External"/><Relationship Id="rId125" Type="http://schemas.openxmlformats.org/officeDocument/2006/relationships/hyperlink" Target="http://volgafin.volgograd.ru/norms/acts/16723/" TargetMode="External"/><Relationship Id="rId141" Type="http://schemas.openxmlformats.org/officeDocument/2006/relationships/hyperlink" Target="http://www.minfinchr.ru/respublikanskij-byudzhet/proekt-zakona-chechenskoj-respubliki-o-respublikanskom-byudzhete-na-ocherednoj-finansovyj-god-i-planovyj-period-s-prilozheniyami" TargetMode="External"/><Relationship Id="rId146" Type="http://schemas.openxmlformats.org/officeDocument/2006/relationships/hyperlink" Target="http://gsrb.ru/ru/lawmaking/budget-2020/" TargetMode="External"/><Relationship Id="rId167" Type="http://schemas.openxmlformats.org/officeDocument/2006/relationships/hyperlink" Target="http://info.mfural.ru/ebudget/Menu/Page/1" TargetMode="External"/><Relationship Id="rId188" Type="http://schemas.openxmlformats.org/officeDocument/2006/relationships/hyperlink" Target="https://www.sndko.ru/zakonotvorchestvo/proektyi-normativnyix-pravovyix-aktov-kemerovskoj-oblasti" TargetMode="External"/><Relationship Id="rId7" Type="http://schemas.openxmlformats.org/officeDocument/2006/relationships/hyperlink" Target="https://dvinaland.ru/budget/public_hearings/" TargetMode="External"/><Relationship Id="rId71" Type="http://schemas.openxmlformats.org/officeDocument/2006/relationships/hyperlink" Target="http://kurskduma.ru/proekts/index.php" TargetMode="External"/><Relationship Id="rId92" Type="http://schemas.openxmlformats.org/officeDocument/2006/relationships/hyperlink" Target="http://www.tulaoblduma.ru/laws_intranet/laws_stages.asp%3FID=160532.html" TargetMode="External"/><Relationship Id="rId162" Type="http://schemas.openxmlformats.org/officeDocument/2006/relationships/hyperlink" Target="http://asozd.samgd.ru/bills/2944/" TargetMode="External"/><Relationship Id="rId183" Type="http://schemas.openxmlformats.org/officeDocument/2006/relationships/hyperlink" Target="https://minfin.rtyva.ru/node/8892/" TargetMode="External"/><Relationship Id="rId213" Type="http://schemas.openxmlformats.org/officeDocument/2006/relationships/hyperlink" Target="http://duma-chukotka.ru/index.php?option=com_content&amp;view=category&amp;id=47&amp;Itemid=154" TargetMode="External"/><Relationship Id="rId2" Type="http://schemas.openxmlformats.org/officeDocument/2006/relationships/hyperlink" Target="http://www.finsmol.ru/pbudget/nJvD58Sj" TargetMode="External"/><Relationship Id="rId29" Type="http://schemas.openxmlformats.org/officeDocument/2006/relationships/hyperlink" Target="http://mf.nnov.ru:8025/index.php/o-budgete/zakonodatelstvo/proekty-zakonodatelnykh-i-inykh-normativnykh-pravovykh-aktov" TargetMode="External"/><Relationship Id="rId24" Type="http://schemas.openxmlformats.org/officeDocument/2006/relationships/hyperlink" Target="https://budget.cap.ru/Show/Category/267?ItemId=803" TargetMode="External"/><Relationship Id="rId40" Type="http://schemas.openxmlformats.org/officeDocument/2006/relationships/hyperlink" Target="http://www.sobranie.info/lawsinfo.php?UID=16504" TargetMode="External"/><Relationship Id="rId45" Type="http://schemas.openxmlformats.org/officeDocument/2006/relationships/hyperlink" Target="https://primorsky.ru/authorities/executive-agencies/departments/finance/laws.php" TargetMode="External"/><Relationship Id="rId66" Type="http://schemas.openxmlformats.org/officeDocument/2006/relationships/hyperlink" Target="http://www.zskaluga.ru/bills/wide/16185/ob_oblastnom_bjudzhete_na_2020_god_i_na_planovyj_period__2021_i_2022_godov.html" TargetMode="External"/><Relationship Id="rId87" Type="http://schemas.openxmlformats.org/officeDocument/2006/relationships/hyperlink" Target="http://www.zsto.ru/index.php/739a50c4-47c1-81fa-060e-2232105925f8/5f51608f-f613-3c85-ce9f-e9a9410d8fa4" TargetMode="External"/><Relationship Id="rId110" Type="http://schemas.openxmlformats.org/officeDocument/2006/relationships/hyperlink" Target="http://bks.pskov.ru/ebudget/Show/Category/10?ItemId=257" TargetMode="External"/><Relationship Id="rId115" Type="http://schemas.openxmlformats.org/officeDocument/2006/relationships/hyperlink" Target="http://www.crimea.gov.ru/lawmaking-activity/laws-drafts" TargetMode="External"/><Relationship Id="rId131" Type="http://schemas.openxmlformats.org/officeDocument/2006/relationships/hyperlink" Target="http://open.minfinrd.ru/" TargetMode="External"/><Relationship Id="rId136" Type="http://schemas.openxmlformats.org/officeDocument/2006/relationships/hyperlink" Target="https://parlament09.ru/node/7234" TargetMode="External"/><Relationship Id="rId157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178" Type="http://schemas.openxmlformats.org/officeDocument/2006/relationships/hyperlink" Target="http://elkurultay.ru/deyatelnost/sessii/sessii/materialy-proshedshikh-sessij-7-sozyva/10400-materialy-iii-ej-sessii-gosudarstvennogo-sobraniya-el-kurultaj-respubliki-altaj-sedmogo-sozyva-sostoyavshejsya-21-noyabrya-2019-goda" TargetMode="External"/><Relationship Id="rId61" Type="http://schemas.openxmlformats.org/officeDocument/2006/relationships/hyperlink" Target="https://dtf.avo.ru/proekty-zakonov-vladimirskoj-oblasti" TargetMode="External"/><Relationship Id="rId82" Type="http://schemas.openxmlformats.org/officeDocument/2006/relationships/hyperlink" Target="http://www.rznoblduma.ru/index.php?option=com_content&amp;view=article&amp;id=177&amp;Itemid=125" TargetMode="External"/><Relationship Id="rId152" Type="http://schemas.openxmlformats.org/officeDocument/2006/relationships/hyperlink" Target="http://www.udmgossovet.ru/activity/law/schedule/materials/26796/" TargetMode="External"/><Relationship Id="rId173" Type="http://schemas.openxmlformats.org/officeDocument/2006/relationships/hyperlink" Target="https://www.dumahmao.ru/budget2020-2022/lawsprojects/" TargetMode="External"/><Relationship Id="rId194" Type="http://schemas.openxmlformats.org/officeDocument/2006/relationships/hyperlink" Target="http://open.findep.org/" TargetMode="External"/><Relationship Id="rId199" Type="http://schemas.openxmlformats.org/officeDocument/2006/relationships/hyperlink" Target="http://www.zaksobr-chita.ru/documents/proektyi_zakonov/2019_god/noyabr_2019_goda" TargetMode="External"/><Relationship Id="rId203" Type="http://schemas.openxmlformats.org/officeDocument/2006/relationships/hyperlink" Target="https://www.kamgov.ru/minfin/budzet-2020" TargetMode="External"/><Relationship Id="rId208" Type="http://schemas.openxmlformats.org/officeDocument/2006/relationships/hyperlink" Target="http://sakhminfin.ru/" TargetMode="External"/><Relationship Id="rId19" Type="http://schemas.openxmlformats.org/officeDocument/2006/relationships/hyperlink" Target="http://ob.sev.gov.ru/dokumenty/project-zakona-o-budgete" TargetMode="External"/><Relationship Id="rId14" Type="http://schemas.openxmlformats.org/officeDocument/2006/relationships/hyperlink" Target="http://www.assembly.spb.ru/ndoc/doc/0/777337756" TargetMode="External"/><Relationship Id="rId30" Type="http://schemas.openxmlformats.org/officeDocument/2006/relationships/hyperlink" Target="http://budget.permkrai.ru/" TargetMode="External"/><Relationship Id="rId35" Type="http://schemas.openxmlformats.org/officeDocument/2006/relationships/hyperlink" Target="http://ufo.ulntc.ru/index.php?mgf=budget/open_budget&amp;slep=net" TargetMode="External"/><Relationship Id="rId56" Type="http://schemas.openxmlformats.org/officeDocument/2006/relationships/hyperlink" Target="http://ob.beldepfin.ru/" TargetMode="External"/><Relationship Id="rId77" Type="http://schemas.openxmlformats.org/officeDocument/2006/relationships/hyperlink" Target="https://mef.mosreg.ru/dokumenty" TargetMode="External"/><Relationship Id="rId100" Type="http://schemas.openxmlformats.org/officeDocument/2006/relationships/hyperlink" Target="http://minfin.rkomi.ru/minfin_rkomi/minfin_rbudj/budjet/" TargetMode="External"/><Relationship Id="rId105" Type="http://schemas.openxmlformats.org/officeDocument/2006/relationships/hyperlink" Target="https://b4u.gov-murman.ru/" TargetMode="External"/><Relationship Id="rId126" Type="http://schemas.openxmlformats.org/officeDocument/2006/relationships/hyperlink" Target="http://zsro.ru/lawmaking/project/" TargetMode="External"/><Relationship Id="rId147" Type="http://schemas.openxmlformats.org/officeDocument/2006/relationships/hyperlink" Target="https://minfin.bashkortostan.ru/activity/2982/" TargetMode="External"/><Relationship Id="rId168" Type="http://schemas.openxmlformats.org/officeDocument/2006/relationships/hyperlink" Target="http://public.duma72.ru/Public/BillDossier/2897" TargetMode="External"/><Relationship Id="rId8" Type="http://schemas.openxmlformats.org/officeDocument/2006/relationships/hyperlink" Target="http://duma39.ru/activity/zakon/draft/" TargetMode="External"/><Relationship Id="rId51" Type="http://schemas.openxmlformats.org/officeDocument/2006/relationships/hyperlink" Target="http://hural-rb.ru/bankz/" TargetMode="External"/><Relationship Id="rId72" Type="http://schemas.openxmlformats.org/officeDocument/2006/relationships/hyperlink" Target="http://adm.rkursk.ru/index.php?id=693&amp;mat_id=99360&amp;page=1" TargetMode="External"/><Relationship Id="rId93" Type="http://schemas.openxmlformats.org/officeDocument/2006/relationships/hyperlink" Target="http://duma.yar.ru/service/projects/zp192966.html" TargetMode="External"/><Relationship Id="rId98" Type="http://schemas.openxmlformats.org/officeDocument/2006/relationships/hyperlink" Target="http://budget.karelia.ru/byudzhet/dokumenty/2020-god" TargetMode="External"/><Relationship Id="rId121" Type="http://schemas.openxmlformats.org/officeDocument/2006/relationships/hyperlink" Target="https://astroblduma.ru/vm/zakonodat_deyat/ProjectZakonAO/11203" TargetMode="External"/><Relationship Id="rId142" Type="http://schemas.openxmlformats.org/officeDocument/2006/relationships/hyperlink" Target="http://forcitizens.ru/ob/dokumenty/proekt-byudzheta-i-materialy-k-nemu/2020-god" TargetMode="External"/><Relationship Id="rId163" Type="http://schemas.openxmlformats.org/officeDocument/2006/relationships/hyperlink" Target="http://minfin-samara.ru/proekty-zakonov-o-byudzhete/" TargetMode="External"/><Relationship Id="rId184" Type="http://schemas.openxmlformats.org/officeDocument/2006/relationships/hyperlink" Target="http://www.vskhakasia.ru/lawmaking/bills/bill/1406" TargetMode="External"/><Relationship Id="rId189" Type="http://schemas.openxmlformats.org/officeDocument/2006/relationships/hyperlink" Target="https://www.ofukem.ru/budget/projects2020-2021/" TargetMode="External"/><Relationship Id="rId3" Type="http://schemas.openxmlformats.org/officeDocument/2006/relationships/hyperlink" Target="https://duma.mos.ru/ru/40/regulation_projects" TargetMode="External"/><Relationship Id="rId214" Type="http://schemas.openxmlformats.org/officeDocument/2006/relationships/hyperlink" Target="http://chaogov.ru/otkrytyy-byudzhet/zakon-o-byudzhete.php" TargetMode="External"/><Relationship Id="rId25" Type="http://schemas.openxmlformats.org/officeDocument/2006/relationships/hyperlink" Target="http://zakon.zsperm.ru/?q=%E1%FE%E4%E6%E5%F2&amp;how=d" TargetMode="External"/><Relationship Id="rId46" Type="http://schemas.openxmlformats.org/officeDocument/2006/relationships/hyperlink" Target="http://ebudget.primorsky.ru/Show/Content/191" TargetMode="External"/><Relationship Id="rId67" Type="http://schemas.openxmlformats.org/officeDocument/2006/relationships/hyperlink" Target="http://admoblkaluga.ru/main/work/finances/budget/2020-2022.php" TargetMode="External"/><Relationship Id="rId116" Type="http://schemas.openxmlformats.org/officeDocument/2006/relationships/hyperlink" Target="https://minfin.rk.gov.ru/ru/structure/2019_10_30_16_47_biudzhet_na_2020_god_i_na_planovyi_period_2021_2022_godov" TargetMode="External"/><Relationship Id="rId137" Type="http://schemas.openxmlformats.org/officeDocument/2006/relationships/hyperlink" Target="http://minfin09.ru/2019/11/&#1087;&#1088;&#1086;&#1077;&#1082;&#1090;-&#1079;&#1072;&#1082;&#1086;&#1085;&#1072;-&#1086;-&#1088;&#1077;&#1089;&#1087;&#1091;&#1073;&#1083;&#1080;&#1082;&#1072;&#1085;&#1089;&#1082;&#1086;&#1084;-&#1073;&#1102;&#1076;&#1078;-7/" TargetMode="External"/><Relationship Id="rId158" Type="http://schemas.openxmlformats.org/officeDocument/2006/relationships/hyperlink" Target="http://budget.orb.ru/" TargetMode="External"/><Relationship Id="rId20" Type="http://schemas.openxmlformats.org/officeDocument/2006/relationships/hyperlink" Target="http://gossov.tatarstan.ru/rus/activity/lawmaking/zakon_project" TargetMode="External"/><Relationship Id="rId41" Type="http://schemas.openxmlformats.org/officeDocument/2006/relationships/hyperlink" Target="http://minfin.krskstate.ru/openbudget/law" TargetMode="External"/><Relationship Id="rId62" Type="http://schemas.openxmlformats.org/officeDocument/2006/relationships/hyperlink" Target="http://www.vrnoblduma.ru/dokumenty/proekty/" TargetMode="External"/><Relationship Id="rId83" Type="http://schemas.openxmlformats.org/officeDocument/2006/relationships/hyperlink" Target="https://minfin.ryazangov.ru/documents/draft_documents/2019/index.php" TargetMode="External"/><Relationship Id="rId88" Type="http://schemas.openxmlformats.org/officeDocument/2006/relationships/hyperlink" Target="http://portal.tverfin.ru/Menu/Page/187" TargetMode="External"/><Relationship Id="rId111" Type="http://schemas.openxmlformats.org/officeDocument/2006/relationships/hyperlink" Target="https://www.gshra.ru/zak-deyat/proekty/" TargetMode="External"/><Relationship Id="rId132" Type="http://schemas.openxmlformats.org/officeDocument/2006/relationships/hyperlink" Target="https://www.mfri.ru/index.php/open-budget/proekt-byudzheta-i-materialy-k-nemu" TargetMode="External"/><Relationship Id="rId153" Type="http://schemas.openxmlformats.org/officeDocument/2006/relationships/hyperlink" Target="http://www.mfur.ru/budjet/formirovanie/2020-god/" TargetMode="External"/><Relationship Id="rId174" Type="http://schemas.openxmlformats.org/officeDocument/2006/relationships/hyperlink" Target="https://depfin.admhmao.ru/otkrytyy-byudzhet/" TargetMode="External"/><Relationship Id="rId179" Type="http://schemas.openxmlformats.org/officeDocument/2006/relationships/hyperlink" Target="https://www.minfin-altai.ru/deyatelnost/proekt-byudzheta-zakony-o-byudzhete-zakony-ob-ispolnenii-byudzheta/2020-2022/the-draft-law-on-the-budget-.php" TargetMode="External"/><Relationship Id="rId195" Type="http://schemas.openxmlformats.org/officeDocument/2006/relationships/hyperlink" Target="http://www.findep.org/zakoni-tomskoy-oblasti.html" TargetMode="External"/><Relationship Id="rId209" Type="http://schemas.openxmlformats.org/officeDocument/2006/relationships/hyperlink" Target="http://www.dumasakhalin.ru/activity/sessions/2019/7" TargetMode="External"/><Relationship Id="rId190" Type="http://schemas.openxmlformats.org/officeDocument/2006/relationships/hyperlink" Target="http://www.omsk-parlament.ru/?sid=2940" TargetMode="External"/><Relationship Id="rId204" Type="http://schemas.openxmlformats.org/officeDocument/2006/relationships/hyperlink" Target="http://openbudget.kamgov.ru/Dashboard" TargetMode="External"/><Relationship Id="rId15" Type="http://schemas.openxmlformats.org/officeDocument/2006/relationships/hyperlink" Target="http://www.sdnao.ru/documents/bills/detail.php?ID=30257" TargetMode="External"/><Relationship Id="rId36" Type="http://schemas.openxmlformats.org/officeDocument/2006/relationships/hyperlink" Target="http://ufo.ulntc.ru:8080/dokumenty/proekt-zakona-o-byudzhete" TargetMode="External"/><Relationship Id="rId57" Type="http://schemas.openxmlformats.org/officeDocument/2006/relationships/hyperlink" Target="http://bryanskoblfin.ru/Show/Content/2304?ParentItemId=4" TargetMode="External"/><Relationship Id="rId106" Type="http://schemas.openxmlformats.org/officeDocument/2006/relationships/hyperlink" Target="http://duma.novreg.ru/action/projects/" TargetMode="External"/><Relationship Id="rId127" Type="http://schemas.openxmlformats.org/officeDocument/2006/relationships/hyperlink" Target="http://www.minfin.donland.ru/docs/s/226" TargetMode="External"/><Relationship Id="rId10" Type="http://schemas.openxmlformats.org/officeDocument/2006/relationships/hyperlink" Target="http://budget.lenobl.ru/documents/?page=0&amp;sortOrder=&amp;type=regionBudget&amp;sortName=&amp;sortDate=" TargetMode="External"/><Relationship Id="rId31" Type="http://schemas.openxmlformats.org/officeDocument/2006/relationships/hyperlink" Target="https://srd.ru/index.php/component/docs/?view=pr_zak&amp;id=1299&amp;menu=508&amp;selmenu=512" TargetMode="External"/><Relationship Id="rId52" Type="http://schemas.openxmlformats.org/officeDocument/2006/relationships/hyperlink" Target="http://egov-buryatia.ru/minfin/activities/documents/proekty-zakonov-i-inykh-npa/index.php?bitrix_include_areas=N&amp;clear_cache=Y" TargetMode="External"/><Relationship Id="rId73" Type="http://schemas.openxmlformats.org/officeDocument/2006/relationships/hyperlink" Target="http://www.oblsovet.ru/legislation/" TargetMode="External"/><Relationship Id="rId78" Type="http://schemas.openxmlformats.org/officeDocument/2006/relationships/hyperlink" Target="https://budget.mosreg.ru/byudzhet-dlya-grazhdan/proekt-zakona-o-byudzhete-moskovskoj-oblasti/" TargetMode="External"/><Relationship Id="rId94" Type="http://schemas.openxmlformats.org/officeDocument/2006/relationships/hyperlink" Target="https://www.yarregion.ru/depts/depfin/tmpPages/docs.aspx" TargetMode="External"/><Relationship Id="rId99" Type="http://schemas.openxmlformats.org/officeDocument/2006/relationships/hyperlink" Target="http://gsrk1.rkomi.ru/Sessions/Default.aspx" TargetMode="External"/><Relationship Id="rId101" Type="http://schemas.openxmlformats.org/officeDocument/2006/relationships/hyperlink" Target="https://www.vologdazso.ru/actions/legislative_activity/draft-laws/search.php?docid=TXpFNU1qa3pPRUUwVFc=" TargetMode="External"/><Relationship Id="rId122" Type="http://schemas.openxmlformats.org/officeDocument/2006/relationships/hyperlink" Target="https://minfin.astrobl.ru/site-page/materialy-proekta" TargetMode="External"/><Relationship Id="rId143" Type="http://schemas.openxmlformats.org/officeDocument/2006/relationships/hyperlink" Target="http://www.dumask.ru/law/zakonodatelnaya-deyatelnost/zakonoproekty-i-inye-pravovye-akty-nakhodyashchiesya-na-rassmotrenii.html" TargetMode="External"/><Relationship Id="rId148" Type="http://schemas.openxmlformats.org/officeDocument/2006/relationships/hyperlink" Target="http://www.gsmari.ru/itog/pnpa.html" TargetMode="External"/><Relationship Id="rId164" Type="http://schemas.openxmlformats.org/officeDocument/2006/relationships/hyperlink" Target="http://www.oblduma.kurgan.ru/about/activity/doc/proekty/" TargetMode="External"/><Relationship Id="rId169" Type="http://schemas.openxmlformats.org/officeDocument/2006/relationships/hyperlink" Target="https://admtyumen.ru/ogv_ru/finance/finance/bugjet/more.htm?id=11807008@cmsArticle" TargetMode="External"/><Relationship Id="rId185" Type="http://schemas.openxmlformats.org/officeDocument/2006/relationships/hyperlink" Target="https://r-19.ru/authorities/ministry-of-finance-of-the-republic-of-khakassia/docs/1795/93894.html" TargetMode="External"/><Relationship Id="rId4" Type="http://schemas.openxmlformats.org/officeDocument/2006/relationships/hyperlink" Target="https://budget.mos.ru/BudgetAttachements_2020_2022" TargetMode="External"/><Relationship Id="rId9" Type="http://schemas.openxmlformats.org/officeDocument/2006/relationships/hyperlink" Target="http://minfin39.ru/budget/next_year/" TargetMode="External"/><Relationship Id="rId180" Type="http://schemas.openxmlformats.org/officeDocument/2006/relationships/hyperlink" Target="http://www.open.minfin-altai.ru/" TargetMode="External"/><Relationship Id="rId210" Type="http://schemas.openxmlformats.org/officeDocument/2006/relationships/hyperlink" Target="https://openbudget.sakhminfin.ru/Menu/Page/565" TargetMode="External"/><Relationship Id="rId215" Type="http://schemas.openxmlformats.org/officeDocument/2006/relationships/hyperlink" Target="https://minfin.midural.ru/document/category/23" TargetMode="External"/><Relationship Id="rId26" Type="http://schemas.openxmlformats.org/officeDocument/2006/relationships/hyperlink" Target="http://mfin.permkrai.ru/execution/proekt/mater/2019/10/" TargetMode="External"/><Relationship Id="rId47" Type="http://schemas.openxmlformats.org/officeDocument/2006/relationships/hyperlink" Target="http://www.duma.khv.ru/Monitoring5/&#1055;&#1088;&#1086;&#1077;&#1082;&#1090;%20&#1079;&#1072;&#1082;&#1086;&#1085;&#1072;/2187535" TargetMode="External"/><Relationship Id="rId68" Type="http://schemas.openxmlformats.org/officeDocument/2006/relationships/hyperlink" Target="http://kosoblduma.ru/laws/pzko/?id=929" TargetMode="External"/><Relationship Id="rId89" Type="http://schemas.openxmlformats.org/officeDocument/2006/relationships/hyperlink" Target="https://www.tverfin.ru/np-baza/proekty-npa/" TargetMode="External"/><Relationship Id="rId112" Type="http://schemas.openxmlformats.org/officeDocument/2006/relationships/hyperlink" Target="http://minfin01-maykop.ru/Show/Category/12?page=1&amp;ItemId=58&amp;filterYear=2019" TargetMode="External"/><Relationship Id="rId133" Type="http://schemas.openxmlformats.org/officeDocument/2006/relationships/hyperlink" Target="http://www.parlamentri.ru/index.php/zakonodatelnaya-deyatelnost/zakonoproekty-vnesennye-v-parlament" TargetMode="External"/><Relationship Id="rId154" Type="http://schemas.openxmlformats.org/officeDocument/2006/relationships/hyperlink" Target="http://www.zsko.ru/documents/lawmaking/" TargetMode="External"/><Relationship Id="rId175" Type="http://schemas.openxmlformats.org/officeDocument/2006/relationships/hyperlink" Target="http://www.zsyanao.ru/legislative_activity/projects/" TargetMode="External"/><Relationship Id="rId196" Type="http://schemas.openxmlformats.org/officeDocument/2006/relationships/hyperlink" Target="http://monitoring.iltumen.ru/" TargetMode="External"/><Relationship Id="rId200" Type="http://schemas.openxmlformats.org/officeDocument/2006/relationships/hyperlink" Target="https://minfin.75.ru/byudzhet/konsolidirovannyy-kraevoy-byudzhet/proekty-zakonov-o-byudzhete-kraya" TargetMode="External"/><Relationship Id="rId16" Type="http://schemas.openxmlformats.org/officeDocument/2006/relationships/hyperlink" Target="http://dfei.adm-nao.ru/zakony-o-byudzhete/" TargetMode="External"/><Relationship Id="rId37" Type="http://schemas.openxmlformats.org/officeDocument/2006/relationships/hyperlink" Target="http://eparlament.irzs.ru/Doc/pasport?id=2783" TargetMode="External"/><Relationship Id="rId58" Type="http://schemas.openxmlformats.org/officeDocument/2006/relationships/hyperlink" Target="http://duma32.ru/komitet-po-byudzhetu-nalogam-i-ekonomicheskoy-politike/" TargetMode="External"/><Relationship Id="rId79" Type="http://schemas.openxmlformats.org/officeDocument/2006/relationships/hyperlink" Target="http://oreloblsovet.ru/legislation/proektyi-zakonov.html" TargetMode="External"/><Relationship Id="rId102" Type="http://schemas.openxmlformats.org/officeDocument/2006/relationships/hyperlink" Target="https://df.gov35.ru/otkrytyy-byudzhet/zakony-ob-oblastnom-byudzhete/2020/" TargetMode="External"/><Relationship Id="rId123" Type="http://schemas.openxmlformats.org/officeDocument/2006/relationships/hyperlink" Target="http://volgoduma.ru/zakonotvorchestvo/proekty-zakonov/vse-proekty.html" TargetMode="External"/><Relationship Id="rId144" Type="http://schemas.openxmlformats.org/officeDocument/2006/relationships/hyperlink" Target="http://www.mfsk.ru/law/proekty-zakonovsk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://budget.rk.ifinmon.ru/dokumenty/proekt-zakona-o-byudzhete" TargetMode="External"/><Relationship Id="rId21" Type="http://schemas.openxmlformats.org/officeDocument/2006/relationships/hyperlink" Target="http://minfin.tatarstan.ru/rus/proekt-byudzheta-i-materiali-k-nemu-845677.htm" TargetMode="External"/><Relationship Id="rId42" Type="http://schemas.openxmlformats.org/officeDocument/2006/relationships/hyperlink" Target="http://zsnso.ru/579" TargetMode="External"/><Relationship Id="rId63" Type="http://schemas.openxmlformats.org/officeDocument/2006/relationships/hyperlink" Target="http://www.gfu.vrn.ru/regulatory/normativnye-pravovye-akty/zakony-voronezhskoy-oblasti-/materiali-k-proektu-zakona-2020-2022-1.php" TargetMode="External"/><Relationship Id="rId84" Type="http://schemas.openxmlformats.org/officeDocument/2006/relationships/hyperlink" Target="http://minfin-rzn.ru/portal/Show/Category/6?ItemId=17" TargetMode="External"/><Relationship Id="rId138" Type="http://schemas.openxmlformats.org/officeDocument/2006/relationships/hyperlink" Target="http://parliament-osetia.ru/index.php/main/bills/art/665" TargetMode="External"/><Relationship Id="rId159" Type="http://schemas.openxmlformats.org/officeDocument/2006/relationships/hyperlink" Target="http://www.zspo.ru/legislative/bills/61981/" TargetMode="External"/><Relationship Id="rId170" Type="http://schemas.openxmlformats.org/officeDocument/2006/relationships/hyperlink" Target="https://admtyumen.ru/ogv_ru/finance/finance/bugjet/more.htm?id=11807008@cmsArticle" TargetMode="External"/><Relationship Id="rId191" Type="http://schemas.openxmlformats.org/officeDocument/2006/relationships/hyperlink" Target="http://www.omsk-parlament.ru/?sid=2940" TargetMode="External"/><Relationship Id="rId205" Type="http://schemas.openxmlformats.org/officeDocument/2006/relationships/hyperlink" Target="http://openbudget.kamgov.ru/Dashboard" TargetMode="External"/><Relationship Id="rId107" Type="http://schemas.openxmlformats.org/officeDocument/2006/relationships/hyperlink" Target="http://novkfo.ru/documents/289.html" TargetMode="External"/><Relationship Id="rId11" Type="http://schemas.openxmlformats.org/officeDocument/2006/relationships/hyperlink" Target="http://www.lenoblzaks.ru/static/single/-rus-common-zakact-/loprojects" TargetMode="External"/><Relationship Id="rId32" Type="http://schemas.openxmlformats.org/officeDocument/2006/relationships/hyperlink" Target="http://saratov.gov.ru/gov/auth/minfin/bud_sar_obl/2020/Project/" TargetMode="External"/><Relationship Id="rId53" Type="http://schemas.openxmlformats.org/officeDocument/2006/relationships/hyperlink" Target="http://budget.govrb.ru/ebudget/Menu/Page/179" TargetMode="External"/><Relationship Id="rId74" Type="http://schemas.openxmlformats.org/officeDocument/2006/relationships/hyperlink" Target="http://www.admlip.ru/economy/finances/proekty/" TargetMode="External"/><Relationship Id="rId128" Type="http://schemas.openxmlformats.org/officeDocument/2006/relationships/hyperlink" Target="http://minfin.donland.ru:8088/" TargetMode="External"/><Relationship Id="rId149" Type="http://schemas.openxmlformats.org/officeDocument/2006/relationships/hyperlink" Target="http://mari-el.gov.ru/minfin/Pages/projects.aspx" TargetMode="External"/><Relationship Id="rId5" Type="http://schemas.openxmlformats.org/officeDocument/2006/relationships/hyperlink" Target="http://www.smoloblduma.ru/zpr/index.php?SECTION_ID=&amp;ELEMENT_ID=49307" TargetMode="External"/><Relationship Id="rId90" Type="http://schemas.openxmlformats.org/officeDocument/2006/relationships/hyperlink" Target="https://minfin.tularegion.ru/activities/" TargetMode="External"/><Relationship Id="rId95" Type="http://schemas.openxmlformats.org/officeDocument/2006/relationships/hyperlink" Target="http://budget76.ru/" TargetMode="External"/><Relationship Id="rId160" Type="http://schemas.openxmlformats.org/officeDocument/2006/relationships/hyperlink" Target="http://finance.pnzreg.ru/docs/np/?ELEMENT_ID=1442" TargetMode="External"/><Relationship Id="rId165" Type="http://schemas.openxmlformats.org/officeDocument/2006/relationships/hyperlink" Target="http://www.finupr.kurganobl.ru/index.php?test=praktdum" TargetMode="External"/><Relationship Id="rId181" Type="http://schemas.openxmlformats.org/officeDocument/2006/relationships/hyperlink" Target="http://www.open.minfin-altai.ru/" TargetMode="External"/><Relationship Id="rId186" Type="http://schemas.openxmlformats.org/officeDocument/2006/relationships/hyperlink" Target="https://r-19.ru/authorities/ministry-of-finance-of-the-republic-of-khakassia/docs/1795/93894.html" TargetMode="External"/><Relationship Id="rId216" Type="http://schemas.openxmlformats.org/officeDocument/2006/relationships/hyperlink" Target="http://minfin.kalmregion.ru/deyatelnost/byudzhet-respubliki-kalmykiya/proekt-respublikanskogo-byudzheta-na-ocherednoy-finansovyy-god-i-planovyy-period-/" TargetMode="External"/><Relationship Id="rId211" Type="http://schemas.openxmlformats.org/officeDocument/2006/relationships/hyperlink" Target="https://openbudget.sakhminfin.ru/Menu/Page/565" TargetMode="External"/><Relationship Id="rId22" Type="http://schemas.openxmlformats.org/officeDocument/2006/relationships/hyperlink" Target="http://www.gs.cap.ru/SiteMap.aspx?id=2797562" TargetMode="External"/><Relationship Id="rId27" Type="http://schemas.openxmlformats.org/officeDocument/2006/relationships/hyperlink" Target="http://mfin.permkrai.ru/execution/proekt/mater/2019/10/" TargetMode="External"/><Relationship Id="rId43" Type="http://schemas.openxmlformats.org/officeDocument/2006/relationships/hyperlink" Target="http://mfnso.nso.ru/page/3777" TargetMode="External"/><Relationship Id="rId48" Type="http://schemas.openxmlformats.org/officeDocument/2006/relationships/hyperlink" Target="https://minfin.khabkrai.ru/portal/Show/Category/256?ItemId=1103" TargetMode="External"/><Relationship Id="rId64" Type="http://schemas.openxmlformats.org/officeDocument/2006/relationships/hyperlink" Target="http://df.ivanovoobl.ru/regionalnye-finansy/zakon-ob-oblastnom-byudzhete/proekt-zakona-o-byudzhete/" TargetMode="External"/><Relationship Id="rId69" Type="http://schemas.openxmlformats.org/officeDocument/2006/relationships/hyperlink" Target="http://nb44.ru/" TargetMode="External"/><Relationship Id="rId113" Type="http://schemas.openxmlformats.org/officeDocument/2006/relationships/hyperlink" Target="http://minfin01-maykop.ru/Show/Category/12?page=1&amp;ItemId=58&amp;filterYear=2019" TargetMode="External"/><Relationship Id="rId118" Type="http://schemas.openxmlformats.org/officeDocument/2006/relationships/hyperlink" Target="http://www.kubzsk.ru/pravo/" TargetMode="External"/><Relationship Id="rId134" Type="http://schemas.openxmlformats.org/officeDocument/2006/relationships/hyperlink" Target="http://parlament.kbr.ru/zakonodatelnaya-deyatelnost/zakonoproekty-na-stadii-rassmotreniya/index.php?ELEMENT_ID=17423" TargetMode="External"/><Relationship Id="rId139" Type="http://schemas.openxmlformats.org/officeDocument/2006/relationships/hyperlink" Target="http://minfin.alania.gov.ru/index.php/documents" TargetMode="External"/><Relationship Id="rId80" Type="http://schemas.openxmlformats.org/officeDocument/2006/relationships/hyperlink" Target="http://adm.vintech.ru:8096/ebudget/Menu/Page/25" TargetMode="External"/><Relationship Id="rId85" Type="http://schemas.openxmlformats.org/officeDocument/2006/relationships/hyperlink" Target="https://tambovoblduma.ru/zakonoproekty/zakonoproekty-vnesennye-v-oblastnuyu-dumu/oktyabr-2019/" TargetMode="External"/><Relationship Id="rId150" Type="http://schemas.openxmlformats.org/officeDocument/2006/relationships/hyperlink" Target="http://www.gsrm.ru/legislative-activities/proekty/" TargetMode="External"/><Relationship Id="rId155" Type="http://schemas.openxmlformats.org/officeDocument/2006/relationships/hyperlink" Target="http://www.minfin.kirov.ru/otkrytyy-byudzhet/dlya-spetsialistov/oblastnoy-byudzhet/byudzhet-2020-2022-normativnye-dokumenty/" TargetMode="External"/><Relationship Id="rId171" Type="http://schemas.openxmlformats.org/officeDocument/2006/relationships/hyperlink" Target="https://www.zs74.ru/npa-base" TargetMode="External"/><Relationship Id="rId176" Type="http://schemas.openxmlformats.org/officeDocument/2006/relationships/hyperlink" Target="http://www.zsyanao.ru/legislative_activity/projects/" TargetMode="External"/><Relationship Id="rId192" Type="http://schemas.openxmlformats.org/officeDocument/2006/relationships/hyperlink" Target="http://budget.omsk.ifinmon.ru/" TargetMode="External"/><Relationship Id="rId197" Type="http://schemas.openxmlformats.org/officeDocument/2006/relationships/hyperlink" Target="http://monitoring.iltumen.ru/" TargetMode="External"/><Relationship Id="rId206" Type="http://schemas.openxmlformats.org/officeDocument/2006/relationships/hyperlink" Target="https://www.magoblduma.ru/documents/" TargetMode="External"/><Relationship Id="rId201" Type="http://schemas.openxmlformats.org/officeDocument/2006/relationships/hyperlink" Target="https://minfin.75.ru/byudzhet/konsolidirovannyy-kraevoy-byudzhet/proekty-zakonov-o-byudzhete-kraya" TargetMode="External"/><Relationship Id="rId12" Type="http://schemas.openxmlformats.org/officeDocument/2006/relationships/hyperlink" Target="http://finance.lenobl.ru/ru/pravovaya-baza/oblastnoe-zakondatelstvo/byudzhet-lo/ob2020/" TargetMode="External"/><Relationship Id="rId17" Type="http://schemas.openxmlformats.org/officeDocument/2006/relationships/hyperlink" Target="https://sevzakon.ru/view/laws/bank_zakonoproektov/i_sozyv_2019/pr_zak_19_10_ot_15_10_2019/dokumenty_k_proektu/?page=2" TargetMode="External"/><Relationship Id="rId33" Type="http://schemas.openxmlformats.org/officeDocument/2006/relationships/hyperlink" Target="http://saratov.ifinmon.ru/" TargetMode="External"/><Relationship Id="rId38" Type="http://schemas.openxmlformats.org/officeDocument/2006/relationships/hyperlink" Target="http://gfu.ru/budget/obl/section.php?IBLOCK_ID=125&amp;SECTION_ID=1180" TargetMode="External"/><Relationship Id="rId59" Type="http://schemas.openxmlformats.org/officeDocument/2006/relationships/hyperlink" Target="http://bryanskoblfin.ru/open/Menu/Page/93" TargetMode="External"/><Relationship Id="rId103" Type="http://schemas.openxmlformats.org/officeDocument/2006/relationships/hyperlink" Target="https://duma-murman.ru/deyatelnost/zakonodatelnaya-deyatelnost/proekty-zakonov-murmanskoy-oblasti/proekty-2019/" TargetMode="External"/><Relationship Id="rId108" Type="http://schemas.openxmlformats.org/officeDocument/2006/relationships/hyperlink" Target="http://portal.novkfo.ru/Menu/Page/85" TargetMode="External"/><Relationship Id="rId124" Type="http://schemas.openxmlformats.org/officeDocument/2006/relationships/hyperlink" Target="http://www.minfin34.ru/" TargetMode="External"/><Relationship Id="rId129" Type="http://schemas.openxmlformats.org/officeDocument/2006/relationships/hyperlink" Target="http://www.nsrd.ru/dokumenty/proekti_normativno_pravovih_aktov" TargetMode="External"/><Relationship Id="rId54" Type="http://schemas.openxmlformats.org/officeDocument/2006/relationships/hyperlink" Target="http://beldepfin.ru/publications/meterialy-k-proektu-zakona-ob-oblastnom-byudzh3110/" TargetMode="External"/><Relationship Id="rId70" Type="http://schemas.openxmlformats.org/officeDocument/2006/relationships/hyperlink" Target="http://depfin.adm44.ru/info/law/proetjzko/" TargetMode="External"/><Relationship Id="rId75" Type="http://schemas.openxmlformats.org/officeDocument/2006/relationships/hyperlink" Target="http://ufin48.ru/Show/Category/?ItemId=16&amp;headingId=4" TargetMode="External"/><Relationship Id="rId91" Type="http://schemas.openxmlformats.org/officeDocument/2006/relationships/hyperlink" Target="https://dfto.ru/razdel/razdely/proekt-zakona-o-byudzhete" TargetMode="External"/><Relationship Id="rId96" Type="http://schemas.openxmlformats.org/officeDocument/2006/relationships/hyperlink" Target="http://www.karelia-zs.ru/zakonodatelstvo_rk/proekty/386vi/" TargetMode="External"/><Relationship Id="rId140" Type="http://schemas.openxmlformats.org/officeDocument/2006/relationships/hyperlink" Target="http://www.parlamentchr.ru/deyatelnost/zakonoproekty-nakhodyashchiesya-na-rassmotrenii" TargetMode="External"/><Relationship Id="rId145" Type="http://schemas.openxmlformats.org/officeDocument/2006/relationships/hyperlink" Target="http://openbudsk.ru/proekt-byudzheta-na-2020-god-i-planovyy-period-2021-i-2022-godov/" TargetMode="External"/><Relationship Id="rId161" Type="http://schemas.openxmlformats.org/officeDocument/2006/relationships/hyperlink" Target="http://asozd.samgd.ru/bills/2944/" TargetMode="External"/><Relationship Id="rId166" Type="http://schemas.openxmlformats.org/officeDocument/2006/relationships/hyperlink" Target="https://minfin.midural.ru/document/category/23" TargetMode="External"/><Relationship Id="rId182" Type="http://schemas.openxmlformats.org/officeDocument/2006/relationships/hyperlink" Target="http://www.khural.org/info/finansy/243/" TargetMode="External"/><Relationship Id="rId187" Type="http://schemas.openxmlformats.org/officeDocument/2006/relationships/hyperlink" Target="http://fin22.ru/projects/p2019/" TargetMode="External"/><Relationship Id="rId217" Type="http://schemas.openxmlformats.org/officeDocument/2006/relationships/printerSettings" Target="../printerSettings/printerSettings12.bin"/><Relationship Id="rId1" Type="http://schemas.openxmlformats.org/officeDocument/2006/relationships/hyperlink" Target="https://www.mos.ru/findep/" TargetMode="External"/><Relationship Id="rId6" Type="http://schemas.openxmlformats.org/officeDocument/2006/relationships/hyperlink" Target="http://www.aosd.ru/?dir=budget&amp;act=budget" TargetMode="External"/><Relationship Id="rId212" Type="http://schemas.openxmlformats.org/officeDocument/2006/relationships/hyperlink" Target="http://zseao.ru/akt/ob-oblastnom-byudzhete-na-2020-god-i-na-planovyj-period-2021-i-2022-godov-2/" TargetMode="External"/><Relationship Id="rId23" Type="http://schemas.openxmlformats.org/officeDocument/2006/relationships/hyperlink" Target="https://budget.cap.ru/Show/Category/267?ItemId=803" TargetMode="External"/><Relationship Id="rId28" Type="http://schemas.openxmlformats.org/officeDocument/2006/relationships/hyperlink" Target="http://www.zsno.ru/law/bills-and-draft-resolutions/pending-bills/index.php?ELEMENT_ID=51342" TargetMode="External"/><Relationship Id="rId49" Type="http://schemas.openxmlformats.org/officeDocument/2006/relationships/hyperlink" Target="http://www.zsamur.ru/section/list/9996/9932" TargetMode="External"/><Relationship Id="rId114" Type="http://schemas.openxmlformats.org/officeDocument/2006/relationships/hyperlink" Target="http://www.huralrk.ru/deyatelnost/zakonodatelnaya-deyatelnost/zakonoproekty.html" TargetMode="External"/><Relationship Id="rId119" Type="http://schemas.openxmlformats.org/officeDocument/2006/relationships/hyperlink" Target="https://minfinkubani.ru/budget_execution/budget_law/" TargetMode="External"/><Relationship Id="rId44" Type="http://schemas.openxmlformats.org/officeDocument/2006/relationships/hyperlink" Target="http://monitoring.zspk.gov.ru/&#1055;&#1088;&#1086;&#1077;&#1082;&#1090;%20&#1079;&#1072;&#1082;&#1086;&#1085;&#1072;/2177551" TargetMode="External"/><Relationship Id="rId60" Type="http://schemas.openxmlformats.org/officeDocument/2006/relationships/hyperlink" Target="http://www.zsvo.ru/budjet/" TargetMode="External"/><Relationship Id="rId65" Type="http://schemas.openxmlformats.org/officeDocument/2006/relationships/hyperlink" Target="https://www.ivoblduma.ru/zakony/proekty-zakonov/" TargetMode="External"/><Relationship Id="rId81" Type="http://schemas.openxmlformats.org/officeDocument/2006/relationships/hyperlink" Target="https://orel-region.ru/index.php?head=6&amp;part=73&amp;unit=3&amp;op=8&amp;in=132" TargetMode="External"/><Relationship Id="rId86" Type="http://schemas.openxmlformats.org/officeDocument/2006/relationships/hyperlink" Target="https://fin.tmbreg.ru/6347/8130/9561.html" TargetMode="External"/><Relationship Id="rId130" Type="http://schemas.openxmlformats.org/officeDocument/2006/relationships/hyperlink" Target="http://minfinrd.ru/deyatelnost/statistika-i-otchety/byudzhet" TargetMode="External"/><Relationship Id="rId135" Type="http://schemas.openxmlformats.org/officeDocument/2006/relationships/hyperlink" Target="https://pravitelstvo.kbr.ru/oigv/minfin/npi/proekty_normativnyh_i_pravovyh_aktov.php?postid=27876" TargetMode="External"/><Relationship Id="rId151" Type="http://schemas.openxmlformats.org/officeDocument/2006/relationships/hyperlink" Target="https://www.minfinrm.ru/norm-akty-new/" TargetMode="External"/><Relationship Id="rId156" Type="http://schemas.openxmlformats.org/officeDocument/2006/relationships/hyperlink" Target="http://zaksob.ru/activity/zakonotvorcheskaya-deyatelnost/" TargetMode="External"/><Relationship Id="rId177" Type="http://schemas.openxmlformats.org/officeDocument/2006/relationships/hyperlink" Target="http://www.yamalfin.ru/index.php?option=com_content&amp;view=article&amp;id=3328:2019-11-01-09-29-48&amp;catid=165:2019-11-01-09-07-31&amp;Itemid=127" TargetMode="External"/><Relationship Id="rId198" Type="http://schemas.openxmlformats.org/officeDocument/2006/relationships/hyperlink" Target="https://minfin.sakha.gov.ru/zakony-o-bjudzhete/2020-2022-gg/proekt-zakona-o-bjudzhete-na-2020-2022-gg" TargetMode="External"/><Relationship Id="rId172" Type="http://schemas.openxmlformats.org/officeDocument/2006/relationships/hyperlink" Target="http://www.minfin74.ru/mBudget/project/" TargetMode="External"/><Relationship Id="rId193" Type="http://schemas.openxmlformats.org/officeDocument/2006/relationships/hyperlink" Target="http://mf.omskportal.ru/oiv/mf/otrasl/otkrbudg/proekt/2020-2022" TargetMode="External"/><Relationship Id="rId202" Type="http://schemas.openxmlformats.org/officeDocument/2006/relationships/hyperlink" Target="http://&#1086;&#1090;&#1082;&#1088;&#1099;&#1090;&#1099;&#1081;&#1073;&#1102;&#1076;&#1078;&#1077;&#1090;.&#1079;&#1072;&#1073;&#1072;&#1081;&#1082;&#1072;&#1083;&#1100;&#1089;&#1082;&#1080;&#1081;&#1082;&#1088;&#1072;&#1081;.&#1088;&#1092;/portal/Page/BudgLaw?project=1&amp;ItemId=13&amp;show_title=on" TargetMode="External"/><Relationship Id="rId207" Type="http://schemas.openxmlformats.org/officeDocument/2006/relationships/hyperlink" Target="https://minfin.49gov.ru/documents/?doc_type=1" TargetMode="External"/><Relationship Id="rId13" Type="http://schemas.openxmlformats.org/officeDocument/2006/relationships/hyperlink" Target="https://fincom.gov.spb.ru/budget/info/acts/1" TargetMode="External"/><Relationship Id="rId18" Type="http://schemas.openxmlformats.org/officeDocument/2006/relationships/hyperlink" Target="https://fin.sev.gov.ru/deytelnost/" TargetMode="External"/><Relationship Id="rId39" Type="http://schemas.openxmlformats.org/officeDocument/2006/relationships/hyperlink" Target="http://openbudget.gfu.ru/budget/law_project/" TargetMode="External"/><Relationship Id="rId109" Type="http://schemas.openxmlformats.org/officeDocument/2006/relationships/hyperlink" Target="http://sobranie.pskov.ru/lawmaking/bills" TargetMode="External"/><Relationship Id="rId34" Type="http://schemas.openxmlformats.org/officeDocument/2006/relationships/hyperlink" Target="http://www.zsuo.ru/zakony/proekty/43-zakonotvorchestvo/zakony/proekty/14425-84332019.html" TargetMode="External"/><Relationship Id="rId50" Type="http://schemas.openxmlformats.org/officeDocument/2006/relationships/hyperlink" Target="http://ob.fin.amurobl.ru/dokumenty/proekt_zakon/oblastnoi/2020" TargetMode="External"/><Relationship Id="rId55" Type="http://schemas.openxmlformats.org/officeDocument/2006/relationships/hyperlink" Target="http://www.belduma.ru/document/draft/detail.php?god=2019&amp;prj=all" TargetMode="External"/><Relationship Id="rId76" Type="http://schemas.openxmlformats.org/officeDocument/2006/relationships/hyperlink" Target="http://www.mosoblduma.ru/Zakoni/Zakonoprecti_Moskovskoj_oblasti/item/296065/" TargetMode="External"/><Relationship Id="rId97" Type="http://schemas.openxmlformats.org/officeDocument/2006/relationships/hyperlink" Target="http://minfin.karelia.ru/sostavlenie-bjudzheta-na-2020-2022-gody/" TargetMode="External"/><Relationship Id="rId104" Type="http://schemas.openxmlformats.org/officeDocument/2006/relationships/hyperlink" Target="https://minfin.gov-murman.ru/open-budget/regional_budget/law_of_budget_projects/2020/" TargetMode="External"/><Relationship Id="rId120" Type="http://schemas.openxmlformats.org/officeDocument/2006/relationships/hyperlink" Target="https://openbudget23region.ru/o-byudzhete/dokumenty/ministerstvo-finansov-krasnodarskogo-kraya" TargetMode="External"/><Relationship Id="rId125" Type="http://schemas.openxmlformats.org/officeDocument/2006/relationships/hyperlink" Target="http://volgafin.volgograd.ru/norms/acts/16723/" TargetMode="External"/><Relationship Id="rId141" Type="http://schemas.openxmlformats.org/officeDocument/2006/relationships/hyperlink" Target="http://www.minfinchr.ru/respublikanskij-byudzhet/proekt-zakona-chechenskoj-respubliki-o-respublikanskom-byudzhete-na-ocherednoj-finansovyj-god-i-planovyj-period-s-prilozheniyami" TargetMode="External"/><Relationship Id="rId146" Type="http://schemas.openxmlformats.org/officeDocument/2006/relationships/hyperlink" Target="http://gsrb.ru/ru/lawmaking/budget-2020/" TargetMode="External"/><Relationship Id="rId167" Type="http://schemas.openxmlformats.org/officeDocument/2006/relationships/hyperlink" Target="http://zsso.ru/legislative/lawprojects/item/50955/" TargetMode="External"/><Relationship Id="rId188" Type="http://schemas.openxmlformats.org/officeDocument/2006/relationships/hyperlink" Target="http://www.akzs.ru/sessions/135/2868/" TargetMode="External"/><Relationship Id="rId7" Type="http://schemas.openxmlformats.org/officeDocument/2006/relationships/hyperlink" Target="https://dvinaland.ru/budget/zakon/" TargetMode="External"/><Relationship Id="rId71" Type="http://schemas.openxmlformats.org/officeDocument/2006/relationships/hyperlink" Target="http://kurskduma.ru/proekts/index.php" TargetMode="External"/><Relationship Id="rId92" Type="http://schemas.openxmlformats.org/officeDocument/2006/relationships/hyperlink" Target="http://www.tulaoblduma.ru/laws_intranet/laws_stages.asp%3FID=160532.html" TargetMode="External"/><Relationship Id="rId162" Type="http://schemas.openxmlformats.org/officeDocument/2006/relationships/hyperlink" Target="http://budget.minfin-samara.ru/" TargetMode="External"/><Relationship Id="rId183" Type="http://schemas.openxmlformats.org/officeDocument/2006/relationships/hyperlink" Target="http://budget17.ru/" TargetMode="External"/><Relationship Id="rId213" Type="http://schemas.openxmlformats.org/officeDocument/2006/relationships/hyperlink" Target="http://www.eao.ru/isp-vlast/finansovoe-upravlenie-pravitelstva/byudzhet/" TargetMode="External"/><Relationship Id="rId2" Type="http://schemas.openxmlformats.org/officeDocument/2006/relationships/hyperlink" Target="https://budget.mos.ru/BudgetAttachements_2020_2022" TargetMode="External"/><Relationship Id="rId29" Type="http://schemas.openxmlformats.org/officeDocument/2006/relationships/hyperlink" Target="http://mf.nnov.ru/index.php?option=com_k2&amp;view=item&amp;id=1760:normativnye-pravovye-akty-i-drugie-materialy-po-razrabotke-proekta-oblastnogo-byudzheta-na-2021-2022-gody&amp;Itemid=553" TargetMode="External"/><Relationship Id="rId24" Type="http://schemas.openxmlformats.org/officeDocument/2006/relationships/hyperlink" Target="http://regulations.cap.ru/index.php?option=com_content&amp;view=category&amp;id=20&amp;Itemid=116" TargetMode="External"/><Relationship Id="rId40" Type="http://schemas.openxmlformats.org/officeDocument/2006/relationships/hyperlink" Target="http://www.sobranie.info/lawsinfo.php?UID=16504" TargetMode="External"/><Relationship Id="rId45" Type="http://schemas.openxmlformats.org/officeDocument/2006/relationships/hyperlink" Target="https://primorsky.ru/authorities/executive-agencies/departments/finance/laws.php" TargetMode="External"/><Relationship Id="rId66" Type="http://schemas.openxmlformats.org/officeDocument/2006/relationships/hyperlink" Target="http://www.zskaluga.ru/bills/wide/16185/ob_oblastnom_bjudzhete_na_2020_god_i_na_planovyj_period__2021_i_2022_godov.html" TargetMode="External"/><Relationship Id="rId87" Type="http://schemas.openxmlformats.org/officeDocument/2006/relationships/hyperlink" Target="http://www.zsto.ru/index.php/739a50c4-47c1-81fa-060e-2232105925f8/5f51608f-f613-3c85-ce9f-e9a9410d8fa4" TargetMode="External"/><Relationship Id="rId110" Type="http://schemas.openxmlformats.org/officeDocument/2006/relationships/hyperlink" Target="http://finance.pskov.ru/proekty" TargetMode="External"/><Relationship Id="rId115" Type="http://schemas.openxmlformats.org/officeDocument/2006/relationships/hyperlink" Target="http://www.crimea.gov.ru/lawmaking-activity/laws-drafts" TargetMode="External"/><Relationship Id="rId131" Type="http://schemas.openxmlformats.org/officeDocument/2006/relationships/hyperlink" Target="http://open.minfinrd.ru/" TargetMode="External"/><Relationship Id="rId136" Type="http://schemas.openxmlformats.org/officeDocument/2006/relationships/hyperlink" Target="https://parlament09.ru/node/7234" TargetMode="External"/><Relationship Id="rId157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178" Type="http://schemas.openxmlformats.org/officeDocument/2006/relationships/hyperlink" Target="http://monitoring.yanao.ru/yamal/index.php" TargetMode="External"/><Relationship Id="rId61" Type="http://schemas.openxmlformats.org/officeDocument/2006/relationships/hyperlink" Target="https://dtf.avo.ru/proekty-zakonov-vladimirskoj-oblasti" TargetMode="External"/><Relationship Id="rId82" Type="http://schemas.openxmlformats.org/officeDocument/2006/relationships/hyperlink" Target="http://www.rznoblduma.ru/index.php?option=com_content&amp;view=article&amp;id=177&amp;Itemid=125" TargetMode="External"/><Relationship Id="rId152" Type="http://schemas.openxmlformats.org/officeDocument/2006/relationships/hyperlink" Target="http://www.udmgossovet.ru/activity/law/schedule/materials/26796/" TargetMode="External"/><Relationship Id="rId173" Type="http://schemas.openxmlformats.org/officeDocument/2006/relationships/hyperlink" Target="http://open.minfin74.ru/budget/370457979" TargetMode="External"/><Relationship Id="rId194" Type="http://schemas.openxmlformats.org/officeDocument/2006/relationships/hyperlink" Target="https://duma.tomsk.ru/content/proekt_oblastnogo_bjudzheta_na_2020_2022_god" TargetMode="External"/><Relationship Id="rId199" Type="http://schemas.openxmlformats.org/officeDocument/2006/relationships/hyperlink" Target="http://budget.sakha.gov.ru/ebudget/Menu/Page/215" TargetMode="External"/><Relationship Id="rId203" Type="http://schemas.openxmlformats.org/officeDocument/2006/relationships/hyperlink" Target="http://www.zaksobr.kamchatka.ru/zaktvordeyat/proekty_zakonov_kamch_24_2019_kraya1/o_kraevom_byudzhete_na_2020_god_i_na_planovyj_period_2021_i_2022_godov/" TargetMode="External"/><Relationship Id="rId208" Type="http://schemas.openxmlformats.org/officeDocument/2006/relationships/hyperlink" Target="http://iis.minfin.49gov.ru/ebudget/Menu/Page/77" TargetMode="External"/><Relationship Id="rId19" Type="http://schemas.openxmlformats.org/officeDocument/2006/relationships/hyperlink" Target="http://ob.sev.gov.ru/dokumenty/project-zakona-o-budgete" TargetMode="External"/><Relationship Id="rId14" Type="http://schemas.openxmlformats.org/officeDocument/2006/relationships/hyperlink" Target="http://www.assembly.spb.ru/ndoc/doc/0/777337756" TargetMode="External"/><Relationship Id="rId30" Type="http://schemas.openxmlformats.org/officeDocument/2006/relationships/hyperlink" Target="http://mf.nnov.ru:8025/index.php/o-budgete/zakonodatelstvo/proekty-zakonodatelnykh-i-inykh-normativnykh-pravovykh-aktov" TargetMode="External"/><Relationship Id="rId35" Type="http://schemas.openxmlformats.org/officeDocument/2006/relationships/hyperlink" Target="http://ufo.ulntc.ru/index.php?mgf=budget/open_budget&amp;slep=net" TargetMode="External"/><Relationship Id="rId56" Type="http://schemas.openxmlformats.org/officeDocument/2006/relationships/hyperlink" Target="http://ob.beldepfin.ru/" TargetMode="External"/><Relationship Id="rId77" Type="http://schemas.openxmlformats.org/officeDocument/2006/relationships/hyperlink" Target="https://mef.mosreg.ru/dokumenty" TargetMode="External"/><Relationship Id="rId100" Type="http://schemas.openxmlformats.org/officeDocument/2006/relationships/hyperlink" Target="http://minfin.rkomi.ru/minfin_rkomi/minfin_rbudj/budjet/" TargetMode="External"/><Relationship Id="rId105" Type="http://schemas.openxmlformats.org/officeDocument/2006/relationships/hyperlink" Target="https://b4u.gov-murman.ru/" TargetMode="External"/><Relationship Id="rId126" Type="http://schemas.openxmlformats.org/officeDocument/2006/relationships/hyperlink" Target="http://zsro.ru/lawmaking/project/" TargetMode="External"/><Relationship Id="rId147" Type="http://schemas.openxmlformats.org/officeDocument/2006/relationships/hyperlink" Target="https://minfin.bashkortostan.ru/activity/2982/" TargetMode="External"/><Relationship Id="rId168" Type="http://schemas.openxmlformats.org/officeDocument/2006/relationships/hyperlink" Target="http://info.mfural.ru/ebudget/Menu/Page/1" TargetMode="External"/><Relationship Id="rId8" Type="http://schemas.openxmlformats.org/officeDocument/2006/relationships/hyperlink" Target="http://duma39.ru/activity/zakon/draft/" TargetMode="External"/><Relationship Id="rId51" Type="http://schemas.openxmlformats.org/officeDocument/2006/relationships/hyperlink" Target="http://hural-rb.ru/bankz/" TargetMode="External"/><Relationship Id="rId72" Type="http://schemas.openxmlformats.org/officeDocument/2006/relationships/hyperlink" Target="http://adm.rkursk.ru/index.php?id=693&amp;mat_id=99360&amp;page=1" TargetMode="External"/><Relationship Id="rId93" Type="http://schemas.openxmlformats.org/officeDocument/2006/relationships/hyperlink" Target="http://duma.yar.ru/service/projects/zp192966.html" TargetMode="External"/><Relationship Id="rId98" Type="http://schemas.openxmlformats.org/officeDocument/2006/relationships/hyperlink" Target="http://budget.karelia.ru/byudzhet/dokumenty/2020-god" TargetMode="External"/><Relationship Id="rId121" Type="http://schemas.openxmlformats.org/officeDocument/2006/relationships/hyperlink" Target="https://astroblduma.ru/vm/zakonodat_deyat/ProjectZakonAO/11203" TargetMode="External"/><Relationship Id="rId142" Type="http://schemas.openxmlformats.org/officeDocument/2006/relationships/hyperlink" Target="http://forcitizens.ru/ob/dokumenty/proekt-byudzheta-i-materialy-k-nemu/2020-god" TargetMode="External"/><Relationship Id="rId163" Type="http://schemas.openxmlformats.org/officeDocument/2006/relationships/hyperlink" Target="http://minfin-samara.ru/proekty-zakonov-o-byudzhete/" TargetMode="External"/><Relationship Id="rId184" Type="http://schemas.openxmlformats.org/officeDocument/2006/relationships/hyperlink" Target="https://minfin.rtyva.ru/node/8892/" TargetMode="External"/><Relationship Id="rId189" Type="http://schemas.openxmlformats.org/officeDocument/2006/relationships/hyperlink" Target="https://www.sndko.ru/zakonotvorchestvo/proektyi-normativnyix-pravovyix-aktov-kemerovskoj-oblasti" TargetMode="External"/><Relationship Id="rId3" Type="http://schemas.openxmlformats.org/officeDocument/2006/relationships/hyperlink" Target="https://duma.mos.ru/ru/40/regulation_projects" TargetMode="External"/><Relationship Id="rId214" Type="http://schemas.openxmlformats.org/officeDocument/2006/relationships/hyperlink" Target="http://duma-chukotka.ru/index.php?option=com_content&amp;view=category&amp;id=47&amp;Itemid=154" TargetMode="External"/><Relationship Id="rId25" Type="http://schemas.openxmlformats.org/officeDocument/2006/relationships/hyperlink" Target="http://budget.permkrai.ru/approved_budgets/indicators2018" TargetMode="External"/><Relationship Id="rId46" Type="http://schemas.openxmlformats.org/officeDocument/2006/relationships/hyperlink" Target="http://ebudget.primorsky.ru/Show/Content/191" TargetMode="External"/><Relationship Id="rId67" Type="http://schemas.openxmlformats.org/officeDocument/2006/relationships/hyperlink" Target="http://admoblkaluga.ru/main/work/finances/budget/2020-2022.php" TargetMode="External"/><Relationship Id="rId116" Type="http://schemas.openxmlformats.org/officeDocument/2006/relationships/hyperlink" Target="https://minfin.rk.gov.ru/ru/structure/2019_10_30_16_47_biudzhet_na_2020_god_i_na_planovyi_period_2021_2022_godov" TargetMode="External"/><Relationship Id="rId137" Type="http://schemas.openxmlformats.org/officeDocument/2006/relationships/hyperlink" Target="http://minfin09.ru/2019/11/&#1087;&#1088;&#1086;&#1077;&#1082;&#1090;-&#1079;&#1072;&#1082;&#1086;&#1085;&#1072;-&#1086;-&#1088;&#1077;&#1089;&#1087;&#1091;&#1073;&#1083;&#1080;&#1082;&#1072;&#1085;&#1089;&#1082;&#1086;&#1084;-&#1073;&#1102;&#1076;&#1078;-7/" TargetMode="External"/><Relationship Id="rId158" Type="http://schemas.openxmlformats.org/officeDocument/2006/relationships/hyperlink" Target="http://budget.orb.ru/" TargetMode="External"/><Relationship Id="rId20" Type="http://schemas.openxmlformats.org/officeDocument/2006/relationships/hyperlink" Target="http://gossov.tatarstan.ru/rus/activity/lawmaking/zakon_project" TargetMode="External"/><Relationship Id="rId41" Type="http://schemas.openxmlformats.org/officeDocument/2006/relationships/hyperlink" Target="http://minfin.krskstate.ru/openbudget/law" TargetMode="External"/><Relationship Id="rId62" Type="http://schemas.openxmlformats.org/officeDocument/2006/relationships/hyperlink" Target="http://www.vrnoblduma.ru/dokumenty/proekty/" TargetMode="External"/><Relationship Id="rId83" Type="http://schemas.openxmlformats.org/officeDocument/2006/relationships/hyperlink" Target="https://minfin.ryazangov.ru/documents/draft_documents/2019/index.php" TargetMode="External"/><Relationship Id="rId88" Type="http://schemas.openxmlformats.org/officeDocument/2006/relationships/hyperlink" Target="http://portal.tverfin.ru/Menu/Page/187" TargetMode="External"/><Relationship Id="rId111" Type="http://schemas.openxmlformats.org/officeDocument/2006/relationships/hyperlink" Target="http://bks.pskov.ru/ebudget/Show/Category/10?ItemId=257" TargetMode="External"/><Relationship Id="rId132" Type="http://schemas.openxmlformats.org/officeDocument/2006/relationships/hyperlink" Target="https://www.mfri.ru/index.php/open-budget/proekt-byudzheta-i-materialy-k-nemu" TargetMode="External"/><Relationship Id="rId153" Type="http://schemas.openxmlformats.org/officeDocument/2006/relationships/hyperlink" Target="http://www.mfur.ru/budjet/formirovanie/2020-god/" TargetMode="External"/><Relationship Id="rId174" Type="http://schemas.openxmlformats.org/officeDocument/2006/relationships/hyperlink" Target="https://www.dumahmao.ru/budget2020-2022/lawsprojects/" TargetMode="External"/><Relationship Id="rId179" Type="http://schemas.openxmlformats.org/officeDocument/2006/relationships/hyperlink" Target="http://elkurultay.ru/deyatelnost/sessii/sessii/materialy-proshedshikh-sessij-7-sozyva/10400-materialy-iii-ej-sessii-gosudarstvennogo-sobraniya-el-kurultaj-respubliki-altaj-sedmogo-sozyva-sostoyavshejsya-21-noyabrya-2019-goda" TargetMode="External"/><Relationship Id="rId195" Type="http://schemas.openxmlformats.org/officeDocument/2006/relationships/hyperlink" Target="http://open.findep.org/" TargetMode="External"/><Relationship Id="rId209" Type="http://schemas.openxmlformats.org/officeDocument/2006/relationships/hyperlink" Target="http://sakhminfin.ru/" TargetMode="External"/><Relationship Id="rId190" Type="http://schemas.openxmlformats.org/officeDocument/2006/relationships/hyperlink" Target="https://www.ofukem.ru/budget/projects2020-2021/" TargetMode="External"/><Relationship Id="rId204" Type="http://schemas.openxmlformats.org/officeDocument/2006/relationships/hyperlink" Target="https://www.kamgov.ru/minfin/budzet-2020" TargetMode="External"/><Relationship Id="rId15" Type="http://schemas.openxmlformats.org/officeDocument/2006/relationships/hyperlink" Target="http://www.sdnao.ru/documents/bills/detail.php?ID=30257" TargetMode="External"/><Relationship Id="rId36" Type="http://schemas.openxmlformats.org/officeDocument/2006/relationships/hyperlink" Target="http://ufo.ulntc.ru:8080/dokumenty/proekt-zakona-o-byudzhete" TargetMode="External"/><Relationship Id="rId57" Type="http://schemas.openxmlformats.org/officeDocument/2006/relationships/hyperlink" Target="http://bryanskoblfin.ru/Show/Content/2304?ParentItemId=4" TargetMode="External"/><Relationship Id="rId106" Type="http://schemas.openxmlformats.org/officeDocument/2006/relationships/hyperlink" Target="http://duma.novreg.ru/action/projects/" TargetMode="External"/><Relationship Id="rId127" Type="http://schemas.openxmlformats.org/officeDocument/2006/relationships/hyperlink" Target="http://www.minfin.donland.ru/docs/s/226" TargetMode="External"/><Relationship Id="rId10" Type="http://schemas.openxmlformats.org/officeDocument/2006/relationships/hyperlink" Target="http://budget.lenobl.ru/documents/?page=0&amp;sortOrder=&amp;type=regionBudget&amp;sortName=&amp;sortDate=" TargetMode="External"/><Relationship Id="rId31" Type="http://schemas.openxmlformats.org/officeDocument/2006/relationships/hyperlink" Target="https://srd.ru/index.php/component/docs/?view=pr_zak&amp;id=1299&amp;menu=508&amp;selmenu=512" TargetMode="External"/><Relationship Id="rId52" Type="http://schemas.openxmlformats.org/officeDocument/2006/relationships/hyperlink" Target="http://egov-buryatia.ru/minfin/activities/documents/proekty-zakonov-i-inykh-npa/index.php?bitrix_include_areas=N&amp;clear_cache=Y" TargetMode="External"/><Relationship Id="rId73" Type="http://schemas.openxmlformats.org/officeDocument/2006/relationships/hyperlink" Target="http://www.oblsovet.ru/legislation/" TargetMode="External"/><Relationship Id="rId78" Type="http://schemas.openxmlformats.org/officeDocument/2006/relationships/hyperlink" Target="https://budget.mosreg.ru/byudzhet-dlya-grazhdan/proekt-zakona-o-byudzhete-moskovskoj-oblasti/" TargetMode="External"/><Relationship Id="rId94" Type="http://schemas.openxmlformats.org/officeDocument/2006/relationships/hyperlink" Target="https://www.yarregion.ru/depts/depfin/tmpPages/docs.aspx" TargetMode="External"/><Relationship Id="rId99" Type="http://schemas.openxmlformats.org/officeDocument/2006/relationships/hyperlink" Target="http://gsrk1.rkomi.ru/Sessions/Default.aspx" TargetMode="External"/><Relationship Id="rId101" Type="http://schemas.openxmlformats.org/officeDocument/2006/relationships/hyperlink" Target="https://www.vologdazso.ru/actions/legislative_activity/draft-laws/search.php?docid=TXpFNU1qa3pPRUUwVFc=" TargetMode="External"/><Relationship Id="rId122" Type="http://schemas.openxmlformats.org/officeDocument/2006/relationships/hyperlink" Target="https://minfin.astrobl.ru/site-page/materialy-proekta" TargetMode="External"/><Relationship Id="rId143" Type="http://schemas.openxmlformats.org/officeDocument/2006/relationships/hyperlink" Target="http://www.dumask.ru/law/zakonodatelnaya-deyatelnost/zakonoproekty-i-inye-pravovye-akty-nakhodyashchiesya-na-rassmotrenii.html" TargetMode="External"/><Relationship Id="rId148" Type="http://schemas.openxmlformats.org/officeDocument/2006/relationships/hyperlink" Target="http://www.gsmari.ru/itog/pnpa.html" TargetMode="External"/><Relationship Id="rId164" Type="http://schemas.openxmlformats.org/officeDocument/2006/relationships/hyperlink" Target="http://www.oblduma.kurgan.ru/about/activity/doc/proekty/" TargetMode="External"/><Relationship Id="rId169" Type="http://schemas.openxmlformats.org/officeDocument/2006/relationships/hyperlink" Target="http://public.duma72.ru/Public/BillDossier/2897" TargetMode="External"/><Relationship Id="rId185" Type="http://schemas.openxmlformats.org/officeDocument/2006/relationships/hyperlink" Target="http://www.vskhakasia.ru/lawmaking/bills/bill/1406" TargetMode="External"/><Relationship Id="rId4" Type="http://schemas.openxmlformats.org/officeDocument/2006/relationships/hyperlink" Target="http://www.finsmol.ru/pbudget/nJvD58Sj" TargetMode="External"/><Relationship Id="rId9" Type="http://schemas.openxmlformats.org/officeDocument/2006/relationships/hyperlink" Target="http://minfin39.ru/budget/next_year/" TargetMode="External"/><Relationship Id="rId180" Type="http://schemas.openxmlformats.org/officeDocument/2006/relationships/hyperlink" Target="https://www.minfin-altai.ru/deyatelnost/proekt-byudzheta-zakony-o-byudzhete-zakony-ob-ispolnenii-byudzheta/2020-2022/the-draft-law-on-the-budget-.php" TargetMode="External"/><Relationship Id="rId210" Type="http://schemas.openxmlformats.org/officeDocument/2006/relationships/hyperlink" Target="http://www.dumasakhalin.ru/activity/sessions/2019/7" TargetMode="External"/><Relationship Id="rId215" Type="http://schemas.openxmlformats.org/officeDocument/2006/relationships/hyperlink" Target="http://chaogov.ru/otkrytyy-byudzhet/zakon-o-byudzhete.php" TargetMode="External"/><Relationship Id="rId26" Type="http://schemas.openxmlformats.org/officeDocument/2006/relationships/hyperlink" Target="http://zakon.zsperm.ru/?q=%E1%FE%E4%E6%E5%F2&amp;how=d" TargetMode="External"/><Relationship Id="rId47" Type="http://schemas.openxmlformats.org/officeDocument/2006/relationships/hyperlink" Target="http://www.duma.khv.ru/Monitoring5/&#1055;&#1088;&#1086;&#1077;&#1082;&#1090;%20&#1079;&#1072;&#1082;&#1086;&#1085;&#1072;/2187535" TargetMode="External"/><Relationship Id="rId68" Type="http://schemas.openxmlformats.org/officeDocument/2006/relationships/hyperlink" Target="http://kosoblduma.ru/laws/pzko/?id=929" TargetMode="External"/><Relationship Id="rId89" Type="http://schemas.openxmlformats.org/officeDocument/2006/relationships/hyperlink" Target="https://www.tverfin.ru/np-baza/proekty-npa/" TargetMode="External"/><Relationship Id="rId112" Type="http://schemas.openxmlformats.org/officeDocument/2006/relationships/hyperlink" Target="https://www.gshra.ru/zak-deyat/proekty/" TargetMode="External"/><Relationship Id="rId133" Type="http://schemas.openxmlformats.org/officeDocument/2006/relationships/hyperlink" Target="http://www.parlamentri.ru/index.php/zakonodatelnaya-deyatelnost/zakonoproekty-vnesennye-v-parlament" TargetMode="External"/><Relationship Id="rId154" Type="http://schemas.openxmlformats.org/officeDocument/2006/relationships/hyperlink" Target="http://www.zsko.ru/documents/lawmaking/" TargetMode="External"/><Relationship Id="rId175" Type="http://schemas.openxmlformats.org/officeDocument/2006/relationships/hyperlink" Target="https://depfin.admhmao.ru/otkrytyy-byudzhet/" TargetMode="External"/><Relationship Id="rId196" Type="http://schemas.openxmlformats.org/officeDocument/2006/relationships/hyperlink" Target="http://www.findep.org/zakoni-tomskoy-oblasti.html" TargetMode="External"/><Relationship Id="rId200" Type="http://schemas.openxmlformats.org/officeDocument/2006/relationships/hyperlink" Target="http://www.zaksobr-chita.ru/documents/proektyi_zakonov/2019_god/noyabr_2019_goda" TargetMode="External"/><Relationship Id="rId16" Type="http://schemas.openxmlformats.org/officeDocument/2006/relationships/hyperlink" Target="http://dfei.adm-nao.ru/zakony-o-byudzhete/" TargetMode="External"/><Relationship Id="rId37" Type="http://schemas.openxmlformats.org/officeDocument/2006/relationships/hyperlink" Target="http://eparlament.irzs.ru/Doc/pasport?id=2783" TargetMode="External"/><Relationship Id="rId58" Type="http://schemas.openxmlformats.org/officeDocument/2006/relationships/hyperlink" Target="http://duma32.ru/komitet-po-byudzhetu-nalogam-i-ekonomicheskoy-politike/" TargetMode="External"/><Relationship Id="rId79" Type="http://schemas.openxmlformats.org/officeDocument/2006/relationships/hyperlink" Target="http://oreloblsovet.ru/legislation/proektyi-zakonov.html" TargetMode="External"/><Relationship Id="rId102" Type="http://schemas.openxmlformats.org/officeDocument/2006/relationships/hyperlink" Target="https://df.gov35.ru/otkrytyy-byudzhet/zakony-ob-oblastnom-byudzhete/2020/" TargetMode="External"/><Relationship Id="rId123" Type="http://schemas.openxmlformats.org/officeDocument/2006/relationships/hyperlink" Target="http://volgoduma.ru/zakonotvorchestvo/proekty-zakonov/vse-proekty.html" TargetMode="External"/><Relationship Id="rId144" Type="http://schemas.openxmlformats.org/officeDocument/2006/relationships/hyperlink" Target="http://www.mfsk.ru/law/proekty-zakonovsk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tfoms.tomsk.ru/document/2d7089e5-ca77-4557-bb02-0be4a739735b" TargetMode="External"/><Relationship Id="rId21" Type="http://schemas.openxmlformats.org/officeDocument/2006/relationships/hyperlink" Target="https://sevzakon.ru/view/laws/bank_zakonoproektov/i_sozyv_2019/pr_zak_19_9_ot_15_10_2019/tekst_zakonoproekta/" TargetMode="External"/><Relationship Id="rId42" Type="http://schemas.openxmlformats.org/officeDocument/2006/relationships/hyperlink" Target="http://open.findep.org/" TargetMode="External"/><Relationship Id="rId63" Type="http://schemas.openxmlformats.org/officeDocument/2006/relationships/hyperlink" Target="http://openbudget.gfu.ru/budget/law_project/" TargetMode="External"/><Relationship Id="rId84" Type="http://schemas.openxmlformats.org/officeDocument/2006/relationships/hyperlink" Target="https://pravitelstvo.kbr.ru/oigv/minfin/npi/proekty_normativnyh_i_pravovyh_aktov.php?postid=27495" TargetMode="External"/><Relationship Id="rId138" Type="http://schemas.openxmlformats.org/officeDocument/2006/relationships/hyperlink" Target="http://www.crimea.gov.ru/law-draft-card/6315" TargetMode="External"/><Relationship Id="rId159" Type="http://schemas.openxmlformats.org/officeDocument/2006/relationships/hyperlink" Target="https://www.omsvrn.ru/content/documents/dl" TargetMode="External"/><Relationship Id="rId170" Type="http://schemas.openxmlformats.org/officeDocument/2006/relationships/hyperlink" Target="http://portal.tverfin.ru/Menu/Page/187" TargetMode="External"/><Relationship Id="rId191" Type="http://schemas.openxmlformats.org/officeDocument/2006/relationships/hyperlink" Target="http://minfin.rkomi.ru/minfin_rkomi/minfin_rbudj/budjet/" TargetMode="External"/><Relationship Id="rId205" Type="http://schemas.openxmlformats.org/officeDocument/2006/relationships/hyperlink" Target="http://www.kubzsk.ru/pravo/?963006F290D96EC6E053070010B0E24F" TargetMode="External"/><Relationship Id="rId226" Type="http://schemas.openxmlformats.org/officeDocument/2006/relationships/hyperlink" Target="http://omsalania.ru/?q=taxonomy/term/18" TargetMode="External"/><Relationship Id="rId247" Type="http://schemas.openxmlformats.org/officeDocument/2006/relationships/hyperlink" Target="http://www.omspenza.ru/map.html" TargetMode="External"/><Relationship Id="rId107" Type="http://schemas.openxmlformats.org/officeDocument/2006/relationships/hyperlink" Target="http://www.khfoms.ru/docs/region/laws/" TargetMode="External"/><Relationship Id="rId268" Type="http://schemas.openxmlformats.org/officeDocument/2006/relationships/hyperlink" Target="http://budget17.ru/" TargetMode="External"/><Relationship Id="rId289" Type="http://schemas.openxmlformats.org/officeDocument/2006/relationships/hyperlink" Target="http://chaogov.ru/otkrytyy-byudzhet/zakon-o-byudzhete.php" TargetMode="External"/><Relationship Id="rId11" Type="http://schemas.openxmlformats.org/officeDocument/2006/relationships/hyperlink" Target="http://budget.govrb.ru/ebudget/Menu/Page/179" TargetMode="External"/><Relationship Id="rId32" Type="http://schemas.openxmlformats.org/officeDocument/2006/relationships/hyperlink" Target="http://adm.vintech.ru:8096/ebudget/Menu/Page/25" TargetMode="External"/><Relationship Id="rId53" Type="http://schemas.openxmlformats.org/officeDocument/2006/relationships/hyperlink" Target="http://admoblkaluga.ru/main/work/finances/budget/2020-2022.php" TargetMode="External"/><Relationship Id="rId74" Type="http://schemas.openxmlformats.org/officeDocument/2006/relationships/hyperlink" Target="http://www.rznoblduma.ru/index.php?option=com_content&amp;view=article&amp;id=177&amp;Itemid=125" TargetMode="External"/><Relationship Id="rId128" Type="http://schemas.openxmlformats.org/officeDocument/2006/relationships/hyperlink" Target="https://www.yarregion.ru/depts/depfin/tmpPages/docs.aspx" TargetMode="External"/><Relationship Id="rId149" Type="http://schemas.openxmlformats.org/officeDocument/2006/relationships/hyperlink" Target="https://r-19.ru/authorities/ministry-of-finance-of-the-republic-of-khakassia/docs/1795/" TargetMode="External"/><Relationship Id="rId5" Type="http://schemas.openxmlformats.org/officeDocument/2006/relationships/hyperlink" Target="http://budget.permkrai.ru/approved_budgets/indicators2018" TargetMode="External"/><Relationship Id="rId95" Type="http://schemas.openxmlformats.org/officeDocument/2006/relationships/hyperlink" Target="https://www.sevtfoms.ru/index.php" TargetMode="External"/><Relationship Id="rId160" Type="http://schemas.openxmlformats.org/officeDocument/2006/relationships/hyperlink" Target="http://depfin.adm44.ru/info/law/proetjzko/" TargetMode="External"/><Relationship Id="rId181" Type="http://schemas.openxmlformats.org/officeDocument/2006/relationships/hyperlink" Target="https://oms-kaluga.ru/documents/normativnye-dokumenty-kaluzhskoy-oblasti/byudzhet-fonda" TargetMode="External"/><Relationship Id="rId216" Type="http://schemas.openxmlformats.org/officeDocument/2006/relationships/hyperlink" Target="http://portal.minfinrd.ru/Show/Category/29?ItemId=116" TargetMode="External"/><Relationship Id="rId237" Type="http://schemas.openxmlformats.org/officeDocument/2006/relationships/hyperlink" Target="https://www.minfinrm.ru/norm-akty-new/" TargetMode="External"/><Relationship Id="rId258" Type="http://schemas.openxmlformats.org/officeDocument/2006/relationships/hyperlink" Target="https://www.ofoms.ru/news/docs/2019" TargetMode="External"/><Relationship Id="rId279" Type="http://schemas.openxmlformats.org/officeDocument/2006/relationships/hyperlink" Target="https://minfin.49gov.ru/documents/" TargetMode="External"/><Relationship Id="rId22" Type="http://schemas.openxmlformats.org/officeDocument/2006/relationships/hyperlink" Target="http://www.aosd.ru/?dir=budget&amp;act=budget" TargetMode="External"/><Relationship Id="rId43" Type="http://schemas.openxmlformats.org/officeDocument/2006/relationships/hyperlink" Target="http://monitoring.zspk.gov.ru/" TargetMode="External"/><Relationship Id="rId64" Type="http://schemas.openxmlformats.org/officeDocument/2006/relationships/hyperlink" Target="http://mfnso.nso.ru/page/3777" TargetMode="External"/><Relationship Id="rId118" Type="http://schemas.openxmlformats.org/officeDocument/2006/relationships/hyperlink" Target="http://www.pofoms.ru/RegRefInfo/RegInfo/Pages/Default.aspx" TargetMode="External"/><Relationship Id="rId139" Type="http://schemas.openxmlformats.org/officeDocument/2006/relationships/hyperlink" Target="http://tfomsrk.ru/regionalnye" TargetMode="External"/><Relationship Id="rId290" Type="http://schemas.openxmlformats.org/officeDocument/2006/relationships/hyperlink" Target="https://chtfoms.ru/" TargetMode="External"/><Relationship Id="rId85" Type="http://schemas.openxmlformats.org/officeDocument/2006/relationships/hyperlink" Target="https://kurskoms.ru/lk" TargetMode="External"/><Relationship Id="rId150" Type="http://schemas.openxmlformats.org/officeDocument/2006/relationships/hyperlink" Target="http://openbudget.kamgov.ru/" TargetMode="External"/><Relationship Id="rId171" Type="http://schemas.openxmlformats.org/officeDocument/2006/relationships/hyperlink" Target="https://minfin.tularegion.ru/activities/" TargetMode="External"/><Relationship Id="rId192" Type="http://schemas.openxmlformats.org/officeDocument/2006/relationships/hyperlink" Target="http://komifoms.ru/normativnye-dokumenty/normativnye-pravovye-dokumenty-respubliki-komi" TargetMode="External"/><Relationship Id="rId206" Type="http://schemas.openxmlformats.org/officeDocument/2006/relationships/hyperlink" Target="http://kubanoms.ru/zakon" TargetMode="External"/><Relationship Id="rId227" Type="http://schemas.openxmlformats.org/officeDocument/2006/relationships/hyperlink" Target="http://www.parlamentchr.ru/dokumenty/legislation/2019" TargetMode="External"/><Relationship Id="rId248" Type="http://schemas.openxmlformats.org/officeDocument/2006/relationships/hyperlink" Target="http://minfin-samara.ru/proekty-zakonov-o-byudzhete/" TargetMode="External"/><Relationship Id="rId269" Type="http://schemas.openxmlformats.org/officeDocument/2006/relationships/hyperlink" Target="http://www.fomstuva.ru/index.php/ru/respublikanskie/zakony-respubliki-tyva" TargetMode="External"/><Relationship Id="rId12" Type="http://schemas.openxmlformats.org/officeDocument/2006/relationships/hyperlink" Target="https://minfin.khabkrai.ru/portal/Show/Content/3161?ParentItemId=654" TargetMode="External"/><Relationship Id="rId33" Type="http://schemas.openxmlformats.org/officeDocument/2006/relationships/hyperlink" Target="http://finance.lenobl.ru/pravovaya-baza/oblastnoe-zakondatelstvo/byudzhet-lo/ob2020/" TargetMode="External"/><Relationship Id="rId108" Type="http://schemas.openxmlformats.org/officeDocument/2006/relationships/hyperlink" Target="http://www.aofoms.ru/index.php?c=normbase&amp;p=tfomsAO" TargetMode="External"/><Relationship Id="rId129" Type="http://schemas.openxmlformats.org/officeDocument/2006/relationships/hyperlink" Target="https://www.vologdazso.ru/actions/legislative_activity/draft-laws/index.php?docid=TXpFNU16RTFNRUUwVFc=" TargetMode="External"/><Relationship Id="rId280" Type="http://schemas.openxmlformats.org/officeDocument/2006/relationships/hyperlink" Target="http://iis.minfin.49gov.ru/ebudget/Menu/Page/77" TargetMode="External"/><Relationship Id="rId54" Type="http://schemas.openxmlformats.org/officeDocument/2006/relationships/hyperlink" Target="http://kurskduma.ru/proekts/index.php" TargetMode="External"/><Relationship Id="rId75" Type="http://schemas.openxmlformats.org/officeDocument/2006/relationships/hyperlink" Target="https://tambovoblduma.ru/zakonoproekty/zakonoproekty-vnesennye-v-oblastnuyu-dumu/oktyabr-2019/" TargetMode="External"/><Relationship Id="rId96" Type="http://schemas.openxmlformats.org/officeDocument/2006/relationships/hyperlink" Target="http://www.fomsrt.ru/documents/rt/zakon_rt/?arrFilter_ff%5BCODE%5D=&amp;set_filter=Y" TargetMode="External"/><Relationship Id="rId140" Type="http://schemas.openxmlformats.org/officeDocument/2006/relationships/hyperlink" Target="http://www.oblduma.kurgan.ru/about/activity/doc/proekty/" TargetMode="External"/><Relationship Id="rId161" Type="http://schemas.openxmlformats.org/officeDocument/2006/relationships/hyperlink" Target="http://kosoblduma.ru/laws/pzko/?id=932" TargetMode="External"/><Relationship Id="rId182" Type="http://schemas.openxmlformats.org/officeDocument/2006/relationships/hyperlink" Target="http://ufin48.ru/Show/Category/?ItemId=16&amp;headingId=4" TargetMode="External"/><Relationship Id="rId217" Type="http://schemas.openxmlformats.org/officeDocument/2006/relationships/hyperlink" Target="http://www.fomsrd.ru/npa_oms/regionalnye/" TargetMode="External"/><Relationship Id="rId6" Type="http://schemas.openxmlformats.org/officeDocument/2006/relationships/hyperlink" Target="http://www.zsuo.ru/zakony/proekty/43-zakonotvorchestvo/zakony/proekty/14341-76772019.html" TargetMode="External"/><Relationship Id="rId238" Type="http://schemas.openxmlformats.org/officeDocument/2006/relationships/hyperlink" Target="http://tfomsrm.ru/map.php" TargetMode="External"/><Relationship Id="rId259" Type="http://schemas.openxmlformats.org/officeDocument/2006/relationships/hyperlink" Target="http://monitoring.yanao.ru/yamal/index.php?option=com_content&amp;view=category&amp;layout=blog&amp;id=82&amp;Itemid=513" TargetMode="External"/><Relationship Id="rId23" Type="http://schemas.openxmlformats.org/officeDocument/2006/relationships/hyperlink" Target="https://dvinaland.ru/budget/zakon/" TargetMode="External"/><Relationship Id="rId119" Type="http://schemas.openxmlformats.org/officeDocument/2006/relationships/hyperlink" Target="https://www.ofukem.ru/budget/projects2020-2021/" TargetMode="External"/><Relationship Id="rId270" Type="http://schemas.openxmlformats.org/officeDocument/2006/relationships/hyperlink" Target="http://www.omsk-parlament.ru/?sid=2940" TargetMode="External"/><Relationship Id="rId291" Type="http://schemas.openxmlformats.org/officeDocument/2006/relationships/hyperlink" Target="http://www.mofoms.ru/documents/projects/" TargetMode="External"/><Relationship Id="rId44" Type="http://schemas.openxmlformats.org/officeDocument/2006/relationships/hyperlink" Target="https://primorsky.ru/authorities/executive-agencies/departments/finance/public.php" TargetMode="External"/><Relationship Id="rId65" Type="http://schemas.openxmlformats.org/officeDocument/2006/relationships/hyperlink" Target="http://zsnso.ru/579/" TargetMode="External"/><Relationship Id="rId86" Type="http://schemas.openxmlformats.org/officeDocument/2006/relationships/hyperlink" Target="http://adm.rkursk.ru/index.php?id=693&amp;mat_id=99360" TargetMode="External"/><Relationship Id="rId130" Type="http://schemas.openxmlformats.org/officeDocument/2006/relationships/hyperlink" Target="https://df.gov35.ru/otkrytyy-byudzhet/zakony-ob-oblastnom-byudzhete/2020/index.php?ELEMENT_ID=10892" TargetMode="External"/><Relationship Id="rId151" Type="http://schemas.openxmlformats.org/officeDocument/2006/relationships/hyperlink" Target="http://www.kamgov.ru/minfin/budzet-2020" TargetMode="External"/><Relationship Id="rId172" Type="http://schemas.openxmlformats.org/officeDocument/2006/relationships/hyperlink" Target="https://dfto.ru/index.php/razdel/razdely/proekt-zakona-o-byudzhete" TargetMode="External"/><Relationship Id="rId193" Type="http://schemas.openxmlformats.org/officeDocument/2006/relationships/hyperlink" Target="https://duma-murman.ru/deyatelnost/zakonodatelnaya-deyatelnost/proekty-zakonov-murmanskoy-oblasti/proekty-2019/" TargetMode="External"/><Relationship Id="rId207" Type="http://schemas.openxmlformats.org/officeDocument/2006/relationships/hyperlink" Target="https://minfin.astrobl.ru/site-page/materialy-proekta" TargetMode="External"/><Relationship Id="rId228" Type="http://schemas.openxmlformats.org/officeDocument/2006/relationships/hyperlink" Target="http://www.minfinchr.ru/respublikanskij-byudzhet/proekt-zakona-chechenskoj-respubliki-o-respublikanskom-byudzhete-na-ocherednoj-finansovyj-god-i-planovyj-period-s-prilozheniyami" TargetMode="External"/><Relationship Id="rId249" Type="http://schemas.openxmlformats.org/officeDocument/2006/relationships/hyperlink" Target="http://budget.minfin-samara.ru/dokumenty/proekt-zakona-o-byudzhete-samarskoj-oblasti/2016-2/" TargetMode="External"/><Relationship Id="rId13" Type="http://schemas.openxmlformats.org/officeDocument/2006/relationships/hyperlink" Target="http://www.duma.khv.ru/Monitoring5/%D0%9F%D1%80%D0%BE%D0%B5%D0%BA%D1%82%20%D0%B7%D0%B0%D0%BA%D0%BE%D0%BD%D0%B0/2187558" TargetMode="External"/><Relationship Id="rId109" Type="http://schemas.openxmlformats.org/officeDocument/2006/relationships/hyperlink" Target="http://rostov-tfoms.ru/dokumenty/normativnaya-baza" TargetMode="External"/><Relationship Id="rId260" Type="http://schemas.openxmlformats.org/officeDocument/2006/relationships/hyperlink" Target="http://www.zsyanao.ru/legislative_activity/projects/" TargetMode="External"/><Relationship Id="rId281" Type="http://schemas.openxmlformats.org/officeDocument/2006/relationships/hyperlink" Target="http://www.tfoms.magadan.ru/documents/magadan/133-2016-10-17-23-56-44.html" TargetMode="External"/><Relationship Id="rId34" Type="http://schemas.openxmlformats.org/officeDocument/2006/relationships/hyperlink" Target="http://budget.lenobl.ru/documents/?page=0&amp;sortOrder=&amp;type=regionBudget&amp;sortName=&amp;sortDate=" TargetMode="External"/><Relationship Id="rId55" Type="http://schemas.openxmlformats.org/officeDocument/2006/relationships/hyperlink" Target="https://budget.mosreg.ru/byudzhet-dlya-grazhdan/proekt-zakona-o-byudzhete-moskovskoj-oblasti/" TargetMode="External"/><Relationship Id="rId76" Type="http://schemas.openxmlformats.org/officeDocument/2006/relationships/hyperlink" Target="https://fin.tmbreg.ru/6347/8130/9561.html" TargetMode="External"/><Relationship Id="rId97" Type="http://schemas.openxmlformats.org/officeDocument/2006/relationships/hyperlink" Target="http://chuvtfoms.ru/" TargetMode="External"/><Relationship Id="rId120" Type="http://schemas.openxmlformats.org/officeDocument/2006/relationships/hyperlink" Target="https://www.sndko.ru/zakonotvorchestvo/proektyi-normativnyix-pravovyix-aktov-kemerovskoj-oblasti" TargetMode="External"/><Relationship Id="rId141" Type="http://schemas.openxmlformats.org/officeDocument/2006/relationships/hyperlink" Target="http://www.finupr.kurganobl.ru/index.php?test=praktdum" TargetMode="External"/><Relationship Id="rId7" Type="http://schemas.openxmlformats.org/officeDocument/2006/relationships/hyperlink" Target="http://ufo.ulntc.ru/" TargetMode="External"/><Relationship Id="rId71" Type="http://schemas.openxmlformats.org/officeDocument/2006/relationships/hyperlink" Target="http://ob.fin.amurobl.ru/dokumenty/proekt_zakon/oblastnoi/2020" TargetMode="External"/><Relationship Id="rId92" Type="http://schemas.openxmlformats.org/officeDocument/2006/relationships/hyperlink" Target="https://lofoms.spb.ru/doc_subrf" TargetMode="External"/><Relationship Id="rId162" Type="http://schemas.openxmlformats.org/officeDocument/2006/relationships/hyperlink" Target="http://oms44.ru/" TargetMode="External"/><Relationship Id="rId183" Type="http://schemas.openxmlformats.org/officeDocument/2006/relationships/hyperlink" Target="http://www.oblsovet.ru/legislation/" TargetMode="External"/><Relationship Id="rId213" Type="http://schemas.openxmlformats.org/officeDocument/2006/relationships/hyperlink" Target="https://volgatfoms.ru/anorm_vodocs.html" TargetMode="External"/><Relationship Id="rId218" Type="http://schemas.openxmlformats.org/officeDocument/2006/relationships/hyperlink" Target="https://www.mfri.ru/index.php/open-budget/proekt-byudzheta-i-materialy-k-nemu/3056-proekt-zakona-o-respublikanskom-byudzhete-na-2020-god-i-planovyj-period-2021-i-2022-gg-i-soprovoditelnye-materialy" TargetMode="External"/><Relationship Id="rId234" Type="http://schemas.openxmlformats.org/officeDocument/2006/relationships/hyperlink" Target="http://www.gsmari.ru/itog/pnpa.html" TargetMode="External"/><Relationship Id="rId239" Type="http://schemas.openxmlformats.org/officeDocument/2006/relationships/hyperlink" Target="http://www.mfur.ru/budjet/formirovanie/2020-god/" TargetMode="External"/><Relationship Id="rId2" Type="http://schemas.openxmlformats.org/officeDocument/2006/relationships/hyperlink" Target="http://minfin.tatarstan.ru/rus/proekt-byudzheta-i-materiali-k-nemu-845677.htm?page=1" TargetMode="External"/><Relationship Id="rId29" Type="http://schemas.openxmlformats.org/officeDocument/2006/relationships/hyperlink" Target="http://minfin.cap.ru/action/activity/byudzhet/respublikanskij-byudzhet-chuvashskoj-respubliki/2020-god/proekt-zakona-chuvashskoj-respubliki-o-respublikan" TargetMode="External"/><Relationship Id="rId250" Type="http://schemas.openxmlformats.org/officeDocument/2006/relationships/hyperlink" Target="http://asozd.samgd.ru/bills/2945/" TargetMode="External"/><Relationship Id="rId255" Type="http://schemas.openxmlformats.org/officeDocument/2006/relationships/hyperlink" Target="http://www.tfoms.e-burg.ru/documents/antikorruptsionnaya-ekspertiza-pravovykh-aktov/" TargetMode="External"/><Relationship Id="rId271" Type="http://schemas.openxmlformats.org/officeDocument/2006/relationships/hyperlink" Target="http://budget.omsk.ifinmon.ru/index.php/napravleniya/o-byudzhete/dokumenty/formirovanie-byudzheta" TargetMode="External"/><Relationship Id="rId276" Type="http://schemas.openxmlformats.org/officeDocument/2006/relationships/hyperlink" Target="http://&#1086;&#1090;&#1082;&#1088;&#1099;&#1090;&#1099;&#1081;&#1073;&#1102;&#1076;&#1078;&#1077;&#1090;.&#1079;&#1072;&#1073;&#1072;&#1081;&#1082;&#1072;&#1083;&#1100;&#1089;&#1082;&#1080;&#1081;&#1082;&#1088;&#1072;&#1081;.&#1088;&#1092;/portal/Page/BudgLaw?project=1&amp;ItemId=13&amp;show_title=on" TargetMode="External"/><Relationship Id="rId292" Type="http://schemas.openxmlformats.org/officeDocument/2006/relationships/hyperlink" Target="http://www.omsmurm.ru/Home/Page?menuItem=31&amp;pageId=33" TargetMode="External"/><Relationship Id="rId297" Type="http://schemas.openxmlformats.org/officeDocument/2006/relationships/hyperlink" Target="http://elkurultay.ru/deyatelnost/sessii/sessii/materialy-proshedshikh-sessij-7-sozyva/10400-materialy-iii-ej-sessii-gosudarstvennogo-sobraniya-el-kurultaj-respubliki-altaj-sedmogo-sozyva-sostoyavshejsya-21-noyabrya-2019-goda" TargetMode="External"/><Relationship Id="rId24" Type="http://schemas.openxmlformats.org/officeDocument/2006/relationships/hyperlink" Target="http://dfei.adm-nao.ru/zakony-o-byudzhete/" TargetMode="External"/><Relationship Id="rId40" Type="http://schemas.openxmlformats.org/officeDocument/2006/relationships/hyperlink" Target="https://duma.tomsk.ru/content/proekt_oblastnogo_bjudzheta_na_2020_2022_god" TargetMode="External"/><Relationship Id="rId45" Type="http://schemas.openxmlformats.org/officeDocument/2006/relationships/hyperlink" Target="http://ebudget.primorsky.ru/Show/Content/191" TargetMode="External"/><Relationship Id="rId66" Type="http://schemas.openxmlformats.org/officeDocument/2006/relationships/hyperlink" Target="https://minfin.sakha.gov.ru/zakony-o-bjudzhete/2020-2022-gg" TargetMode="External"/><Relationship Id="rId87" Type="http://schemas.openxmlformats.org/officeDocument/2006/relationships/hyperlink" Target="http://www.oreltfoms.ru/index.php/2011-03-05-05-49-31" TargetMode="External"/><Relationship Id="rId110" Type="http://schemas.openxmlformats.org/officeDocument/2006/relationships/hyperlink" Target="https://tfomssk.ru/documents/list.php?arrFilter_ff%5BSECTION_ID%5D=110&amp;arrFilter_pf%5Bsigner%5D=202&amp;set_filter=Y" TargetMode="External"/><Relationship Id="rId115" Type="http://schemas.openxmlformats.org/officeDocument/2006/relationships/hyperlink" Target="https://tfomskbr.ru/ispolzovanie-sredstv-nsz/normativnye-dokumenty" TargetMode="External"/><Relationship Id="rId131" Type="http://schemas.openxmlformats.org/officeDocument/2006/relationships/hyperlink" Target="http://new.oms35.ru/document/territorialn/pr_gosgaranti_budget" TargetMode="External"/><Relationship Id="rId136" Type="http://schemas.openxmlformats.org/officeDocument/2006/relationships/hyperlink" Target="https://minfin.rk.gov.ru/ru/structure/2019_10_30_16_47_biudzhet_na_2020_god_i_na_planovyi_period_2021_2022_godov" TargetMode="External"/><Relationship Id="rId157" Type="http://schemas.openxmlformats.org/officeDocument/2006/relationships/hyperlink" Target="http://www.gfu.vrn.ru/regulatory/normativnye-pravovye-akty/zakony-voronezhskoy-oblasti-/materiali-k-proektu-zakona-2020-2022-1.php" TargetMode="External"/><Relationship Id="rId178" Type="http://schemas.openxmlformats.org/officeDocument/2006/relationships/hyperlink" Target="https://www.ivoblduma.ru/zakony/proekty-zakonov/32921/" TargetMode="External"/><Relationship Id="rId61" Type="http://schemas.openxmlformats.org/officeDocument/2006/relationships/hyperlink" Target="http://eparlament.irzs.ru/Doc/pasport?id=2782" TargetMode="External"/><Relationship Id="rId82" Type="http://schemas.openxmlformats.org/officeDocument/2006/relationships/hyperlink" Target="http://zsro.ru/lawmaking/project/" TargetMode="External"/><Relationship Id="rId152" Type="http://schemas.openxmlformats.org/officeDocument/2006/relationships/hyperlink" Target="http://www.zaksobr.kamchatka.ru/zaktvordeyat/proekty_zakonov_kamch_24_2019_kraya1/o_byudzhete_territorialnogo_fonda_obyazatelnogo_medicinskogo_strahovaniya_kamchatskogo_kraya_na_2020_god_i_na_planovyj_period_20/" TargetMode="External"/><Relationship Id="rId173" Type="http://schemas.openxmlformats.org/officeDocument/2006/relationships/hyperlink" Target="http://www.tulaoblduma.ru/laws_intranet/laws_stages.asp%3FID=160531.html" TargetMode="External"/><Relationship Id="rId194" Type="http://schemas.openxmlformats.org/officeDocument/2006/relationships/hyperlink" Target="https://minfin.gov-murman.ru/open-budget/regional_budget/law_of_budget_projects/2020/" TargetMode="External"/><Relationship Id="rId199" Type="http://schemas.openxmlformats.org/officeDocument/2006/relationships/hyperlink" Target="http://www.nofoms.ru/" TargetMode="External"/><Relationship Id="rId203" Type="http://schemas.openxmlformats.org/officeDocument/2006/relationships/hyperlink" Target="https://minfinkubani.ru/budget_execution/detail.php?ID=86852&amp;IBLOCK_ID=31&amp;str_date=05.11.2019" TargetMode="External"/><Relationship Id="rId208" Type="http://schemas.openxmlformats.org/officeDocument/2006/relationships/hyperlink" Target="https://astroblduma.ru/vm/zakonodat_deyat/ProjectZakonAO/11228" TargetMode="External"/><Relationship Id="rId229" Type="http://schemas.openxmlformats.org/officeDocument/2006/relationships/hyperlink" Target="http://tfoms-chr.ru/Normativnye-dokumenty/Regional-legal-documents" TargetMode="External"/><Relationship Id="rId19" Type="http://schemas.openxmlformats.org/officeDocument/2006/relationships/hyperlink" Target="https://fin.sev.gov.ru/pravovye-akty-df/regionalnye-normativno-pravovye-akty/" TargetMode="External"/><Relationship Id="rId224" Type="http://schemas.openxmlformats.org/officeDocument/2006/relationships/hyperlink" Target="http://minfin.alania.gov.ru/index.php/documents" TargetMode="External"/><Relationship Id="rId240" Type="http://schemas.openxmlformats.org/officeDocument/2006/relationships/hyperlink" Target="http://www.udmgossovet.ru/activity/law/schedule/materials/" TargetMode="External"/><Relationship Id="rId245" Type="http://schemas.openxmlformats.org/officeDocument/2006/relationships/hyperlink" Target="http://www.zspo.ru/legislative/bills/61981/" TargetMode="External"/><Relationship Id="rId261" Type="http://schemas.openxmlformats.org/officeDocument/2006/relationships/hyperlink" Target="https://www.webfoms.ru/document/document/index?page=1&amp;per-page=100" TargetMode="External"/><Relationship Id="rId266" Type="http://schemas.openxmlformats.org/officeDocument/2006/relationships/hyperlink" Target="http://www.khural.org/info/finansy/243/" TargetMode="External"/><Relationship Id="rId287" Type="http://schemas.openxmlformats.org/officeDocument/2006/relationships/hyperlink" Target="http://www.tfomseao.ru/norm/" TargetMode="External"/><Relationship Id="rId14" Type="http://schemas.openxmlformats.org/officeDocument/2006/relationships/hyperlink" Target="https://budget.mos.ru/BudgetAttachements_2020_2022" TargetMode="External"/><Relationship Id="rId30" Type="http://schemas.openxmlformats.org/officeDocument/2006/relationships/hyperlink" Target="https://budget.cap.ru/Show/Category/267?page=2&amp;ItemId=803" TargetMode="External"/><Relationship Id="rId35" Type="http://schemas.openxmlformats.org/officeDocument/2006/relationships/hyperlink" Target="http://www.lenoblzaks.ru/static/single/-rus-common-zakact-/loprojects" TargetMode="External"/><Relationship Id="rId56" Type="http://schemas.openxmlformats.org/officeDocument/2006/relationships/hyperlink" Target="http://www.mosoblduma.ru/Zakoni/Zakonoprecti_Moskovskoj_oblasti/item/296869/" TargetMode="External"/><Relationship Id="rId77" Type="http://schemas.openxmlformats.org/officeDocument/2006/relationships/hyperlink" Target="http://www.mfsk.ru/law/proekty-zakonovsk" TargetMode="External"/><Relationship Id="rId100" Type="http://schemas.openxmlformats.org/officeDocument/2006/relationships/hyperlink" Target="http://ultfoms.ru/zakony.html" TargetMode="External"/><Relationship Id="rId105" Type="http://schemas.openxmlformats.org/officeDocument/2006/relationships/hyperlink" Target="http://www.sakhaoms.ru/documents/2" TargetMode="External"/><Relationship Id="rId126" Type="http://schemas.openxmlformats.org/officeDocument/2006/relationships/hyperlink" Target="http://minfin.orb.ru/%D0%B7%D0%B0%D0%BA%D0%BE%D0%BD-%D0%BE%D0%B1-%D0%BE%D0%B1%D0%BB%D0%B0%D1%81%D1%82%D0%BD%D0%BE%D0%BC-%D0%B1%D1%8E%D0%B4%D0%B6%D0%B5%D1%82%D0%B5/" TargetMode="External"/><Relationship Id="rId147" Type="http://schemas.openxmlformats.org/officeDocument/2006/relationships/hyperlink" Target="http://www.vskhakasia.ru/lawmaking/bills/bill/1405" TargetMode="External"/><Relationship Id="rId168" Type="http://schemas.openxmlformats.org/officeDocument/2006/relationships/hyperlink" Target="http://www.zsto.ru/index.php/739a50c4-47c1-81fa-060e-2232105925f8/5f51608f-f613-3c85-ce9f-e9a9410d8fa4" TargetMode="External"/><Relationship Id="rId282" Type="http://schemas.openxmlformats.org/officeDocument/2006/relationships/hyperlink" Target="http://sakhminfin.ru/index.php/finansy-oblasti" TargetMode="External"/><Relationship Id="rId8" Type="http://schemas.openxmlformats.org/officeDocument/2006/relationships/hyperlink" Target="http://ufo.ulntc.ru:8080/dokumenty/proekt-zakona-o-byudzhete/2020-god" TargetMode="External"/><Relationship Id="rId51" Type="http://schemas.openxmlformats.org/officeDocument/2006/relationships/hyperlink" Target="http://bryanskoblfin.ru/Show/Content/2304?ParentItemId=4" TargetMode="External"/><Relationship Id="rId72" Type="http://schemas.openxmlformats.org/officeDocument/2006/relationships/hyperlink" Target="https://minfin.ryazangov.ru/documents/draft_documents/2019/index.php" TargetMode="External"/><Relationship Id="rId93" Type="http://schemas.openxmlformats.org/officeDocument/2006/relationships/hyperlink" Target="https://spboms.ru/page/docs" TargetMode="External"/><Relationship Id="rId98" Type="http://schemas.openxmlformats.org/officeDocument/2006/relationships/hyperlink" Target="https://www.tfoms.nnov.ru/index.php?id=4" TargetMode="External"/><Relationship Id="rId121" Type="http://schemas.openxmlformats.org/officeDocument/2006/relationships/hyperlink" Target="https://www.kemoms.ru/dokumenty/regionalnye/13435/" TargetMode="External"/><Relationship Id="rId142" Type="http://schemas.openxmlformats.org/officeDocument/2006/relationships/hyperlink" Target="http://www.ktfoms.orbitel.ru/index.php?page=38" TargetMode="External"/><Relationship Id="rId163" Type="http://schemas.openxmlformats.org/officeDocument/2006/relationships/hyperlink" Target="http://finance.pskov.ru/proekty" TargetMode="External"/><Relationship Id="rId184" Type="http://schemas.openxmlformats.org/officeDocument/2006/relationships/hyperlink" Target="http://www.ofoms48.ru/zakonodatelnaya_baza/" TargetMode="External"/><Relationship Id="rId189" Type="http://schemas.openxmlformats.org/officeDocument/2006/relationships/hyperlink" Target="http://oms.karelia.ru/docs/rk_zakon/index.php" TargetMode="External"/><Relationship Id="rId219" Type="http://schemas.openxmlformats.org/officeDocument/2006/relationships/hyperlink" Target="http://www.parlamentri.ru/zakonodatelnaya-deyatelnost/zakonoproekty-vnesennye-v-parlament" TargetMode="External"/><Relationship Id="rId3" Type="http://schemas.openxmlformats.org/officeDocument/2006/relationships/hyperlink" Target="http://zakon.zsperm.ru/?q=%CE+%E1%FE%E4%E6%E5%F2%E5+%D2%E5%F0%F0%E8%F2%EE%F0%E8%E0%EB%FC%ED%EE%E3%EE+%F4%EE%ED%E4%E0+%EE%E1%FF%E7%E0%F2%E5%EB%FC%ED%EE%E3%EE+%EC%E5%E4%E8%F6%E8%ED%F1%EA%EE%E3%EE+%F1%F2%F0%E0%F5%EE%E2%E0%ED%E8%FF+%CF%E5%F0%EC%F1%EA%EE%E3%EE+%EA%F0%E0%FF+%ED%E0+2020+%E3%EE%E4&amp;how=d" TargetMode="External"/><Relationship Id="rId214" Type="http://schemas.openxmlformats.org/officeDocument/2006/relationships/hyperlink" Target="http://www.nsrd.ru/dokumenty/proekti_normativno_pravovih_aktov/page/1" TargetMode="External"/><Relationship Id="rId230" Type="http://schemas.openxmlformats.org/officeDocument/2006/relationships/hyperlink" Target="https://minfin.bashkortostan.ru/activity/2982/" TargetMode="External"/><Relationship Id="rId235" Type="http://schemas.openxmlformats.org/officeDocument/2006/relationships/hyperlink" Target="http://www.gsrm.ru/bills/3830/" TargetMode="External"/><Relationship Id="rId251" Type="http://schemas.openxmlformats.org/officeDocument/2006/relationships/hyperlink" Target="https://samtfoms.ru/docs/?page=1&amp;doc_type=%D0%92%D1%81%D0%B5&amp;doc_str=%D0%B1%D1%8E%D0%B4%D0%B6%D0%B5%D1%82&amp;doc_date=" TargetMode="External"/><Relationship Id="rId256" Type="http://schemas.openxmlformats.org/officeDocument/2006/relationships/hyperlink" Target="https://www.dumahmao.ru/budget2020-2022/" TargetMode="External"/><Relationship Id="rId277" Type="http://schemas.openxmlformats.org/officeDocument/2006/relationships/hyperlink" Target="http://zabtfoms.ru/" TargetMode="External"/><Relationship Id="rId298" Type="http://schemas.openxmlformats.org/officeDocument/2006/relationships/printerSettings" Target="../printerSettings/printerSettings13.bin"/><Relationship Id="rId25" Type="http://schemas.openxmlformats.org/officeDocument/2006/relationships/hyperlink" Target="https://www.sdnao.ru/documents/bills/detail.php?ID=30259" TargetMode="External"/><Relationship Id="rId46" Type="http://schemas.openxmlformats.org/officeDocument/2006/relationships/hyperlink" Target="http://www.smoloblduma.ru/zpr/index.php?SECTION_ID=&amp;ELEMENT_ID=49305" TargetMode="External"/><Relationship Id="rId67" Type="http://schemas.openxmlformats.org/officeDocument/2006/relationships/hyperlink" Target="http://budget.sakha.gov.ru/ebudget/Menu/Page/215" TargetMode="External"/><Relationship Id="rId116" Type="http://schemas.openxmlformats.org/officeDocument/2006/relationships/hyperlink" Target="http://oreloblsovet.ru/legislation/proektyi-zakonov.html" TargetMode="External"/><Relationship Id="rId137" Type="http://schemas.openxmlformats.org/officeDocument/2006/relationships/hyperlink" Target="http://budget.rk.ifinmon.ru/dokumenty/proekt-zakona-o-byudzhete" TargetMode="External"/><Relationship Id="rId158" Type="http://schemas.openxmlformats.org/officeDocument/2006/relationships/hyperlink" Target="http://www.vrnoblduma.ru/dokumenty/proekty/pro.php?lid=1934" TargetMode="External"/><Relationship Id="rId272" Type="http://schemas.openxmlformats.org/officeDocument/2006/relationships/hyperlink" Target="http://mf.omskportal.ru/oiv/mf/otrasl/otkrbudg/proekt/2020-2022/02" TargetMode="External"/><Relationship Id="rId293" Type="http://schemas.openxmlformats.org/officeDocument/2006/relationships/hyperlink" Target="http://nb44.ru/" TargetMode="External"/><Relationship Id="rId20" Type="http://schemas.openxmlformats.org/officeDocument/2006/relationships/hyperlink" Target="http://www.ob.sev.gov.ru/dokumenty/project-zakona-o-budgete" TargetMode="External"/><Relationship Id="rId41" Type="http://schemas.openxmlformats.org/officeDocument/2006/relationships/hyperlink" Target="http://www.findep.org/zakoni-tomskoy-oblasti.html" TargetMode="External"/><Relationship Id="rId62" Type="http://schemas.openxmlformats.org/officeDocument/2006/relationships/hyperlink" Target="http://gfu.ru/budget/obl/section.php?IBLOCK_ID=125&amp;SECTION_ID=1180" TargetMode="External"/><Relationship Id="rId83" Type="http://schemas.openxmlformats.org/officeDocument/2006/relationships/hyperlink" Target="http://parlament.kbr.ru/zakonodatelnaya-deyatelnost/zakonoproekty-na-stadii-rassmotreniya/" TargetMode="External"/><Relationship Id="rId88" Type="http://schemas.openxmlformats.org/officeDocument/2006/relationships/hyperlink" Target="http://smolfoms.ru/oms-v-smolenskoy-oblasti/byudzhet/" TargetMode="External"/><Relationship Id="rId111" Type="http://schemas.openxmlformats.org/officeDocument/2006/relationships/hyperlink" Target="https://www.tfoms22.ru/docs/" TargetMode="External"/><Relationship Id="rId132" Type="http://schemas.openxmlformats.org/officeDocument/2006/relationships/hyperlink" Target="http://tofoms.ru/index.php?option=com_boss&amp;task=show_content&amp;catid=1&amp;contentid=64&amp;directory=1" TargetMode="External"/><Relationship Id="rId153" Type="http://schemas.openxmlformats.org/officeDocument/2006/relationships/hyperlink" Target="http://kamtfoms.ru/normativnye_dokumenty/proekty_aktov/" TargetMode="External"/><Relationship Id="rId174" Type="http://schemas.openxmlformats.org/officeDocument/2006/relationships/hyperlink" Target="https://www.omstula.ru/documents/lastdocs/" TargetMode="External"/><Relationship Id="rId179" Type="http://schemas.openxmlformats.org/officeDocument/2006/relationships/hyperlink" Target="http://tfoms.ivanovo.ru/dokumenty/regionalnye-dokumenty.html" TargetMode="External"/><Relationship Id="rId195" Type="http://schemas.openxmlformats.org/officeDocument/2006/relationships/hyperlink" Target="https://b4u.gov-murman.ru/" TargetMode="External"/><Relationship Id="rId209" Type="http://schemas.openxmlformats.org/officeDocument/2006/relationships/hyperlink" Target="http://www.astfond.ru/citizens/regionalnye/" TargetMode="External"/><Relationship Id="rId190" Type="http://schemas.openxmlformats.org/officeDocument/2006/relationships/hyperlink" Target="http://gsrk1.rkomi.ru/Sessions/WebQuestionDetails.aspx?idPage=0&amp;idQuest=53752&amp;IdSessions=203&amp;typeQuest=0&amp;showQuests=false" TargetMode="External"/><Relationship Id="rId204" Type="http://schemas.openxmlformats.org/officeDocument/2006/relationships/hyperlink" Target="https://openbudget23region.ru/index.php/o-byudzhete/dokumenty/ministerstvo-finansov-krasnodarskogo-kraya" TargetMode="External"/><Relationship Id="rId220" Type="http://schemas.openxmlformats.org/officeDocument/2006/relationships/hyperlink" Target="http://rifoms.ru/normativnye-dokumenty" TargetMode="External"/><Relationship Id="rId225" Type="http://schemas.openxmlformats.org/officeDocument/2006/relationships/hyperlink" Target="http://parliament-osetia.ru/index.php/main/bills/art/664" TargetMode="External"/><Relationship Id="rId241" Type="http://schemas.openxmlformats.org/officeDocument/2006/relationships/hyperlink" Target="https://www.tfoms18.ru/" TargetMode="External"/><Relationship Id="rId246" Type="http://schemas.openxmlformats.org/officeDocument/2006/relationships/hyperlink" Target="http://finance.pnzreg.ru/docs/np/?ELEMENT_ID=1442" TargetMode="External"/><Relationship Id="rId267" Type="http://schemas.openxmlformats.org/officeDocument/2006/relationships/hyperlink" Target="https://minfin.rtyva.ru/node/8877/" TargetMode="External"/><Relationship Id="rId288" Type="http://schemas.openxmlformats.org/officeDocument/2006/relationships/hyperlink" Target="http://duma-chukotka.ru/index.php?option=com_content&amp;view=category&amp;id=47&amp;Itemid=154" TargetMode="External"/><Relationship Id="rId15" Type="http://schemas.openxmlformats.org/officeDocument/2006/relationships/hyperlink" Target="https://www.mos.ru/findep/" TargetMode="External"/><Relationship Id="rId36" Type="http://schemas.openxmlformats.org/officeDocument/2006/relationships/hyperlink" Target="http://www.assembly.spb.ru/ndoc/doc/0/777337760" TargetMode="External"/><Relationship Id="rId57" Type="http://schemas.openxmlformats.org/officeDocument/2006/relationships/hyperlink" Target="https://mef.mosreg.ru/dokumenty/antikorrupcionnaya-ekspertiza?page=1&amp;utm_referrer=https%3A%2F%2Fmef.mosreg.ru%2Fdokumenty%2Fantikorrupcionnaya-ekspertiza" TargetMode="External"/><Relationship Id="rId106" Type="http://schemas.openxmlformats.org/officeDocument/2006/relationships/hyperlink" Target="http://www.omspk.ru/services/dokumenty-administratsii-primorskogo-kraya/?SHOWALL_1=1" TargetMode="External"/><Relationship Id="rId127" Type="http://schemas.openxmlformats.org/officeDocument/2006/relationships/hyperlink" Target="https://www.orenfoms.ru/documents/regional/Budjet/" TargetMode="External"/><Relationship Id="rId262" Type="http://schemas.openxmlformats.org/officeDocument/2006/relationships/hyperlink" Target="http://www.yamalfin.ru/index.php?option=com_content&amp;view=article&amp;id=3328:2019-11-01-09-29-48&amp;catid=165:2019-11-01-09-07-31&amp;Itemid=127" TargetMode="External"/><Relationship Id="rId283" Type="http://schemas.openxmlformats.org/officeDocument/2006/relationships/hyperlink" Target="http://doc.dumasakhalin.ru/chapter/projects" TargetMode="External"/><Relationship Id="rId10" Type="http://schemas.openxmlformats.org/officeDocument/2006/relationships/hyperlink" Target="http://egov-buryatia.ru/minfin/activities/documents/proekty-zakonov-i-inykh-npa/index.php?bitrix_include_areas=N&amp;clear_cache=Y" TargetMode="External"/><Relationship Id="rId31" Type="http://schemas.openxmlformats.org/officeDocument/2006/relationships/hyperlink" Target="https://orel-region.ru/index.php?head=20&amp;part=25&amp;in=132" TargetMode="External"/><Relationship Id="rId52" Type="http://schemas.openxmlformats.org/officeDocument/2006/relationships/hyperlink" Target="https://dtf.avo.ru/proekty-zakonov-vladimirskoj-oblasti" TargetMode="External"/><Relationship Id="rId73" Type="http://schemas.openxmlformats.org/officeDocument/2006/relationships/hyperlink" Target="http://minfin-rzn.ru/portal/Show/Category/6?ItemId=17" TargetMode="External"/><Relationship Id="rId78" Type="http://schemas.openxmlformats.org/officeDocument/2006/relationships/hyperlink" Target="http://openbudsk.ru/proekt-byudzheta-na-2020-god-i-planovyy-period-2021-i-2022-godov/" TargetMode="External"/><Relationship Id="rId94" Type="http://schemas.openxmlformats.org/officeDocument/2006/relationships/hyperlink" Target="http://wp.ofomsnao.ru/%d1%80%d0%b5%d0%b3%d0%b8%d0%be%d0%bd%d0%b0%d0%bb%d1%8c%d0%bd%d1%8b%d0%b5/" TargetMode="External"/><Relationship Id="rId99" Type="http://schemas.openxmlformats.org/officeDocument/2006/relationships/hyperlink" Target="http://www.sartfoms.ru/normativ/ndocsar.htm" TargetMode="External"/><Relationship Id="rId101" Type="http://schemas.openxmlformats.org/officeDocument/2006/relationships/hyperlink" Target="https://www.krasmed.ru/docs/region.php" TargetMode="External"/><Relationship Id="rId122" Type="http://schemas.openxmlformats.org/officeDocument/2006/relationships/hyperlink" Target="https://www.gshra.ru/zak-deyat/proekty/proekty_1228.html" TargetMode="External"/><Relationship Id="rId143" Type="http://schemas.openxmlformats.org/officeDocument/2006/relationships/hyperlink" Target="https://www.zs74.ru/npa-base" TargetMode="External"/><Relationship Id="rId148" Type="http://schemas.openxmlformats.org/officeDocument/2006/relationships/hyperlink" Target="http://tfomsrh.ru/legislation.php" TargetMode="External"/><Relationship Id="rId164" Type="http://schemas.openxmlformats.org/officeDocument/2006/relationships/hyperlink" Target="http://bks.pskov.ru/ebudget/Show/Category/10?ItemId=257" TargetMode="External"/><Relationship Id="rId169" Type="http://schemas.openxmlformats.org/officeDocument/2006/relationships/hyperlink" Target="https://www.tverfin.ru/np-baza/proekty-npa/" TargetMode="External"/><Relationship Id="rId185" Type="http://schemas.openxmlformats.org/officeDocument/2006/relationships/hyperlink" Target="https://tfoms-rzn.ru/normat-documenty/proekty-dokumentov" TargetMode="External"/><Relationship Id="rId4" Type="http://schemas.openxmlformats.org/officeDocument/2006/relationships/hyperlink" Target="http://mfin.permkrai.ru/execution/proekt/proektzak/2019/" TargetMode="External"/><Relationship Id="rId9" Type="http://schemas.openxmlformats.org/officeDocument/2006/relationships/hyperlink" Target="http://hural-buryatia.ru/bankz/" TargetMode="External"/><Relationship Id="rId180" Type="http://schemas.openxmlformats.org/officeDocument/2006/relationships/hyperlink" Target="http://www.zskaluga.ru/bills/wide/16137/o_bjudzhete_territorialnogo_fonda_objazatelnogo_medicinskogo_strahovanija_kaluzhskoj_oblasti_na_2020_god_i__na_planovyj_period_2021_i_2022_godov.html" TargetMode="External"/><Relationship Id="rId210" Type="http://schemas.openxmlformats.org/officeDocument/2006/relationships/hyperlink" Target="http://volgafin.volgograd.ru/norms/acts/16723/" TargetMode="External"/><Relationship Id="rId215" Type="http://schemas.openxmlformats.org/officeDocument/2006/relationships/hyperlink" Target="http://minfinrd.ru/svedeniya_ob_ispolzovanii_vydelyaemykh_byudzhetnykh_sredstv" TargetMode="External"/><Relationship Id="rId236" Type="http://schemas.openxmlformats.org/officeDocument/2006/relationships/hyperlink" Target="http://www.rfoms.mari-el.ru/normdoc/normdoc_rme/zrme/" TargetMode="External"/><Relationship Id="rId257" Type="http://schemas.openxmlformats.org/officeDocument/2006/relationships/hyperlink" Target="https://depfin.admhmao.ru/otkrytyy-byudzhet/" TargetMode="External"/><Relationship Id="rId278" Type="http://schemas.openxmlformats.org/officeDocument/2006/relationships/hyperlink" Target="https://www.magoblduma.ru/documents/" TargetMode="External"/><Relationship Id="rId26" Type="http://schemas.openxmlformats.org/officeDocument/2006/relationships/hyperlink" Target="https://www.sobranie.info/lawsinfo.php?UID=16508" TargetMode="External"/><Relationship Id="rId231" Type="http://schemas.openxmlformats.org/officeDocument/2006/relationships/hyperlink" Target="http://gsrb.ru/ru/lawmaking/budget-2020/" TargetMode="External"/><Relationship Id="rId252" Type="http://schemas.openxmlformats.org/officeDocument/2006/relationships/hyperlink" Target="http://info.mfural.ru/ebudget/Menu/Page/1" TargetMode="External"/><Relationship Id="rId273" Type="http://schemas.openxmlformats.org/officeDocument/2006/relationships/hyperlink" Target="http://www.omsomsk.ru/blog/article/antikorrupcionnaya-ekspertiza" TargetMode="External"/><Relationship Id="rId294" Type="http://schemas.openxmlformats.org/officeDocument/2006/relationships/hyperlink" Target="http://www.tveroms.ru/Home/SharedDocuments" TargetMode="External"/><Relationship Id="rId47" Type="http://schemas.openxmlformats.org/officeDocument/2006/relationships/hyperlink" Target="http://www.finsmol.ru/pbudget/nJvD58Sj" TargetMode="External"/><Relationship Id="rId68" Type="http://schemas.openxmlformats.org/officeDocument/2006/relationships/hyperlink" Target="http://monitoring.iltumen.ru/%D0%9F%D1%80%D0%BE%D0%B5%D0%BA%D1%82%20%D0%B7%D0%B0%D0%BA%D0%BE%D0%BD%D0%B0%20%D0%A0%D0%B5%D1%81%D0%BF%D1%83%D0%B1%D0%BB%D0%B8%D0%BA%D0%B8%20%D0%A1%D0%B0%D1%85%D0%B0%20(%D0%AF%D0%BA%D1%83%D1%82%D0%B8%D1%8F)/2362149" TargetMode="External"/><Relationship Id="rId89" Type="http://schemas.openxmlformats.org/officeDocument/2006/relationships/hyperlink" Target="https://www.mgfoms.ru/documents/proyekti-aktov" TargetMode="External"/><Relationship Id="rId112" Type="http://schemas.openxmlformats.org/officeDocument/2006/relationships/hyperlink" Target="https://admtyumen.ru/ogv_ru/finance/finance/bugjet/more.htm?id=11807009@cmsArticle" TargetMode="External"/><Relationship Id="rId133" Type="http://schemas.openxmlformats.org/officeDocument/2006/relationships/hyperlink" Target="http://duma.yar.ru/service/projects/zp192967.html" TargetMode="External"/><Relationship Id="rId154" Type="http://schemas.openxmlformats.org/officeDocument/2006/relationships/hyperlink" Target="http://beldepfin.ru/dokumenty/vse-dokumenty/proekt-zakona-belgorodskoj-oblasti-2510/" TargetMode="External"/><Relationship Id="rId175" Type="http://schemas.openxmlformats.org/officeDocument/2006/relationships/hyperlink" Target="http://www.zsvo.ru/documents/36/" TargetMode="External"/><Relationship Id="rId196" Type="http://schemas.openxmlformats.org/officeDocument/2006/relationships/hyperlink" Target="http://novkfo.ru/2020-god.html" TargetMode="External"/><Relationship Id="rId200" Type="http://schemas.openxmlformats.org/officeDocument/2006/relationships/hyperlink" Target="http://www.huralrk.ru/deyatelnost/zakonodatelnaya-deyatelnost/zakonoproekty/item/1789-0079-6-o-byudzhete-territorialnogo-fonda-obyazatelnogo-meditsinskogo-strakhovaniya-respubliki-kalmykiya-na-2020-god-i-na-planovyj-period-2021-i-2022-godov.html" TargetMode="External"/><Relationship Id="rId16" Type="http://schemas.openxmlformats.org/officeDocument/2006/relationships/hyperlink" Target="https://duma.mos.ru/ru/40/regulation_projects/corebofs002080000mrk173fu2g06clg" TargetMode="External"/><Relationship Id="rId221" Type="http://schemas.openxmlformats.org/officeDocument/2006/relationships/hyperlink" Target="https://parlament09.ru/antikorrup/expertiza/proekt-zakona-kchr-14-vi-o-respublikanskom-byudzhete-karachaevo-cherkesskoy-respubliki-na-2020-god-i/" TargetMode="External"/><Relationship Id="rId242" Type="http://schemas.openxmlformats.org/officeDocument/2006/relationships/hyperlink" Target="http://www.minfin.kirov.ru/otkrytyy-byudzhet/dlya-spetsialistov/oblastnoy-byudzhet/byudzhet-2020-2022-normativnye-dokumenty/" TargetMode="External"/><Relationship Id="rId263" Type="http://schemas.openxmlformats.org/officeDocument/2006/relationships/hyperlink" Target="http://www.tfomsra.ru/regulatory/" TargetMode="External"/><Relationship Id="rId284" Type="http://schemas.openxmlformats.org/officeDocument/2006/relationships/hyperlink" Target="https://openbudget.sakhminfin.ru/Menu/Page/565" TargetMode="External"/><Relationship Id="rId37" Type="http://schemas.openxmlformats.org/officeDocument/2006/relationships/hyperlink" Target="https://fincom.gov.spb.ru/budget/info/acts/1" TargetMode="External"/><Relationship Id="rId58" Type="http://schemas.openxmlformats.org/officeDocument/2006/relationships/hyperlink" Target="http://mf.nnov.ru:8025/primi-uchastie" TargetMode="External"/><Relationship Id="rId79" Type="http://schemas.openxmlformats.org/officeDocument/2006/relationships/hyperlink" Target="http://www.dumask.ru/law/zakonodatelnaya-deyatelnost/zakonoproekty-i-inye-pravovye-akty-nakhodyashchiesya-na-rassmotrenii.html" TargetMode="External"/><Relationship Id="rId102" Type="http://schemas.openxmlformats.org/officeDocument/2006/relationships/hyperlink" Target="http://www.irkoms.ru/" TargetMode="External"/><Relationship Id="rId123" Type="http://schemas.openxmlformats.org/officeDocument/2006/relationships/hyperlink" Target="http://arfoms.ru/documents/index.php?SECTION_ID=127" TargetMode="External"/><Relationship Id="rId144" Type="http://schemas.openxmlformats.org/officeDocument/2006/relationships/hyperlink" Target="http://foms74.ru/page/regionalnye-dokumenty" TargetMode="External"/><Relationship Id="rId90" Type="http://schemas.openxmlformats.org/officeDocument/2006/relationships/hyperlink" Target="https://www.arhofoms.ru/it/base/Forms/AllItems.aspx" TargetMode="External"/><Relationship Id="rId165" Type="http://schemas.openxmlformats.org/officeDocument/2006/relationships/hyperlink" Target="http://sobranie.pskov.ru/lawmaking/bills" TargetMode="External"/><Relationship Id="rId186" Type="http://schemas.openxmlformats.org/officeDocument/2006/relationships/hyperlink" Target="http://www.karelia-zs.ru/zakonodatelstvo_rk/proekty/search_simple/?search=true&amp;file_number=&amp;dep_number=&amp;name=%D0%BD%D0%B0+2020&amp;doc_status=&amp;date_min=&amp;date_max=&amp;sort_by=data_registracii&amp;order=descending" TargetMode="External"/><Relationship Id="rId211" Type="http://schemas.openxmlformats.org/officeDocument/2006/relationships/hyperlink" Target="http://www.minfin34.ru/" TargetMode="External"/><Relationship Id="rId232" Type="http://schemas.openxmlformats.org/officeDocument/2006/relationships/hyperlink" Target="https://tfoms-rb.ru/node/82" TargetMode="External"/><Relationship Id="rId253" Type="http://schemas.openxmlformats.org/officeDocument/2006/relationships/hyperlink" Target="https://minfin.midural.ru/document/category/20" TargetMode="External"/><Relationship Id="rId274" Type="http://schemas.openxmlformats.org/officeDocument/2006/relationships/hyperlink" Target="http://www.zaksobr-chita.ru/documents/proektyi_zakonov/2019_god/noyabr_2019_goda" TargetMode="External"/><Relationship Id="rId295" Type="http://schemas.openxmlformats.org/officeDocument/2006/relationships/hyperlink" Target="http://saratov.gov.ru/gov/auth/minfin/bud_sar_obl/2020/Project/" TargetMode="External"/><Relationship Id="rId27" Type="http://schemas.openxmlformats.org/officeDocument/2006/relationships/hyperlink" Target="http://minfin.krskstate.ru/openbudget/law" TargetMode="External"/><Relationship Id="rId48" Type="http://schemas.openxmlformats.org/officeDocument/2006/relationships/hyperlink" Target="http://www.akzs.ru/sessions/135/" TargetMode="External"/><Relationship Id="rId69" Type="http://schemas.openxmlformats.org/officeDocument/2006/relationships/hyperlink" Target="http://www.zsamur.ru/section/list/9932/31" TargetMode="External"/><Relationship Id="rId113" Type="http://schemas.openxmlformats.org/officeDocument/2006/relationships/hyperlink" Target="http://public.duma72.ru/Public/BillDossier/2898" TargetMode="External"/><Relationship Id="rId134" Type="http://schemas.openxmlformats.org/officeDocument/2006/relationships/hyperlink" Target="http://budget76.ru/" TargetMode="External"/><Relationship Id="rId80" Type="http://schemas.openxmlformats.org/officeDocument/2006/relationships/hyperlink" Target="http://www.minfin.donland.ru/docs/s/226" TargetMode="External"/><Relationship Id="rId155" Type="http://schemas.openxmlformats.org/officeDocument/2006/relationships/hyperlink" Target="https://www.belfoms.ru/subjektov_rf.htm" TargetMode="External"/><Relationship Id="rId176" Type="http://schemas.openxmlformats.org/officeDocument/2006/relationships/hyperlink" Target="https://tfoms33.ru/documents/regional-normativie-law-documents/2-uncategorised/479-proekty-zakonov-vladimirskoj-oblasti" TargetMode="External"/><Relationship Id="rId197" Type="http://schemas.openxmlformats.org/officeDocument/2006/relationships/hyperlink" Target="http://portal.novkfo.ru/Menu/Page/85" TargetMode="External"/><Relationship Id="rId201" Type="http://schemas.openxmlformats.org/officeDocument/2006/relationships/hyperlink" Target="http://kalmfoms.ru/Normatives_Reg.html" TargetMode="External"/><Relationship Id="rId222" Type="http://schemas.openxmlformats.org/officeDocument/2006/relationships/hyperlink" Target="http://minfin09.ru/category/load/%d0%bd%d0%be%d1%80%d0%bc%d0%b0%d1%82%d0%b8%d0%b2%d0%bd%d0%be-%d0%bf%d1%80%d0%b0%d0%b2%d0%be%d0%b2%d1%8b%d0%b5-%d0%b8-%d0%b8%d0%bd%d1%8b%d0%b5-%d0%b0%d0%ba%d1%82%d1%8b/zakon_o_bjudzhete_kchr/" TargetMode="External"/><Relationship Id="rId243" Type="http://schemas.openxmlformats.org/officeDocument/2006/relationships/hyperlink" Target="http://www.zsko.ru/documents/lawmaking/index.php?ID=29042" TargetMode="External"/><Relationship Id="rId264" Type="http://schemas.openxmlformats.org/officeDocument/2006/relationships/hyperlink" Target="https://www.minfin-altai.ru/deyatelnost/proekt-byudzheta-zakony-o-byudzhete-zakony-ob-ispolnenii-byudzheta/2020-2022/the-draft-law-on-the-budget-.php" TargetMode="External"/><Relationship Id="rId285" Type="http://schemas.openxmlformats.org/officeDocument/2006/relationships/hyperlink" Target="http://tfoms-sakhalin.ru/showarticle.php?article=1-budzhet" TargetMode="External"/><Relationship Id="rId17" Type="http://schemas.openxmlformats.org/officeDocument/2006/relationships/hyperlink" Target="https://duma39.ru/activity/zakon/draft/" TargetMode="External"/><Relationship Id="rId38" Type="http://schemas.openxmlformats.org/officeDocument/2006/relationships/hyperlink" Target="https://srd.ru/index.php/component/docs/?view=pr_zak&amp;id=1301&amp;menu=508&amp;selmenu=512" TargetMode="External"/><Relationship Id="rId59" Type="http://schemas.openxmlformats.org/officeDocument/2006/relationships/hyperlink" Target="http://mf.nnov.ru/index.php?option=com_k2&amp;view=item&amp;id=1760:normativnye-pravovye-akty-i-drugie-materialy-po-razrabotke-proekta-oblastnogo-byudzheta-na-2021-2022-gody&amp;Itemid=553" TargetMode="External"/><Relationship Id="rId103" Type="http://schemas.openxmlformats.org/officeDocument/2006/relationships/hyperlink" Target="https://www.novofoms.ru/regulatory_documents/list_doc/" TargetMode="External"/><Relationship Id="rId124" Type="http://schemas.openxmlformats.org/officeDocument/2006/relationships/hyperlink" Target="http://minfin01-maykop.ru/Show/Category/12?ItemId=58" TargetMode="External"/><Relationship Id="rId70" Type="http://schemas.openxmlformats.org/officeDocument/2006/relationships/hyperlink" Target="http://fin.amurobl.ru/normativno_pravovye_akti/reg_uroven/proekty_zakonov_amurskoy_oblasti" TargetMode="External"/><Relationship Id="rId91" Type="http://schemas.openxmlformats.org/officeDocument/2006/relationships/hyperlink" Target="http://www.tfoms39.ru/base/" TargetMode="External"/><Relationship Id="rId145" Type="http://schemas.openxmlformats.org/officeDocument/2006/relationships/hyperlink" Target="http://www.minfin74.ru/mBudget/project/" TargetMode="External"/><Relationship Id="rId166" Type="http://schemas.openxmlformats.org/officeDocument/2006/relationships/hyperlink" Target="http://www.ptfoms.ru/page/20/" TargetMode="External"/><Relationship Id="rId187" Type="http://schemas.openxmlformats.org/officeDocument/2006/relationships/hyperlink" Target="http://minfin.karelia.ru/sostavlenie-bjudzheta-na-2020-2022-gody/" TargetMode="External"/><Relationship Id="rId1" Type="http://schemas.openxmlformats.org/officeDocument/2006/relationships/hyperlink" Target="http://gossov.tatarstan.ru/rus/activity/lawmaking/zakon_project?bill_id=10" TargetMode="External"/><Relationship Id="rId212" Type="http://schemas.openxmlformats.org/officeDocument/2006/relationships/hyperlink" Target="http://volgoduma.ru/zakonotvorchestvo/proekty-zakonov/vse-proekty.html" TargetMode="External"/><Relationship Id="rId233" Type="http://schemas.openxmlformats.org/officeDocument/2006/relationships/hyperlink" Target="http://mari-el.gov.ru/minfin/DocLib2/proektzakonaobudgete2020_%D1%84%D0%BE%D0%BC%D1%81.aspx" TargetMode="External"/><Relationship Id="rId254" Type="http://schemas.openxmlformats.org/officeDocument/2006/relationships/hyperlink" Target="http://zsso.ru/legislative/lawprojects/item/50956/" TargetMode="External"/><Relationship Id="rId28" Type="http://schemas.openxmlformats.org/officeDocument/2006/relationships/hyperlink" Target="http://www.gs.cap.ru/SiteMap.aspx?id=2885330" TargetMode="External"/><Relationship Id="rId49" Type="http://schemas.openxmlformats.org/officeDocument/2006/relationships/hyperlink" Target="http://fin22.ru/projects/p2019/" TargetMode="External"/><Relationship Id="rId114" Type="http://schemas.openxmlformats.org/officeDocument/2006/relationships/hyperlink" Target="http://tfoms.ru/normativnye-dokumenty/regionalnye/" TargetMode="External"/><Relationship Id="rId275" Type="http://schemas.openxmlformats.org/officeDocument/2006/relationships/hyperlink" Target="https://minfin.75.ru/byudzhet/konsolidirovannyy-kraevoy-byudzhet/proekty-zakonov-o-byudzhete-kraya/135354-proekt-zakona-zabaykal-skogo-kraya-o-byudzhete-zabaykal-skogo-kraya-na-2020-god-i-planovyy-period-2021-i-2022-godov" TargetMode="External"/><Relationship Id="rId296" Type="http://schemas.openxmlformats.org/officeDocument/2006/relationships/hyperlink" Target="http://zseao.ru/akt/o-byudzhete-territorialnogo-fonda-obyazatelnogo-meditsinskogo-strahovaniya-evrejskoj-avtonomnoj-oblasti-na-2020-god-i-na-planovyj-period-2021-i-2022-godov/" TargetMode="External"/><Relationship Id="rId60" Type="http://schemas.openxmlformats.org/officeDocument/2006/relationships/hyperlink" Target="http://www.zsno.ru/law/bills-and-draft-resolutions/pending-bills/index.php?ELEMENT_ID=49449" TargetMode="External"/><Relationship Id="rId81" Type="http://schemas.openxmlformats.org/officeDocument/2006/relationships/hyperlink" Target="http://minfin.donland.ru:8088/" TargetMode="External"/><Relationship Id="rId135" Type="http://schemas.openxmlformats.org/officeDocument/2006/relationships/hyperlink" Target="http://www.yartfoms.ru/active/budget.php" TargetMode="External"/><Relationship Id="rId156" Type="http://schemas.openxmlformats.org/officeDocument/2006/relationships/hyperlink" Target="http://www.belduma.ru/document/draft/draft_detail.php?fold=019&amp;fn=4299-19" TargetMode="External"/><Relationship Id="rId177" Type="http://schemas.openxmlformats.org/officeDocument/2006/relationships/hyperlink" Target="http://www.gfu.vrn.ru/regulatory/normativnye-pravovye-akty/zakony-voronezhskoy-oblasti-/materiali-k-proektu-zakona-2020-2022-1.php" TargetMode="External"/><Relationship Id="rId198" Type="http://schemas.openxmlformats.org/officeDocument/2006/relationships/hyperlink" Target="http://duma.novreg.ru/action/projects/" TargetMode="External"/><Relationship Id="rId202" Type="http://schemas.openxmlformats.org/officeDocument/2006/relationships/hyperlink" Target="http://minfin.kalmregion.ru/deyatelnost/byudzhet-respubliki-kalmykiya/proekt-respublikanskogo-byudzheta-na-ocherednoy-finansovyy-god-i-planovyy-period-/" TargetMode="External"/><Relationship Id="rId223" Type="http://schemas.openxmlformats.org/officeDocument/2006/relationships/hyperlink" Target="https://www.&#1090;&#1092;&#1086;&#1084;&#1089;09.&#1088;&#1092;/o-fonde/protivodejstvie-korrupcii/" TargetMode="External"/><Relationship Id="rId244" Type="http://schemas.openxmlformats.org/officeDocument/2006/relationships/hyperlink" Target="http://kotfoms.kirov.ru/?action=nd" TargetMode="External"/><Relationship Id="rId18" Type="http://schemas.openxmlformats.org/officeDocument/2006/relationships/hyperlink" Target="https://minfin39.ru/budget/process/next/" TargetMode="External"/><Relationship Id="rId39" Type="http://schemas.openxmlformats.org/officeDocument/2006/relationships/hyperlink" Target="http://saratov.ifinmon.ru/" TargetMode="External"/><Relationship Id="rId265" Type="http://schemas.openxmlformats.org/officeDocument/2006/relationships/hyperlink" Target="http://www.open.minfin-altai.ru/news.html" TargetMode="External"/><Relationship Id="rId286" Type="http://schemas.openxmlformats.org/officeDocument/2006/relationships/hyperlink" Target="http://www.eao.ru/isp-vlast/finansovoe-upravlenie-pravitelstva/byudzhet/" TargetMode="External"/><Relationship Id="rId50" Type="http://schemas.openxmlformats.org/officeDocument/2006/relationships/hyperlink" Target="http://duma32.ru/komitet-po-byudzhetu-nalogam-i-ekonomicheskoy-politike/" TargetMode="External"/><Relationship Id="rId104" Type="http://schemas.openxmlformats.org/officeDocument/2006/relationships/hyperlink" Target="http://www.tfomsrb.ru/dok/npdii/rb/proj" TargetMode="External"/><Relationship Id="rId125" Type="http://schemas.openxmlformats.org/officeDocument/2006/relationships/hyperlink" Target="http://www.zaksob.ru/activity/zakonotvorcheskaya-deyatelnost/proekty-oblastnykh-zakonov-i-postanovleniy/" TargetMode="External"/><Relationship Id="rId146" Type="http://schemas.openxmlformats.org/officeDocument/2006/relationships/hyperlink" Target="http://open.minfin74.ru/budget/370457979" TargetMode="External"/><Relationship Id="rId167" Type="http://schemas.openxmlformats.org/officeDocument/2006/relationships/hyperlink" Target="http://&#1090;&#1092;&#1086;&#1084;&#1089;&#1073;&#1088;&#1082;.&#1088;&#1092;/documents/" TargetMode="External"/><Relationship Id="rId188" Type="http://schemas.openxmlformats.org/officeDocument/2006/relationships/hyperlink" Target="http://budget.karelia.ru/byudzhet/dokumenty/2020-god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minfinkubani.ru/budget_execution/budget_law/" TargetMode="External"/><Relationship Id="rId21" Type="http://schemas.openxmlformats.org/officeDocument/2006/relationships/hyperlink" Target="http://minfin.tatarstan.ru/rus/proekt-byudzheta-i-materiali-k-nemu-845677.htm" TargetMode="External"/><Relationship Id="rId42" Type="http://schemas.openxmlformats.org/officeDocument/2006/relationships/hyperlink" Target="http://zsnso.ru/579" TargetMode="External"/><Relationship Id="rId63" Type="http://schemas.openxmlformats.org/officeDocument/2006/relationships/hyperlink" Target="https://www.ivoblduma.ru/zakony/proekty-zakonov/" TargetMode="External"/><Relationship Id="rId84" Type="http://schemas.openxmlformats.org/officeDocument/2006/relationships/hyperlink" Target="https://tambovoblduma.ru/zakonoproekty/zakonoproekty-vnesennye-v-oblastnuyu-dumu/oktyabr-2019/" TargetMode="External"/><Relationship Id="rId138" Type="http://schemas.openxmlformats.org/officeDocument/2006/relationships/hyperlink" Target="http://www.parlamentchr.ru/deyatelnost/zakonoproekty-nakhodyashchiesya-na-rassmotrenii" TargetMode="External"/><Relationship Id="rId159" Type="http://schemas.openxmlformats.org/officeDocument/2006/relationships/hyperlink" Target="http://asozd.samgd.ru/bills/2944/" TargetMode="External"/><Relationship Id="rId170" Type="http://schemas.openxmlformats.org/officeDocument/2006/relationships/hyperlink" Target="http://open.minfin74.ru/budget/370457979" TargetMode="External"/><Relationship Id="rId191" Type="http://schemas.openxmlformats.org/officeDocument/2006/relationships/hyperlink" Target="https://duma.tomsk.ru/content/proekt_oblastnogo_bjudzheta_na_2020_2022_god" TargetMode="External"/><Relationship Id="rId205" Type="http://schemas.openxmlformats.org/officeDocument/2006/relationships/hyperlink" Target="http://iis.minfin.49gov.ru/ebudget/Menu/Page/77" TargetMode="External"/><Relationship Id="rId107" Type="http://schemas.openxmlformats.org/officeDocument/2006/relationships/hyperlink" Target="http://sobranie.pskov.ru/lawmaking/bills" TargetMode="External"/><Relationship Id="rId11" Type="http://schemas.openxmlformats.org/officeDocument/2006/relationships/hyperlink" Target="http://www.lenoblzaks.ru/static/single/-rus-common-zakact-/loprojects" TargetMode="External"/><Relationship Id="rId32" Type="http://schemas.openxmlformats.org/officeDocument/2006/relationships/hyperlink" Target="http://saratov.gov.ru/gov/auth/minfin/bud_sar_obl/2020/Project/" TargetMode="External"/><Relationship Id="rId53" Type="http://schemas.openxmlformats.org/officeDocument/2006/relationships/hyperlink" Target="http://egov-buryatia.ru/minfin/activities/documents/proekty-zakonov-i-inykh-npa/index.php?bitrix_include_areas=N&amp;clear_cache=Y" TargetMode="External"/><Relationship Id="rId74" Type="http://schemas.openxmlformats.org/officeDocument/2006/relationships/hyperlink" Target="http://ufin48.ru/Show/Category/?ItemId=16&amp;headingId=4" TargetMode="External"/><Relationship Id="rId128" Type="http://schemas.openxmlformats.org/officeDocument/2006/relationships/hyperlink" Target="http://minfinrd.ru/deyatelnost/statistika-i-otchety/byudzhet" TargetMode="External"/><Relationship Id="rId149" Type="http://schemas.openxmlformats.org/officeDocument/2006/relationships/hyperlink" Target="https://www.minfinrm.ru/norm-akty-new/" TargetMode="External"/><Relationship Id="rId5" Type="http://schemas.openxmlformats.org/officeDocument/2006/relationships/hyperlink" Target="https://www.mos.ru/findep/" TargetMode="External"/><Relationship Id="rId90" Type="http://schemas.openxmlformats.org/officeDocument/2006/relationships/hyperlink" Target="https://dfto.ru/razdel/razdely/proekt-zakona-o-byudzhete" TargetMode="External"/><Relationship Id="rId95" Type="http://schemas.openxmlformats.org/officeDocument/2006/relationships/hyperlink" Target="http://www.karelia-zs.ru/zakonodatelstvo_rk/proekty/386vi/" TargetMode="External"/><Relationship Id="rId160" Type="http://schemas.openxmlformats.org/officeDocument/2006/relationships/hyperlink" Target="http://budget.minfin-samara.ru/" TargetMode="External"/><Relationship Id="rId165" Type="http://schemas.openxmlformats.org/officeDocument/2006/relationships/hyperlink" Target="http://info.mfural.ru/ebudget/Menu/Page/1" TargetMode="External"/><Relationship Id="rId181" Type="http://schemas.openxmlformats.org/officeDocument/2006/relationships/hyperlink" Target="https://minfin.rtyva.ru/node/8892/" TargetMode="External"/><Relationship Id="rId186" Type="http://schemas.openxmlformats.org/officeDocument/2006/relationships/hyperlink" Target="http://www.akzs.ru/sessions/135/2868/" TargetMode="External"/><Relationship Id="rId216" Type="http://schemas.openxmlformats.org/officeDocument/2006/relationships/hyperlink" Target="http://duma.novreg.ru/action/archive/?PAGEN_1=2" TargetMode="External"/><Relationship Id="rId211" Type="http://schemas.openxmlformats.org/officeDocument/2006/relationships/hyperlink" Target="http://duma-chukotka.ru/index.php?option=com_content&amp;view=category&amp;id=47&amp;Itemid=154" TargetMode="External"/><Relationship Id="rId22" Type="http://schemas.openxmlformats.org/officeDocument/2006/relationships/hyperlink" Target="http://www.gs.cap.ru/SiteMap.aspx?id=2797562" TargetMode="External"/><Relationship Id="rId27" Type="http://schemas.openxmlformats.org/officeDocument/2006/relationships/hyperlink" Target="http://mfin.permkrai.ru/execution/proekt/zakl/2019/" TargetMode="External"/><Relationship Id="rId43" Type="http://schemas.openxmlformats.org/officeDocument/2006/relationships/hyperlink" Target="http://mfnso.nso.ru/page/3777" TargetMode="External"/><Relationship Id="rId48" Type="http://schemas.openxmlformats.org/officeDocument/2006/relationships/hyperlink" Target="http://www.duma.khv.ru/Monitoring5/&#1055;&#1088;&#1086;&#1077;&#1082;&#1090;%20&#1079;&#1072;&#1082;&#1086;&#1085;&#1072;/2187535" TargetMode="External"/><Relationship Id="rId64" Type="http://schemas.openxmlformats.org/officeDocument/2006/relationships/hyperlink" Target="http://df.ivanovoobl.ru/regionalnye-finansy/zakon-ob-oblastnom-byudzhete/proekt-zakona-o-byudzhete/" TargetMode="External"/><Relationship Id="rId69" Type="http://schemas.openxmlformats.org/officeDocument/2006/relationships/hyperlink" Target="http://depfin.adm44.ru/info/law/proetjzko/" TargetMode="External"/><Relationship Id="rId113" Type="http://schemas.openxmlformats.org/officeDocument/2006/relationships/hyperlink" Target="http://minfin.kalmregion.ru/deyatelnost/byudzhet-respubliki-kalmykiya/proekt-respublikanskogo-byudzheta-na-ocherednoy-finansovyy-god-i-planovyy-period-/" TargetMode="External"/><Relationship Id="rId118" Type="http://schemas.openxmlformats.org/officeDocument/2006/relationships/hyperlink" Target="https://openbudget23region.ru/o-byudzhete/dokumenty/ministerstvo-finansov-krasnodarskogo-kraya" TargetMode="External"/><Relationship Id="rId134" Type="http://schemas.openxmlformats.org/officeDocument/2006/relationships/hyperlink" Target="https://parlament09.ru/node/7234" TargetMode="External"/><Relationship Id="rId139" Type="http://schemas.openxmlformats.org/officeDocument/2006/relationships/hyperlink" Target="http://www.minfinchr.ru/respublikanskij-byudzhet/proekt-zakona-chechenskoj-respubliki-o-respublikanskom-byudzhete-na-ocherednoj-finansovyj-god-i-planovyj-period-s-prilozheniyami" TargetMode="External"/><Relationship Id="rId80" Type="http://schemas.openxmlformats.org/officeDocument/2006/relationships/hyperlink" Target="http://adm.vintech.ru:8096/ebudget/Menu/Page/25" TargetMode="External"/><Relationship Id="rId85" Type="http://schemas.openxmlformats.org/officeDocument/2006/relationships/hyperlink" Target="https://fin.tmbreg.ru/6347/8130/9561.html" TargetMode="External"/><Relationship Id="rId150" Type="http://schemas.openxmlformats.org/officeDocument/2006/relationships/hyperlink" Target="http://www.udmgossovet.ru/activity/law/schedule/materials/26796/" TargetMode="External"/><Relationship Id="rId155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171" Type="http://schemas.openxmlformats.org/officeDocument/2006/relationships/hyperlink" Target="https://www.dumahmao.ru/budget2020-2022/lawsprojects/" TargetMode="External"/><Relationship Id="rId176" Type="http://schemas.openxmlformats.org/officeDocument/2006/relationships/hyperlink" Target="http://elkurultay.ru/deyatelnost/sessii/sessii/materialy-proshedshikh-sessij-7-sozyva/10400-materialy-iii-ej-sessii-gosudarstvennogo-sobraniya-el-kurultaj-respubliki-altaj-sedmogo-sozyva-sostoyavshejsya-21-noyabrya-2019-goda" TargetMode="External"/><Relationship Id="rId192" Type="http://schemas.openxmlformats.org/officeDocument/2006/relationships/hyperlink" Target="http://open.findep.org/" TargetMode="External"/><Relationship Id="rId197" Type="http://schemas.openxmlformats.org/officeDocument/2006/relationships/hyperlink" Target="http://www.zaksobr-chita.ru/documents/proektyi_zakonov/2019_god/noyabr_2019_goda" TargetMode="External"/><Relationship Id="rId206" Type="http://schemas.openxmlformats.org/officeDocument/2006/relationships/hyperlink" Target="http://sakhminfin.ru/" TargetMode="External"/><Relationship Id="rId201" Type="http://schemas.openxmlformats.org/officeDocument/2006/relationships/hyperlink" Target="https://www.kamgov.ru/minfin/budzet-2020" TargetMode="External"/><Relationship Id="rId12" Type="http://schemas.openxmlformats.org/officeDocument/2006/relationships/hyperlink" Target="http://finance.lenobl.ru/ru/pravovaya-baza/oblastnoe-zakondatelstvo/byudzhet-lo/ob2020/" TargetMode="External"/><Relationship Id="rId17" Type="http://schemas.openxmlformats.org/officeDocument/2006/relationships/hyperlink" Target="https://sevzakon.ru/view/laws/bank_zakonoproektov/i_sozyv_2019/pr_zak_19_10_ot_15_10_2019/dokumenty_k_proektu/" TargetMode="External"/><Relationship Id="rId33" Type="http://schemas.openxmlformats.org/officeDocument/2006/relationships/hyperlink" Target="http://saratov.ifinmon.ru/" TargetMode="External"/><Relationship Id="rId38" Type="http://schemas.openxmlformats.org/officeDocument/2006/relationships/hyperlink" Target="http://gfu.ru/budget/obl/section.php?IBLOCK_ID=125&amp;SECTION_ID=1180" TargetMode="External"/><Relationship Id="rId59" Type="http://schemas.openxmlformats.org/officeDocument/2006/relationships/hyperlink" Target="http://bryanskoblfin.ru/open/Menu/Page/93" TargetMode="External"/><Relationship Id="rId103" Type="http://schemas.openxmlformats.org/officeDocument/2006/relationships/hyperlink" Target="https://minfin.gov-murman.ru/open-budget/regional_budget/law_of_budget_projects/2020/" TargetMode="External"/><Relationship Id="rId108" Type="http://schemas.openxmlformats.org/officeDocument/2006/relationships/hyperlink" Target="http://finance.pskov.ru/proekty" TargetMode="External"/><Relationship Id="rId124" Type="http://schemas.openxmlformats.org/officeDocument/2006/relationships/hyperlink" Target="http://zsro.ru/lawmaking/project/" TargetMode="External"/><Relationship Id="rId129" Type="http://schemas.openxmlformats.org/officeDocument/2006/relationships/hyperlink" Target="http://open.minfinrd.ru/" TargetMode="External"/><Relationship Id="rId54" Type="http://schemas.openxmlformats.org/officeDocument/2006/relationships/hyperlink" Target="http://budget.govrb.ru/ebudget/Menu/Page/179" TargetMode="External"/><Relationship Id="rId70" Type="http://schemas.openxmlformats.org/officeDocument/2006/relationships/hyperlink" Target="http://kurskduma.ru/proekts/index.php" TargetMode="External"/><Relationship Id="rId75" Type="http://schemas.openxmlformats.org/officeDocument/2006/relationships/hyperlink" Target="http://www.mosoblduma.ru/Zakoni/Zakonoprecti_Moskovskoj_oblasti/item/296065/" TargetMode="External"/><Relationship Id="rId91" Type="http://schemas.openxmlformats.org/officeDocument/2006/relationships/hyperlink" Target="http://www.tulaoblduma.ru/laws_intranet/laws_receive.asp%3FLAWS_ID=160532&amp;ID=160885.html" TargetMode="External"/><Relationship Id="rId96" Type="http://schemas.openxmlformats.org/officeDocument/2006/relationships/hyperlink" Target="http://minfin.karelia.ru/sostavlenie-bjudzheta-na-2020-2022-gody/" TargetMode="External"/><Relationship Id="rId140" Type="http://schemas.openxmlformats.org/officeDocument/2006/relationships/hyperlink" Target="http://forcitizens.ru/ob/dokumenty/proekt-byudzheta-i-materialy-k-nemu/2020-god" TargetMode="External"/><Relationship Id="rId145" Type="http://schemas.openxmlformats.org/officeDocument/2006/relationships/hyperlink" Target="https://minfin.bashkortostan.ru/activity/2982/" TargetMode="External"/><Relationship Id="rId161" Type="http://schemas.openxmlformats.org/officeDocument/2006/relationships/hyperlink" Target="http://minfin-samara.ru/proekty-zakonov-o-byudzhete/" TargetMode="External"/><Relationship Id="rId166" Type="http://schemas.openxmlformats.org/officeDocument/2006/relationships/hyperlink" Target="http://public.duma72.ru/Public/BillDossier/2897" TargetMode="External"/><Relationship Id="rId182" Type="http://schemas.openxmlformats.org/officeDocument/2006/relationships/hyperlink" Target="http://www.khural.org/info/finansy/243/" TargetMode="External"/><Relationship Id="rId187" Type="http://schemas.openxmlformats.org/officeDocument/2006/relationships/hyperlink" Target="https://www.sndko.ru/zakonotvorchestvo/proektyi-normativnyix-pravovyix-aktov-kemerovskoj-oblasti" TargetMode="External"/><Relationship Id="rId217" Type="http://schemas.openxmlformats.org/officeDocument/2006/relationships/hyperlink" Target="https://minfin.rk.gov.ru/ru/structure/2019_10_30_16_54_proekt_zakona_respubliki_krym_o_biudzhete_respubliki_krym_na_2020_god_i_na_planovyi_period_2021_i_2022_godov" TargetMode="External"/><Relationship Id="rId1" Type="http://schemas.openxmlformats.org/officeDocument/2006/relationships/hyperlink" Target="http://www.smoloblduma.ru/zpr/index.php?SECTION_ID=&amp;ELEMENT_ID=49307" TargetMode="External"/><Relationship Id="rId6" Type="http://schemas.openxmlformats.org/officeDocument/2006/relationships/hyperlink" Target="http://www.aosd.ru/?dir=budget&amp;act=budget" TargetMode="External"/><Relationship Id="rId212" Type="http://schemas.openxmlformats.org/officeDocument/2006/relationships/hyperlink" Target="http://chaogov.ru/otkrytyy-byudzhet/zakon-o-byudzhete.php" TargetMode="External"/><Relationship Id="rId23" Type="http://schemas.openxmlformats.org/officeDocument/2006/relationships/hyperlink" Target="https://budget.cap.ru/Show/Category/267?ItemId=803" TargetMode="External"/><Relationship Id="rId28" Type="http://schemas.openxmlformats.org/officeDocument/2006/relationships/hyperlink" Target="http://www.zsno.ru/law/bills-and-draft-resolutions/pending-bills/index.php?ELEMENT_ID=51342" TargetMode="External"/><Relationship Id="rId49" Type="http://schemas.openxmlformats.org/officeDocument/2006/relationships/hyperlink" Target="https://minfin.khabkrai.ru/portal/Show/Category/256?ItemId=1103" TargetMode="External"/><Relationship Id="rId114" Type="http://schemas.openxmlformats.org/officeDocument/2006/relationships/hyperlink" Target="http://www.crimea.gov.ru/lawmaking-activity/laws-drafts" TargetMode="External"/><Relationship Id="rId119" Type="http://schemas.openxmlformats.org/officeDocument/2006/relationships/hyperlink" Target="https://astroblduma.ru/vm/zakonodat_deyat/ProjectZakonAO/11203" TargetMode="External"/><Relationship Id="rId44" Type="http://schemas.openxmlformats.org/officeDocument/2006/relationships/hyperlink" Target="https://openbudget.mfnso.ru/" TargetMode="External"/><Relationship Id="rId60" Type="http://schemas.openxmlformats.org/officeDocument/2006/relationships/hyperlink" Target="http://www.zsvo.ru/budjet/" TargetMode="External"/><Relationship Id="rId65" Type="http://schemas.openxmlformats.org/officeDocument/2006/relationships/hyperlink" Target="http://www.zskaluga.ru/bills/wide/16185/ob_oblastnom_bjudzhete_na_2020_god_i_na_planovyj_period__2021_i_2022_godov.html" TargetMode="External"/><Relationship Id="rId81" Type="http://schemas.openxmlformats.org/officeDocument/2006/relationships/hyperlink" Target="http://www.rznoblduma.ru/index.php?option=com_content&amp;view=article&amp;id=177&amp;Itemid=125" TargetMode="External"/><Relationship Id="rId86" Type="http://schemas.openxmlformats.org/officeDocument/2006/relationships/hyperlink" Target="http://www.zsto.ru/index.php/739a50c4-47c1-81fa-060e-2232105925f8/5f51608f-f613-3c85-ce9f-e9a9410d8fa4" TargetMode="External"/><Relationship Id="rId130" Type="http://schemas.openxmlformats.org/officeDocument/2006/relationships/hyperlink" Target="https://www.mfri.ru/index.php/open-budget/proekt-byudzheta-i-materialy-k-nemu" TargetMode="External"/><Relationship Id="rId135" Type="http://schemas.openxmlformats.org/officeDocument/2006/relationships/hyperlink" Target="http://minfin09.ru/2019/11/&#1087;&#1088;&#1086;&#1077;&#1082;&#1090;-&#1079;&#1072;&#1082;&#1086;&#1085;&#1072;-&#1086;-&#1088;&#1077;&#1089;&#1087;&#1091;&#1073;&#1083;&#1080;&#1082;&#1072;&#1085;&#1089;&#1082;&#1086;&#1084;-&#1073;&#1102;&#1076;&#1078;-7/" TargetMode="External"/><Relationship Id="rId151" Type="http://schemas.openxmlformats.org/officeDocument/2006/relationships/hyperlink" Target="http://www.mfur.ru/budjet/formirovanie/2020-god/" TargetMode="External"/><Relationship Id="rId156" Type="http://schemas.openxmlformats.org/officeDocument/2006/relationships/hyperlink" Target="http://budget.orb.ru/" TargetMode="External"/><Relationship Id="rId177" Type="http://schemas.openxmlformats.org/officeDocument/2006/relationships/hyperlink" Target="https://www.minfin-altai.ru/deyatelnost/proekt-byudzheta-zakony-o-byudzhete-zakony-ob-ispolnenii-byudzheta/2020-2022/the-draft-law-on-the-budget-.php" TargetMode="External"/><Relationship Id="rId198" Type="http://schemas.openxmlformats.org/officeDocument/2006/relationships/hyperlink" Target="https://minfin.75.ru/byudzhet/konsolidirovannyy-kraevoy-byudzhet/proekty-zakonov-o-byudzhete-kraya" TargetMode="External"/><Relationship Id="rId172" Type="http://schemas.openxmlformats.org/officeDocument/2006/relationships/hyperlink" Target="https://depfin.admhmao.ru/otkrytyy-byudzhet/" TargetMode="External"/><Relationship Id="rId193" Type="http://schemas.openxmlformats.org/officeDocument/2006/relationships/hyperlink" Target="http://www.findep.org/zakoni-tomskoy-oblasti.html" TargetMode="External"/><Relationship Id="rId202" Type="http://schemas.openxmlformats.org/officeDocument/2006/relationships/hyperlink" Target="http://openbudget.kamgov.ru/Dashboard" TargetMode="External"/><Relationship Id="rId207" Type="http://schemas.openxmlformats.org/officeDocument/2006/relationships/hyperlink" Target="http://www.dumasakhalin.ru/activity/sessions/2019/7" TargetMode="External"/><Relationship Id="rId13" Type="http://schemas.openxmlformats.org/officeDocument/2006/relationships/hyperlink" Target="https://fincom.gov.spb.ru/budget/info/acts/1" TargetMode="External"/><Relationship Id="rId18" Type="http://schemas.openxmlformats.org/officeDocument/2006/relationships/hyperlink" Target="https://fin.sev.gov.ru/deytelnost/" TargetMode="External"/><Relationship Id="rId39" Type="http://schemas.openxmlformats.org/officeDocument/2006/relationships/hyperlink" Target="http://openbudget.gfu.ru/budget/law_project/" TargetMode="External"/><Relationship Id="rId109" Type="http://schemas.openxmlformats.org/officeDocument/2006/relationships/hyperlink" Target="http://bks.pskov.ru/ebudget/Show/Category/10?ItemId=257" TargetMode="External"/><Relationship Id="rId34" Type="http://schemas.openxmlformats.org/officeDocument/2006/relationships/hyperlink" Target="http://www.zsuo.ru/zakony/proekty/43-zakonotvorchestvo/zakony/proekty/14425-84332019.html" TargetMode="External"/><Relationship Id="rId50" Type="http://schemas.openxmlformats.org/officeDocument/2006/relationships/hyperlink" Target="http://www.zsamur.ru/section/list/9996/9932" TargetMode="External"/><Relationship Id="rId55" Type="http://schemas.openxmlformats.org/officeDocument/2006/relationships/hyperlink" Target="http://www.belduma.ru/document/draft/detail.php?god=2019&amp;prj=all" TargetMode="External"/><Relationship Id="rId76" Type="http://schemas.openxmlformats.org/officeDocument/2006/relationships/hyperlink" Target="https://mef.mosreg.ru/dokumenty" TargetMode="External"/><Relationship Id="rId97" Type="http://schemas.openxmlformats.org/officeDocument/2006/relationships/hyperlink" Target="http://budget.karelia.ru/byudzhet/dokumenty/2020-god" TargetMode="External"/><Relationship Id="rId104" Type="http://schemas.openxmlformats.org/officeDocument/2006/relationships/hyperlink" Target="https://b4u.gov-murman.ru/" TargetMode="External"/><Relationship Id="rId120" Type="http://schemas.openxmlformats.org/officeDocument/2006/relationships/hyperlink" Target="https://minfin.astrobl.ru/site-page/materialy-proekta" TargetMode="External"/><Relationship Id="rId125" Type="http://schemas.openxmlformats.org/officeDocument/2006/relationships/hyperlink" Target="http://www.minfin.donland.ru/docs/s/226" TargetMode="External"/><Relationship Id="rId141" Type="http://schemas.openxmlformats.org/officeDocument/2006/relationships/hyperlink" Target="http://www.dumask.ru/law/zakonodatelnaya-deyatelnost/zakonoproekty-i-inye-pravovye-akty-nakhodyashchiesya-na-rassmotrenii.html" TargetMode="External"/><Relationship Id="rId146" Type="http://schemas.openxmlformats.org/officeDocument/2006/relationships/hyperlink" Target="http://www.gsmari.ru/itog/pnpa.html" TargetMode="External"/><Relationship Id="rId167" Type="http://schemas.openxmlformats.org/officeDocument/2006/relationships/hyperlink" Target="https://admtyumen.ru/ogv_ru/finance/finance/bugjet/more.htm?id=11807008@cmsArticle" TargetMode="External"/><Relationship Id="rId188" Type="http://schemas.openxmlformats.org/officeDocument/2006/relationships/hyperlink" Target="https://www.ofukem.ru/budget/projects2020-2021/" TargetMode="External"/><Relationship Id="rId7" Type="http://schemas.openxmlformats.org/officeDocument/2006/relationships/hyperlink" Target="https://dvinaland.ru/budget/public_hearings/" TargetMode="External"/><Relationship Id="rId71" Type="http://schemas.openxmlformats.org/officeDocument/2006/relationships/hyperlink" Target="http://adm.rkursk.ru/index.php?id=693&amp;mat_id=99360&amp;page=1" TargetMode="External"/><Relationship Id="rId92" Type="http://schemas.openxmlformats.org/officeDocument/2006/relationships/hyperlink" Target="http://duma.yar.ru/service/projects/zp192966.html" TargetMode="External"/><Relationship Id="rId162" Type="http://schemas.openxmlformats.org/officeDocument/2006/relationships/hyperlink" Target="http://www.oblduma.kurgan.ru/about/activity/doc/proekty/" TargetMode="External"/><Relationship Id="rId183" Type="http://schemas.openxmlformats.org/officeDocument/2006/relationships/hyperlink" Target="http://budget17.ru/" TargetMode="External"/><Relationship Id="rId213" Type="http://schemas.openxmlformats.org/officeDocument/2006/relationships/hyperlink" Target="http://beldepfin.ru/dokumenty/vse-dokumenty/proekt-zakona-belgorodskoj-oblasti-2510/" TargetMode="External"/><Relationship Id="rId218" Type="http://schemas.openxmlformats.org/officeDocument/2006/relationships/hyperlink" Target="http://www.gfu.vrn.ru/regulatory/normativnye-pravovye-akty/zakony-voronezhskoy-oblasti-/materialy-proekt-zakona-2020-2022-per.php" TargetMode="External"/><Relationship Id="rId2" Type="http://schemas.openxmlformats.org/officeDocument/2006/relationships/hyperlink" Target="http://www.finsmol.ru/pbudget/nJvD58Sj" TargetMode="External"/><Relationship Id="rId29" Type="http://schemas.openxmlformats.org/officeDocument/2006/relationships/hyperlink" Target="http://mf.nnov.ru/index.php?option=com_k2&amp;view=item&amp;id=1760:normativnye-pravovye-akty-i-drugie-materialy-po-razrabotke-proekta-oblastnogo-byudzheta-na-2021-2022-gody&amp;Itemid=553" TargetMode="External"/><Relationship Id="rId24" Type="http://schemas.openxmlformats.org/officeDocument/2006/relationships/hyperlink" Target="http://regulations.cap.ru/index.php?option=com_content&amp;view=category&amp;id=20&amp;Itemid=116" TargetMode="External"/><Relationship Id="rId40" Type="http://schemas.openxmlformats.org/officeDocument/2006/relationships/hyperlink" Target="http://www.sobranie.info/lawsinfo.php?UID=16504" TargetMode="External"/><Relationship Id="rId45" Type="http://schemas.openxmlformats.org/officeDocument/2006/relationships/hyperlink" Target="http://monitoring.zspk.gov.ru/&#1055;&#1088;&#1086;&#1077;&#1082;&#1090;%20&#1079;&#1072;&#1082;&#1086;&#1085;&#1072;/2177551" TargetMode="External"/><Relationship Id="rId66" Type="http://schemas.openxmlformats.org/officeDocument/2006/relationships/hyperlink" Target="http://admoblkaluga.ru/main/work/finances/budget/2020-2022.php" TargetMode="External"/><Relationship Id="rId87" Type="http://schemas.openxmlformats.org/officeDocument/2006/relationships/hyperlink" Target="http://portal.tverfin.ru/Menu/Page/187" TargetMode="External"/><Relationship Id="rId110" Type="http://schemas.openxmlformats.org/officeDocument/2006/relationships/hyperlink" Target="http://minfin01-maykop.ru/Show/Category/12?page=1&amp;ItemId=58&amp;filterYear=2019" TargetMode="External"/><Relationship Id="rId115" Type="http://schemas.openxmlformats.org/officeDocument/2006/relationships/hyperlink" Target="http://budget.rk.ifinmon.ru/dokumenty/proekt-zakona-o-byudzhete" TargetMode="External"/><Relationship Id="rId131" Type="http://schemas.openxmlformats.org/officeDocument/2006/relationships/hyperlink" Target="http://www.parlamentri.ru/index.php/zakonodatelnaya-deyatelnost/zakonoproekty-vnesennye-v-parlament" TargetMode="External"/><Relationship Id="rId136" Type="http://schemas.openxmlformats.org/officeDocument/2006/relationships/hyperlink" Target="http://parliament-osetia.ru/index.php/main/bills/art/665" TargetMode="External"/><Relationship Id="rId157" Type="http://schemas.openxmlformats.org/officeDocument/2006/relationships/hyperlink" Target="http://www.zspo.ru/legislative/bills/61981/" TargetMode="External"/><Relationship Id="rId178" Type="http://schemas.openxmlformats.org/officeDocument/2006/relationships/hyperlink" Target="http://www.open.minfin-altai.ru/" TargetMode="External"/><Relationship Id="rId61" Type="http://schemas.openxmlformats.org/officeDocument/2006/relationships/hyperlink" Target="https://dtf.avo.ru/proekty-zakonov-vladimirskoj-oblasti" TargetMode="External"/><Relationship Id="rId82" Type="http://schemas.openxmlformats.org/officeDocument/2006/relationships/hyperlink" Target="https://minfin.ryazangov.ru/documents/draft_documents/2019/index.php" TargetMode="External"/><Relationship Id="rId152" Type="http://schemas.openxmlformats.org/officeDocument/2006/relationships/hyperlink" Target="http://www.zsko.ru/documents/lawmaking/" TargetMode="External"/><Relationship Id="rId173" Type="http://schemas.openxmlformats.org/officeDocument/2006/relationships/hyperlink" Target="http://www.zsyanao.ru/legislative_activity/projects/" TargetMode="External"/><Relationship Id="rId194" Type="http://schemas.openxmlformats.org/officeDocument/2006/relationships/hyperlink" Target="https://minfin.sakha.gov.ru/zakony-o-bjudzhete/2020-2022-gg/proekt-zakona-o-bjudzhete-na-2020-2022-gg" TargetMode="External"/><Relationship Id="rId199" Type="http://schemas.openxmlformats.org/officeDocument/2006/relationships/hyperlink" Target="http://&#1086;&#1090;&#1082;&#1088;&#1099;&#1090;&#1099;&#1081;&#1073;&#1102;&#1076;&#1078;&#1077;&#1090;.&#1079;&#1072;&#1073;&#1072;&#1081;&#1082;&#1072;&#1083;&#1100;&#1089;&#1082;&#1080;&#1081;&#1082;&#1088;&#1072;&#1081;.&#1088;&#1092;/portal/Page/BudgLaw?project=1&amp;ItemId=13&amp;show_title=on" TargetMode="External"/><Relationship Id="rId203" Type="http://schemas.openxmlformats.org/officeDocument/2006/relationships/hyperlink" Target="https://www.magoblduma.ru/documents/" TargetMode="External"/><Relationship Id="rId208" Type="http://schemas.openxmlformats.org/officeDocument/2006/relationships/hyperlink" Target="https://openbudget.sakhminfin.ru/Menu/Page/565" TargetMode="External"/><Relationship Id="rId19" Type="http://schemas.openxmlformats.org/officeDocument/2006/relationships/hyperlink" Target="http://ob.sev.gov.ru/dokumenty/project-zakona-o-budgete" TargetMode="External"/><Relationship Id="rId14" Type="http://schemas.openxmlformats.org/officeDocument/2006/relationships/hyperlink" Target="http://www.assembly.spb.ru/ndoc/doc/0/777337756" TargetMode="External"/><Relationship Id="rId30" Type="http://schemas.openxmlformats.org/officeDocument/2006/relationships/hyperlink" Target="http://mf.nnov.ru:8025/index.php/o-budgete/zakonodatelstvo/proekty-zakonodatelnykh-i-inykh-normativnykh-pravovykh-aktov" TargetMode="External"/><Relationship Id="rId35" Type="http://schemas.openxmlformats.org/officeDocument/2006/relationships/hyperlink" Target="http://ufo.ulntc.ru/index.php?mgf=budget/open_budget&amp;slep=net" TargetMode="External"/><Relationship Id="rId56" Type="http://schemas.openxmlformats.org/officeDocument/2006/relationships/hyperlink" Target="http://ob.beldepfin.ru/" TargetMode="External"/><Relationship Id="rId77" Type="http://schemas.openxmlformats.org/officeDocument/2006/relationships/hyperlink" Target="https://budget.mosreg.ru/byudzhet-dlya-grazhdan/proekt-zakona-o-byudzhete-moskovskoj-oblasti/" TargetMode="External"/><Relationship Id="rId100" Type="http://schemas.openxmlformats.org/officeDocument/2006/relationships/hyperlink" Target="https://www.vologdazso.ru/actions/legislative_activity/draft-laws/search.php?docid=TXpFNU1qa3pPRUUwVFc=" TargetMode="External"/><Relationship Id="rId105" Type="http://schemas.openxmlformats.org/officeDocument/2006/relationships/hyperlink" Target="http://novkfo.ru/documents/289.html" TargetMode="External"/><Relationship Id="rId126" Type="http://schemas.openxmlformats.org/officeDocument/2006/relationships/hyperlink" Target="http://minfin.donland.ru:8088/" TargetMode="External"/><Relationship Id="rId147" Type="http://schemas.openxmlformats.org/officeDocument/2006/relationships/hyperlink" Target="http://mari-el.gov.ru/minfin/Pages/projects.aspx" TargetMode="External"/><Relationship Id="rId168" Type="http://schemas.openxmlformats.org/officeDocument/2006/relationships/hyperlink" Target="https://www.zs74.ru/npa-base" TargetMode="External"/><Relationship Id="rId8" Type="http://schemas.openxmlformats.org/officeDocument/2006/relationships/hyperlink" Target="http://duma39.ru/activity/zakon/draft/" TargetMode="External"/><Relationship Id="rId51" Type="http://schemas.openxmlformats.org/officeDocument/2006/relationships/hyperlink" Target="http://ob.fin.amurobl.ru/dokumenty/proekt_zakon/oblastnoi/2020" TargetMode="External"/><Relationship Id="rId72" Type="http://schemas.openxmlformats.org/officeDocument/2006/relationships/hyperlink" Target="http://www.oblsovet.ru/legislation/" TargetMode="External"/><Relationship Id="rId93" Type="http://schemas.openxmlformats.org/officeDocument/2006/relationships/hyperlink" Target="https://www.yarregion.ru/depts/depfin/tmpPages/docs.aspx" TargetMode="External"/><Relationship Id="rId98" Type="http://schemas.openxmlformats.org/officeDocument/2006/relationships/hyperlink" Target="http://gsrk1.rkomi.ru/Sessions/Default.aspx" TargetMode="External"/><Relationship Id="rId121" Type="http://schemas.openxmlformats.org/officeDocument/2006/relationships/hyperlink" Target="http://volgoduma.ru/zakonotvorchestvo/proekty-zakonov/vse-proekty.html" TargetMode="External"/><Relationship Id="rId142" Type="http://schemas.openxmlformats.org/officeDocument/2006/relationships/hyperlink" Target="http://www.mfsk.ru/law/proekty-zakonovsk" TargetMode="External"/><Relationship Id="rId163" Type="http://schemas.openxmlformats.org/officeDocument/2006/relationships/hyperlink" Target="http://www.finupr.kurganobl.ru/index.php?test=praktdum" TargetMode="External"/><Relationship Id="rId184" Type="http://schemas.openxmlformats.org/officeDocument/2006/relationships/hyperlink" Target="https://minfin.rtyva.ru/node/8892/" TargetMode="External"/><Relationship Id="rId189" Type="http://schemas.openxmlformats.org/officeDocument/2006/relationships/hyperlink" Target="http://www.omsk-parlament.ru/?sid=2940" TargetMode="External"/><Relationship Id="rId219" Type="http://schemas.openxmlformats.org/officeDocument/2006/relationships/printerSettings" Target="../printerSettings/printerSettings14.bin"/><Relationship Id="rId3" Type="http://schemas.openxmlformats.org/officeDocument/2006/relationships/hyperlink" Target="https://duma.mos.ru/ru/40/regulation_projects" TargetMode="External"/><Relationship Id="rId214" Type="http://schemas.openxmlformats.org/officeDocument/2006/relationships/hyperlink" Target="https://minfin.midural.ru/document/category/20" TargetMode="External"/><Relationship Id="rId25" Type="http://schemas.openxmlformats.org/officeDocument/2006/relationships/hyperlink" Target="http://budget.permkrai.ru/approved_budgets/indicators2018" TargetMode="External"/><Relationship Id="rId46" Type="http://schemas.openxmlformats.org/officeDocument/2006/relationships/hyperlink" Target="https://primorsky.ru/authorities/executive-agencies/departments/finance/laws.php" TargetMode="External"/><Relationship Id="rId67" Type="http://schemas.openxmlformats.org/officeDocument/2006/relationships/hyperlink" Target="http://kosoblduma.ru/laws/pzko/?id=929" TargetMode="External"/><Relationship Id="rId116" Type="http://schemas.openxmlformats.org/officeDocument/2006/relationships/hyperlink" Target="http://www.kubzsk.ru/pravo/" TargetMode="External"/><Relationship Id="rId137" Type="http://schemas.openxmlformats.org/officeDocument/2006/relationships/hyperlink" Target="http://minfin.alania.gov.ru/index.php/documents" TargetMode="External"/><Relationship Id="rId158" Type="http://schemas.openxmlformats.org/officeDocument/2006/relationships/hyperlink" Target="http://finance.pnzreg.ru/docs/np/?ELEMENT_ID=1442" TargetMode="External"/><Relationship Id="rId20" Type="http://schemas.openxmlformats.org/officeDocument/2006/relationships/hyperlink" Target="http://gossov.tatarstan.ru/rus/activity/lawmaking/zakon_project" TargetMode="External"/><Relationship Id="rId41" Type="http://schemas.openxmlformats.org/officeDocument/2006/relationships/hyperlink" Target="http://minfin.krskstate.ru/openbudget/law" TargetMode="External"/><Relationship Id="rId62" Type="http://schemas.openxmlformats.org/officeDocument/2006/relationships/hyperlink" Target="http://www.vrnoblduma.ru/dokumenty/proekty/" TargetMode="External"/><Relationship Id="rId83" Type="http://schemas.openxmlformats.org/officeDocument/2006/relationships/hyperlink" Target="http://minfin-rzn.ru/portal/Show/Category/6?ItemId=17" TargetMode="External"/><Relationship Id="rId88" Type="http://schemas.openxmlformats.org/officeDocument/2006/relationships/hyperlink" Target="https://www.tverfin.ru/np-baza/proekty-npa/" TargetMode="External"/><Relationship Id="rId111" Type="http://schemas.openxmlformats.org/officeDocument/2006/relationships/hyperlink" Target="https://www.gshra.ru/zak-deyat/proekty/" TargetMode="External"/><Relationship Id="rId132" Type="http://schemas.openxmlformats.org/officeDocument/2006/relationships/hyperlink" Target="http://parlament.kbr.ru/zakonodatelnaya-deyatelnost/zakonoproekty-na-stadii-rassmotreniya/index.php?ELEMENT_ID=17423" TargetMode="External"/><Relationship Id="rId153" Type="http://schemas.openxmlformats.org/officeDocument/2006/relationships/hyperlink" Target="http://www.minfin.kirov.ru/otkrytyy-byudzhet/dlya-spetsialistov/oblastnoy-byudzhet/byudzhet-2020-2022-normativnye-dokumenty/" TargetMode="External"/><Relationship Id="rId174" Type="http://schemas.openxmlformats.org/officeDocument/2006/relationships/hyperlink" Target="http://www.yamalfin.ru/index.php?option=com_content&amp;view=article&amp;id=3328:2019-11-01-09-29-48&amp;catid=165:2019-11-01-09-07-31&amp;Itemid=127" TargetMode="External"/><Relationship Id="rId179" Type="http://schemas.openxmlformats.org/officeDocument/2006/relationships/hyperlink" Target="http://www.khural.org/info/finansy/243/" TargetMode="External"/><Relationship Id="rId195" Type="http://schemas.openxmlformats.org/officeDocument/2006/relationships/hyperlink" Target="http://budget.sakha.gov.ru/ebudget/Menu/Page/215" TargetMode="External"/><Relationship Id="rId209" Type="http://schemas.openxmlformats.org/officeDocument/2006/relationships/hyperlink" Target="http://zseao.ru/akt/ob-oblastnom-byudzhete-na-2020-god-i-na-planovyj-period-2021-i-2022-godov-2/" TargetMode="External"/><Relationship Id="rId190" Type="http://schemas.openxmlformats.org/officeDocument/2006/relationships/hyperlink" Target="http://budget.omsk.ifinmon.ru/" TargetMode="External"/><Relationship Id="rId204" Type="http://schemas.openxmlformats.org/officeDocument/2006/relationships/hyperlink" Target="https://minfin.49gov.ru/documents/?doc_type=1" TargetMode="External"/><Relationship Id="rId15" Type="http://schemas.openxmlformats.org/officeDocument/2006/relationships/hyperlink" Target="http://www.sdnao.ru/documents/bills/detail.php?ID=30257" TargetMode="External"/><Relationship Id="rId36" Type="http://schemas.openxmlformats.org/officeDocument/2006/relationships/hyperlink" Target="http://ufo.ulntc.ru:8080/dokumenty/proekt-zakona-o-byudzhete" TargetMode="External"/><Relationship Id="rId57" Type="http://schemas.openxmlformats.org/officeDocument/2006/relationships/hyperlink" Target="http://bryanskoblfin.ru/Show/Content/2304?ParentItemId=4" TargetMode="External"/><Relationship Id="rId106" Type="http://schemas.openxmlformats.org/officeDocument/2006/relationships/hyperlink" Target="http://portal.novkfo.ru/Menu/Page/85" TargetMode="External"/><Relationship Id="rId127" Type="http://schemas.openxmlformats.org/officeDocument/2006/relationships/hyperlink" Target="http://www.nsrd.ru/dokumenty/proekti_normativno_pravovih_aktov" TargetMode="External"/><Relationship Id="rId10" Type="http://schemas.openxmlformats.org/officeDocument/2006/relationships/hyperlink" Target="http://budget.lenobl.ru/documents/?page=0&amp;sortOrder=&amp;type=regionBudget&amp;sortName=&amp;sortDate=" TargetMode="External"/><Relationship Id="rId31" Type="http://schemas.openxmlformats.org/officeDocument/2006/relationships/hyperlink" Target="https://srd.ru/index.php/component/docs/?view=pr_zak&amp;id=1299&amp;menu=508&amp;selmenu=512" TargetMode="External"/><Relationship Id="rId52" Type="http://schemas.openxmlformats.org/officeDocument/2006/relationships/hyperlink" Target="http://hural-rb.ru/bankz/" TargetMode="External"/><Relationship Id="rId73" Type="http://schemas.openxmlformats.org/officeDocument/2006/relationships/hyperlink" Target="http://www.admlip.ru/economy/finances/proekty/" TargetMode="External"/><Relationship Id="rId78" Type="http://schemas.openxmlformats.org/officeDocument/2006/relationships/hyperlink" Target="http://oreloblsovet.ru/legislation/proektyi-zakonov.html" TargetMode="External"/><Relationship Id="rId94" Type="http://schemas.openxmlformats.org/officeDocument/2006/relationships/hyperlink" Target="http://budget76.ru/" TargetMode="External"/><Relationship Id="rId99" Type="http://schemas.openxmlformats.org/officeDocument/2006/relationships/hyperlink" Target="http://minfin.rkomi.ru/minfin_rkomi/minfin_rbudj/budjet/" TargetMode="External"/><Relationship Id="rId101" Type="http://schemas.openxmlformats.org/officeDocument/2006/relationships/hyperlink" Target="https://df.gov35.ru/otkrytyy-byudzhet/zakony-ob-oblastnom-byudzhete/2020/" TargetMode="External"/><Relationship Id="rId122" Type="http://schemas.openxmlformats.org/officeDocument/2006/relationships/hyperlink" Target="http://www.minfin34.ru/" TargetMode="External"/><Relationship Id="rId143" Type="http://schemas.openxmlformats.org/officeDocument/2006/relationships/hyperlink" Target="http://openbudsk.ru/proekt-byudzheta-na-2020-god-i-planovyy-period-2021-i-2022-godov/" TargetMode="External"/><Relationship Id="rId148" Type="http://schemas.openxmlformats.org/officeDocument/2006/relationships/hyperlink" Target="http://www.gsrm.ru/legislative-activities/proekty/" TargetMode="External"/><Relationship Id="rId164" Type="http://schemas.openxmlformats.org/officeDocument/2006/relationships/hyperlink" Target="http://zsso.ru/legislative/lawprojects/item/50955/" TargetMode="External"/><Relationship Id="rId169" Type="http://schemas.openxmlformats.org/officeDocument/2006/relationships/hyperlink" Target="http://www.minfin74.ru/mBudget/project/" TargetMode="External"/><Relationship Id="rId185" Type="http://schemas.openxmlformats.org/officeDocument/2006/relationships/hyperlink" Target="http://fin22.ru/projects/p2019/" TargetMode="External"/><Relationship Id="rId4" Type="http://schemas.openxmlformats.org/officeDocument/2006/relationships/hyperlink" Target="https://budget.mos.ru/BudgetAttachements_2020_2022" TargetMode="External"/><Relationship Id="rId9" Type="http://schemas.openxmlformats.org/officeDocument/2006/relationships/hyperlink" Target="http://minfin39.ru/budget/next_year/" TargetMode="External"/><Relationship Id="rId180" Type="http://schemas.openxmlformats.org/officeDocument/2006/relationships/hyperlink" Target="http://budget17.ru/" TargetMode="External"/><Relationship Id="rId210" Type="http://schemas.openxmlformats.org/officeDocument/2006/relationships/hyperlink" Target="http://www.eao.ru/isp-vlast/finansovoe-upravlenie-pravitelstva/byudzhet/" TargetMode="External"/><Relationship Id="rId215" Type="http://schemas.openxmlformats.org/officeDocument/2006/relationships/hyperlink" Target="http://mf.omskportal.ru/oiv/mf/otrasl/otkrbudg/proekt/2020-2022/01" TargetMode="External"/><Relationship Id="rId26" Type="http://schemas.openxmlformats.org/officeDocument/2006/relationships/hyperlink" Target="http://zakon.zsperm.ru/?ELEMENT_ID=3786" TargetMode="External"/><Relationship Id="rId47" Type="http://schemas.openxmlformats.org/officeDocument/2006/relationships/hyperlink" Target="http://ebudget.primorsky.ru/Show/Content/191" TargetMode="External"/><Relationship Id="rId68" Type="http://schemas.openxmlformats.org/officeDocument/2006/relationships/hyperlink" Target="http://nb44.ru/" TargetMode="External"/><Relationship Id="rId89" Type="http://schemas.openxmlformats.org/officeDocument/2006/relationships/hyperlink" Target="https://minfin.tularegion.ru/activities/" TargetMode="External"/><Relationship Id="rId112" Type="http://schemas.openxmlformats.org/officeDocument/2006/relationships/hyperlink" Target="http://www.huralrk.ru/deyatelnost/zakonodatelnaya-deyatelnost/zakonoproekty.html" TargetMode="External"/><Relationship Id="rId133" Type="http://schemas.openxmlformats.org/officeDocument/2006/relationships/hyperlink" Target="https://pravitelstvo.kbr.ru/oigv/minfin/npi/proekty_normativnyh_i_pravovyh_aktov.php?postid=27876" TargetMode="External"/><Relationship Id="rId154" Type="http://schemas.openxmlformats.org/officeDocument/2006/relationships/hyperlink" Target="http://zaksob.ru/activity/zakonotvorcheskaya-deyatelnost/" TargetMode="External"/><Relationship Id="rId175" Type="http://schemas.openxmlformats.org/officeDocument/2006/relationships/hyperlink" Target="http://monitoring.yanao.ru/yamal/index.php" TargetMode="External"/><Relationship Id="rId196" Type="http://schemas.openxmlformats.org/officeDocument/2006/relationships/hyperlink" Target="http://monitoring.iltumen.ru/" TargetMode="External"/><Relationship Id="rId200" Type="http://schemas.openxmlformats.org/officeDocument/2006/relationships/hyperlink" Target="http://www.zaksobr.kamchatka.ru/zaktvordeyat/proekty_zakonov_kamch_24_2019_kraya1/o_kraevom_byudzhete_na_2020_god_i_na_planovyj_period_2021_i_2022_godov/" TargetMode="External"/><Relationship Id="rId16" Type="http://schemas.openxmlformats.org/officeDocument/2006/relationships/hyperlink" Target="http://dfei.adm-nao.ru/zakony-o-byudzhete/" TargetMode="External"/><Relationship Id="rId37" Type="http://schemas.openxmlformats.org/officeDocument/2006/relationships/hyperlink" Target="http://eparlament.irzs.ru/Doc/pasport?id=2783" TargetMode="External"/><Relationship Id="rId58" Type="http://schemas.openxmlformats.org/officeDocument/2006/relationships/hyperlink" Target="http://duma32.ru/komitet-po-byudzhetu-nalogam-i-ekonomicheskoy-politike/" TargetMode="External"/><Relationship Id="rId79" Type="http://schemas.openxmlformats.org/officeDocument/2006/relationships/hyperlink" Target="https://orel-region.ru/index.php?head=6&amp;part=73&amp;unit=3&amp;op=8&amp;in=132" TargetMode="External"/><Relationship Id="rId102" Type="http://schemas.openxmlformats.org/officeDocument/2006/relationships/hyperlink" Target="https://duma-murman.ru/deyatelnost/zakonodatelnaya-deyatelnost/proekty-zakonov-murmanskoy-oblasti/proekty-2019/" TargetMode="External"/><Relationship Id="rId123" Type="http://schemas.openxmlformats.org/officeDocument/2006/relationships/hyperlink" Target="http://volgafin.volgograd.ru/norms/acts/16723/" TargetMode="External"/><Relationship Id="rId144" Type="http://schemas.openxmlformats.org/officeDocument/2006/relationships/hyperlink" Target="http://gsrb.ru/ru/lawmaking/budget-2020/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soblduma.ru/folder/296102" TargetMode="External"/><Relationship Id="rId18" Type="http://schemas.openxmlformats.org/officeDocument/2006/relationships/hyperlink" Target="https://zs74.ru/publichnye-slushaniya" TargetMode="External"/><Relationship Id="rId26" Type="http://schemas.openxmlformats.org/officeDocument/2006/relationships/hyperlink" Target="http://ebudget.primorsky.ru/Show/Content/189" TargetMode="External"/><Relationship Id="rId39" Type="http://schemas.openxmlformats.org/officeDocument/2006/relationships/hyperlink" Target="http://www.gs.cap.ru/SiteMap.aspx?id=2886325" TargetMode="External"/><Relationship Id="rId21" Type="http://schemas.openxmlformats.org/officeDocument/2006/relationships/hyperlink" Target="http://kurganoblduma.ru/about/activity/people_hearing/20191205/?clear_cache=Y" TargetMode="External"/><Relationship Id="rId34" Type="http://schemas.openxmlformats.org/officeDocument/2006/relationships/hyperlink" Target="http://www.elkurultay.ru/deyatelnost/obshchaya-publichnye-slushaniya/vse-novosti" TargetMode="External"/><Relationship Id="rId42" Type="http://schemas.openxmlformats.org/officeDocument/2006/relationships/hyperlink" Target="http://www.akzs.ru/news/main/2019/10/14/18604/" TargetMode="External"/><Relationship Id="rId47" Type="http://schemas.openxmlformats.org/officeDocument/2006/relationships/hyperlink" Target="https://duma-murman.ru/press-tsentr/announce/15898/?sphrase_id=6179" TargetMode="External"/><Relationship Id="rId50" Type="http://schemas.openxmlformats.org/officeDocument/2006/relationships/hyperlink" Target="http://www.parlamentri.ru/index.php/press-centr/novosti/4801-v-narodnom-sobranii-sostoitsya-publichnoe-obsuzhdenie-proekta-byudzheta-2020-goda" TargetMode="External"/><Relationship Id="rId55" Type="http://schemas.openxmlformats.org/officeDocument/2006/relationships/hyperlink" Target="https://sakhalin.gov.ru/index.php?id=105&amp;no_cache=1&amp;tx_ttnews%5Btt_news%5D=13715&amp;cHash=5269077e832de38a58f000e78dff61a4" TargetMode="External"/><Relationship Id="rId63" Type="http://schemas.openxmlformats.org/officeDocument/2006/relationships/hyperlink" Target="https://tambovoblduma.ru/zakonotvorcheskaya-deyatelnost/publichnye-slushaniya/2019-god/o-byudzhete-tambovskoy-oblasti-na-2020-god-i-na-planovyy-period-2021-i-2022-godov/" TargetMode="External"/><Relationship Id="rId68" Type="http://schemas.openxmlformats.org/officeDocument/2006/relationships/hyperlink" Target="http://parlament.kbr.ru/informatsiya/press-tsentr/index.php?ELEMENT_ID=17436" TargetMode="External"/><Relationship Id="rId76" Type="http://schemas.openxmlformats.org/officeDocument/2006/relationships/hyperlink" Target="https://astroblduma.ru/hm/kontent/PublSl2019" TargetMode="External"/><Relationship Id="rId84" Type="http://schemas.openxmlformats.org/officeDocument/2006/relationships/printerSettings" Target="../printerSettings/printerSettings15.bin"/><Relationship Id="rId7" Type="http://schemas.openxmlformats.org/officeDocument/2006/relationships/hyperlink" Target="http://www.gfu.vrn.ru/regulatory/publichnye-slushaniya/" TargetMode="External"/><Relationship Id="rId71" Type="http://schemas.openxmlformats.org/officeDocument/2006/relationships/hyperlink" Target="http://www.parliament-osetia.ru/index.php/main/search/art/11536" TargetMode="External"/><Relationship Id="rId2" Type="http://schemas.openxmlformats.org/officeDocument/2006/relationships/hyperlink" Target="http://admoblkaluga.ru/main/work/finances/budget/2020-2022.php" TargetMode="External"/><Relationship Id="rId16" Type="http://schemas.openxmlformats.org/officeDocument/2006/relationships/hyperlink" Target="http://minfin.karelia.ru/sostavlenie-bjudzheta-na-2020-2022-gody/" TargetMode="External"/><Relationship Id="rId29" Type="http://schemas.openxmlformats.org/officeDocument/2006/relationships/hyperlink" Target="http://www.zaksobr-chita.ru/zakonodatel-naya-deyatel-nost-/deputatskie-slushaniya/;" TargetMode="External"/><Relationship Id="rId11" Type="http://schemas.openxmlformats.org/officeDocument/2006/relationships/hyperlink" Target="https://www.novreg.ru/press/news/press/111249/?sphrase_id=316801" TargetMode="External"/><Relationship Id="rId24" Type="http://schemas.openxmlformats.org/officeDocument/2006/relationships/hyperlink" Target="http://www.minfin.kirov.ru/otkrytyy-byudzhet/dlya-spetsialistov/oblastnoy-byudzhet/byudzhet-2020-2022-normativnye-dokumenty/" TargetMode="External"/><Relationship Id="rId32" Type="http://schemas.openxmlformats.org/officeDocument/2006/relationships/hyperlink" Target="http://oreloblsovet.ru/events/naznachena-data-publichnyih-slushaniy-oblastnogo-soveta-po-proektu-oblastnogo-byudjeta-na-2020-god-i-na-planovyiy-period-2021-i-2022-godov.html" TargetMode="External"/><Relationship Id="rId37" Type="http://schemas.openxmlformats.org/officeDocument/2006/relationships/hyperlink" Target="https://minfin.ryazangov.ru/announcements/284018/%20(&#1085;&#1072;%20&#1089;&#1072;&#1081;&#1090;&#1077;%20&#1092;&#1080;&#1085;.&#1086;&#1088;&#1075;&#1072;&#1085;&#1072;)" TargetMode="External"/><Relationship Id="rId40" Type="http://schemas.openxmlformats.org/officeDocument/2006/relationships/hyperlink" Target="http://www.zsuo.ru/anonsy/14456-vnimaniyusmi1.html" TargetMode="External"/><Relationship Id="rId45" Type="http://schemas.openxmlformats.org/officeDocument/2006/relationships/hyperlink" Target="http://minfin01-maykop.ru/Show/Category/36?ItemId=173" TargetMode="External"/><Relationship Id="rId53" Type="http://schemas.openxmlformats.org/officeDocument/2006/relationships/hyperlink" Target="http://www.zaksobr-chita.ru/news/6114" TargetMode="External"/><Relationship Id="rId58" Type="http://schemas.openxmlformats.org/officeDocument/2006/relationships/hyperlink" Target="https://openbudget.sakhminfin.ru/Menu/Page/565" TargetMode="External"/><Relationship Id="rId66" Type="http://schemas.openxmlformats.org/officeDocument/2006/relationships/hyperlink" Target="http://gsrb.ru/ru/lawmaking/budget-2020/index.php?sphrase_id=43566" TargetMode="External"/><Relationship Id="rId74" Type="http://schemas.openxmlformats.org/officeDocument/2006/relationships/hyperlink" Target="http://www.zsamur.ru/news/view/10000/8" TargetMode="External"/><Relationship Id="rId79" Type="http://schemas.openxmlformats.org/officeDocument/2006/relationships/hyperlink" Target="https://minfin.rkomi.ru/publichnye-slushaniya-po-proektu-zakona-respubliki-komi-o-respublikanskom-byudjete-i-proektu-zakona-respubliki-komi-ob-ispolnenii-respublikanskogo-byudjeta-za-otchetnyy-finansovyy-god" TargetMode="External"/><Relationship Id="rId5" Type="http://schemas.openxmlformats.org/officeDocument/2006/relationships/hyperlink" Target="http://budget.lenobl.ru/events/" TargetMode="External"/><Relationship Id="rId61" Type="http://schemas.openxmlformats.org/officeDocument/2006/relationships/hyperlink" Target="http://mf.omskportal.ru/oiv/mf/otrasl/otkrbudg/proekt/2020-2022/01" TargetMode="External"/><Relationship Id="rId82" Type="http://schemas.openxmlformats.org/officeDocument/2006/relationships/hyperlink" Target="http://www.zsuo.ru/deyatelnost/analiticheskie-materialy/14491-p-r-o-t-o-k-o-l-publichnykh-slushanij-po-proektu-zakona-ulyanovskoj-oblasti-ob-oblastnom-byudzhete-ulyanovskoj-oblasti-na-2020-god-i-na-planovyj-period-2021-i-2022-godov.html" TargetMode="External"/><Relationship Id="rId10" Type="http://schemas.openxmlformats.org/officeDocument/2006/relationships/hyperlink" Target="http://kurskduma.ru/news/oth.php?1664" TargetMode="External"/><Relationship Id="rId19" Type="http://schemas.openxmlformats.org/officeDocument/2006/relationships/hyperlink" Target="http://sobranie.info/hearings.php" TargetMode="External"/><Relationship Id="rId31" Type="http://schemas.openxmlformats.org/officeDocument/2006/relationships/hyperlink" Target="https://admkrai.krasnodar.ru/content/1137/show/507711/" TargetMode="External"/><Relationship Id="rId44" Type="http://schemas.openxmlformats.org/officeDocument/2006/relationships/hyperlink" Target="http://www.sdnao.ru/news/news_detail.php?ELEMENT_ID=30251" TargetMode="External"/><Relationship Id="rId52" Type="http://schemas.openxmlformats.org/officeDocument/2006/relationships/hyperlink" Target="http://zsnso.ru/1883/" TargetMode="External"/><Relationship Id="rId60" Type="http://schemas.openxmlformats.org/officeDocument/2006/relationships/hyperlink" Target="https://www.sndko.ru/deyatelnost-soveta/publichnyie-slushaniya-po-proektu-oblastnogo-byudzheta" TargetMode="External"/><Relationship Id="rId65" Type="http://schemas.openxmlformats.org/officeDocument/2006/relationships/hyperlink" Target="http://www.zsro.ru/press_center/news/105/22104/?sphrase_id=37675" TargetMode="External"/><Relationship Id="rId73" Type="http://schemas.openxmlformats.org/officeDocument/2006/relationships/hyperlink" Target="https://vs19.ru/publichnye-slushaniya" TargetMode="External"/><Relationship Id="rId78" Type="http://schemas.openxmlformats.org/officeDocument/2006/relationships/hyperlink" Target="http://www.zsro.ru/press_center/news/93/21949/" TargetMode="External"/><Relationship Id="rId81" Type="http://schemas.openxmlformats.org/officeDocument/2006/relationships/hyperlink" Target="http://novkfo.ru/2020-god.html" TargetMode="External"/><Relationship Id="rId4" Type="http://schemas.openxmlformats.org/officeDocument/2006/relationships/hyperlink" Target="https://tambovoblduma.ru/zakonotvorcheskaya-deyatelnost/publichnye-slushaniya/2019-god/o-byudzhete-tambovskoy-oblasti-na-2020-god-i-na-planovyy-period-2021-i-2022-godov/" TargetMode="External"/><Relationship Id="rId9" Type="http://schemas.openxmlformats.org/officeDocument/2006/relationships/hyperlink" Target="http://bryanskoblfin.ru/Show/Category/10?ItemId=4" TargetMode="External"/><Relationship Id="rId14" Type="http://schemas.openxmlformats.org/officeDocument/2006/relationships/hyperlink" Target="http://oreloblsovet.ru/events/itogi-publichnyih-slushaniy-po-proektu-oblastnogo-byudjeta-na-2020-god-i-na-planovyiy-period-2021-i-2022-godov.html" TargetMode="External"/><Relationship Id="rId22" Type="http://schemas.openxmlformats.org/officeDocument/2006/relationships/hyperlink" Target="https://zs74.ru/news/izveshchenie-7" TargetMode="External"/><Relationship Id="rId27" Type="http://schemas.openxmlformats.org/officeDocument/2006/relationships/hyperlink" Target="http://openbudget.gfu.ru/budget/law_project/" TargetMode="External"/><Relationship Id="rId30" Type="http://schemas.openxmlformats.org/officeDocument/2006/relationships/hyperlink" Target="http://zseao.ru/category/publichnye-slushaniya/" TargetMode="External"/><Relationship Id="rId35" Type="http://schemas.openxmlformats.org/officeDocument/2006/relationships/hyperlink" Target="http://hural-rb.ru/news?record_id=4268" TargetMode="External"/><Relationship Id="rId43" Type="http://schemas.openxmlformats.org/officeDocument/2006/relationships/hyperlink" Target="https://belregion.ru/press/news/index.php?ID=35057" TargetMode="External"/><Relationship Id="rId48" Type="http://schemas.openxmlformats.org/officeDocument/2006/relationships/hyperlink" Target="https://vs19.ru/press-centr/news/16369-publichnye-slushaniya-po-zakonoproektu-o-byudzhete-respubliki-sostoyatsya-20-noyabrya" TargetMode="External"/><Relationship Id="rId56" Type="http://schemas.openxmlformats.org/officeDocument/2006/relationships/hyperlink" Target="https://volgafin.volgograd.ru/norms/acts/16723/index.php?bitrix_include_areas=Y&amp;clear_cache=Y%20(&#1074;%20&#1089;&#1086;&#1089;&#1090;&#1072;&#1074;&#1077;%20%22&#1052;&#1072;&#1090;&#1077;&#1088;&#1080;&#1072;&#1083;&#1099;%20&#1082;%20&#1087;&#1088;&#1086;&#1077;&#1082;&#1090;&#1091;%20&#1079;&#1072;&#1082;&#1086;&#1085;&#1072;%20&#1042;&#1086;&#1083;&#1075;&#1086;&#1075;&#1088;&#1072;&#1076;&#1089;&#1082;&#1086;&#1081;%20&#1086;&#1073;&#1083;&#1072;&#1089;&#1090;&#1080;%20%22&#1054;&#1073;%20&#1086;&#1073;&#1083;&#1072;&#1089;&#1090;&#1085;&#1086;&#1084;%20&#1073;&#1102;&#1076;&#1078;&#1077;&#1090;&#1077;%20&#1085;&#1072;%202020%20&#1075;&#1086;&#1076;%20&#1080;%20&#1087;&#1083;&#1072;&#1085;&#1086;&#1074;&#1099;&#1081;%20&#1087;&#1077;&#1088;&#1080;&#1086;&#1076;%202021%20&#1080;%202022%20&#1075;&#1086;&#1076;&#1086;&#1074;%22)" TargetMode="External"/><Relationship Id="rId64" Type="http://schemas.openxmlformats.org/officeDocument/2006/relationships/hyperlink" Target="http://www.udmgossovet.ru/ooz/Budzhet2019/obshslush.php?sphrase_id=20334" TargetMode="External"/><Relationship Id="rId69" Type="http://schemas.openxmlformats.org/officeDocument/2006/relationships/hyperlink" Target="https://pravitelstvo.kbr.ru/oigv/minfin/npi/proekty_normativnyh_i_pravovyh_aktov.php?postid=27876" TargetMode="External"/><Relationship Id="rId77" Type="http://schemas.openxmlformats.org/officeDocument/2006/relationships/hyperlink" Target="http://www.mosoblduma.ru/Press-centr/Anonsi_meroprijatij/298826" TargetMode="External"/><Relationship Id="rId8" Type="http://schemas.openxmlformats.org/officeDocument/2006/relationships/hyperlink" Target="https://astroblduma.ru/hm/kontent/PublSl2019" TargetMode="External"/><Relationship Id="rId51" Type="http://schemas.openxmlformats.org/officeDocument/2006/relationships/hyperlink" Target="https://minfin39.ru/budget/process/next/%20(&#1074;%20&#1089;&#1086;&#1089;&#1090;&#1072;&#1074;&#1077;%20&#1092;&#1072;&#1081;&#1083;&#1072;%20zip)" TargetMode="External"/><Relationship Id="rId72" Type="http://schemas.openxmlformats.org/officeDocument/2006/relationships/hyperlink" Target="http://www.dumask.ru/law/zakonodatelnaya-deyatelnost/informatsiya-o-rezultatakh-publichnykh-slushanij.html" TargetMode="External"/><Relationship Id="rId80" Type="http://schemas.openxmlformats.org/officeDocument/2006/relationships/hyperlink" Target="https://minfin.rkomi.ru/publichnye-slushaniya-po-proektu-zakona-respubliki-komi-o-respublikanskom-byudjete-i-proektu-zakona-respubliki-komi-ob-ispolnenii-respublikanskogo-byudjeta-za-otchetnyy-finansovyy-god" TargetMode="External"/><Relationship Id="rId3" Type="http://schemas.openxmlformats.org/officeDocument/2006/relationships/hyperlink" Target="http://www.yarregion.ru/depts/depfin/tmpPages/docs.aspx" TargetMode="External"/><Relationship Id="rId12" Type="http://schemas.openxmlformats.org/officeDocument/2006/relationships/hyperlink" Target="http://www.assembly.spb.ru/article/955/118552/Publichnye-slushaniya-po-proektu-byudzheta-Sankt-Peterburga-na-2020-god-i-na-planovyy-period-2021-i-2022-godov" TargetMode="External"/><Relationship Id="rId17" Type="http://schemas.openxmlformats.org/officeDocument/2006/relationships/hyperlink" Target="http://gsrm.ru/public/index-pub.php" TargetMode="External"/><Relationship Id="rId25" Type="http://schemas.openxmlformats.org/officeDocument/2006/relationships/hyperlink" Target="http://www.kurganoblduma.ru/about/activity/people_hearing/" TargetMode="External"/><Relationship Id="rId33" Type="http://schemas.openxmlformats.org/officeDocument/2006/relationships/hyperlink" Target="http://minfin.tatarstan.ru/rus/index.htm/news/1577505.htm" TargetMode="External"/><Relationship Id="rId38" Type="http://schemas.openxmlformats.org/officeDocument/2006/relationships/hyperlink" Target="https://duma39.ru/info/anounces/48727/" TargetMode="External"/><Relationship Id="rId46" Type="http://schemas.openxmlformats.org/officeDocument/2006/relationships/hyperlink" Target="http://beldepfin.ru/publications/meterialy-k-proektu-zakona-ob-oblastnom-byudzh3110/" TargetMode="External"/><Relationship Id="rId59" Type="http://schemas.openxmlformats.org/officeDocument/2006/relationships/hyperlink" Target="http://www.zskaluga.ru/news_legislature/wide/16195/14_nojabrja_sostojatsja_publichnye_slushanija_po_proektu_zakona_ob_oblastnom_bjudzhete_na_2020_god_i_na_planovyj_period_2021_i_2022_godov.html" TargetMode="External"/><Relationship Id="rId67" Type="http://schemas.openxmlformats.org/officeDocument/2006/relationships/hyperlink" Target="http://songo63.ru/2019/12/09/publichnye-slushaniya-po-proektu-byudzheta-samarskoj-oblasti-na-2020-god-2/" TargetMode="External"/><Relationship Id="rId20" Type="http://schemas.openxmlformats.org/officeDocument/2006/relationships/hyperlink" Target="https://admtyumen.ru/ogv_ru/finance/finance/bugjet/more.htm?id=11807008@cmsArticle" TargetMode="External"/><Relationship Id="rId41" Type="http://schemas.openxmlformats.org/officeDocument/2006/relationships/hyperlink" Target="https://depfin.admhmao.ru/vse-novosti/3330605/" TargetMode="External"/><Relationship Id="rId54" Type="http://schemas.openxmlformats.org/officeDocument/2006/relationships/hyperlink" Target="https://minfin.khabkrai.ru/portal/Show/Content/3140?ItemId=%D0%92%D1%81%D0%B5%20%D0%BD%D0%BE%D0%B2%D0%BE%D1%81%D1%82%D0%B8" TargetMode="External"/><Relationship Id="rId62" Type="http://schemas.openxmlformats.org/officeDocument/2006/relationships/hyperlink" Target="https://vologdazso.ru/actions/information-material/materials-public-sl/?ELEMENT_ID=165310" TargetMode="External"/><Relationship Id="rId70" Type="http://schemas.openxmlformats.org/officeDocument/2006/relationships/hyperlink" Target="http://www.nsrd.ru/pub/anonsi/publichnie_slushaniya_po_proektu_zakona_rd_o_11_11_2019" TargetMode="External"/><Relationship Id="rId75" Type="http://schemas.openxmlformats.org/officeDocument/2006/relationships/hyperlink" Target="https://minfin.rk.gov.ru/ru/structure/2019_10_31_09_26_proekt_biudzheta_respubliki_krym_na_2020_god_i_na_planovyi_period_2021_2022_gody" TargetMode="External"/><Relationship Id="rId83" Type="http://schemas.openxmlformats.org/officeDocument/2006/relationships/hyperlink" Target="https://www.zskuzbass.ru/sobytiya-soveta/novosti/novosti-soveta/4917" TargetMode="External"/><Relationship Id="rId1" Type="http://schemas.openxmlformats.org/officeDocument/2006/relationships/hyperlink" Target="http://df.ivanovoobl.ru/regionalnye-finansy/zakon-ob-oblastnom-byudzhete/proekt-zakona-o-byudzhete/%20(&#1057;&#1084;&#1086;&#1090;&#1088;&#1077;&#1090;&#1100;%20%22&#1044;&#1086;&#1087;&#1086;&#1083;&#1085;&#1080;&#1090;&#1077;&#1083;&#1100;&#1085;&#1099;&#1077;%20&#1084;&#1072;&#1090;&#1077;&#1088;&#1080;&#1072;&#1083;&#1099;%20&#1082;%20&#1079;&#1072;&#1082;&#1086;&#1085;&#1086;&#1087;&#1088;&#1086;&#1077;&#1082;&#1090;&#1091;%22);" TargetMode="External"/><Relationship Id="rId6" Type="http://schemas.openxmlformats.org/officeDocument/2006/relationships/hyperlink" Target="http://www.oblsovet.ru/legislation/hearing/" TargetMode="External"/><Relationship Id="rId15" Type="http://schemas.openxmlformats.org/officeDocument/2006/relationships/hyperlink" Target="https://www.tulaoblduma.ru/inf_materialy_tod/budjet/publ_slush.php" TargetMode="External"/><Relationship Id="rId23" Type="http://schemas.openxmlformats.org/officeDocument/2006/relationships/hyperlink" Target="https://saratov.gov.ru/gov/auth/minfin/bud_sar_obl/2020/Project/index.php?sphrase_id=471097" TargetMode="External"/><Relationship Id="rId28" Type="http://schemas.openxmlformats.org/officeDocument/2006/relationships/hyperlink" Target="https://minfin.sakha.gov.ru/bjudzhet/zakony-o-bjudzhete/2020-2022-gg/proekt-zakona-o-bjudzhete-na-2020-2022-gg" TargetMode="External"/><Relationship Id="rId36" Type="http://schemas.openxmlformats.org/officeDocument/2006/relationships/hyperlink" Target="http://www.assembly.spb.ru/article/955/118552/Publichnye-slushaniya-po-proektu-byudzheta-Sankt-Peterburga-na-2020-god-i-na-planovyy-period-2021-i-2022-godov" TargetMode="External"/><Relationship Id="rId49" Type="http://schemas.openxmlformats.org/officeDocument/2006/relationships/hyperlink" Target="http://www.smoloblduma.ru/messages/31564/%20(&#1085;&#1072;%2008.11.2019%20&#1091;&#1076;&#1072;&#1083;&#1077;&#1085;)" TargetMode="External"/><Relationship Id="rId57" Type="http://schemas.openxmlformats.org/officeDocument/2006/relationships/hyperlink" Target="https://opyo.yarregion.ru/news/social_chamber/obyavlenie_o_provedenii_publichnykh_slushaniy_po_proektu_oblastnogo_byudzheta_na_2020_god_i_na_plan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openbudget23region.ru/o-byudzhete/dokumenty/ministerstvo-finansov-krasnodarskogo-kraya" TargetMode="External"/><Relationship Id="rId21" Type="http://schemas.openxmlformats.org/officeDocument/2006/relationships/hyperlink" Target="http://gossov.tatarstan.ru/rus/activity/lawmaking/zakon_project" TargetMode="External"/><Relationship Id="rId42" Type="http://schemas.openxmlformats.org/officeDocument/2006/relationships/hyperlink" Target="http://zsnso.ru/579" TargetMode="External"/><Relationship Id="rId63" Type="http://schemas.openxmlformats.org/officeDocument/2006/relationships/hyperlink" Target="http://www.zskaluga.ru/bills/wide/16185/ob_oblastnom_bjudzhete_na_2020_god_i_na_planovyj_period__2021_i_2022_godov.html" TargetMode="External"/><Relationship Id="rId84" Type="http://schemas.openxmlformats.org/officeDocument/2006/relationships/hyperlink" Target="http://portal.tverfin.ru/Menu/Page/187" TargetMode="External"/><Relationship Id="rId138" Type="http://schemas.openxmlformats.org/officeDocument/2006/relationships/hyperlink" Target="http://forcitizens.ru/ob/dokumenty/proekt-byudzheta-i-materialy-k-nemu/2020-god" TargetMode="External"/><Relationship Id="rId159" Type="http://schemas.openxmlformats.org/officeDocument/2006/relationships/hyperlink" Target="http://minfin-samara.ru/proekty-zakonov-o-byudzhete/" TargetMode="External"/><Relationship Id="rId170" Type="http://schemas.openxmlformats.org/officeDocument/2006/relationships/hyperlink" Target="https://depfin.admhmao.ru/otkrytyy-byudzhet/" TargetMode="External"/><Relationship Id="rId191" Type="http://schemas.openxmlformats.org/officeDocument/2006/relationships/hyperlink" Target="http://www.findep.org/zakoni-tomskoy-oblasti.html" TargetMode="External"/><Relationship Id="rId205" Type="http://schemas.openxmlformats.org/officeDocument/2006/relationships/hyperlink" Target="http://www.dumasakhalin.ru/activity/sessions/2019/7" TargetMode="External"/><Relationship Id="rId107" Type="http://schemas.openxmlformats.org/officeDocument/2006/relationships/hyperlink" Target="http://bks.pskov.ru/ebudget/Show/Category/10?ItemId=257" TargetMode="External"/><Relationship Id="rId11" Type="http://schemas.openxmlformats.org/officeDocument/2006/relationships/hyperlink" Target="https://www.mos.ru/findep/" TargetMode="External"/><Relationship Id="rId32" Type="http://schemas.openxmlformats.org/officeDocument/2006/relationships/hyperlink" Target="http://saratov.gov.ru/gov/auth/minfin/bud_sar_obl/2020/Project/" TargetMode="External"/><Relationship Id="rId37" Type="http://schemas.openxmlformats.org/officeDocument/2006/relationships/hyperlink" Target="http://eparlament.irzs.ru/Doc/pasport?id=2783" TargetMode="External"/><Relationship Id="rId53" Type="http://schemas.openxmlformats.org/officeDocument/2006/relationships/hyperlink" Target="http://beldepfin.ru/byudzhet/byudzhet-2020-2022/" TargetMode="External"/><Relationship Id="rId58" Type="http://schemas.openxmlformats.org/officeDocument/2006/relationships/hyperlink" Target="https://dtf.avo.ru/proekty-zakonov-vladimirskoj-oblasti" TargetMode="External"/><Relationship Id="rId74" Type="http://schemas.openxmlformats.org/officeDocument/2006/relationships/hyperlink" Target="https://mef.mosreg.ru/dokumenty" TargetMode="External"/><Relationship Id="rId79" Type="http://schemas.openxmlformats.org/officeDocument/2006/relationships/hyperlink" Target="https://minfin.ryazangov.ru/documents/draft_documents/2019/index.php" TargetMode="External"/><Relationship Id="rId102" Type="http://schemas.openxmlformats.org/officeDocument/2006/relationships/hyperlink" Target="http://duma.novreg.ru/action/projects/" TargetMode="External"/><Relationship Id="rId123" Type="http://schemas.openxmlformats.org/officeDocument/2006/relationships/hyperlink" Target="http://zsro.ru/lawmaking/project/" TargetMode="External"/><Relationship Id="rId128" Type="http://schemas.openxmlformats.org/officeDocument/2006/relationships/hyperlink" Target="http://open.minfinrd.ru/" TargetMode="External"/><Relationship Id="rId144" Type="http://schemas.openxmlformats.org/officeDocument/2006/relationships/hyperlink" Target="http://www.gsmari.ru/itog/pnpa.html" TargetMode="External"/><Relationship Id="rId149" Type="http://schemas.openxmlformats.org/officeDocument/2006/relationships/hyperlink" Target="http://www.mfur.ru/budjet/formirovanie/2020-god/" TargetMode="External"/><Relationship Id="rId5" Type="http://schemas.openxmlformats.org/officeDocument/2006/relationships/hyperlink" Target="https://dvinaland.ru/budget/zakon/" TargetMode="External"/><Relationship Id="rId90" Type="http://schemas.openxmlformats.org/officeDocument/2006/relationships/hyperlink" Target="https://www.yarregion.ru/depts/depfin/tmpPages/docs.aspx" TargetMode="External"/><Relationship Id="rId95" Type="http://schemas.openxmlformats.org/officeDocument/2006/relationships/hyperlink" Target="http://gsrk1.rkomi.ru/Sessions/Default.aspx" TargetMode="External"/><Relationship Id="rId160" Type="http://schemas.openxmlformats.org/officeDocument/2006/relationships/hyperlink" Target="http://www.oblduma.kurgan.ru/about/activity/doc/proekty/" TargetMode="External"/><Relationship Id="rId165" Type="http://schemas.openxmlformats.org/officeDocument/2006/relationships/hyperlink" Target="https://admtyumen.ru/ogv_ru/finance/finance/bugjet/more.htm?id=11807008@cmsArticle" TargetMode="External"/><Relationship Id="rId181" Type="http://schemas.openxmlformats.org/officeDocument/2006/relationships/hyperlink" Target="https://r-19.ru/authorities/ministry-of-finance-of-the-republic-of-khakassia/docs/1795/93894.html" TargetMode="External"/><Relationship Id="rId186" Type="http://schemas.openxmlformats.org/officeDocument/2006/relationships/hyperlink" Target="http://www.omsk-parlament.ru/?sid=2940" TargetMode="External"/><Relationship Id="rId211" Type="http://schemas.openxmlformats.org/officeDocument/2006/relationships/hyperlink" Target="https://minfin.midural.ru/document/category/20" TargetMode="External"/><Relationship Id="rId22" Type="http://schemas.openxmlformats.org/officeDocument/2006/relationships/hyperlink" Target="http://minfin.tatarstan.ru/rus/proekt-byudzheta-i-materiali-k-nemu-845677.htm" TargetMode="External"/><Relationship Id="rId27" Type="http://schemas.openxmlformats.org/officeDocument/2006/relationships/hyperlink" Target="http://mfin.permkrai.ru/execution/proekt/proektzak/2019/" TargetMode="External"/><Relationship Id="rId43" Type="http://schemas.openxmlformats.org/officeDocument/2006/relationships/hyperlink" Target="http://mfnso.nso.ru/page/3777" TargetMode="External"/><Relationship Id="rId48" Type="http://schemas.openxmlformats.org/officeDocument/2006/relationships/hyperlink" Target="http://www.zsamur.ru/section/list/9932/31" TargetMode="External"/><Relationship Id="rId64" Type="http://schemas.openxmlformats.org/officeDocument/2006/relationships/hyperlink" Target="http://admoblkaluga.ru/main/work/finances/budget/2020-2022.php" TargetMode="External"/><Relationship Id="rId69" Type="http://schemas.openxmlformats.org/officeDocument/2006/relationships/hyperlink" Target="http://adm.rkursk.ru/index.php?id=693&amp;mat_id=99360&amp;page=1" TargetMode="External"/><Relationship Id="rId113" Type="http://schemas.openxmlformats.org/officeDocument/2006/relationships/hyperlink" Target="https://minfin.rk.gov.ru/ru/structure/2019_10_30_16_47_biudzhet_na_2020_god_i_na_planovyi_period_2021_2022_godov" TargetMode="External"/><Relationship Id="rId118" Type="http://schemas.openxmlformats.org/officeDocument/2006/relationships/hyperlink" Target="https://astroblduma.ru/vm/zakonodat_deyat/ProjectZakonAO/11203" TargetMode="External"/><Relationship Id="rId134" Type="http://schemas.openxmlformats.org/officeDocument/2006/relationships/hyperlink" Target="http://parliament-osetia.ru/index.php/main/bills/art/665" TargetMode="External"/><Relationship Id="rId139" Type="http://schemas.openxmlformats.org/officeDocument/2006/relationships/hyperlink" Target="http://www.dumask.ru/law/zakonodatelnaya-deyatelnost/zakonoproekty-i-inye-pravovye-akty-nakhodyashchiesya-na-rassmotrenii.html" TargetMode="External"/><Relationship Id="rId80" Type="http://schemas.openxmlformats.org/officeDocument/2006/relationships/hyperlink" Target="http://minfin-rzn.ru/portal/Show/Category/6?ItemId=17" TargetMode="External"/><Relationship Id="rId85" Type="http://schemas.openxmlformats.org/officeDocument/2006/relationships/hyperlink" Target="https://www.tverfin.ru/np-baza/proekty-npa/" TargetMode="External"/><Relationship Id="rId150" Type="http://schemas.openxmlformats.org/officeDocument/2006/relationships/hyperlink" Target="http://www.zsko.ru/documents/lawmaking/" TargetMode="External"/><Relationship Id="rId155" Type="http://schemas.openxmlformats.org/officeDocument/2006/relationships/hyperlink" Target="http://www.zspo.ru/legislative/bills/61981/" TargetMode="External"/><Relationship Id="rId171" Type="http://schemas.openxmlformats.org/officeDocument/2006/relationships/hyperlink" Target="http://www.zsyanao.ru/legislative_activity/projects/" TargetMode="External"/><Relationship Id="rId176" Type="http://schemas.openxmlformats.org/officeDocument/2006/relationships/hyperlink" Target="http://www.open.minfin-altai.ru/" TargetMode="External"/><Relationship Id="rId192" Type="http://schemas.openxmlformats.org/officeDocument/2006/relationships/hyperlink" Target="http://monitoring.iltumen.ru/" TargetMode="External"/><Relationship Id="rId197" Type="http://schemas.openxmlformats.org/officeDocument/2006/relationships/hyperlink" Target="http://&#1086;&#1090;&#1082;&#1088;&#1099;&#1090;&#1099;&#1081;&#1073;&#1102;&#1076;&#1078;&#1077;&#1090;.&#1079;&#1072;&#1073;&#1072;&#1081;&#1082;&#1072;&#1083;&#1100;&#1089;&#1082;&#1080;&#1081;&#1082;&#1088;&#1072;&#1081;.&#1088;&#1092;/portal/Page/BudgLaw?project=1&amp;ItemId=13&amp;show_title=on" TargetMode="External"/><Relationship Id="rId206" Type="http://schemas.openxmlformats.org/officeDocument/2006/relationships/hyperlink" Target="https://openbudget.sakhminfin.ru/Menu/Page/565" TargetMode="External"/><Relationship Id="rId201" Type="http://schemas.openxmlformats.org/officeDocument/2006/relationships/hyperlink" Target="https://www.magoblduma.ru/documents/" TargetMode="External"/><Relationship Id="rId12" Type="http://schemas.openxmlformats.org/officeDocument/2006/relationships/hyperlink" Target="http://www.lenoblzaks.ru/static/single/-rus-common-zakact-/loprojects" TargetMode="External"/><Relationship Id="rId17" Type="http://schemas.openxmlformats.org/officeDocument/2006/relationships/hyperlink" Target="http://dfei.adm-nao.ru/zakony-o-byudzhete/" TargetMode="External"/><Relationship Id="rId33" Type="http://schemas.openxmlformats.org/officeDocument/2006/relationships/hyperlink" Target="http://saratov.ifinmon.ru/" TargetMode="External"/><Relationship Id="rId38" Type="http://schemas.openxmlformats.org/officeDocument/2006/relationships/hyperlink" Target="http://gfu.ru/budget/obl/section.php?IBLOCK_ID=125&amp;SECTION_ID=1180" TargetMode="External"/><Relationship Id="rId59" Type="http://schemas.openxmlformats.org/officeDocument/2006/relationships/hyperlink" Target="http://www.vrnoblduma.ru/dokumenty/proekty/" TargetMode="External"/><Relationship Id="rId103" Type="http://schemas.openxmlformats.org/officeDocument/2006/relationships/hyperlink" Target="http://novkfo.ru/documents/289.html" TargetMode="External"/><Relationship Id="rId108" Type="http://schemas.openxmlformats.org/officeDocument/2006/relationships/hyperlink" Target="https://www.gshra.ru/zak-deyat/proekty/" TargetMode="External"/><Relationship Id="rId124" Type="http://schemas.openxmlformats.org/officeDocument/2006/relationships/hyperlink" Target="http://www.minfin.donland.ru/docs/s/226/cp/1" TargetMode="External"/><Relationship Id="rId129" Type="http://schemas.openxmlformats.org/officeDocument/2006/relationships/hyperlink" Target="https://www.mfri.ru/index.php/open-budget/proekt-byudzheta-i-materialy-k-nemu" TargetMode="External"/><Relationship Id="rId54" Type="http://schemas.openxmlformats.org/officeDocument/2006/relationships/hyperlink" Target="http://bryanskoblfin.ru/Show/Content/2304?ParentItemId=4" TargetMode="External"/><Relationship Id="rId70" Type="http://schemas.openxmlformats.org/officeDocument/2006/relationships/hyperlink" Target="http://www.oblsovet.ru/legislation/" TargetMode="External"/><Relationship Id="rId75" Type="http://schemas.openxmlformats.org/officeDocument/2006/relationships/hyperlink" Target="http://oreloblsovet.ru/legislation/proektyi-zakonov.html" TargetMode="External"/><Relationship Id="rId91" Type="http://schemas.openxmlformats.org/officeDocument/2006/relationships/hyperlink" Target="http://budget76.ru/" TargetMode="External"/><Relationship Id="rId96" Type="http://schemas.openxmlformats.org/officeDocument/2006/relationships/hyperlink" Target="http://minfin.rkomi.ru/minfin_rkomi/minfin_rbudj/budjet/" TargetMode="External"/><Relationship Id="rId140" Type="http://schemas.openxmlformats.org/officeDocument/2006/relationships/hyperlink" Target="http://www.mfsk.ru/law/proekty-zakonovsk" TargetMode="External"/><Relationship Id="rId145" Type="http://schemas.openxmlformats.org/officeDocument/2006/relationships/hyperlink" Target="http://mari-el.gov.ru/minfin/Pages/projects.aspx" TargetMode="External"/><Relationship Id="rId161" Type="http://schemas.openxmlformats.org/officeDocument/2006/relationships/hyperlink" Target="http://www.finupr.kurganobl.ru/index.php?test=praktdum" TargetMode="External"/><Relationship Id="rId166" Type="http://schemas.openxmlformats.org/officeDocument/2006/relationships/hyperlink" Target="https://www.zs74.ru/npa-base" TargetMode="External"/><Relationship Id="rId182" Type="http://schemas.openxmlformats.org/officeDocument/2006/relationships/hyperlink" Target="http://fin22.ru/projects/p2019/" TargetMode="External"/><Relationship Id="rId187" Type="http://schemas.openxmlformats.org/officeDocument/2006/relationships/hyperlink" Target="http://budget.omsk.ifinmon.ru/" TargetMode="External"/><Relationship Id="rId1" Type="http://schemas.openxmlformats.org/officeDocument/2006/relationships/hyperlink" Target="http://duma39.ru/activity/zakon/draft/" TargetMode="External"/><Relationship Id="rId6" Type="http://schemas.openxmlformats.org/officeDocument/2006/relationships/hyperlink" Target="http://budget.lenobl.ru/documents/?page=0&amp;sortOrder=&amp;type=regionBudget&amp;sortName=&amp;sortDate=" TargetMode="External"/><Relationship Id="rId212" Type="http://schemas.openxmlformats.org/officeDocument/2006/relationships/hyperlink" Target="https://parlament09.ru/antikorrup/expertiza/proekt-zakona-kchr-14-vi-o-respublikanskom-byudzhete-karachaevo-cherkesskoy-respubliki-na-2020-god-i/" TargetMode="External"/><Relationship Id="rId23" Type="http://schemas.openxmlformats.org/officeDocument/2006/relationships/hyperlink" Target="http://www.gs.cap.ru/SiteMap.aspx?id=2797562" TargetMode="External"/><Relationship Id="rId28" Type="http://schemas.openxmlformats.org/officeDocument/2006/relationships/hyperlink" Target="http://www.zsno.ru/law/bills-and-draft-resolutions/pending-bills/index.php?ELEMENT_ID=51342" TargetMode="External"/><Relationship Id="rId49" Type="http://schemas.openxmlformats.org/officeDocument/2006/relationships/hyperlink" Target="http://ob.fin.amurobl.ru/dokumenty/proekt_zakon/oblastnoi/2020" TargetMode="External"/><Relationship Id="rId114" Type="http://schemas.openxmlformats.org/officeDocument/2006/relationships/hyperlink" Target="http://budget.rk.ifinmon.ru/dokumenty/proekt-zakona-o-byudzhete" TargetMode="External"/><Relationship Id="rId119" Type="http://schemas.openxmlformats.org/officeDocument/2006/relationships/hyperlink" Target="https://minfin.astrobl.ru/site-page/materialy-proekta" TargetMode="External"/><Relationship Id="rId44" Type="http://schemas.openxmlformats.org/officeDocument/2006/relationships/hyperlink" Target="http://monitoring.zspk.gov.ru/&#1055;&#1088;&#1086;&#1077;&#1082;&#1090;%20&#1079;&#1072;&#1082;&#1086;&#1085;&#1072;/2177551" TargetMode="External"/><Relationship Id="rId60" Type="http://schemas.openxmlformats.org/officeDocument/2006/relationships/hyperlink" Target="http://www.gfu.vrn.ru/regulatory/normativnye-pravovye-akty/zakony-voronezhskoy-oblasti-/proekty-zakonov-voronezhskoy-oblasti-ob-oblastnom-byudzhete.php" TargetMode="External"/><Relationship Id="rId65" Type="http://schemas.openxmlformats.org/officeDocument/2006/relationships/hyperlink" Target="http://kosoblduma.ru/laws/pzko/?id=929" TargetMode="External"/><Relationship Id="rId81" Type="http://schemas.openxmlformats.org/officeDocument/2006/relationships/hyperlink" Target="https://tambovoblduma.ru/zakonoproekty/zakonoproekty-vnesennye-v-oblastnuyu-dumu/oktyabr-2019/" TargetMode="External"/><Relationship Id="rId86" Type="http://schemas.openxmlformats.org/officeDocument/2006/relationships/hyperlink" Target="https://minfin.tularegion.ru/activities/" TargetMode="External"/><Relationship Id="rId130" Type="http://schemas.openxmlformats.org/officeDocument/2006/relationships/hyperlink" Target="http://www.parlamentri.ru/index.php/zakonodatelnaya-deyatelnost/zakonoproekty-vnesennye-v-parlament" TargetMode="External"/><Relationship Id="rId135" Type="http://schemas.openxmlformats.org/officeDocument/2006/relationships/hyperlink" Target="http://minfin.alania.gov.ru/index.php/documents" TargetMode="External"/><Relationship Id="rId151" Type="http://schemas.openxmlformats.org/officeDocument/2006/relationships/hyperlink" Target="http://www.minfin.kirov.ru/otkrytyy-byudzhet/dlya-spetsialistov/oblastnoy-byudzhet/byudzhet-2020-2022-normativnye-dokumenty/" TargetMode="External"/><Relationship Id="rId156" Type="http://schemas.openxmlformats.org/officeDocument/2006/relationships/hyperlink" Target="http://finance.pnzreg.ru/docs/np/?ELEMENT_ID=1442" TargetMode="External"/><Relationship Id="rId177" Type="http://schemas.openxmlformats.org/officeDocument/2006/relationships/hyperlink" Target="http://www.khural.org/info/finansy/243/" TargetMode="External"/><Relationship Id="rId198" Type="http://schemas.openxmlformats.org/officeDocument/2006/relationships/hyperlink" Target="http://www.zaksobr.kamchatka.ru/zaktvordeyat/proekty_zakonov_kamch_24_2019_kraya1/o_kraevom_byudzhete_na_2020_god_i_na_planovyj_period_2021_i_2022_godov/" TargetMode="External"/><Relationship Id="rId172" Type="http://schemas.openxmlformats.org/officeDocument/2006/relationships/hyperlink" Target="http://www.yamalfin.ru/index.php?option=com_content&amp;view=article&amp;id=3328:2019-11-01-09-29-48&amp;catid=165:2019-11-01-09-07-31&amp;Itemid=127" TargetMode="External"/><Relationship Id="rId193" Type="http://schemas.openxmlformats.org/officeDocument/2006/relationships/hyperlink" Target="https://minfin.sakha.gov.ru/zakony-o-bjudzhete/2020-2022-gg/proekt-zakona-o-bjudzhete-na-2020-2022-gg" TargetMode="External"/><Relationship Id="rId202" Type="http://schemas.openxmlformats.org/officeDocument/2006/relationships/hyperlink" Target="https://minfin.49gov.ru/documents/?doc_type=1" TargetMode="External"/><Relationship Id="rId207" Type="http://schemas.openxmlformats.org/officeDocument/2006/relationships/hyperlink" Target="http://zseao.ru/akt/ob-oblastnom-byudzhete-na-2020-god-i-na-planovyj-period-2021-i-2022-godov-2/" TargetMode="External"/><Relationship Id="rId13" Type="http://schemas.openxmlformats.org/officeDocument/2006/relationships/hyperlink" Target="http://finance.lenobl.ru/ru/pravovaya-baza/oblastnoe-zakondatelstvo/byudzhet-lo/ob2020/" TargetMode="External"/><Relationship Id="rId18" Type="http://schemas.openxmlformats.org/officeDocument/2006/relationships/hyperlink" Target="https://sevzakon.ru/view/laws/bank_zakonoproektov/i_sozyv_2019/pr_zak_19_10_ot_15_10_2019/dokumenty_k_proektu/?page=2" TargetMode="External"/><Relationship Id="rId39" Type="http://schemas.openxmlformats.org/officeDocument/2006/relationships/hyperlink" Target="http://www.sobranie.info/lawsinfo.php?UID=16504" TargetMode="External"/><Relationship Id="rId109" Type="http://schemas.openxmlformats.org/officeDocument/2006/relationships/hyperlink" Target="http://minfin01-maykop.ru/Show/Category/12?page=1&amp;ItemId=58&amp;filterYear=2019" TargetMode="External"/><Relationship Id="rId34" Type="http://schemas.openxmlformats.org/officeDocument/2006/relationships/hyperlink" Target="http://www.zsuo.ru/zakony/proekty/43-zakonotvorchestvo/zakony/proekty/14425-84332019.html" TargetMode="External"/><Relationship Id="rId50" Type="http://schemas.openxmlformats.org/officeDocument/2006/relationships/hyperlink" Target="http://egov-buryatia.ru/minfin/activities/documents/proekty-zakonov-i-inykh-npa/index.php?bitrix_include_areas=N&amp;clear_cache=Y" TargetMode="External"/><Relationship Id="rId55" Type="http://schemas.openxmlformats.org/officeDocument/2006/relationships/hyperlink" Target="http://duma32.ru/komitet-po-byudzhetu-nalogam-i-ekonomicheskoy-politike/" TargetMode="External"/><Relationship Id="rId76" Type="http://schemas.openxmlformats.org/officeDocument/2006/relationships/hyperlink" Target="http://adm.vintech.ru:8096/ebudget/Menu/Page/25" TargetMode="External"/><Relationship Id="rId97" Type="http://schemas.openxmlformats.org/officeDocument/2006/relationships/hyperlink" Target="https://www.vologdazso.ru/actions/legislative_activity/draft-laws/search.php?docid=TXpFNU1qa3pPRUUwVFc=" TargetMode="External"/><Relationship Id="rId104" Type="http://schemas.openxmlformats.org/officeDocument/2006/relationships/hyperlink" Target="http://portal.novkfo.ru/Menu/Page/85" TargetMode="External"/><Relationship Id="rId120" Type="http://schemas.openxmlformats.org/officeDocument/2006/relationships/hyperlink" Target="http://volgoduma.ru/zakonotvorchestvo/proekty-zakonov/vse-proekty.html" TargetMode="External"/><Relationship Id="rId125" Type="http://schemas.openxmlformats.org/officeDocument/2006/relationships/hyperlink" Target="http://budget.permkrai.ru/approved_budgets/indicators2018" TargetMode="External"/><Relationship Id="rId141" Type="http://schemas.openxmlformats.org/officeDocument/2006/relationships/hyperlink" Target="http://openbudsk.ru/proekt-byudzheta-na-2020-god-i-planovyy-period-2021-i-2022-godov/" TargetMode="External"/><Relationship Id="rId146" Type="http://schemas.openxmlformats.org/officeDocument/2006/relationships/hyperlink" Target="http://www.gsrm.ru/legislative-activities/proekty/" TargetMode="External"/><Relationship Id="rId167" Type="http://schemas.openxmlformats.org/officeDocument/2006/relationships/hyperlink" Target="http://www.minfin74.ru/mBudget/project/" TargetMode="External"/><Relationship Id="rId188" Type="http://schemas.openxmlformats.org/officeDocument/2006/relationships/hyperlink" Target="http://mf.omskportal.ru/oiv/mf/otrasl/otkrbudg/proekt/2020-2022" TargetMode="External"/><Relationship Id="rId7" Type="http://schemas.openxmlformats.org/officeDocument/2006/relationships/hyperlink" Target="http://www.smoloblduma.ru/zpr/index.php?SECTION_ID=&amp;ELEMENT_ID=49307" TargetMode="External"/><Relationship Id="rId71" Type="http://schemas.openxmlformats.org/officeDocument/2006/relationships/hyperlink" Target="http://www.admlip.ru/economy/finances/proekty/" TargetMode="External"/><Relationship Id="rId92" Type="http://schemas.openxmlformats.org/officeDocument/2006/relationships/hyperlink" Target="http://www.karelia-zs.ru/zakonodatelstvo_rk/proekty/386vi/" TargetMode="External"/><Relationship Id="rId162" Type="http://schemas.openxmlformats.org/officeDocument/2006/relationships/hyperlink" Target="http://zsso.ru/legislative/lawprojects/item/50955/" TargetMode="External"/><Relationship Id="rId183" Type="http://schemas.openxmlformats.org/officeDocument/2006/relationships/hyperlink" Target="http://www.akzs.ru/sessions/135/2868/" TargetMode="External"/><Relationship Id="rId213" Type="http://schemas.openxmlformats.org/officeDocument/2006/relationships/hyperlink" Target="http://ob.beldepfin.ru/" TargetMode="External"/><Relationship Id="rId2" Type="http://schemas.openxmlformats.org/officeDocument/2006/relationships/hyperlink" Target="http://www.aosd.ru/?dir=budget&amp;act=budget" TargetMode="External"/><Relationship Id="rId29" Type="http://schemas.openxmlformats.org/officeDocument/2006/relationships/hyperlink" Target="http://mf.nnov.ru/index.php?option=com_k2&amp;view=item&amp;id=1760:normativnye-pravovye-akty-i-drugie-materialy-po-razrabotke-proekta-oblastnogo-byudzheta-na-2021-2022-gody&amp;Itemid=553" TargetMode="External"/><Relationship Id="rId24" Type="http://schemas.openxmlformats.org/officeDocument/2006/relationships/hyperlink" Target="http://regulations.cap.ru/index.php?option=com_content&amp;view=category&amp;id=20&amp;Itemid=116" TargetMode="External"/><Relationship Id="rId40" Type="http://schemas.openxmlformats.org/officeDocument/2006/relationships/hyperlink" Target="http://www.krskstate.ru/zakonprojekts/documents/0/doc/60347" TargetMode="External"/><Relationship Id="rId45" Type="http://schemas.openxmlformats.org/officeDocument/2006/relationships/hyperlink" Target="https://primorsky.ru/authorities/executive-agencies/departments/finance/laws.php" TargetMode="External"/><Relationship Id="rId66" Type="http://schemas.openxmlformats.org/officeDocument/2006/relationships/hyperlink" Target="http://nb44.ru/" TargetMode="External"/><Relationship Id="rId87" Type="http://schemas.openxmlformats.org/officeDocument/2006/relationships/hyperlink" Target="https://dfto.ru/razdel/razdely/proekt-zakona-o-byudzhete" TargetMode="External"/><Relationship Id="rId110" Type="http://schemas.openxmlformats.org/officeDocument/2006/relationships/hyperlink" Target="http://www.huralrk.ru/deyatelnost/zakonodatelnaya-deyatelnost/zakonoproekty.html" TargetMode="External"/><Relationship Id="rId115" Type="http://schemas.openxmlformats.org/officeDocument/2006/relationships/hyperlink" Target="http://www.kubzsk.ru/pravo/" TargetMode="External"/><Relationship Id="rId131" Type="http://schemas.openxmlformats.org/officeDocument/2006/relationships/hyperlink" Target="http://parlament.kbr.ru/zakonodatelnaya-deyatelnost/zakonoproekty-na-stadii-rassmotreniya/index.php?ELEMENT_ID=17423" TargetMode="External"/><Relationship Id="rId136" Type="http://schemas.openxmlformats.org/officeDocument/2006/relationships/hyperlink" Target="http://www.parlamentchr.ru/deyatelnost/zakonoproekty-nakhodyashchiesya-na-rassmotrenii" TargetMode="External"/><Relationship Id="rId157" Type="http://schemas.openxmlformats.org/officeDocument/2006/relationships/hyperlink" Target="http://asozd.samgd.ru/bills/2944/" TargetMode="External"/><Relationship Id="rId178" Type="http://schemas.openxmlformats.org/officeDocument/2006/relationships/hyperlink" Target="http://budget17.ru/" TargetMode="External"/><Relationship Id="rId61" Type="http://schemas.openxmlformats.org/officeDocument/2006/relationships/hyperlink" Target="https://www.ivoblduma.ru/zakony/proekty-zakonov/" TargetMode="External"/><Relationship Id="rId82" Type="http://schemas.openxmlformats.org/officeDocument/2006/relationships/hyperlink" Target="https://fin.tmbreg.ru/6347/8130/9561.html" TargetMode="External"/><Relationship Id="rId152" Type="http://schemas.openxmlformats.org/officeDocument/2006/relationships/hyperlink" Target="http://zaksob.ru/activity/zakonotvorcheskaya-deyatelnost/" TargetMode="External"/><Relationship Id="rId173" Type="http://schemas.openxmlformats.org/officeDocument/2006/relationships/hyperlink" Target="http://monitoring.yanao.ru/yamal/index.php" TargetMode="External"/><Relationship Id="rId194" Type="http://schemas.openxmlformats.org/officeDocument/2006/relationships/hyperlink" Target="http://budget.sakha.gov.ru/ebudget/Menu/Page/215" TargetMode="External"/><Relationship Id="rId199" Type="http://schemas.openxmlformats.org/officeDocument/2006/relationships/hyperlink" Target="https://www.kamgov.ru/minfin/budzet-2020" TargetMode="External"/><Relationship Id="rId203" Type="http://schemas.openxmlformats.org/officeDocument/2006/relationships/hyperlink" Target="http://iis.minfin.49gov.ru/ebudget/Menu/Page/77" TargetMode="External"/><Relationship Id="rId208" Type="http://schemas.openxmlformats.org/officeDocument/2006/relationships/hyperlink" Target="http://www.eao.ru/isp-vlast/finansovoe-upravlenie-pravitelstva/byudzhet/" TargetMode="External"/><Relationship Id="rId19" Type="http://schemas.openxmlformats.org/officeDocument/2006/relationships/hyperlink" Target="https://fin.sev.gov.ru/deytelnost/" TargetMode="External"/><Relationship Id="rId14" Type="http://schemas.openxmlformats.org/officeDocument/2006/relationships/hyperlink" Target="http://www.assembly.spb.ru/ndoc/doc/0/777337756" TargetMode="External"/><Relationship Id="rId30" Type="http://schemas.openxmlformats.org/officeDocument/2006/relationships/hyperlink" Target="http://budget.permkrai.ru/approved_budgets/indicators2018" TargetMode="External"/><Relationship Id="rId35" Type="http://schemas.openxmlformats.org/officeDocument/2006/relationships/hyperlink" Target="http://ufo.ulntc.ru/index.php?mgf=budget/open_budget&amp;slep=net" TargetMode="External"/><Relationship Id="rId56" Type="http://schemas.openxmlformats.org/officeDocument/2006/relationships/hyperlink" Target="http://bryanskoblfin.ru/open/Menu/Page/93" TargetMode="External"/><Relationship Id="rId77" Type="http://schemas.openxmlformats.org/officeDocument/2006/relationships/hyperlink" Target="https://orel-region.ru/index.php?head=6&amp;part=73&amp;unit=3&amp;op=8&amp;in=132" TargetMode="External"/><Relationship Id="rId100" Type="http://schemas.openxmlformats.org/officeDocument/2006/relationships/hyperlink" Target="https://minfin.gov-murman.ru/open-budget/regional_budget/law_of_budget_projects/2020/" TargetMode="External"/><Relationship Id="rId105" Type="http://schemas.openxmlformats.org/officeDocument/2006/relationships/hyperlink" Target="http://sobranie.pskov.ru/lawmaking/bills" TargetMode="External"/><Relationship Id="rId126" Type="http://schemas.openxmlformats.org/officeDocument/2006/relationships/hyperlink" Target="http://www.nsrd.ru/dokumenty/proekti_normativno_pravovih_aktov" TargetMode="External"/><Relationship Id="rId147" Type="http://schemas.openxmlformats.org/officeDocument/2006/relationships/hyperlink" Target="https://www.minfinrm.ru/norm-akty-new/" TargetMode="External"/><Relationship Id="rId168" Type="http://schemas.openxmlformats.org/officeDocument/2006/relationships/hyperlink" Target="http://open.minfin74.ru/budget/370457979" TargetMode="External"/><Relationship Id="rId8" Type="http://schemas.openxmlformats.org/officeDocument/2006/relationships/hyperlink" Target="http://www.finsmol.ru/pbudget/nJvD58Sj" TargetMode="External"/><Relationship Id="rId51" Type="http://schemas.openxmlformats.org/officeDocument/2006/relationships/hyperlink" Target="http://budget.govrb.ru/ebudget/Menu/Page/179" TargetMode="External"/><Relationship Id="rId72" Type="http://schemas.openxmlformats.org/officeDocument/2006/relationships/hyperlink" Target="http://ufin48.ru/Show/Category/?ItemId=16&amp;headingId=4" TargetMode="External"/><Relationship Id="rId93" Type="http://schemas.openxmlformats.org/officeDocument/2006/relationships/hyperlink" Target="http://minfin.karelia.ru/sostavlenie-bjudzheta-na-2020-2022-gody/" TargetMode="External"/><Relationship Id="rId98" Type="http://schemas.openxmlformats.org/officeDocument/2006/relationships/hyperlink" Target="https://df.gov35.ru/otkrytyy-byudzhet/zakony-ob-oblastnom-byudzhete/2020/" TargetMode="External"/><Relationship Id="rId121" Type="http://schemas.openxmlformats.org/officeDocument/2006/relationships/hyperlink" Target="http://www.minfin34.ru/" TargetMode="External"/><Relationship Id="rId142" Type="http://schemas.openxmlformats.org/officeDocument/2006/relationships/hyperlink" Target="http://gsrb.ru/ru/lawmaking/budget-2020/" TargetMode="External"/><Relationship Id="rId163" Type="http://schemas.openxmlformats.org/officeDocument/2006/relationships/hyperlink" Target="http://info.mfural.ru/ebudget/Menu/Page/1" TargetMode="External"/><Relationship Id="rId184" Type="http://schemas.openxmlformats.org/officeDocument/2006/relationships/hyperlink" Target="https://www.sndko.ru/zakonotvorchestvo/proektyi-normativnyix-pravovyix-aktov-kemerovskoj-oblasti" TargetMode="External"/><Relationship Id="rId189" Type="http://schemas.openxmlformats.org/officeDocument/2006/relationships/hyperlink" Target="https://duma.tomsk.ru/content/proekt_oblastnogo_bjudzheta_na_2020_2022_god" TargetMode="External"/><Relationship Id="rId3" Type="http://schemas.openxmlformats.org/officeDocument/2006/relationships/hyperlink" Target="http://minfin39.ru/budget/next_year/" TargetMode="External"/><Relationship Id="rId214" Type="http://schemas.openxmlformats.org/officeDocument/2006/relationships/printerSettings" Target="../printerSettings/printerSettings4.bin"/><Relationship Id="rId25" Type="http://schemas.openxmlformats.org/officeDocument/2006/relationships/hyperlink" Target="https://budget.cap.ru/Show/Category/267?ItemId=803" TargetMode="External"/><Relationship Id="rId46" Type="http://schemas.openxmlformats.org/officeDocument/2006/relationships/hyperlink" Target="http://www.duma.khv.ru/Monitoring5/&#1055;&#1088;&#1086;&#1077;&#1082;&#1090;%20&#1079;&#1072;&#1082;&#1086;&#1085;&#1072;/2187535" TargetMode="External"/><Relationship Id="rId67" Type="http://schemas.openxmlformats.org/officeDocument/2006/relationships/hyperlink" Target="http://depfin.adm44.ru/info/law/proetjzko/" TargetMode="External"/><Relationship Id="rId116" Type="http://schemas.openxmlformats.org/officeDocument/2006/relationships/hyperlink" Target="https://minfinkubani.ru/budget_execution/budget_law/" TargetMode="External"/><Relationship Id="rId137" Type="http://schemas.openxmlformats.org/officeDocument/2006/relationships/hyperlink" Target="http://www.minfinchr.ru/respublikanskij-byudzhet/proekt-zakona-chechenskoj-respubliki-o-respublikanskom-byudzhete-na-ocherednoj-finansovyj-god-i-planovyj-period-s-prilozheniyami" TargetMode="External"/><Relationship Id="rId158" Type="http://schemas.openxmlformats.org/officeDocument/2006/relationships/hyperlink" Target="http://budget.minfin-samara.ru/" TargetMode="External"/><Relationship Id="rId20" Type="http://schemas.openxmlformats.org/officeDocument/2006/relationships/hyperlink" Target="http://ob.sev.gov.ru/dokumenty/project-zakona-o-budgete" TargetMode="External"/><Relationship Id="rId41" Type="http://schemas.openxmlformats.org/officeDocument/2006/relationships/hyperlink" Target="http://hural-rb.ru/bankz/" TargetMode="External"/><Relationship Id="rId62" Type="http://schemas.openxmlformats.org/officeDocument/2006/relationships/hyperlink" Target="http://df.ivanovoobl.ru/regionalnye-finansy/zakon-ob-oblastnom-byudzhete/proekt-zakona-o-byudzhete/" TargetMode="External"/><Relationship Id="rId83" Type="http://schemas.openxmlformats.org/officeDocument/2006/relationships/hyperlink" Target="http://www.zsto.ru/index.php/739a50c4-47c1-81fa-060e-2232105925f8/5f51608f-f613-3c85-ce9f-e9a9410d8fa4" TargetMode="External"/><Relationship Id="rId88" Type="http://schemas.openxmlformats.org/officeDocument/2006/relationships/hyperlink" Target="http://www.tulaoblduma.ru/laws_intranet/laws_stages.asp%3FID=160532.html" TargetMode="External"/><Relationship Id="rId111" Type="http://schemas.openxmlformats.org/officeDocument/2006/relationships/hyperlink" Target="http://minfin.kalmregion.ru/deyatelnost/byudzhet-respubliki-kalmykiya/proekt-respublikanskogo-byudzheta-na-ocherednoy-finansovyy-god-i-planovyy-period-/" TargetMode="External"/><Relationship Id="rId132" Type="http://schemas.openxmlformats.org/officeDocument/2006/relationships/hyperlink" Target="https://pravitelstvo.kbr.ru/oigv/minfin/npi/proekty_normativnyh_i_pravovyh_aktov.php?postid=27876" TargetMode="External"/><Relationship Id="rId153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174" Type="http://schemas.openxmlformats.org/officeDocument/2006/relationships/hyperlink" Target="http://elkurultay.ru/deyatelnost/sessii/sessii/materialy-proshedshikh-sessij-7-sozyva/10400-materialy-iii-ej-sessii-gosudarstvennogo-sobraniya-el-kurultaj-respubliki-altaj-sedmogo-sozyva-sostoyavshejsya-21-noyabrya-2019-goda" TargetMode="External"/><Relationship Id="rId179" Type="http://schemas.openxmlformats.org/officeDocument/2006/relationships/hyperlink" Target="https://minfin.rtyva.ru/node/8892/" TargetMode="External"/><Relationship Id="rId195" Type="http://schemas.openxmlformats.org/officeDocument/2006/relationships/hyperlink" Target="http://www.zaksobr-chita.ru/documents/proektyi_zakonov/2019_god/noyabr_2019_goda" TargetMode="External"/><Relationship Id="rId209" Type="http://schemas.openxmlformats.org/officeDocument/2006/relationships/hyperlink" Target="http://duma-chukotka.ru/index.php?option=com_content&amp;view=category&amp;id=47&amp;Itemid=154" TargetMode="External"/><Relationship Id="rId190" Type="http://schemas.openxmlformats.org/officeDocument/2006/relationships/hyperlink" Target="http://open.findep.org/" TargetMode="External"/><Relationship Id="rId204" Type="http://schemas.openxmlformats.org/officeDocument/2006/relationships/hyperlink" Target="http://sakhminfin.ru/" TargetMode="External"/><Relationship Id="rId15" Type="http://schemas.openxmlformats.org/officeDocument/2006/relationships/hyperlink" Target="https://fincom.gov.spb.ru/budget/info/acts/1" TargetMode="External"/><Relationship Id="rId36" Type="http://schemas.openxmlformats.org/officeDocument/2006/relationships/hyperlink" Target="http://ufo.ulntc.ru:8080/dokumenty/proekt-zakona-o-byudzhete" TargetMode="External"/><Relationship Id="rId57" Type="http://schemas.openxmlformats.org/officeDocument/2006/relationships/hyperlink" Target="http://www.zsvo.ru/budjet/" TargetMode="External"/><Relationship Id="rId106" Type="http://schemas.openxmlformats.org/officeDocument/2006/relationships/hyperlink" Target="http://finance.pskov.ru/proekty" TargetMode="External"/><Relationship Id="rId127" Type="http://schemas.openxmlformats.org/officeDocument/2006/relationships/hyperlink" Target="http://minfinrd.ru/deyatelnost/statistika-i-otchety/byudzhet" TargetMode="External"/><Relationship Id="rId10" Type="http://schemas.openxmlformats.org/officeDocument/2006/relationships/hyperlink" Target="https://budget.mos.ru/BudgetAttachements_2020_2022" TargetMode="External"/><Relationship Id="rId31" Type="http://schemas.openxmlformats.org/officeDocument/2006/relationships/hyperlink" Target="https://srd.ru/index.php/component/docs/?view=pr_zak&amp;id=1299&amp;menu=508&amp;selmenu=512" TargetMode="External"/><Relationship Id="rId52" Type="http://schemas.openxmlformats.org/officeDocument/2006/relationships/hyperlink" Target="http://www.belduma.ru/document/draft/detail.php?god=2019&amp;prj=all" TargetMode="External"/><Relationship Id="rId73" Type="http://schemas.openxmlformats.org/officeDocument/2006/relationships/hyperlink" Target="http://www.mosoblduma.ru/Zakoni/Zakonoprecti_Moskovskoj_oblasti/item/296065/" TargetMode="External"/><Relationship Id="rId78" Type="http://schemas.openxmlformats.org/officeDocument/2006/relationships/hyperlink" Target="http://www.rznoblduma.ru/index.php?option=com_content&amp;view=article&amp;id=177&amp;Itemid=125" TargetMode="External"/><Relationship Id="rId94" Type="http://schemas.openxmlformats.org/officeDocument/2006/relationships/hyperlink" Target="http://budget.karelia.ru/byudzhet/dokumenty/2020-god" TargetMode="External"/><Relationship Id="rId99" Type="http://schemas.openxmlformats.org/officeDocument/2006/relationships/hyperlink" Target="https://duma-murman.ru/deyatelnost/zakonodatelnaya-deyatelnost/proekty-zakonov-murmanskoy-oblasti/proekty-2019/" TargetMode="External"/><Relationship Id="rId101" Type="http://schemas.openxmlformats.org/officeDocument/2006/relationships/hyperlink" Target="https://b4u.gov-murman.ru/" TargetMode="External"/><Relationship Id="rId122" Type="http://schemas.openxmlformats.org/officeDocument/2006/relationships/hyperlink" Target="http://volgafin.volgograd.ru/norms/acts/16723/" TargetMode="External"/><Relationship Id="rId143" Type="http://schemas.openxmlformats.org/officeDocument/2006/relationships/hyperlink" Target="https://minfin.bashkortostan.ru/activity/2982/" TargetMode="External"/><Relationship Id="rId148" Type="http://schemas.openxmlformats.org/officeDocument/2006/relationships/hyperlink" Target="http://www.udmgossovet.ru/activity/law/schedule/materials/26796/" TargetMode="External"/><Relationship Id="rId164" Type="http://schemas.openxmlformats.org/officeDocument/2006/relationships/hyperlink" Target="http://public.duma72.ru/Public/BillDossier/2897" TargetMode="External"/><Relationship Id="rId169" Type="http://schemas.openxmlformats.org/officeDocument/2006/relationships/hyperlink" Target="https://www.dumahmao.ru/budget2020-2022/lawsprojects/" TargetMode="External"/><Relationship Id="rId185" Type="http://schemas.openxmlformats.org/officeDocument/2006/relationships/hyperlink" Target="https://www.ofukem.ru/budget/projects2020-2021/" TargetMode="External"/><Relationship Id="rId4" Type="http://schemas.openxmlformats.org/officeDocument/2006/relationships/hyperlink" Target="http://budget.permkrai.ru/approved_budgets/indicators2018" TargetMode="External"/><Relationship Id="rId9" Type="http://schemas.openxmlformats.org/officeDocument/2006/relationships/hyperlink" Target="https://duma.mos.ru/ru/40/regulation_projects" TargetMode="External"/><Relationship Id="rId180" Type="http://schemas.openxmlformats.org/officeDocument/2006/relationships/hyperlink" Target="http://www.vskhakasia.ru/lawmaking/bills/bill/1406" TargetMode="External"/><Relationship Id="rId210" Type="http://schemas.openxmlformats.org/officeDocument/2006/relationships/hyperlink" Target="http://chaogov.ru/otkrytyy-byudzhet/zakon-o-byudzhete.php" TargetMode="External"/><Relationship Id="rId26" Type="http://schemas.openxmlformats.org/officeDocument/2006/relationships/hyperlink" Target="http://zakon.zsperm.ru/?q=%E1%FE%E4%E6%E5%F2&amp;how=d" TargetMode="External"/><Relationship Id="rId47" Type="http://schemas.openxmlformats.org/officeDocument/2006/relationships/hyperlink" Target="https://minfin.khabkrai.ru/portal/Show/Category/256?ItemId=1103" TargetMode="External"/><Relationship Id="rId68" Type="http://schemas.openxmlformats.org/officeDocument/2006/relationships/hyperlink" Target="http://kurskduma.ru/proekts/index.php" TargetMode="External"/><Relationship Id="rId89" Type="http://schemas.openxmlformats.org/officeDocument/2006/relationships/hyperlink" Target="http://duma.yar.ru/service/projects/zp192966.html" TargetMode="External"/><Relationship Id="rId112" Type="http://schemas.openxmlformats.org/officeDocument/2006/relationships/hyperlink" Target="http://www.crimea.gov.ru/lawmaking-activity/laws-drafts" TargetMode="External"/><Relationship Id="rId133" Type="http://schemas.openxmlformats.org/officeDocument/2006/relationships/hyperlink" Target="http://minfin09.ru/2019/11/&#1087;&#1088;&#1086;&#1077;&#1082;&#1090;-&#1079;&#1072;&#1082;&#1086;&#1085;&#1072;-&#1086;-&#1088;&#1077;&#1089;&#1087;&#1091;&#1073;&#1083;&#1080;&#1082;&#1072;&#1085;&#1089;&#1082;&#1086;&#1084;-&#1073;&#1102;&#1076;&#1078;-7/" TargetMode="External"/><Relationship Id="rId154" Type="http://schemas.openxmlformats.org/officeDocument/2006/relationships/hyperlink" Target="http://budget.orb.ru/" TargetMode="External"/><Relationship Id="rId175" Type="http://schemas.openxmlformats.org/officeDocument/2006/relationships/hyperlink" Target="https://www.minfin-altai.ru/deyatelnost/proekt-byudzheta-zakony-o-byudzhete-zakony-ob-ispolnenii-byudzheta/2020-2022/the-draft-law-on-the-budget-.php" TargetMode="External"/><Relationship Id="rId196" Type="http://schemas.openxmlformats.org/officeDocument/2006/relationships/hyperlink" Target="https://minfin.75.ru/byudzhet/konsolidirovannyy-kraevoy-byudzhet/proekty-zakonov-o-byudzhete-kraya" TargetMode="External"/><Relationship Id="rId200" Type="http://schemas.openxmlformats.org/officeDocument/2006/relationships/hyperlink" Target="http://openbudget.kamgov.ru/Dashboard" TargetMode="External"/><Relationship Id="rId16" Type="http://schemas.openxmlformats.org/officeDocument/2006/relationships/hyperlink" Target="http://www.sdnao.ru/documents/bills/detail.php?ID=3025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budget.rk.ifinmon.ru/dokumenty/proekt-zakona-o-byudzhete" TargetMode="External"/><Relationship Id="rId21" Type="http://schemas.openxmlformats.org/officeDocument/2006/relationships/hyperlink" Target="http://minfin.tatarstan.ru/rus/proekt-byudzheta-i-materiali-k-nemu-845677.htm" TargetMode="External"/><Relationship Id="rId42" Type="http://schemas.openxmlformats.org/officeDocument/2006/relationships/hyperlink" Target="http://mfnso.nso.ru/page/3777" TargetMode="External"/><Relationship Id="rId63" Type="http://schemas.openxmlformats.org/officeDocument/2006/relationships/hyperlink" Target="https://www.ivoblduma.ru/zakony/proekty-zakonov/" TargetMode="External"/><Relationship Id="rId84" Type="http://schemas.openxmlformats.org/officeDocument/2006/relationships/hyperlink" Target="https://tambovoblduma.ru/zakonoproekty/zakonoproekty-vnesennye-v-oblastnuyu-dumu/oktyabr-2019/" TargetMode="External"/><Relationship Id="rId138" Type="http://schemas.openxmlformats.org/officeDocument/2006/relationships/hyperlink" Target="http://parliament-osetia.ru/index.php/main/bills/art/665" TargetMode="External"/><Relationship Id="rId159" Type="http://schemas.openxmlformats.org/officeDocument/2006/relationships/hyperlink" Target="http://www.zspo.ru/legislative/bills/61981/" TargetMode="External"/><Relationship Id="rId170" Type="http://schemas.openxmlformats.org/officeDocument/2006/relationships/hyperlink" Target="https://admtyumen.ru/ogv_ru/finance/finance/bugjet/more.htm?id=11807008@cmsArticle" TargetMode="External"/><Relationship Id="rId191" Type="http://schemas.openxmlformats.org/officeDocument/2006/relationships/hyperlink" Target="http://www.omsk-parlament.ru/?sid=2940" TargetMode="External"/><Relationship Id="rId205" Type="http://schemas.openxmlformats.org/officeDocument/2006/relationships/hyperlink" Target="http://openbudget.kamgov.ru/Dashboard" TargetMode="External"/><Relationship Id="rId107" Type="http://schemas.openxmlformats.org/officeDocument/2006/relationships/hyperlink" Target="http://portal.novkfo.ru/Menu/Page/85" TargetMode="External"/><Relationship Id="rId11" Type="http://schemas.openxmlformats.org/officeDocument/2006/relationships/hyperlink" Target="http://www.lenoblzaks.ru/static/single/-rus-common-zakact-/loprojects" TargetMode="External"/><Relationship Id="rId32" Type="http://schemas.openxmlformats.org/officeDocument/2006/relationships/hyperlink" Target="http://saratov.gov.ru/gov/auth/minfin/bud_sar_obl/2020/Project/" TargetMode="External"/><Relationship Id="rId37" Type="http://schemas.openxmlformats.org/officeDocument/2006/relationships/hyperlink" Target="http://eparlament.irzs.ru/Doc/pasport?id=2783" TargetMode="External"/><Relationship Id="rId53" Type="http://schemas.openxmlformats.org/officeDocument/2006/relationships/hyperlink" Target="http://www.belduma.ru/document/draft/detail.php?god=2019&amp;prj=all" TargetMode="External"/><Relationship Id="rId58" Type="http://schemas.openxmlformats.org/officeDocument/2006/relationships/hyperlink" Target="http://bryanskoblfin.ru/open/Menu/Page/93" TargetMode="External"/><Relationship Id="rId74" Type="http://schemas.openxmlformats.org/officeDocument/2006/relationships/hyperlink" Target="http://ufin48.ru/Show/Category/?ItemId=16&amp;headingId=4" TargetMode="External"/><Relationship Id="rId79" Type="http://schemas.openxmlformats.org/officeDocument/2006/relationships/hyperlink" Target="http://adm.vintech.ru:8096/ebudget/Menu/Page/25" TargetMode="External"/><Relationship Id="rId102" Type="http://schemas.openxmlformats.org/officeDocument/2006/relationships/hyperlink" Target="https://duma-murman.ru/deyatelnost/zakonodatelnaya-deyatelnost/proekty-zakonov-murmanskoy-oblasti/proekty-2019/" TargetMode="External"/><Relationship Id="rId123" Type="http://schemas.openxmlformats.org/officeDocument/2006/relationships/hyperlink" Target="http://volgoduma.ru/zakonotvorchestvo/proekty-zakonov/vse-proekty.html" TargetMode="External"/><Relationship Id="rId128" Type="http://schemas.openxmlformats.org/officeDocument/2006/relationships/hyperlink" Target="http://www.minfin.donland.ru/docs/s/226" TargetMode="External"/><Relationship Id="rId144" Type="http://schemas.openxmlformats.org/officeDocument/2006/relationships/hyperlink" Target="http://www.mfsk.ru/law/proekty-zakonovsk" TargetMode="External"/><Relationship Id="rId149" Type="http://schemas.openxmlformats.org/officeDocument/2006/relationships/hyperlink" Target="http://mari-el.gov.ru/minfin/Pages/projects.aspx" TargetMode="External"/><Relationship Id="rId5" Type="http://schemas.openxmlformats.org/officeDocument/2006/relationships/hyperlink" Target="https://www.mos.ru/findep/" TargetMode="External"/><Relationship Id="rId90" Type="http://schemas.openxmlformats.org/officeDocument/2006/relationships/hyperlink" Target="https://dfto.ru/razdel/razdely/proekt-zakona-o-byudzhete" TargetMode="External"/><Relationship Id="rId95" Type="http://schemas.openxmlformats.org/officeDocument/2006/relationships/hyperlink" Target="http://www.karelia-zs.ru/zakonodatelstvo_rk/proekty/386vi/" TargetMode="External"/><Relationship Id="rId160" Type="http://schemas.openxmlformats.org/officeDocument/2006/relationships/hyperlink" Target="http://finance.pnzreg.ru/docs/np/?ELEMENT_ID=1442" TargetMode="External"/><Relationship Id="rId165" Type="http://schemas.openxmlformats.org/officeDocument/2006/relationships/hyperlink" Target="http://www.finupr.kurganobl.ru/index.php?test=praktdum" TargetMode="External"/><Relationship Id="rId181" Type="http://schemas.openxmlformats.org/officeDocument/2006/relationships/hyperlink" Target="http://www.open.minfin-altai.ru/" TargetMode="External"/><Relationship Id="rId186" Type="http://schemas.openxmlformats.org/officeDocument/2006/relationships/hyperlink" Target="https://r-19.ru/authorities/ministry-of-finance-of-the-republic-of-khakassia/docs/1795/93894.html" TargetMode="External"/><Relationship Id="rId216" Type="http://schemas.openxmlformats.org/officeDocument/2006/relationships/printerSettings" Target="../printerSettings/printerSettings5.bin"/><Relationship Id="rId211" Type="http://schemas.openxmlformats.org/officeDocument/2006/relationships/hyperlink" Target="https://openbudget.sakhminfin.ru/Menu/Page/565" TargetMode="External"/><Relationship Id="rId22" Type="http://schemas.openxmlformats.org/officeDocument/2006/relationships/hyperlink" Target="http://www.gs.cap.ru/SiteMap.aspx?id=2797562" TargetMode="External"/><Relationship Id="rId27" Type="http://schemas.openxmlformats.org/officeDocument/2006/relationships/hyperlink" Target="http://www.zsno.ru/law/bills-and-draft-resolutions/pending-bills/index.php?ELEMENT_ID=51342" TargetMode="External"/><Relationship Id="rId43" Type="http://schemas.openxmlformats.org/officeDocument/2006/relationships/hyperlink" Target="http://monitoring.zspk.gov.ru/&#1055;&#1088;&#1086;&#1077;&#1082;&#1090;%20&#1079;&#1072;&#1082;&#1086;&#1085;&#1072;/2177551" TargetMode="External"/><Relationship Id="rId48" Type="http://schemas.openxmlformats.org/officeDocument/2006/relationships/hyperlink" Target="http://www.zsamur.ru/section/list/9996/9932" TargetMode="External"/><Relationship Id="rId64" Type="http://schemas.openxmlformats.org/officeDocument/2006/relationships/hyperlink" Target="http://df.ivanovoobl.ru/regionalnye-finansy/zakon-ob-oblastnom-byudzhete/proekt-zakona-o-byudzhete/" TargetMode="External"/><Relationship Id="rId69" Type="http://schemas.openxmlformats.org/officeDocument/2006/relationships/hyperlink" Target="http://depfin.adm44.ru/info/law/proetjzko/" TargetMode="External"/><Relationship Id="rId113" Type="http://schemas.openxmlformats.org/officeDocument/2006/relationships/hyperlink" Target="http://www.huralrk.ru/deyatelnost/zakonodatelnaya-deyatelnost/zakonoproekty.html" TargetMode="External"/><Relationship Id="rId118" Type="http://schemas.openxmlformats.org/officeDocument/2006/relationships/hyperlink" Target="http://www.kubzsk.ru/pravo/" TargetMode="External"/><Relationship Id="rId134" Type="http://schemas.openxmlformats.org/officeDocument/2006/relationships/hyperlink" Target="http://parlament.kbr.ru/zakonodatelnaya-deyatelnost/zakonoproekty-na-stadii-rassmotreniya/index.php?ELEMENT_ID=17423" TargetMode="External"/><Relationship Id="rId139" Type="http://schemas.openxmlformats.org/officeDocument/2006/relationships/hyperlink" Target="http://minfin.alania.gov.ru/index.php/documents" TargetMode="External"/><Relationship Id="rId80" Type="http://schemas.openxmlformats.org/officeDocument/2006/relationships/hyperlink" Target="https://orel-region.ru/index.php?head=6&amp;part=73&amp;unit=3&amp;op=8&amp;in=132" TargetMode="External"/><Relationship Id="rId85" Type="http://schemas.openxmlformats.org/officeDocument/2006/relationships/hyperlink" Target="https://fin.tmbreg.ru/6347/8130/9561.html" TargetMode="External"/><Relationship Id="rId150" Type="http://schemas.openxmlformats.org/officeDocument/2006/relationships/hyperlink" Target="http://www.gsrm.ru/legislative-activities/proekty/" TargetMode="External"/><Relationship Id="rId155" Type="http://schemas.openxmlformats.org/officeDocument/2006/relationships/hyperlink" Target="http://www.minfin.kirov.ru/otkrytyy-byudzhet/dlya-spetsialistov/oblastnoy-byudzhet/byudzhet-2020-2022-normativnye-dokumenty/" TargetMode="External"/><Relationship Id="rId171" Type="http://schemas.openxmlformats.org/officeDocument/2006/relationships/hyperlink" Target="https://www.zs74.ru/npa-base" TargetMode="External"/><Relationship Id="rId176" Type="http://schemas.openxmlformats.org/officeDocument/2006/relationships/hyperlink" Target="http://www.zsyanao.ru/legislative_activity/projects/" TargetMode="External"/><Relationship Id="rId192" Type="http://schemas.openxmlformats.org/officeDocument/2006/relationships/hyperlink" Target="http://budget.omsk.ifinmon.ru/" TargetMode="External"/><Relationship Id="rId197" Type="http://schemas.openxmlformats.org/officeDocument/2006/relationships/hyperlink" Target="http://monitoring.iltumen.ru/" TargetMode="External"/><Relationship Id="rId206" Type="http://schemas.openxmlformats.org/officeDocument/2006/relationships/hyperlink" Target="https://www.magoblduma.ru/documents/" TargetMode="External"/><Relationship Id="rId201" Type="http://schemas.openxmlformats.org/officeDocument/2006/relationships/hyperlink" Target="https://minfin.75.ru/byudzhet/konsolidirovannyy-kraevoy-byudzhet/proekty-zakonov-o-byudzhete-kraya" TargetMode="External"/><Relationship Id="rId12" Type="http://schemas.openxmlformats.org/officeDocument/2006/relationships/hyperlink" Target="http://finance.lenobl.ru/ru/pravovaya-baza/oblastnoe-zakondatelstvo/byudzhet-lo/ob2020/" TargetMode="External"/><Relationship Id="rId17" Type="http://schemas.openxmlformats.org/officeDocument/2006/relationships/hyperlink" Target="https://sevzakon.ru/view/laws/bank_zakonoproektov/i_sozyv_2019/pr_zak_19_10_ot_15_10_2019/dokumenty_k_proektu/?page=2" TargetMode="External"/><Relationship Id="rId33" Type="http://schemas.openxmlformats.org/officeDocument/2006/relationships/hyperlink" Target="http://saratov.ifinmon.ru/" TargetMode="External"/><Relationship Id="rId38" Type="http://schemas.openxmlformats.org/officeDocument/2006/relationships/hyperlink" Target="http://gfu.ru/budget/obl/section.php?IBLOCK_ID=125&amp;SECTION_ID=1180" TargetMode="External"/><Relationship Id="rId59" Type="http://schemas.openxmlformats.org/officeDocument/2006/relationships/hyperlink" Target="http://www.zsvo.ru/budjet/" TargetMode="External"/><Relationship Id="rId103" Type="http://schemas.openxmlformats.org/officeDocument/2006/relationships/hyperlink" Target="https://minfin.gov-murman.ru/open-budget/regional_budget/law_of_budget_projects/2020/" TargetMode="External"/><Relationship Id="rId108" Type="http://schemas.openxmlformats.org/officeDocument/2006/relationships/hyperlink" Target="http://sobranie.pskov.ru/lawmaking/bills" TargetMode="External"/><Relationship Id="rId124" Type="http://schemas.openxmlformats.org/officeDocument/2006/relationships/hyperlink" Target="http://www.minfin34.ru/" TargetMode="External"/><Relationship Id="rId129" Type="http://schemas.openxmlformats.org/officeDocument/2006/relationships/hyperlink" Target="http://www.nsrd.ru/dokumenty/proekti_normativno_pravovih_aktov" TargetMode="External"/><Relationship Id="rId54" Type="http://schemas.openxmlformats.org/officeDocument/2006/relationships/hyperlink" Target="http://ob.beldepfin.ru/" TargetMode="External"/><Relationship Id="rId70" Type="http://schemas.openxmlformats.org/officeDocument/2006/relationships/hyperlink" Target="http://kurskduma.ru/proekts/index.php" TargetMode="External"/><Relationship Id="rId75" Type="http://schemas.openxmlformats.org/officeDocument/2006/relationships/hyperlink" Target="http://www.mosoblduma.ru/Zakoni/Zakonoprecti_Moskovskoj_oblasti/item/296065/" TargetMode="External"/><Relationship Id="rId91" Type="http://schemas.openxmlformats.org/officeDocument/2006/relationships/hyperlink" Target="http://www.tulaoblduma.ru/laws_intranet/laws_stages.asp%3FID=160532.html" TargetMode="External"/><Relationship Id="rId96" Type="http://schemas.openxmlformats.org/officeDocument/2006/relationships/hyperlink" Target="http://minfin.karelia.ru/sostavlenie-bjudzheta-na-2020-2022-gody/" TargetMode="External"/><Relationship Id="rId140" Type="http://schemas.openxmlformats.org/officeDocument/2006/relationships/hyperlink" Target="http://www.parlamentchr.ru/deyatelnost/zakonoproekty-nakhodyashchiesya-na-rassmotrenii" TargetMode="External"/><Relationship Id="rId145" Type="http://schemas.openxmlformats.org/officeDocument/2006/relationships/hyperlink" Target="http://openbudsk.ru/proekt-byudzheta-na-2020-god-i-planovyy-period-2021-i-2022-godov/" TargetMode="External"/><Relationship Id="rId161" Type="http://schemas.openxmlformats.org/officeDocument/2006/relationships/hyperlink" Target="http://budget.minfin-samara.ru/" TargetMode="External"/><Relationship Id="rId166" Type="http://schemas.openxmlformats.org/officeDocument/2006/relationships/hyperlink" Target="https://minfin.midural.ru/document/category/23" TargetMode="External"/><Relationship Id="rId182" Type="http://schemas.openxmlformats.org/officeDocument/2006/relationships/hyperlink" Target="http://www.khural.org/info/finansy/243/" TargetMode="External"/><Relationship Id="rId187" Type="http://schemas.openxmlformats.org/officeDocument/2006/relationships/hyperlink" Target="http://fin22.ru/projects/p2019/" TargetMode="External"/><Relationship Id="rId1" Type="http://schemas.openxmlformats.org/officeDocument/2006/relationships/hyperlink" Target="http://www.smoloblduma.ru/zpr/index.php?SECTION_ID=&amp;ELEMENT_ID=49307" TargetMode="External"/><Relationship Id="rId6" Type="http://schemas.openxmlformats.org/officeDocument/2006/relationships/hyperlink" Target="http://www.aosd.ru/?dir=budget&amp;act=budget" TargetMode="External"/><Relationship Id="rId212" Type="http://schemas.openxmlformats.org/officeDocument/2006/relationships/hyperlink" Target="http://zseao.ru/akt/ob-oblastnom-byudzhete-na-2020-god-i-na-planovyj-period-2021-i-2022-godov-2/" TargetMode="External"/><Relationship Id="rId23" Type="http://schemas.openxmlformats.org/officeDocument/2006/relationships/hyperlink" Target="http://regulations.cap.ru/index.php?option=com_content&amp;view=category&amp;id=20&amp;Itemid=116" TargetMode="External"/><Relationship Id="rId28" Type="http://schemas.openxmlformats.org/officeDocument/2006/relationships/hyperlink" Target="http://mf.nnov.ru/index.php?option=com_k2&amp;view=item&amp;id=1760:normativnye-pravovye-akty-i-drugie-materialy-po-razrabotke-proekta-oblastnogo-byudzheta-na-2021-2022-gody&amp;Itemid=553" TargetMode="External"/><Relationship Id="rId49" Type="http://schemas.openxmlformats.org/officeDocument/2006/relationships/hyperlink" Target="http://ob.fin.amurobl.ru/dokumenty/proekt_zakon/oblastnoi/2020" TargetMode="External"/><Relationship Id="rId114" Type="http://schemas.openxmlformats.org/officeDocument/2006/relationships/hyperlink" Target="http://minfin.kalmregion.ru/deyatelnost/byudzhet-respubliki-kalmykiya/proekt-respublikanskogo-byudzheta-na-ocherednoy-finansovyy-god-i-planovyy-period-/" TargetMode="External"/><Relationship Id="rId119" Type="http://schemas.openxmlformats.org/officeDocument/2006/relationships/hyperlink" Target="https://minfinkubani.ru/budget_execution/detail.php?ID=86852&amp;IBLOCK_ID=31&amp;str_date=05.11.2019" TargetMode="External"/><Relationship Id="rId44" Type="http://schemas.openxmlformats.org/officeDocument/2006/relationships/hyperlink" Target="https://primorsky.ru/authorities/executive-agencies/departments/finance/laws.php" TargetMode="External"/><Relationship Id="rId60" Type="http://schemas.openxmlformats.org/officeDocument/2006/relationships/hyperlink" Target="https://dtf.avo.ru/proekty-zakonov-vladimirskoj-oblasti" TargetMode="External"/><Relationship Id="rId65" Type="http://schemas.openxmlformats.org/officeDocument/2006/relationships/hyperlink" Target="http://www.zskaluga.ru/bills/wide/16185/ob_oblastnom_bjudzhete_na_2020_god_i_na_planovyj_period__2021_i_2022_godov.html" TargetMode="External"/><Relationship Id="rId81" Type="http://schemas.openxmlformats.org/officeDocument/2006/relationships/hyperlink" Target="http://www.rznoblduma.ru/index.php?option=com_content&amp;view=article&amp;id=177&amp;Itemid=125" TargetMode="External"/><Relationship Id="rId86" Type="http://schemas.openxmlformats.org/officeDocument/2006/relationships/hyperlink" Target="http://www.zsto.ru/index.php/739a50c4-47c1-81fa-060e-2232105925f8/5f51608f-f613-3c85-ce9f-e9a9410d8fa4" TargetMode="External"/><Relationship Id="rId130" Type="http://schemas.openxmlformats.org/officeDocument/2006/relationships/hyperlink" Target="http://minfinrd.ru/deyatelnost/statistika-i-otchety/byudzhet" TargetMode="External"/><Relationship Id="rId135" Type="http://schemas.openxmlformats.org/officeDocument/2006/relationships/hyperlink" Target="https://pravitelstvo.kbr.ru/oigv/minfin/npi/proekty_normativnyh_i_pravovyh_aktov.php?postid=27876" TargetMode="External"/><Relationship Id="rId151" Type="http://schemas.openxmlformats.org/officeDocument/2006/relationships/hyperlink" Target="https://www.minfinrm.ru/norm-akty-new/" TargetMode="External"/><Relationship Id="rId156" Type="http://schemas.openxmlformats.org/officeDocument/2006/relationships/hyperlink" Target="http://zaksob.ru/activity/zakonotvorcheskaya-deyatelnost/" TargetMode="External"/><Relationship Id="rId177" Type="http://schemas.openxmlformats.org/officeDocument/2006/relationships/hyperlink" Target="http://www.yamalfin.ru/index.php?option=com_content&amp;view=article&amp;id=3328:2019-11-01-09-29-48&amp;catid=165:2019-11-01-09-07-31&amp;Itemid=127" TargetMode="External"/><Relationship Id="rId198" Type="http://schemas.openxmlformats.org/officeDocument/2006/relationships/hyperlink" Target="https://minfin.sakha.gov.ru/zakony-o-bjudzhete/2020-2022-gg/proekt-zakona-o-bjudzhete-na-2020-2022-gg" TargetMode="External"/><Relationship Id="rId172" Type="http://schemas.openxmlformats.org/officeDocument/2006/relationships/hyperlink" Target="http://www.minfin74.ru/mBudget/project/" TargetMode="External"/><Relationship Id="rId193" Type="http://schemas.openxmlformats.org/officeDocument/2006/relationships/hyperlink" Target="http://mf.omskportal.ru/oiv/mf/otrasl/otkrbudg/proekt/2020-2022" TargetMode="External"/><Relationship Id="rId202" Type="http://schemas.openxmlformats.org/officeDocument/2006/relationships/hyperlink" Target="http://&#1086;&#1090;&#1082;&#1088;&#1099;&#1090;&#1099;&#1081;&#1073;&#1102;&#1076;&#1078;&#1077;&#1090;.&#1079;&#1072;&#1073;&#1072;&#1081;&#1082;&#1072;&#1083;&#1100;&#1089;&#1082;&#1080;&#1081;&#1082;&#1088;&#1072;&#1081;.&#1088;&#1092;/portal/Page/BudgLaw?project=1&amp;ItemId=13&amp;show_title=on" TargetMode="External"/><Relationship Id="rId207" Type="http://schemas.openxmlformats.org/officeDocument/2006/relationships/hyperlink" Target="https://minfin.49gov.ru/documents/?doc_type=1" TargetMode="External"/><Relationship Id="rId13" Type="http://schemas.openxmlformats.org/officeDocument/2006/relationships/hyperlink" Target="https://fincom.gov.spb.ru/budget/info/acts/1" TargetMode="External"/><Relationship Id="rId18" Type="http://schemas.openxmlformats.org/officeDocument/2006/relationships/hyperlink" Target="https://fin.sev.gov.ru/deytelnost/" TargetMode="External"/><Relationship Id="rId39" Type="http://schemas.openxmlformats.org/officeDocument/2006/relationships/hyperlink" Target="http://www.sobranie.info/lawsinfo.php?UID=16504" TargetMode="External"/><Relationship Id="rId109" Type="http://schemas.openxmlformats.org/officeDocument/2006/relationships/hyperlink" Target="http://finance.pskov.ru/proekty" TargetMode="External"/><Relationship Id="rId34" Type="http://schemas.openxmlformats.org/officeDocument/2006/relationships/hyperlink" Target="http://www.zsuo.ru/zakony/proekty/43-zakonotvorchestvo/zakony/proekty/14425-84332019.html" TargetMode="External"/><Relationship Id="rId50" Type="http://schemas.openxmlformats.org/officeDocument/2006/relationships/hyperlink" Target="http://hural-rb.ru/bankz/" TargetMode="External"/><Relationship Id="rId55" Type="http://schemas.openxmlformats.org/officeDocument/2006/relationships/hyperlink" Target="http://beldepfin.ru/publications/prognoz-socialno-ekonomicheskogo-razvitiya-bel0511/" TargetMode="External"/><Relationship Id="rId76" Type="http://schemas.openxmlformats.org/officeDocument/2006/relationships/hyperlink" Target="https://mef.mosreg.ru/dokumenty" TargetMode="External"/><Relationship Id="rId97" Type="http://schemas.openxmlformats.org/officeDocument/2006/relationships/hyperlink" Target="http://budget.karelia.ru/byudzhet/dokumenty/2020-god" TargetMode="External"/><Relationship Id="rId104" Type="http://schemas.openxmlformats.org/officeDocument/2006/relationships/hyperlink" Target="https://b4u.gov-murman.ru/" TargetMode="External"/><Relationship Id="rId120" Type="http://schemas.openxmlformats.org/officeDocument/2006/relationships/hyperlink" Target="https://openbudget23region.ru/o-byudzhete/dokumenty/ministerstvo-finansov-krasnodarskogo-kraya" TargetMode="External"/><Relationship Id="rId125" Type="http://schemas.openxmlformats.org/officeDocument/2006/relationships/hyperlink" Target="http://volgafin.volgograd.ru/norms/acts/16723/" TargetMode="External"/><Relationship Id="rId141" Type="http://schemas.openxmlformats.org/officeDocument/2006/relationships/hyperlink" Target="http://www.minfinchr.ru/respublikanskij-byudzhet/proekt-zakona-chechenskoj-respubliki-o-respublikanskom-byudzhete-na-ocherednoj-finansovyj-god-i-planovyj-period-s-prilozheniyami" TargetMode="External"/><Relationship Id="rId146" Type="http://schemas.openxmlformats.org/officeDocument/2006/relationships/hyperlink" Target="http://gsrb.ru/ru/lawmaking/budget-2020/" TargetMode="External"/><Relationship Id="rId167" Type="http://schemas.openxmlformats.org/officeDocument/2006/relationships/hyperlink" Target="http://zsso.ru/legislative/lawprojects/item/50955/" TargetMode="External"/><Relationship Id="rId188" Type="http://schemas.openxmlformats.org/officeDocument/2006/relationships/hyperlink" Target="http://www.akzs.ru/sessions/135/2868/" TargetMode="External"/><Relationship Id="rId7" Type="http://schemas.openxmlformats.org/officeDocument/2006/relationships/hyperlink" Target="https://dvinaland.ru/budget/zakon/" TargetMode="External"/><Relationship Id="rId71" Type="http://schemas.openxmlformats.org/officeDocument/2006/relationships/hyperlink" Target="http://adm.rkursk.ru/index.php?id=693&amp;mat_id=99360&amp;page=1" TargetMode="External"/><Relationship Id="rId92" Type="http://schemas.openxmlformats.org/officeDocument/2006/relationships/hyperlink" Target="http://duma.yar.ru/service/projects/zp192966.html" TargetMode="External"/><Relationship Id="rId162" Type="http://schemas.openxmlformats.org/officeDocument/2006/relationships/hyperlink" Target="http://asozd.samgd.ru/bills/2944/" TargetMode="External"/><Relationship Id="rId183" Type="http://schemas.openxmlformats.org/officeDocument/2006/relationships/hyperlink" Target="http://budget17.ru/" TargetMode="External"/><Relationship Id="rId213" Type="http://schemas.openxmlformats.org/officeDocument/2006/relationships/hyperlink" Target="http://www.eao.ru/isp-vlast/finansovoe-upravlenie-pravitelstva/byudzhet/" TargetMode="External"/><Relationship Id="rId2" Type="http://schemas.openxmlformats.org/officeDocument/2006/relationships/hyperlink" Target="http://www.finsmol.ru/pbudget/nJvD58Sj" TargetMode="External"/><Relationship Id="rId29" Type="http://schemas.openxmlformats.org/officeDocument/2006/relationships/hyperlink" Target="http://budget.permkrai.ru/approved_budgets/indicators2018" TargetMode="External"/><Relationship Id="rId24" Type="http://schemas.openxmlformats.org/officeDocument/2006/relationships/hyperlink" Target="https://budget.cap.ru/Show/Category/267?ItemId=803" TargetMode="External"/><Relationship Id="rId40" Type="http://schemas.openxmlformats.org/officeDocument/2006/relationships/hyperlink" Target="http://minfin.krskstate.ru/openbudget/law" TargetMode="External"/><Relationship Id="rId45" Type="http://schemas.openxmlformats.org/officeDocument/2006/relationships/hyperlink" Target="http://ebudget.primorsky.ru/Show/Content/191" TargetMode="External"/><Relationship Id="rId66" Type="http://schemas.openxmlformats.org/officeDocument/2006/relationships/hyperlink" Target="http://admoblkaluga.ru/main/work/finances/budget/2020-2022.php" TargetMode="External"/><Relationship Id="rId87" Type="http://schemas.openxmlformats.org/officeDocument/2006/relationships/hyperlink" Target="http://portal.tverfin.ru/Menu/Page/187" TargetMode="External"/><Relationship Id="rId110" Type="http://schemas.openxmlformats.org/officeDocument/2006/relationships/hyperlink" Target="http://bks.pskov.ru/ebudget/Show/Category/10?ItemId=257" TargetMode="External"/><Relationship Id="rId115" Type="http://schemas.openxmlformats.org/officeDocument/2006/relationships/hyperlink" Target="http://www.crimea.gov.ru/lawmaking-activity/laws-drafts" TargetMode="External"/><Relationship Id="rId131" Type="http://schemas.openxmlformats.org/officeDocument/2006/relationships/hyperlink" Target="http://open.minfinrd.ru/" TargetMode="External"/><Relationship Id="rId136" Type="http://schemas.openxmlformats.org/officeDocument/2006/relationships/hyperlink" Target="https://parlament09.ru/node/7234" TargetMode="External"/><Relationship Id="rId157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178" Type="http://schemas.openxmlformats.org/officeDocument/2006/relationships/hyperlink" Target="http://monitoring.yanao.ru/yamal/index.php" TargetMode="External"/><Relationship Id="rId61" Type="http://schemas.openxmlformats.org/officeDocument/2006/relationships/hyperlink" Target="http://www.vrnoblduma.ru/dokumenty/proekty/" TargetMode="External"/><Relationship Id="rId82" Type="http://schemas.openxmlformats.org/officeDocument/2006/relationships/hyperlink" Target="https://minfin.ryazangov.ru/documents/draft_documents/2019/index.php" TargetMode="External"/><Relationship Id="rId152" Type="http://schemas.openxmlformats.org/officeDocument/2006/relationships/hyperlink" Target="http://www.udmgossovet.ru/activity/law/schedule/materials/26796/" TargetMode="External"/><Relationship Id="rId173" Type="http://schemas.openxmlformats.org/officeDocument/2006/relationships/hyperlink" Target="http://open.minfin74.ru/budget/370457979" TargetMode="External"/><Relationship Id="rId194" Type="http://schemas.openxmlformats.org/officeDocument/2006/relationships/hyperlink" Target="https://duma.tomsk.ru/content/proekt_oblastnogo_bjudzheta_na_2020_2022_god" TargetMode="External"/><Relationship Id="rId199" Type="http://schemas.openxmlformats.org/officeDocument/2006/relationships/hyperlink" Target="http://budget.sakha.gov.ru/ebudget/Menu/Page/215" TargetMode="External"/><Relationship Id="rId203" Type="http://schemas.openxmlformats.org/officeDocument/2006/relationships/hyperlink" Target="http://www.zaksobr.kamchatka.ru/zaktvordeyat/proekty_zakonov_kamch_24_2019_kraya1/o_kraevom_byudzhete_na_2020_god_i_na_planovyj_period_2021_i_2022_godov/" TargetMode="External"/><Relationship Id="rId208" Type="http://schemas.openxmlformats.org/officeDocument/2006/relationships/hyperlink" Target="http://iis.minfin.49gov.ru/ebudget/Menu/Page/77" TargetMode="External"/><Relationship Id="rId19" Type="http://schemas.openxmlformats.org/officeDocument/2006/relationships/hyperlink" Target="http://ob.sev.gov.ru/dokumenty/project-zakona-o-budgete" TargetMode="External"/><Relationship Id="rId14" Type="http://schemas.openxmlformats.org/officeDocument/2006/relationships/hyperlink" Target="http://www.assembly.spb.ru/ndoc/doc/0/777337756" TargetMode="External"/><Relationship Id="rId30" Type="http://schemas.openxmlformats.org/officeDocument/2006/relationships/hyperlink" Target="http://budget.permkrai.ru/" TargetMode="External"/><Relationship Id="rId35" Type="http://schemas.openxmlformats.org/officeDocument/2006/relationships/hyperlink" Target="http://ufo.ulntc.ru/index.php?mgf=budget/open_budget&amp;slep=net" TargetMode="External"/><Relationship Id="rId56" Type="http://schemas.openxmlformats.org/officeDocument/2006/relationships/hyperlink" Target="http://bryanskoblfin.ru/Show/Content/2304?ParentItemId=4" TargetMode="External"/><Relationship Id="rId77" Type="http://schemas.openxmlformats.org/officeDocument/2006/relationships/hyperlink" Target="https://budget.mosreg.ru/byudzhet-dlya-grazhdan/proekt-zakona-o-byudzhete-moskovskoj-oblasti/" TargetMode="External"/><Relationship Id="rId100" Type="http://schemas.openxmlformats.org/officeDocument/2006/relationships/hyperlink" Target="https://www.vologdazso.ru/actions/legislative_activity/draft-laws/search.php?docid=TXpFNU1qa3pPRUUwVFc=" TargetMode="External"/><Relationship Id="rId105" Type="http://schemas.openxmlformats.org/officeDocument/2006/relationships/hyperlink" Target="http://duma.novreg.ru/action/projects/" TargetMode="External"/><Relationship Id="rId126" Type="http://schemas.openxmlformats.org/officeDocument/2006/relationships/hyperlink" Target="http://zsro.ru/lawmaking/project/" TargetMode="External"/><Relationship Id="rId147" Type="http://schemas.openxmlformats.org/officeDocument/2006/relationships/hyperlink" Target="https://minfin.bashkortostan.ru/activity/2982/" TargetMode="External"/><Relationship Id="rId168" Type="http://schemas.openxmlformats.org/officeDocument/2006/relationships/hyperlink" Target="http://info.mfural.ru/ebudget/Menu/Page/1" TargetMode="External"/><Relationship Id="rId8" Type="http://schemas.openxmlformats.org/officeDocument/2006/relationships/hyperlink" Target="http://duma39.ru/activity/zakon/draft/" TargetMode="External"/><Relationship Id="rId51" Type="http://schemas.openxmlformats.org/officeDocument/2006/relationships/hyperlink" Target="http://egov-buryatia.ru/minfin/activities/documents/proekty-zakonov-i-inykh-npa/index.php?bitrix_include_areas=N&amp;clear_cache=Y" TargetMode="External"/><Relationship Id="rId72" Type="http://schemas.openxmlformats.org/officeDocument/2006/relationships/hyperlink" Target="http://www.oblsovet.ru/legislation/" TargetMode="External"/><Relationship Id="rId93" Type="http://schemas.openxmlformats.org/officeDocument/2006/relationships/hyperlink" Target="https://www.yarregion.ru/depts/depfin/tmpPages/docs.aspx" TargetMode="External"/><Relationship Id="rId98" Type="http://schemas.openxmlformats.org/officeDocument/2006/relationships/hyperlink" Target="http://gsrk1.rkomi.ru/Sessions/Default.aspx" TargetMode="External"/><Relationship Id="rId121" Type="http://schemas.openxmlformats.org/officeDocument/2006/relationships/hyperlink" Target="https://astroblduma.ru/vm/zakonodat_deyat/ProjectZakonAO/11203" TargetMode="External"/><Relationship Id="rId142" Type="http://schemas.openxmlformats.org/officeDocument/2006/relationships/hyperlink" Target="http://forcitizens.ru/ob/dokumenty/proekt-byudzheta-i-materialy-k-nemu/2020-god" TargetMode="External"/><Relationship Id="rId163" Type="http://schemas.openxmlformats.org/officeDocument/2006/relationships/hyperlink" Target="http://minfin-samara.ru/proekty-zakonov-o-byudzhete/" TargetMode="External"/><Relationship Id="rId184" Type="http://schemas.openxmlformats.org/officeDocument/2006/relationships/hyperlink" Target="https://minfin.rtyva.ru/node/8892/" TargetMode="External"/><Relationship Id="rId189" Type="http://schemas.openxmlformats.org/officeDocument/2006/relationships/hyperlink" Target="https://www.sndko.ru/zakonotvorchestvo/proektyi-normativnyix-pravovyix-aktov-kemerovskoj-oblasti" TargetMode="External"/><Relationship Id="rId3" Type="http://schemas.openxmlformats.org/officeDocument/2006/relationships/hyperlink" Target="https://duma.mos.ru/ru/40/regulation_projects" TargetMode="External"/><Relationship Id="rId214" Type="http://schemas.openxmlformats.org/officeDocument/2006/relationships/hyperlink" Target="http://duma-chukotka.ru/index.php?option=com_content&amp;view=category&amp;id=47&amp;Itemid=154" TargetMode="External"/><Relationship Id="rId25" Type="http://schemas.openxmlformats.org/officeDocument/2006/relationships/hyperlink" Target="http://zakon.zsperm.ru/?q=%E1%FE%E4%E6%E5%F2&amp;how=d" TargetMode="External"/><Relationship Id="rId46" Type="http://schemas.openxmlformats.org/officeDocument/2006/relationships/hyperlink" Target="http://www.duma.khv.ru/Monitoring5/&#1055;&#1088;&#1086;&#1077;&#1082;&#1090;%20&#1079;&#1072;&#1082;&#1086;&#1085;&#1072;/2187535" TargetMode="External"/><Relationship Id="rId67" Type="http://schemas.openxmlformats.org/officeDocument/2006/relationships/hyperlink" Target="http://kosoblduma.ru/laws/pzko/?id=929" TargetMode="External"/><Relationship Id="rId116" Type="http://schemas.openxmlformats.org/officeDocument/2006/relationships/hyperlink" Target="https://minfin.rk.gov.ru/ru/structure/2019_10_30_16_47_biudzhet_na_2020_god_i_na_planovyi_period_2021_2022_godov" TargetMode="External"/><Relationship Id="rId137" Type="http://schemas.openxmlformats.org/officeDocument/2006/relationships/hyperlink" Target="http://minfin09.ru/2019/11/&#1087;&#1088;&#1086;&#1077;&#1082;&#1090;-&#1079;&#1072;&#1082;&#1086;&#1085;&#1072;-&#1086;-&#1088;&#1077;&#1089;&#1087;&#1091;&#1073;&#1083;&#1080;&#1082;&#1072;&#1085;&#1089;&#1082;&#1086;&#1084;-&#1073;&#1102;&#1076;&#1078;-7/" TargetMode="External"/><Relationship Id="rId158" Type="http://schemas.openxmlformats.org/officeDocument/2006/relationships/hyperlink" Target="http://budget.orb.ru/" TargetMode="External"/><Relationship Id="rId20" Type="http://schemas.openxmlformats.org/officeDocument/2006/relationships/hyperlink" Target="http://gossov.tatarstan.ru/rus/activity/lawmaking/zakon_project" TargetMode="External"/><Relationship Id="rId41" Type="http://schemas.openxmlformats.org/officeDocument/2006/relationships/hyperlink" Target="http://zsnso.ru/579" TargetMode="External"/><Relationship Id="rId62" Type="http://schemas.openxmlformats.org/officeDocument/2006/relationships/hyperlink" Target="http://www.gfu.vrn.ru/regulatory/normativnye-pravovye-akty/zakony-voronezhskoy-oblasti-/materiali-k-proektu-zakona-2020-2022-1.php" TargetMode="External"/><Relationship Id="rId83" Type="http://schemas.openxmlformats.org/officeDocument/2006/relationships/hyperlink" Target="http://minfin-rzn.ru/portal/Show/Category/6?ItemId=17" TargetMode="External"/><Relationship Id="rId88" Type="http://schemas.openxmlformats.org/officeDocument/2006/relationships/hyperlink" Target="https://www.tverfin.ru/np-baza/proekty-npa/" TargetMode="External"/><Relationship Id="rId111" Type="http://schemas.openxmlformats.org/officeDocument/2006/relationships/hyperlink" Target="https://www.gshra.ru/zak-deyat/proekty/" TargetMode="External"/><Relationship Id="rId132" Type="http://schemas.openxmlformats.org/officeDocument/2006/relationships/hyperlink" Target="https://www.mfri.ru/index.php/open-budget/proekt-byudzheta-i-materialy-k-nemu" TargetMode="External"/><Relationship Id="rId153" Type="http://schemas.openxmlformats.org/officeDocument/2006/relationships/hyperlink" Target="http://www.mfur.ru/budjet/formirovanie/2020-god/" TargetMode="External"/><Relationship Id="rId174" Type="http://schemas.openxmlformats.org/officeDocument/2006/relationships/hyperlink" Target="https://www.dumahmao.ru/budget2020-2022/lawsprojects/" TargetMode="External"/><Relationship Id="rId179" Type="http://schemas.openxmlformats.org/officeDocument/2006/relationships/hyperlink" Target="http://elkurultay.ru/deyatelnost/sessii/sessii/materialy-proshedshikh-sessij-7-sozyva/10400-materialy-iii-ej-sessii-gosudarstvennogo-sobraniya-el-kurultaj-respubliki-altaj-sedmogo-sozyva-sostoyavshejsya-21-noyabrya-2019-goda" TargetMode="External"/><Relationship Id="rId195" Type="http://schemas.openxmlformats.org/officeDocument/2006/relationships/hyperlink" Target="http://open.findep.org/" TargetMode="External"/><Relationship Id="rId209" Type="http://schemas.openxmlformats.org/officeDocument/2006/relationships/hyperlink" Target="http://sakhminfin.ru/" TargetMode="External"/><Relationship Id="rId190" Type="http://schemas.openxmlformats.org/officeDocument/2006/relationships/hyperlink" Target="https://www.ofukem.ru/budget/projects2020-2021/" TargetMode="External"/><Relationship Id="rId204" Type="http://schemas.openxmlformats.org/officeDocument/2006/relationships/hyperlink" Target="https://www.kamgov.ru/minfin/budzet-2020" TargetMode="External"/><Relationship Id="rId15" Type="http://schemas.openxmlformats.org/officeDocument/2006/relationships/hyperlink" Target="http://www.sdnao.ru/documents/bills/detail.php?ID=30257" TargetMode="External"/><Relationship Id="rId36" Type="http://schemas.openxmlformats.org/officeDocument/2006/relationships/hyperlink" Target="http://ufo.ulntc.ru:8080/dokumenty/proekt-zakona-o-byudzhete" TargetMode="External"/><Relationship Id="rId57" Type="http://schemas.openxmlformats.org/officeDocument/2006/relationships/hyperlink" Target="http://duma32.ru/komitet-po-byudzhetu-nalogam-i-ekonomicheskoy-politike/" TargetMode="External"/><Relationship Id="rId106" Type="http://schemas.openxmlformats.org/officeDocument/2006/relationships/hyperlink" Target="http://novkfo.ru/documents/289.html" TargetMode="External"/><Relationship Id="rId127" Type="http://schemas.openxmlformats.org/officeDocument/2006/relationships/hyperlink" Target="http://budget.permkrai.ru/approved_budgets/indicators2018" TargetMode="External"/><Relationship Id="rId10" Type="http://schemas.openxmlformats.org/officeDocument/2006/relationships/hyperlink" Target="http://budget.lenobl.ru/documents/?page=0&amp;sortOrder=&amp;type=regionBudget&amp;sortName=&amp;sortDate=" TargetMode="External"/><Relationship Id="rId31" Type="http://schemas.openxmlformats.org/officeDocument/2006/relationships/hyperlink" Target="https://srd.ru/index.php/component/docs/?view=pr_zak&amp;id=1299&amp;menu=508&amp;selmenu=512" TargetMode="External"/><Relationship Id="rId52" Type="http://schemas.openxmlformats.org/officeDocument/2006/relationships/hyperlink" Target="http://budget.govrb.ru/ebudget/Menu/Page/179" TargetMode="External"/><Relationship Id="rId73" Type="http://schemas.openxmlformats.org/officeDocument/2006/relationships/hyperlink" Target="http://www.admlip.ru/economy/finances/proekty/" TargetMode="External"/><Relationship Id="rId78" Type="http://schemas.openxmlformats.org/officeDocument/2006/relationships/hyperlink" Target="http://oreloblsovet.ru/legislation/proektyi-zakonov.html" TargetMode="External"/><Relationship Id="rId94" Type="http://schemas.openxmlformats.org/officeDocument/2006/relationships/hyperlink" Target="http://budget76.ru/" TargetMode="External"/><Relationship Id="rId99" Type="http://schemas.openxmlformats.org/officeDocument/2006/relationships/hyperlink" Target="http://minfin.rkomi.ru/minfin_rkomi/minfin_rbudj/budjet/" TargetMode="External"/><Relationship Id="rId101" Type="http://schemas.openxmlformats.org/officeDocument/2006/relationships/hyperlink" Target="https://df.gov35.ru/otkrytyy-byudzhet/zakony-ob-oblastnom-byudzhete/2020/" TargetMode="External"/><Relationship Id="rId122" Type="http://schemas.openxmlformats.org/officeDocument/2006/relationships/hyperlink" Target="https://minfin.astrobl.ru/site-page/materialy-proekta" TargetMode="External"/><Relationship Id="rId143" Type="http://schemas.openxmlformats.org/officeDocument/2006/relationships/hyperlink" Target="http://www.dumask.ru/law/zakonodatelnaya-deyatelnost/zakonoproekty-i-inye-pravovye-akty-nakhodyashchiesya-na-rassmotrenii.html" TargetMode="External"/><Relationship Id="rId148" Type="http://schemas.openxmlformats.org/officeDocument/2006/relationships/hyperlink" Target="http://www.gsmari.ru/itog/pnpa.html" TargetMode="External"/><Relationship Id="rId164" Type="http://schemas.openxmlformats.org/officeDocument/2006/relationships/hyperlink" Target="http://www.oblduma.kurgan.ru/about/activity/doc/proekty/" TargetMode="External"/><Relationship Id="rId169" Type="http://schemas.openxmlformats.org/officeDocument/2006/relationships/hyperlink" Target="http://public.duma72.ru/Public/BillDossier/2897" TargetMode="External"/><Relationship Id="rId185" Type="http://schemas.openxmlformats.org/officeDocument/2006/relationships/hyperlink" Target="http://www.vskhakasia.ru/lawmaking/bills/bill/1406" TargetMode="External"/><Relationship Id="rId4" Type="http://schemas.openxmlformats.org/officeDocument/2006/relationships/hyperlink" Target="https://budget.mos.ru/BudgetAttachements_2020_2022" TargetMode="External"/><Relationship Id="rId9" Type="http://schemas.openxmlformats.org/officeDocument/2006/relationships/hyperlink" Target="http://minfin39.ru/budget/next_year/" TargetMode="External"/><Relationship Id="rId180" Type="http://schemas.openxmlformats.org/officeDocument/2006/relationships/hyperlink" Target="https://www.minfin-altai.ru/deyatelnost/proekt-byudzheta-zakony-o-byudzhete-zakony-ob-ispolnenii-byudzheta/2020-2022/the-draft-law-on-the-budget-.php" TargetMode="External"/><Relationship Id="rId210" Type="http://schemas.openxmlformats.org/officeDocument/2006/relationships/hyperlink" Target="http://www.dumasakhalin.ru/activity/sessions/2019/7" TargetMode="External"/><Relationship Id="rId215" Type="http://schemas.openxmlformats.org/officeDocument/2006/relationships/hyperlink" Target="http://chaogov.ru/otkrytyy-byudzhet/zakon-o-byudzhete.php" TargetMode="External"/><Relationship Id="rId26" Type="http://schemas.openxmlformats.org/officeDocument/2006/relationships/hyperlink" Target="http://mfin.permkrai.ru/execution/proekt/mater/2019/10/" TargetMode="External"/><Relationship Id="rId47" Type="http://schemas.openxmlformats.org/officeDocument/2006/relationships/hyperlink" Target="https://minfin.khabkrai.ru/portal/Show/Category/256?ItemId=1103" TargetMode="External"/><Relationship Id="rId68" Type="http://schemas.openxmlformats.org/officeDocument/2006/relationships/hyperlink" Target="http://nb44.ru/" TargetMode="External"/><Relationship Id="rId89" Type="http://schemas.openxmlformats.org/officeDocument/2006/relationships/hyperlink" Target="https://minfin.tularegion.ru/activities/" TargetMode="External"/><Relationship Id="rId112" Type="http://schemas.openxmlformats.org/officeDocument/2006/relationships/hyperlink" Target="http://minfin01-maykop.ru/Show/Category/12?page=1&amp;ItemId=58&amp;filterYear=2019" TargetMode="External"/><Relationship Id="rId133" Type="http://schemas.openxmlformats.org/officeDocument/2006/relationships/hyperlink" Target="http://www.parlamentri.ru/index.php/zakonodatelnaya-deyatelnost/zakonoproekty-vnesennye-v-parlament" TargetMode="External"/><Relationship Id="rId154" Type="http://schemas.openxmlformats.org/officeDocument/2006/relationships/hyperlink" Target="http://www.zsko.ru/documents/lawmaking/" TargetMode="External"/><Relationship Id="rId175" Type="http://schemas.openxmlformats.org/officeDocument/2006/relationships/hyperlink" Target="https://depfin.admhmao.ru/otkrytyy-byudzhet/" TargetMode="External"/><Relationship Id="rId196" Type="http://schemas.openxmlformats.org/officeDocument/2006/relationships/hyperlink" Target="http://www.findep.org/zakoni-tomskoy-oblasti.html" TargetMode="External"/><Relationship Id="rId200" Type="http://schemas.openxmlformats.org/officeDocument/2006/relationships/hyperlink" Target="http://www.zaksobr-chita.ru/documents/proektyi_zakonov/2019_god/noyabr_2019_goda" TargetMode="External"/><Relationship Id="rId16" Type="http://schemas.openxmlformats.org/officeDocument/2006/relationships/hyperlink" Target="http://dfei.adm-nao.ru/zakony-o-byudzhete/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budget.rk.ifinmon.ru/dokumenty/proekt-zakona-o-byudzhete" TargetMode="External"/><Relationship Id="rId21" Type="http://schemas.openxmlformats.org/officeDocument/2006/relationships/hyperlink" Target="http://gossov.tatarstan.ru/rus/activity/lawmaking/zakon_project" TargetMode="External"/><Relationship Id="rId42" Type="http://schemas.openxmlformats.org/officeDocument/2006/relationships/hyperlink" Target="http://mfnso.nso.ru/page/3777" TargetMode="External"/><Relationship Id="rId63" Type="http://schemas.openxmlformats.org/officeDocument/2006/relationships/hyperlink" Target="http://df.ivanovoobl.ru/regionalnye-finansy/zakon-ob-oblastnom-byudzhete/proekt-zakona-o-byudzhete/" TargetMode="External"/><Relationship Id="rId84" Type="http://schemas.openxmlformats.org/officeDocument/2006/relationships/hyperlink" Target="https://tambovoblduma.ru/zakonoproekty/zakonoproekty-vnesennye-v-oblastnuyu-dumu/oktyabr-2019/" TargetMode="External"/><Relationship Id="rId138" Type="http://schemas.openxmlformats.org/officeDocument/2006/relationships/hyperlink" Target="http://parliament-osetia.ru/index.php/main/bills/art/665" TargetMode="External"/><Relationship Id="rId159" Type="http://schemas.openxmlformats.org/officeDocument/2006/relationships/hyperlink" Target="http://www.zspo.ru/legislative/bills/61981/" TargetMode="External"/><Relationship Id="rId170" Type="http://schemas.openxmlformats.org/officeDocument/2006/relationships/hyperlink" Target="https://admtyumen.ru/ogv_ru/finance/finance/bugjet/more.htm?id=11807008@cmsArticle" TargetMode="External"/><Relationship Id="rId191" Type="http://schemas.openxmlformats.org/officeDocument/2006/relationships/hyperlink" Target="http://www.omsk-parlament.ru/?sid=2940" TargetMode="External"/><Relationship Id="rId205" Type="http://schemas.openxmlformats.org/officeDocument/2006/relationships/hyperlink" Target="http://openbudget.kamgov.ru/Dashboard" TargetMode="External"/><Relationship Id="rId107" Type="http://schemas.openxmlformats.org/officeDocument/2006/relationships/hyperlink" Target="http://portal.novkfo.ru/Menu/Page/85" TargetMode="External"/><Relationship Id="rId11" Type="http://schemas.openxmlformats.org/officeDocument/2006/relationships/hyperlink" Target="http://www.lenoblzaks.ru/static/single/-rus-common-zakact-/loprojects" TargetMode="External"/><Relationship Id="rId32" Type="http://schemas.openxmlformats.org/officeDocument/2006/relationships/hyperlink" Target="http://saratov.gov.ru/gov/auth/minfin/bud_sar_obl/2020/Project/" TargetMode="External"/><Relationship Id="rId37" Type="http://schemas.openxmlformats.org/officeDocument/2006/relationships/hyperlink" Target="http://eparlament.irzs.ru/Doc/pasport?id=2783" TargetMode="External"/><Relationship Id="rId53" Type="http://schemas.openxmlformats.org/officeDocument/2006/relationships/hyperlink" Target="http://beldepfin.ru/publications/meterialy-k-proektu-zakona-ob-oblastnom-byudzh3110/" TargetMode="External"/><Relationship Id="rId58" Type="http://schemas.openxmlformats.org/officeDocument/2006/relationships/hyperlink" Target="http://bryanskoblfin.ru/open/Menu/Page/93" TargetMode="External"/><Relationship Id="rId74" Type="http://schemas.openxmlformats.org/officeDocument/2006/relationships/hyperlink" Target="http://ufin48.ru/Show/Category/?ItemId=16&amp;headingId=4" TargetMode="External"/><Relationship Id="rId79" Type="http://schemas.openxmlformats.org/officeDocument/2006/relationships/hyperlink" Target="http://adm.vintech.ru:8096/ebudget/Menu/Page/25" TargetMode="External"/><Relationship Id="rId102" Type="http://schemas.openxmlformats.org/officeDocument/2006/relationships/hyperlink" Target="https://duma-murman.ru/deyatelnost/zakonodatelnaya-deyatelnost/proekty-zakonov-murmanskoy-oblasti/proekty-2019/" TargetMode="External"/><Relationship Id="rId123" Type="http://schemas.openxmlformats.org/officeDocument/2006/relationships/hyperlink" Target="http://volgoduma.ru/zakonotvorchestvo/proekty-zakonov/vse-proekty.html" TargetMode="External"/><Relationship Id="rId128" Type="http://schemas.openxmlformats.org/officeDocument/2006/relationships/hyperlink" Target="http://minfin.donland.ru:8088/" TargetMode="External"/><Relationship Id="rId144" Type="http://schemas.openxmlformats.org/officeDocument/2006/relationships/hyperlink" Target="http://www.mfsk.ru/law/proekty-zakonovsk" TargetMode="External"/><Relationship Id="rId149" Type="http://schemas.openxmlformats.org/officeDocument/2006/relationships/hyperlink" Target="http://mari-el.gov.ru/minfin/Pages/projects.aspx" TargetMode="External"/><Relationship Id="rId5" Type="http://schemas.openxmlformats.org/officeDocument/2006/relationships/hyperlink" Target="https://www.mos.ru/findep/" TargetMode="External"/><Relationship Id="rId90" Type="http://schemas.openxmlformats.org/officeDocument/2006/relationships/hyperlink" Target="https://dfto.ru/razdel/razdely/proekt-zakona-o-byudzhete" TargetMode="External"/><Relationship Id="rId95" Type="http://schemas.openxmlformats.org/officeDocument/2006/relationships/hyperlink" Target="http://www.karelia-zs.ru/zakonodatelstvo_rk/proekty/386vi/" TargetMode="External"/><Relationship Id="rId160" Type="http://schemas.openxmlformats.org/officeDocument/2006/relationships/hyperlink" Target="http://finance.pnzreg.ru/docs/np/?ELEMENT_ID=1442" TargetMode="External"/><Relationship Id="rId165" Type="http://schemas.openxmlformats.org/officeDocument/2006/relationships/hyperlink" Target="http://www.finupr.kurganobl.ru/index.php?test=praktdum" TargetMode="External"/><Relationship Id="rId181" Type="http://schemas.openxmlformats.org/officeDocument/2006/relationships/hyperlink" Target="http://www.open.minfin-altai.ru/" TargetMode="External"/><Relationship Id="rId186" Type="http://schemas.openxmlformats.org/officeDocument/2006/relationships/hyperlink" Target="https://r-19.ru/authorities/ministry-of-finance-of-the-republic-of-khakassia/docs/1795/93894.html" TargetMode="External"/><Relationship Id="rId216" Type="http://schemas.openxmlformats.org/officeDocument/2006/relationships/printerSettings" Target="../printerSettings/printerSettings6.bin"/><Relationship Id="rId211" Type="http://schemas.openxmlformats.org/officeDocument/2006/relationships/hyperlink" Target="https://openbudget.sakhminfin.ru/Menu/Page/565" TargetMode="External"/><Relationship Id="rId22" Type="http://schemas.openxmlformats.org/officeDocument/2006/relationships/hyperlink" Target="http://www.gs.cap.ru/SiteMap.aspx?id=2797562" TargetMode="External"/><Relationship Id="rId27" Type="http://schemas.openxmlformats.org/officeDocument/2006/relationships/hyperlink" Target="http://www.zsno.ru/law/bills-and-draft-resolutions/pending-bills/index.php?ELEMENT_ID=51342" TargetMode="External"/><Relationship Id="rId43" Type="http://schemas.openxmlformats.org/officeDocument/2006/relationships/hyperlink" Target="http://monitoring.zspk.gov.ru/&#1055;&#1088;&#1086;&#1077;&#1082;&#1090;%20&#1079;&#1072;&#1082;&#1086;&#1085;&#1072;/2177551" TargetMode="External"/><Relationship Id="rId48" Type="http://schemas.openxmlformats.org/officeDocument/2006/relationships/hyperlink" Target="http://www.zsamur.ru/section/list/9996/9932" TargetMode="External"/><Relationship Id="rId64" Type="http://schemas.openxmlformats.org/officeDocument/2006/relationships/hyperlink" Target="https://www.ivoblduma.ru/zakony/proekty-zakonov/" TargetMode="External"/><Relationship Id="rId69" Type="http://schemas.openxmlformats.org/officeDocument/2006/relationships/hyperlink" Target="http://depfin.adm44.ru/info/law/proetjzko/" TargetMode="External"/><Relationship Id="rId113" Type="http://schemas.openxmlformats.org/officeDocument/2006/relationships/hyperlink" Target="http://www.huralrk.ru/deyatelnost/zakonodatelnaya-deyatelnost/zakonoproekty.html" TargetMode="External"/><Relationship Id="rId118" Type="http://schemas.openxmlformats.org/officeDocument/2006/relationships/hyperlink" Target="http://www.kubzsk.ru/pravo/" TargetMode="External"/><Relationship Id="rId134" Type="http://schemas.openxmlformats.org/officeDocument/2006/relationships/hyperlink" Target="http://parlament.kbr.ru/zakonodatelnaya-deyatelnost/zakonoproekty-na-stadii-rassmotreniya/index.php?ELEMENT_ID=17423" TargetMode="External"/><Relationship Id="rId139" Type="http://schemas.openxmlformats.org/officeDocument/2006/relationships/hyperlink" Target="http://minfin.alania.gov.ru/index.php/documents" TargetMode="External"/><Relationship Id="rId80" Type="http://schemas.openxmlformats.org/officeDocument/2006/relationships/hyperlink" Target="https://orel-region.ru/index.php?head=6&amp;part=73&amp;unit=3&amp;op=8&amp;in=132" TargetMode="External"/><Relationship Id="rId85" Type="http://schemas.openxmlformats.org/officeDocument/2006/relationships/hyperlink" Target="https://fin.tmbreg.ru/6347/8130/9561.html" TargetMode="External"/><Relationship Id="rId150" Type="http://schemas.openxmlformats.org/officeDocument/2006/relationships/hyperlink" Target="http://www.gsrm.ru/legislative-activities/proekty/" TargetMode="External"/><Relationship Id="rId155" Type="http://schemas.openxmlformats.org/officeDocument/2006/relationships/hyperlink" Target="http://www.minfin.kirov.ru/otkrytyy-byudzhet/dlya-spetsialistov/oblastnoy-byudzhet/byudzhet-2020-2022-normativnye-dokumenty/" TargetMode="External"/><Relationship Id="rId171" Type="http://schemas.openxmlformats.org/officeDocument/2006/relationships/hyperlink" Target="https://www.zs74.ru/npa-base" TargetMode="External"/><Relationship Id="rId176" Type="http://schemas.openxmlformats.org/officeDocument/2006/relationships/hyperlink" Target="http://www.zsyanao.ru/legislative_activity/projects/" TargetMode="External"/><Relationship Id="rId192" Type="http://schemas.openxmlformats.org/officeDocument/2006/relationships/hyperlink" Target="http://budget.omsk.ifinmon.ru/" TargetMode="External"/><Relationship Id="rId197" Type="http://schemas.openxmlformats.org/officeDocument/2006/relationships/hyperlink" Target="http://monitoring.iltumen.ru/" TargetMode="External"/><Relationship Id="rId206" Type="http://schemas.openxmlformats.org/officeDocument/2006/relationships/hyperlink" Target="https://www.magoblduma.ru/documents/" TargetMode="External"/><Relationship Id="rId201" Type="http://schemas.openxmlformats.org/officeDocument/2006/relationships/hyperlink" Target="https://minfin.75.ru/byudzhet/konsolidirovannyy-kraevoy-byudzhet/proekty-zakonov-o-byudzhete-kraya" TargetMode="External"/><Relationship Id="rId12" Type="http://schemas.openxmlformats.org/officeDocument/2006/relationships/hyperlink" Target="http://finance.lenobl.ru/ru/pravovaya-baza/oblastnoe-zakondatelstvo/byudzhet-lo/ob2020/" TargetMode="External"/><Relationship Id="rId17" Type="http://schemas.openxmlformats.org/officeDocument/2006/relationships/hyperlink" Target="https://sevzakon.ru/view/laws/bank_zakonoproektov/i_sozyv_2019/pr_zak_19_10_ot_15_10_2019/dokumenty_k_proektu/?page=2" TargetMode="External"/><Relationship Id="rId33" Type="http://schemas.openxmlformats.org/officeDocument/2006/relationships/hyperlink" Target="http://saratov.ifinmon.ru/" TargetMode="External"/><Relationship Id="rId38" Type="http://schemas.openxmlformats.org/officeDocument/2006/relationships/hyperlink" Target="http://gfu.ru/budget/obl/section.php?IBLOCK_ID=125&amp;SECTION_ID=1180" TargetMode="External"/><Relationship Id="rId59" Type="http://schemas.openxmlformats.org/officeDocument/2006/relationships/hyperlink" Target="http://www.zsvo.ru/budjet/" TargetMode="External"/><Relationship Id="rId103" Type="http://schemas.openxmlformats.org/officeDocument/2006/relationships/hyperlink" Target="https://minfin.gov-murman.ru/open-budget/regional_budget/law_of_budget_projects/2020/" TargetMode="External"/><Relationship Id="rId108" Type="http://schemas.openxmlformats.org/officeDocument/2006/relationships/hyperlink" Target="http://sobranie.pskov.ru/lawmaking/bills" TargetMode="External"/><Relationship Id="rId124" Type="http://schemas.openxmlformats.org/officeDocument/2006/relationships/hyperlink" Target="http://www.minfin34.ru/" TargetMode="External"/><Relationship Id="rId129" Type="http://schemas.openxmlformats.org/officeDocument/2006/relationships/hyperlink" Target="http://www.nsrd.ru/dokumenty/proekti_normativno_pravovih_aktov" TargetMode="External"/><Relationship Id="rId54" Type="http://schemas.openxmlformats.org/officeDocument/2006/relationships/hyperlink" Target="http://www.belduma.ru/document/draft/detail.php?god=2019&amp;prj=all" TargetMode="External"/><Relationship Id="rId70" Type="http://schemas.openxmlformats.org/officeDocument/2006/relationships/hyperlink" Target="http://kurskduma.ru/proekts/index.php" TargetMode="External"/><Relationship Id="rId75" Type="http://schemas.openxmlformats.org/officeDocument/2006/relationships/hyperlink" Target="http://www.mosoblduma.ru/Zakoni/Zakonoprecti_Moskovskoj_oblasti/item/296065/" TargetMode="External"/><Relationship Id="rId91" Type="http://schemas.openxmlformats.org/officeDocument/2006/relationships/hyperlink" Target="http://www.tulaoblduma.ru/laws_intranet/laws_stages.asp%3FID=160532.html" TargetMode="External"/><Relationship Id="rId96" Type="http://schemas.openxmlformats.org/officeDocument/2006/relationships/hyperlink" Target="http://minfin.karelia.ru/sostavlenie-bjudzheta-na-2020-2022-gody/" TargetMode="External"/><Relationship Id="rId140" Type="http://schemas.openxmlformats.org/officeDocument/2006/relationships/hyperlink" Target="http://www.parlamentchr.ru/deyatelnost/zakonoproekty-nakhodyashchiesya-na-rassmotrenii" TargetMode="External"/><Relationship Id="rId145" Type="http://schemas.openxmlformats.org/officeDocument/2006/relationships/hyperlink" Target="http://openbudsk.ru/proekt-byudzheta-na-2020-god-i-planovyy-period-2021-i-2022-godov/" TargetMode="External"/><Relationship Id="rId161" Type="http://schemas.openxmlformats.org/officeDocument/2006/relationships/hyperlink" Target="http://budget.minfin-samara.ru/" TargetMode="External"/><Relationship Id="rId166" Type="http://schemas.openxmlformats.org/officeDocument/2006/relationships/hyperlink" Target="https://minfin.midural.ru/document/category/23" TargetMode="External"/><Relationship Id="rId182" Type="http://schemas.openxmlformats.org/officeDocument/2006/relationships/hyperlink" Target="http://www.khural.org/info/finansy/243/" TargetMode="External"/><Relationship Id="rId187" Type="http://schemas.openxmlformats.org/officeDocument/2006/relationships/hyperlink" Target="http://fin22.ru/projects/p2019/" TargetMode="External"/><Relationship Id="rId1" Type="http://schemas.openxmlformats.org/officeDocument/2006/relationships/hyperlink" Target="http://www.smoloblduma.ru/zpr/index.php?SECTION_ID=&amp;ELEMENT_ID=49307" TargetMode="External"/><Relationship Id="rId6" Type="http://schemas.openxmlformats.org/officeDocument/2006/relationships/hyperlink" Target="http://www.aosd.ru/?dir=budget&amp;act=budget" TargetMode="External"/><Relationship Id="rId212" Type="http://schemas.openxmlformats.org/officeDocument/2006/relationships/hyperlink" Target="http://zseao.ru/akt/ob-oblastnom-byudzhete-na-2020-god-i-na-planovyj-period-2021-i-2022-godov-2/" TargetMode="External"/><Relationship Id="rId23" Type="http://schemas.openxmlformats.org/officeDocument/2006/relationships/hyperlink" Target="http://regulations.cap.ru/index.php?option=com_content&amp;view=category&amp;id=20&amp;Itemid=116" TargetMode="External"/><Relationship Id="rId28" Type="http://schemas.openxmlformats.org/officeDocument/2006/relationships/hyperlink" Target="http://mf.nnov.ru/index.php?option=com_k2&amp;view=item&amp;id=1760:normativnye-pravovye-akty-i-drugie-materialy-po-razrabotke-proekta-oblastnogo-byudzheta-na-2021-2022-gody&amp;Itemid=553" TargetMode="External"/><Relationship Id="rId49" Type="http://schemas.openxmlformats.org/officeDocument/2006/relationships/hyperlink" Target="http://ob.fin.amurobl.ru/dokumenty/proekt_zakon/oblastnoi/2020" TargetMode="External"/><Relationship Id="rId114" Type="http://schemas.openxmlformats.org/officeDocument/2006/relationships/hyperlink" Target="http://minfin.kalmregion.ru/deyatelnost/byudzhet-respubliki-kalmykiya/proekt-respublikanskogo-byudzheta-na-ocherednoy-finansovyy-god-i-planovyy-period-/" TargetMode="External"/><Relationship Id="rId119" Type="http://schemas.openxmlformats.org/officeDocument/2006/relationships/hyperlink" Target="https://minfinkubani.ru/budget_execution/budget_law/" TargetMode="External"/><Relationship Id="rId44" Type="http://schemas.openxmlformats.org/officeDocument/2006/relationships/hyperlink" Target="https://primorsky.ru/authorities/executive-agencies/departments/finance/laws.php" TargetMode="External"/><Relationship Id="rId60" Type="http://schemas.openxmlformats.org/officeDocument/2006/relationships/hyperlink" Target="https://dtf.avo.ru/proekty-zakonov-vladimirskoj-oblasti" TargetMode="External"/><Relationship Id="rId65" Type="http://schemas.openxmlformats.org/officeDocument/2006/relationships/hyperlink" Target="http://www.zskaluga.ru/bills/wide/16185/ob_oblastnom_bjudzhete_na_2020_god_i_na_planovyj_period__2021_i_2022_godov.html" TargetMode="External"/><Relationship Id="rId81" Type="http://schemas.openxmlformats.org/officeDocument/2006/relationships/hyperlink" Target="http://www.rznoblduma.ru/index.php?option=com_content&amp;view=article&amp;id=177&amp;Itemid=125" TargetMode="External"/><Relationship Id="rId86" Type="http://schemas.openxmlformats.org/officeDocument/2006/relationships/hyperlink" Target="http://www.zsto.ru/index.php/739a50c4-47c1-81fa-060e-2232105925f8/5f51608f-f613-3c85-ce9f-e9a9410d8fa4" TargetMode="External"/><Relationship Id="rId130" Type="http://schemas.openxmlformats.org/officeDocument/2006/relationships/hyperlink" Target="http://minfinrd.ru/deyatelnost/statistika-i-otchety/byudzhet" TargetMode="External"/><Relationship Id="rId135" Type="http://schemas.openxmlformats.org/officeDocument/2006/relationships/hyperlink" Target="https://pravitelstvo.kbr.ru/oigv/minfin/npi/proekty_normativnyh_i_pravovyh_aktov.php?postid=27876" TargetMode="External"/><Relationship Id="rId151" Type="http://schemas.openxmlformats.org/officeDocument/2006/relationships/hyperlink" Target="https://www.minfinrm.ru/norm-akty-new/" TargetMode="External"/><Relationship Id="rId156" Type="http://schemas.openxmlformats.org/officeDocument/2006/relationships/hyperlink" Target="http://zaksob.ru/activity/zakonotvorcheskaya-deyatelnost/" TargetMode="External"/><Relationship Id="rId177" Type="http://schemas.openxmlformats.org/officeDocument/2006/relationships/hyperlink" Target="http://www.yamalfin.ru/index.php?option=com_content&amp;view=article&amp;id=3328:2019-11-01-09-29-48&amp;catid=165:2019-11-01-09-07-31&amp;Itemid=127" TargetMode="External"/><Relationship Id="rId198" Type="http://schemas.openxmlformats.org/officeDocument/2006/relationships/hyperlink" Target="https://minfin.sakha.gov.ru/zakony-o-bjudzhete/2020-2022-gg/proekt-zakona-o-bjudzhete-na-2020-2022-gg" TargetMode="External"/><Relationship Id="rId172" Type="http://schemas.openxmlformats.org/officeDocument/2006/relationships/hyperlink" Target="http://www.minfin74.ru/mBudget/project/" TargetMode="External"/><Relationship Id="rId193" Type="http://schemas.openxmlformats.org/officeDocument/2006/relationships/hyperlink" Target="http://mf.omskportal.ru/oiv/mf/otrasl/otkrbudg/proekt/2020-2022" TargetMode="External"/><Relationship Id="rId202" Type="http://schemas.openxmlformats.org/officeDocument/2006/relationships/hyperlink" Target="http://&#1086;&#1090;&#1082;&#1088;&#1099;&#1090;&#1099;&#1081;&#1073;&#1102;&#1076;&#1078;&#1077;&#1090;.&#1079;&#1072;&#1073;&#1072;&#1081;&#1082;&#1072;&#1083;&#1100;&#1089;&#1082;&#1080;&#1081;&#1082;&#1088;&#1072;&#1081;.&#1088;&#1092;/portal/Page/BudgLaw?project=1&amp;ItemId=13&amp;show_title=on" TargetMode="External"/><Relationship Id="rId207" Type="http://schemas.openxmlformats.org/officeDocument/2006/relationships/hyperlink" Target="https://minfin.49gov.ru/documents/?doc_type=1" TargetMode="External"/><Relationship Id="rId13" Type="http://schemas.openxmlformats.org/officeDocument/2006/relationships/hyperlink" Target="https://fincom.gov.spb.ru/budget/info/acts/1" TargetMode="External"/><Relationship Id="rId18" Type="http://schemas.openxmlformats.org/officeDocument/2006/relationships/hyperlink" Target="https://fin.sev.gov.ru/deytelnost/" TargetMode="External"/><Relationship Id="rId39" Type="http://schemas.openxmlformats.org/officeDocument/2006/relationships/hyperlink" Target="http://www.sobranie.info/lawsinfo.php?UID=16504" TargetMode="External"/><Relationship Id="rId109" Type="http://schemas.openxmlformats.org/officeDocument/2006/relationships/hyperlink" Target="http://finance.pskov.ru/proekty" TargetMode="External"/><Relationship Id="rId34" Type="http://schemas.openxmlformats.org/officeDocument/2006/relationships/hyperlink" Target="http://www.zsuo.ru/zakony/proekty/43-zakonotvorchestvo/zakony/proekty/14425-84332019.html" TargetMode="External"/><Relationship Id="rId50" Type="http://schemas.openxmlformats.org/officeDocument/2006/relationships/hyperlink" Target="http://hural-rb.ru/bankz/" TargetMode="External"/><Relationship Id="rId55" Type="http://schemas.openxmlformats.org/officeDocument/2006/relationships/hyperlink" Target="http://ob.beldepfin.ru/" TargetMode="External"/><Relationship Id="rId76" Type="http://schemas.openxmlformats.org/officeDocument/2006/relationships/hyperlink" Target="https://mef.mosreg.ru/dokumenty" TargetMode="External"/><Relationship Id="rId97" Type="http://schemas.openxmlformats.org/officeDocument/2006/relationships/hyperlink" Target="http://budget.karelia.ru/byudzhet/dokumenty/2020-god" TargetMode="External"/><Relationship Id="rId104" Type="http://schemas.openxmlformats.org/officeDocument/2006/relationships/hyperlink" Target="https://b4u.gov-murman.ru/" TargetMode="External"/><Relationship Id="rId120" Type="http://schemas.openxmlformats.org/officeDocument/2006/relationships/hyperlink" Target="https://openbudget23region.ru/o-byudzhete/dokumenty/ministerstvo-finansov-krasnodarskogo-kraya" TargetMode="External"/><Relationship Id="rId125" Type="http://schemas.openxmlformats.org/officeDocument/2006/relationships/hyperlink" Target="http://volgafin.volgograd.ru/norms/acts/16723/" TargetMode="External"/><Relationship Id="rId141" Type="http://schemas.openxmlformats.org/officeDocument/2006/relationships/hyperlink" Target="http://www.minfinchr.ru/respublikanskij-byudzhet/proekt-zakona-chechenskoj-respubliki-o-respublikanskom-byudzhete-na-ocherednoj-finansovyj-god-i-planovyj-period-s-prilozheniyami" TargetMode="External"/><Relationship Id="rId146" Type="http://schemas.openxmlformats.org/officeDocument/2006/relationships/hyperlink" Target="http://gsrb.ru/ru/lawmaking/budget-2020/" TargetMode="External"/><Relationship Id="rId167" Type="http://schemas.openxmlformats.org/officeDocument/2006/relationships/hyperlink" Target="http://zsso.ru/legislative/lawprojects/item/50955/" TargetMode="External"/><Relationship Id="rId188" Type="http://schemas.openxmlformats.org/officeDocument/2006/relationships/hyperlink" Target="http://www.akzs.ru/sessions/135/2868/" TargetMode="External"/><Relationship Id="rId7" Type="http://schemas.openxmlformats.org/officeDocument/2006/relationships/hyperlink" Target="https://dvinaland.ru/budget/public_hearings/" TargetMode="External"/><Relationship Id="rId71" Type="http://schemas.openxmlformats.org/officeDocument/2006/relationships/hyperlink" Target="http://adm.rkursk.ru/index.php?id=693&amp;mat_id=99360&amp;page=1" TargetMode="External"/><Relationship Id="rId92" Type="http://schemas.openxmlformats.org/officeDocument/2006/relationships/hyperlink" Target="http://duma.yar.ru/service/projects/zp192966.html" TargetMode="External"/><Relationship Id="rId162" Type="http://schemas.openxmlformats.org/officeDocument/2006/relationships/hyperlink" Target="http://asozd.samgd.ru/bills/2944/" TargetMode="External"/><Relationship Id="rId183" Type="http://schemas.openxmlformats.org/officeDocument/2006/relationships/hyperlink" Target="http://budget17.ru/" TargetMode="External"/><Relationship Id="rId213" Type="http://schemas.openxmlformats.org/officeDocument/2006/relationships/hyperlink" Target="http://www.eao.ru/isp-vlast/finansovoe-upravlenie-pravitelstva/byudzhet/" TargetMode="External"/><Relationship Id="rId2" Type="http://schemas.openxmlformats.org/officeDocument/2006/relationships/hyperlink" Target="http://www.finsmol.ru/pbudget/nJvD58Sj" TargetMode="External"/><Relationship Id="rId29" Type="http://schemas.openxmlformats.org/officeDocument/2006/relationships/hyperlink" Target="http://mf.nnov.ru:8025/index.php/o-budgete/zakonodatelstvo/proekty-zakonodatelnykh-i-inykh-normativnykh-pravovykh-aktov" TargetMode="External"/><Relationship Id="rId24" Type="http://schemas.openxmlformats.org/officeDocument/2006/relationships/hyperlink" Target="https://budget.cap.ru/Show/Category/267?ItemId=803" TargetMode="External"/><Relationship Id="rId40" Type="http://schemas.openxmlformats.org/officeDocument/2006/relationships/hyperlink" Target="http://minfin.krskstate.ru/openbudget/law" TargetMode="External"/><Relationship Id="rId45" Type="http://schemas.openxmlformats.org/officeDocument/2006/relationships/hyperlink" Target="http://ebudget.primorsky.ru/Show/Content/191" TargetMode="External"/><Relationship Id="rId66" Type="http://schemas.openxmlformats.org/officeDocument/2006/relationships/hyperlink" Target="http://admoblkaluga.ru/main/work/finances/budget/2020-2022.php" TargetMode="External"/><Relationship Id="rId87" Type="http://schemas.openxmlformats.org/officeDocument/2006/relationships/hyperlink" Target="http://portal.tverfin.ru/Menu/Page/187" TargetMode="External"/><Relationship Id="rId110" Type="http://schemas.openxmlformats.org/officeDocument/2006/relationships/hyperlink" Target="http://bks.pskov.ru/ebudget/Show/Category/10?ItemId=257" TargetMode="External"/><Relationship Id="rId115" Type="http://schemas.openxmlformats.org/officeDocument/2006/relationships/hyperlink" Target="http://www.crimea.gov.ru/lawmaking-activity/laws-drafts" TargetMode="External"/><Relationship Id="rId131" Type="http://schemas.openxmlformats.org/officeDocument/2006/relationships/hyperlink" Target="http://open.minfinrd.ru/" TargetMode="External"/><Relationship Id="rId136" Type="http://schemas.openxmlformats.org/officeDocument/2006/relationships/hyperlink" Target="https://parlament09.ru/node/7234" TargetMode="External"/><Relationship Id="rId157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178" Type="http://schemas.openxmlformats.org/officeDocument/2006/relationships/hyperlink" Target="http://monitoring.yanao.ru/yamal/index.php" TargetMode="External"/><Relationship Id="rId61" Type="http://schemas.openxmlformats.org/officeDocument/2006/relationships/hyperlink" Target="http://www.vrnoblduma.ru/dokumenty/proekty/" TargetMode="External"/><Relationship Id="rId82" Type="http://schemas.openxmlformats.org/officeDocument/2006/relationships/hyperlink" Target="https://minfin.ryazangov.ru/documents/draft_documents/2019/index.php" TargetMode="External"/><Relationship Id="rId152" Type="http://schemas.openxmlformats.org/officeDocument/2006/relationships/hyperlink" Target="http://www.udmgossovet.ru/activity/law/schedule/materials/26796/" TargetMode="External"/><Relationship Id="rId173" Type="http://schemas.openxmlformats.org/officeDocument/2006/relationships/hyperlink" Target="http://open.minfin74.ru/budget/370457979" TargetMode="External"/><Relationship Id="rId194" Type="http://schemas.openxmlformats.org/officeDocument/2006/relationships/hyperlink" Target="https://duma.tomsk.ru/content/proekt_oblastnogo_bjudzheta_na_2020_2022_god" TargetMode="External"/><Relationship Id="rId199" Type="http://schemas.openxmlformats.org/officeDocument/2006/relationships/hyperlink" Target="http://budget.sakha.gov.ru/ebudget/Menu/Page/215" TargetMode="External"/><Relationship Id="rId203" Type="http://schemas.openxmlformats.org/officeDocument/2006/relationships/hyperlink" Target="http://www.zaksobr.kamchatka.ru/zaktvordeyat/proekty_zakonov_kamch_24_2019_kraya1/o_kraevom_byudzhete_na_2020_god_i_na_planovyj_period_2021_i_2022_godov/" TargetMode="External"/><Relationship Id="rId208" Type="http://schemas.openxmlformats.org/officeDocument/2006/relationships/hyperlink" Target="http://iis.minfin.49gov.ru/ebudget/Menu/Page/77" TargetMode="External"/><Relationship Id="rId19" Type="http://schemas.openxmlformats.org/officeDocument/2006/relationships/hyperlink" Target="http://ob.sev.gov.ru/dokumenty/project-zakona-o-budgete" TargetMode="External"/><Relationship Id="rId14" Type="http://schemas.openxmlformats.org/officeDocument/2006/relationships/hyperlink" Target="http://www.assembly.spb.ru/ndoc/doc/0/777337756" TargetMode="External"/><Relationship Id="rId30" Type="http://schemas.openxmlformats.org/officeDocument/2006/relationships/hyperlink" Target="http://budget.permkrai.ru/" TargetMode="External"/><Relationship Id="rId35" Type="http://schemas.openxmlformats.org/officeDocument/2006/relationships/hyperlink" Target="http://ufo.ulntc.ru/index.php?mgf=budget/open_budget&amp;slep=net" TargetMode="External"/><Relationship Id="rId56" Type="http://schemas.openxmlformats.org/officeDocument/2006/relationships/hyperlink" Target="http://bryanskoblfin.ru/Show/Content/2304?ParentItemId=4" TargetMode="External"/><Relationship Id="rId77" Type="http://schemas.openxmlformats.org/officeDocument/2006/relationships/hyperlink" Target="https://budget.mosreg.ru/byudzhet-dlya-grazhdan/proekt-zakona-o-byudzhete-moskovskoj-oblasti/" TargetMode="External"/><Relationship Id="rId100" Type="http://schemas.openxmlformats.org/officeDocument/2006/relationships/hyperlink" Target="https://www.vologdazso.ru/actions/legislative_activity/draft-laws/search.php?docid=TXpFNU1qa3pPRUUwVFc=" TargetMode="External"/><Relationship Id="rId105" Type="http://schemas.openxmlformats.org/officeDocument/2006/relationships/hyperlink" Target="http://duma.novreg.ru/action/projects/" TargetMode="External"/><Relationship Id="rId126" Type="http://schemas.openxmlformats.org/officeDocument/2006/relationships/hyperlink" Target="http://zsro.ru/lawmaking/project/" TargetMode="External"/><Relationship Id="rId147" Type="http://schemas.openxmlformats.org/officeDocument/2006/relationships/hyperlink" Target="https://minfin.bashkortostan.ru/activity/2982/" TargetMode="External"/><Relationship Id="rId168" Type="http://schemas.openxmlformats.org/officeDocument/2006/relationships/hyperlink" Target="http://info.mfural.ru/ebudget/Menu/Page/1" TargetMode="External"/><Relationship Id="rId8" Type="http://schemas.openxmlformats.org/officeDocument/2006/relationships/hyperlink" Target="http://duma39.ru/activity/zakon/draft/" TargetMode="External"/><Relationship Id="rId51" Type="http://schemas.openxmlformats.org/officeDocument/2006/relationships/hyperlink" Target="http://egov-buryatia.ru/minfin/activities/documents/proekty-zakonov-i-inykh-npa/index.php?bitrix_include_areas=N&amp;clear_cache=Y" TargetMode="External"/><Relationship Id="rId72" Type="http://schemas.openxmlformats.org/officeDocument/2006/relationships/hyperlink" Target="http://www.oblsovet.ru/legislation/" TargetMode="External"/><Relationship Id="rId93" Type="http://schemas.openxmlformats.org/officeDocument/2006/relationships/hyperlink" Target="https://www.yarregion.ru/depts/depfin/tmpPages/docs.aspx" TargetMode="External"/><Relationship Id="rId98" Type="http://schemas.openxmlformats.org/officeDocument/2006/relationships/hyperlink" Target="http://gsrk1.rkomi.ru/Sessions/Default.aspx" TargetMode="External"/><Relationship Id="rId121" Type="http://schemas.openxmlformats.org/officeDocument/2006/relationships/hyperlink" Target="https://astroblduma.ru/vm/zakonodat_deyat/ProjectZakonAO/11203" TargetMode="External"/><Relationship Id="rId142" Type="http://schemas.openxmlformats.org/officeDocument/2006/relationships/hyperlink" Target="http://forcitizens.ru/ob/dokumenty/proekt-byudzheta-i-materialy-k-nemu/2020-god" TargetMode="External"/><Relationship Id="rId163" Type="http://schemas.openxmlformats.org/officeDocument/2006/relationships/hyperlink" Target="http://minfin-samara.ru/proekty-zakonov-o-byudzhete/" TargetMode="External"/><Relationship Id="rId184" Type="http://schemas.openxmlformats.org/officeDocument/2006/relationships/hyperlink" Target="https://minfin.rtyva.ru/node/8892/" TargetMode="External"/><Relationship Id="rId189" Type="http://schemas.openxmlformats.org/officeDocument/2006/relationships/hyperlink" Target="https://www.sndko.ru/zakonotvorchestvo/proektyi-normativnyix-pravovyix-aktov-kemerovskoj-oblasti" TargetMode="External"/><Relationship Id="rId3" Type="http://schemas.openxmlformats.org/officeDocument/2006/relationships/hyperlink" Target="https://duma.mos.ru/ru/40/regulation_projects" TargetMode="External"/><Relationship Id="rId214" Type="http://schemas.openxmlformats.org/officeDocument/2006/relationships/hyperlink" Target="http://duma-chukotka.ru/index.php?option=com_content&amp;view=category&amp;id=47&amp;Itemid=154" TargetMode="External"/><Relationship Id="rId25" Type="http://schemas.openxmlformats.org/officeDocument/2006/relationships/hyperlink" Target="http://zakon.zsperm.ru/?q=%E1%FE%E4%E6%E5%F2&amp;how=d" TargetMode="External"/><Relationship Id="rId46" Type="http://schemas.openxmlformats.org/officeDocument/2006/relationships/hyperlink" Target="http://www.duma.khv.ru/Monitoring5/&#1055;&#1088;&#1086;&#1077;&#1082;&#1090;%20&#1079;&#1072;&#1082;&#1086;&#1085;&#1072;/2187535" TargetMode="External"/><Relationship Id="rId67" Type="http://schemas.openxmlformats.org/officeDocument/2006/relationships/hyperlink" Target="http://kosoblduma.ru/laws/pzko/?id=929" TargetMode="External"/><Relationship Id="rId116" Type="http://schemas.openxmlformats.org/officeDocument/2006/relationships/hyperlink" Target="https://minfin.rk.gov.ru/ru/structure/2019_10_30_16_47_biudzhet_na_2020_god_i_na_planovyi_period_2021_2022_godov" TargetMode="External"/><Relationship Id="rId137" Type="http://schemas.openxmlformats.org/officeDocument/2006/relationships/hyperlink" Target="http://minfin09.ru/2019/11/&#1087;&#1088;&#1086;&#1077;&#1082;&#1090;-&#1079;&#1072;&#1082;&#1086;&#1085;&#1072;-&#1086;-&#1088;&#1077;&#1089;&#1087;&#1091;&#1073;&#1083;&#1080;&#1082;&#1072;&#1085;&#1089;&#1082;&#1086;&#1084;-&#1073;&#1102;&#1076;&#1078;-7/" TargetMode="External"/><Relationship Id="rId158" Type="http://schemas.openxmlformats.org/officeDocument/2006/relationships/hyperlink" Target="http://budget.orb.ru/" TargetMode="External"/><Relationship Id="rId20" Type="http://schemas.openxmlformats.org/officeDocument/2006/relationships/hyperlink" Target="http://minfin.tatarstan.ru/rus/proekt-byudzheta-i-materiali-k-nemu-845677.htm" TargetMode="External"/><Relationship Id="rId41" Type="http://schemas.openxmlformats.org/officeDocument/2006/relationships/hyperlink" Target="http://zsnso.ru/579" TargetMode="External"/><Relationship Id="rId62" Type="http://schemas.openxmlformats.org/officeDocument/2006/relationships/hyperlink" Target="http://www.gfu.vrn.ru/regulatory/normativnye-pravovye-akty/zakony-voronezhskoy-oblasti-/materiali-k-proektu-zakona-2020-2022-1.php" TargetMode="External"/><Relationship Id="rId83" Type="http://schemas.openxmlformats.org/officeDocument/2006/relationships/hyperlink" Target="http://minfin-rzn.ru/portal/Show/Category/6?ItemId=17" TargetMode="External"/><Relationship Id="rId88" Type="http://schemas.openxmlformats.org/officeDocument/2006/relationships/hyperlink" Target="https://www.tverfin.ru/np-baza/proekty-npa/" TargetMode="External"/><Relationship Id="rId111" Type="http://schemas.openxmlformats.org/officeDocument/2006/relationships/hyperlink" Target="https://www.gshra.ru/zak-deyat/proekty/" TargetMode="External"/><Relationship Id="rId132" Type="http://schemas.openxmlformats.org/officeDocument/2006/relationships/hyperlink" Target="https://www.mfri.ru/index.php/open-budget/proekt-byudzheta-i-materialy-k-nemu" TargetMode="External"/><Relationship Id="rId153" Type="http://schemas.openxmlformats.org/officeDocument/2006/relationships/hyperlink" Target="http://www.mfur.ru/budjet/formirovanie/2020-god/" TargetMode="External"/><Relationship Id="rId174" Type="http://schemas.openxmlformats.org/officeDocument/2006/relationships/hyperlink" Target="https://www.dumahmao.ru/budget2020-2022/lawsprojects/" TargetMode="External"/><Relationship Id="rId179" Type="http://schemas.openxmlformats.org/officeDocument/2006/relationships/hyperlink" Target="http://elkurultay.ru/deyatelnost/sessii/sessii/materialy-proshedshikh-sessij-7-sozyva/10400-materialy-iii-ej-sessii-gosudarstvennogo-sobraniya-el-kurultaj-respubliki-altaj-sedmogo-sozyva-sostoyavshejsya-21-noyabrya-2019-goda" TargetMode="External"/><Relationship Id="rId195" Type="http://schemas.openxmlformats.org/officeDocument/2006/relationships/hyperlink" Target="http://open.findep.org/" TargetMode="External"/><Relationship Id="rId209" Type="http://schemas.openxmlformats.org/officeDocument/2006/relationships/hyperlink" Target="http://sakhminfin.ru/" TargetMode="External"/><Relationship Id="rId190" Type="http://schemas.openxmlformats.org/officeDocument/2006/relationships/hyperlink" Target="https://www.ofukem.ru/budget/projects2020-2021/" TargetMode="External"/><Relationship Id="rId204" Type="http://schemas.openxmlformats.org/officeDocument/2006/relationships/hyperlink" Target="https://www.kamgov.ru/minfin/budzet-2020" TargetMode="External"/><Relationship Id="rId15" Type="http://schemas.openxmlformats.org/officeDocument/2006/relationships/hyperlink" Target="http://www.sdnao.ru/documents/bills/detail.php?ID=30257" TargetMode="External"/><Relationship Id="rId36" Type="http://schemas.openxmlformats.org/officeDocument/2006/relationships/hyperlink" Target="http://ufo.ulntc.ru:8080/dokumenty/proekt-zakona-o-byudzhete" TargetMode="External"/><Relationship Id="rId57" Type="http://schemas.openxmlformats.org/officeDocument/2006/relationships/hyperlink" Target="http://duma32.ru/komitet-po-byudzhetu-nalogam-i-ekonomicheskoy-politike/" TargetMode="External"/><Relationship Id="rId106" Type="http://schemas.openxmlformats.org/officeDocument/2006/relationships/hyperlink" Target="http://novkfo.ru/documents/289.html" TargetMode="External"/><Relationship Id="rId127" Type="http://schemas.openxmlformats.org/officeDocument/2006/relationships/hyperlink" Target="http://www.minfin.donland.ru/docs/s/226" TargetMode="External"/><Relationship Id="rId10" Type="http://schemas.openxmlformats.org/officeDocument/2006/relationships/hyperlink" Target="http://budget.lenobl.ru/documents/?page=0&amp;sortOrder=&amp;type=regionBudget&amp;sortName=&amp;sortDate=" TargetMode="External"/><Relationship Id="rId31" Type="http://schemas.openxmlformats.org/officeDocument/2006/relationships/hyperlink" Target="https://srd.ru/index.php/component/docs/?view=pr_zak&amp;id=1299&amp;menu=508&amp;selmenu=512" TargetMode="External"/><Relationship Id="rId52" Type="http://schemas.openxmlformats.org/officeDocument/2006/relationships/hyperlink" Target="http://budget.govrb.ru/ebudget/Menu/Page/179" TargetMode="External"/><Relationship Id="rId73" Type="http://schemas.openxmlformats.org/officeDocument/2006/relationships/hyperlink" Target="http://www.admlip.ru/economy/finances/proekty/" TargetMode="External"/><Relationship Id="rId78" Type="http://schemas.openxmlformats.org/officeDocument/2006/relationships/hyperlink" Target="http://oreloblsovet.ru/legislation/proektyi-zakonov.html" TargetMode="External"/><Relationship Id="rId94" Type="http://schemas.openxmlformats.org/officeDocument/2006/relationships/hyperlink" Target="http://budget76.ru/" TargetMode="External"/><Relationship Id="rId99" Type="http://schemas.openxmlformats.org/officeDocument/2006/relationships/hyperlink" Target="http://minfin.rkomi.ru/minfin_rkomi/minfin_rbudj/budjet/" TargetMode="External"/><Relationship Id="rId101" Type="http://schemas.openxmlformats.org/officeDocument/2006/relationships/hyperlink" Target="https://df.gov35.ru/otkrytyy-byudzhet/zakony-ob-oblastnom-byudzhete/2020/" TargetMode="External"/><Relationship Id="rId122" Type="http://schemas.openxmlformats.org/officeDocument/2006/relationships/hyperlink" Target="https://minfin.astrobl.ru/site-page/materialy-proekta" TargetMode="External"/><Relationship Id="rId143" Type="http://schemas.openxmlformats.org/officeDocument/2006/relationships/hyperlink" Target="http://www.dumask.ru/law/zakonodatelnaya-deyatelnost/zakonoproekty-i-inye-pravovye-akty-nakhodyashchiesya-na-rassmotrenii.html" TargetMode="External"/><Relationship Id="rId148" Type="http://schemas.openxmlformats.org/officeDocument/2006/relationships/hyperlink" Target="http://www.gsmari.ru/itog/pnpa.html" TargetMode="External"/><Relationship Id="rId164" Type="http://schemas.openxmlformats.org/officeDocument/2006/relationships/hyperlink" Target="http://www.oblduma.kurgan.ru/about/activity/doc/proekty/" TargetMode="External"/><Relationship Id="rId169" Type="http://schemas.openxmlformats.org/officeDocument/2006/relationships/hyperlink" Target="http://public.duma72.ru/Public/BillDossier/2897" TargetMode="External"/><Relationship Id="rId185" Type="http://schemas.openxmlformats.org/officeDocument/2006/relationships/hyperlink" Target="http://www.vskhakasia.ru/lawmaking/bills/bill/1406" TargetMode="External"/><Relationship Id="rId4" Type="http://schemas.openxmlformats.org/officeDocument/2006/relationships/hyperlink" Target="https://budget.mos.ru/BudgetAttachements_2020_2022" TargetMode="External"/><Relationship Id="rId9" Type="http://schemas.openxmlformats.org/officeDocument/2006/relationships/hyperlink" Target="http://minfin39.ru/budget/next_year/" TargetMode="External"/><Relationship Id="rId180" Type="http://schemas.openxmlformats.org/officeDocument/2006/relationships/hyperlink" Target="https://www.minfin-altai.ru/deyatelnost/proekt-byudzheta-zakony-o-byudzhete-zakony-ob-ispolnenii-byudzheta/2020-2022/the-draft-law-on-the-budget-.php" TargetMode="External"/><Relationship Id="rId210" Type="http://schemas.openxmlformats.org/officeDocument/2006/relationships/hyperlink" Target="http://www.dumasakhalin.ru/activity/sessions/2019/7" TargetMode="External"/><Relationship Id="rId215" Type="http://schemas.openxmlformats.org/officeDocument/2006/relationships/hyperlink" Target="http://chaogov.ru/otkrytyy-byudzhet/zakon-o-byudzhete.php" TargetMode="External"/><Relationship Id="rId26" Type="http://schemas.openxmlformats.org/officeDocument/2006/relationships/hyperlink" Target="http://mfin.permkrai.ru/execution/proekt/mater/2019/10/" TargetMode="External"/><Relationship Id="rId47" Type="http://schemas.openxmlformats.org/officeDocument/2006/relationships/hyperlink" Target="https://minfin.khabkrai.ru/portal/Show/Category/256?ItemId=1103" TargetMode="External"/><Relationship Id="rId68" Type="http://schemas.openxmlformats.org/officeDocument/2006/relationships/hyperlink" Target="http://nb44.ru/" TargetMode="External"/><Relationship Id="rId89" Type="http://schemas.openxmlformats.org/officeDocument/2006/relationships/hyperlink" Target="https://minfin.tularegion.ru/activities/" TargetMode="External"/><Relationship Id="rId112" Type="http://schemas.openxmlformats.org/officeDocument/2006/relationships/hyperlink" Target="http://minfin01-maykop.ru/Show/Category/12?page=1&amp;ItemId=58&amp;filterYear=2019" TargetMode="External"/><Relationship Id="rId133" Type="http://schemas.openxmlformats.org/officeDocument/2006/relationships/hyperlink" Target="http://www.parlamentri.ru/index.php/zakonodatelnaya-deyatelnost/zakonoproekty-vnesennye-v-parlament" TargetMode="External"/><Relationship Id="rId154" Type="http://schemas.openxmlformats.org/officeDocument/2006/relationships/hyperlink" Target="http://www.zsko.ru/documents/lawmaking/" TargetMode="External"/><Relationship Id="rId175" Type="http://schemas.openxmlformats.org/officeDocument/2006/relationships/hyperlink" Target="https://depfin.admhmao.ru/otkrytyy-byudzhet/" TargetMode="External"/><Relationship Id="rId196" Type="http://schemas.openxmlformats.org/officeDocument/2006/relationships/hyperlink" Target="http://www.findep.org/zakoni-tomskoy-oblasti.html" TargetMode="External"/><Relationship Id="rId200" Type="http://schemas.openxmlformats.org/officeDocument/2006/relationships/hyperlink" Target="http://www.zaksobr-chita.ru/documents/proektyi_zakonov/2019_god/noyabr_2019_goda" TargetMode="External"/><Relationship Id="rId16" Type="http://schemas.openxmlformats.org/officeDocument/2006/relationships/hyperlink" Target="http://dfei.adm-nao.ru/zakony-o-byudzhete/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budget.rk.ifinmon.ru/dokumenty/proekt-zakona-o-byudzhete" TargetMode="External"/><Relationship Id="rId21" Type="http://schemas.openxmlformats.org/officeDocument/2006/relationships/hyperlink" Target="http://minfin.tatarstan.ru/rus/proekt-byudzheta-i-materiali-k-nemu-845677.htm" TargetMode="External"/><Relationship Id="rId42" Type="http://schemas.openxmlformats.org/officeDocument/2006/relationships/hyperlink" Target="http://mfnso.nso.ru/page/3777" TargetMode="External"/><Relationship Id="rId63" Type="http://schemas.openxmlformats.org/officeDocument/2006/relationships/hyperlink" Target="http://df.ivanovoobl.ru/regionalnye-finansy/zakon-ob-oblastnom-byudzhete/proekt-zakona-o-byudzhete/" TargetMode="External"/><Relationship Id="rId84" Type="http://schemas.openxmlformats.org/officeDocument/2006/relationships/hyperlink" Target="https://tambovoblduma.ru/zakonoproekty/zakonoproekty-vnesennye-v-oblastnuyu-dumu/oktyabr-2019/" TargetMode="External"/><Relationship Id="rId138" Type="http://schemas.openxmlformats.org/officeDocument/2006/relationships/hyperlink" Target="http://parliament-osetia.ru/index.php/main/bills/art/665" TargetMode="External"/><Relationship Id="rId159" Type="http://schemas.openxmlformats.org/officeDocument/2006/relationships/hyperlink" Target="http://www.zspo.ru/legislative/bills/61981/" TargetMode="External"/><Relationship Id="rId170" Type="http://schemas.openxmlformats.org/officeDocument/2006/relationships/hyperlink" Target="https://www.zs74.ru/npa-base" TargetMode="External"/><Relationship Id="rId191" Type="http://schemas.openxmlformats.org/officeDocument/2006/relationships/hyperlink" Target="http://budget.omsk.ifinmon.ru/" TargetMode="External"/><Relationship Id="rId205" Type="http://schemas.openxmlformats.org/officeDocument/2006/relationships/hyperlink" Target="https://www.magoblduma.ru/documents/" TargetMode="External"/><Relationship Id="rId107" Type="http://schemas.openxmlformats.org/officeDocument/2006/relationships/hyperlink" Target="http://portal.novkfo.ru/Menu/Page/85" TargetMode="External"/><Relationship Id="rId11" Type="http://schemas.openxmlformats.org/officeDocument/2006/relationships/hyperlink" Target="http://www.lenoblzaks.ru/static/single/-rus-common-zakact-/loprojects" TargetMode="External"/><Relationship Id="rId32" Type="http://schemas.openxmlformats.org/officeDocument/2006/relationships/hyperlink" Target="http://saratov.gov.ru/gov/auth/minfin/bud_sar_obl/2020/Project/" TargetMode="External"/><Relationship Id="rId37" Type="http://schemas.openxmlformats.org/officeDocument/2006/relationships/hyperlink" Target="http://eparlament.irzs.ru/Doc/pasport?id=2783" TargetMode="External"/><Relationship Id="rId53" Type="http://schemas.openxmlformats.org/officeDocument/2006/relationships/hyperlink" Target="http://beldepfin.ru/publications/meterialy-k-proektu-zakona-ob-oblastnom-byudzh3110/" TargetMode="External"/><Relationship Id="rId58" Type="http://schemas.openxmlformats.org/officeDocument/2006/relationships/hyperlink" Target="http://bryanskoblfin.ru/open/Menu/Page/93" TargetMode="External"/><Relationship Id="rId74" Type="http://schemas.openxmlformats.org/officeDocument/2006/relationships/hyperlink" Target="http://ufin48.ru/Show/Category/?ItemId=16&amp;headingId=4" TargetMode="External"/><Relationship Id="rId79" Type="http://schemas.openxmlformats.org/officeDocument/2006/relationships/hyperlink" Target="http://adm.vintech.ru:8096/ebudget/Menu/Page/25" TargetMode="External"/><Relationship Id="rId102" Type="http://schemas.openxmlformats.org/officeDocument/2006/relationships/hyperlink" Target="https://duma-murman.ru/deyatelnost/zakonodatelnaya-deyatelnost/proekty-zakonov-murmanskoy-oblasti/proekty-2019/" TargetMode="External"/><Relationship Id="rId123" Type="http://schemas.openxmlformats.org/officeDocument/2006/relationships/hyperlink" Target="http://volgoduma.ru/zakonotvorchestvo/proekty-zakonov/vse-proekty.html" TargetMode="External"/><Relationship Id="rId128" Type="http://schemas.openxmlformats.org/officeDocument/2006/relationships/hyperlink" Target="http://minfin.donland.ru:8088/" TargetMode="External"/><Relationship Id="rId144" Type="http://schemas.openxmlformats.org/officeDocument/2006/relationships/hyperlink" Target="http://www.mfsk.ru/law/proekty-zakonovsk" TargetMode="External"/><Relationship Id="rId149" Type="http://schemas.openxmlformats.org/officeDocument/2006/relationships/hyperlink" Target="http://mari-el.gov.ru/minfin/Pages/projects.aspx" TargetMode="External"/><Relationship Id="rId5" Type="http://schemas.openxmlformats.org/officeDocument/2006/relationships/hyperlink" Target="https://www.mos.ru/findep/" TargetMode="External"/><Relationship Id="rId90" Type="http://schemas.openxmlformats.org/officeDocument/2006/relationships/hyperlink" Target="https://dfto.ru/razdel/razdely/proekt-zakona-o-byudzhete" TargetMode="External"/><Relationship Id="rId95" Type="http://schemas.openxmlformats.org/officeDocument/2006/relationships/hyperlink" Target="http://www.karelia-zs.ru/zakonodatelstvo_rk/proekty/386vi/" TargetMode="External"/><Relationship Id="rId160" Type="http://schemas.openxmlformats.org/officeDocument/2006/relationships/hyperlink" Target="http://finance.pnzreg.ru/docs/np/?ELEMENT_ID=1442" TargetMode="External"/><Relationship Id="rId165" Type="http://schemas.openxmlformats.org/officeDocument/2006/relationships/hyperlink" Target="http://www.finupr.kurganobl.ru/index.php?test=praktdum" TargetMode="External"/><Relationship Id="rId181" Type="http://schemas.openxmlformats.org/officeDocument/2006/relationships/hyperlink" Target="http://www.khural.org/info/finansy/243/" TargetMode="External"/><Relationship Id="rId186" Type="http://schemas.openxmlformats.org/officeDocument/2006/relationships/hyperlink" Target="http://fin22.ru/projects/p2019/" TargetMode="External"/><Relationship Id="rId216" Type="http://schemas.openxmlformats.org/officeDocument/2006/relationships/printerSettings" Target="../printerSettings/printerSettings7.bin"/><Relationship Id="rId211" Type="http://schemas.openxmlformats.org/officeDocument/2006/relationships/hyperlink" Target="http://zseao.ru/akt/ob-oblastnom-byudzhete-na-2020-god-i-na-planovyj-period-2021-i-2022-godov-2/" TargetMode="External"/><Relationship Id="rId22" Type="http://schemas.openxmlformats.org/officeDocument/2006/relationships/hyperlink" Target="http://www.gs.cap.ru/SiteMap.aspx?id=2797562" TargetMode="External"/><Relationship Id="rId27" Type="http://schemas.openxmlformats.org/officeDocument/2006/relationships/hyperlink" Target="http://www.zsno.ru/law/bills-and-draft-resolutions/pending-bills/index.php?ELEMENT_ID=51342" TargetMode="External"/><Relationship Id="rId43" Type="http://schemas.openxmlformats.org/officeDocument/2006/relationships/hyperlink" Target="http://monitoring.zspk.gov.ru/&#1055;&#1088;&#1086;&#1077;&#1082;&#1090;%20&#1079;&#1072;&#1082;&#1086;&#1085;&#1072;/2177551" TargetMode="External"/><Relationship Id="rId48" Type="http://schemas.openxmlformats.org/officeDocument/2006/relationships/hyperlink" Target="http://www.zsamur.ru/section/list/9996/9932" TargetMode="External"/><Relationship Id="rId64" Type="http://schemas.openxmlformats.org/officeDocument/2006/relationships/hyperlink" Target="https://www.ivoblduma.ru/zakony/proekty-zakonov/" TargetMode="External"/><Relationship Id="rId69" Type="http://schemas.openxmlformats.org/officeDocument/2006/relationships/hyperlink" Target="http://depfin.adm44.ru/info/law/proetjzko/" TargetMode="External"/><Relationship Id="rId113" Type="http://schemas.openxmlformats.org/officeDocument/2006/relationships/hyperlink" Target="http://www.huralrk.ru/deyatelnost/zakonodatelnaya-deyatelnost/zakonoproekty.html" TargetMode="External"/><Relationship Id="rId118" Type="http://schemas.openxmlformats.org/officeDocument/2006/relationships/hyperlink" Target="http://www.kubzsk.ru/pravo/" TargetMode="External"/><Relationship Id="rId134" Type="http://schemas.openxmlformats.org/officeDocument/2006/relationships/hyperlink" Target="http://parlament.kbr.ru/zakonodatelnaya-deyatelnost/zakonoproekty-na-stadii-rassmotreniya/index.php?ELEMENT_ID=17423" TargetMode="External"/><Relationship Id="rId139" Type="http://schemas.openxmlformats.org/officeDocument/2006/relationships/hyperlink" Target="http://minfin.alania.gov.ru/index.php/documents" TargetMode="External"/><Relationship Id="rId80" Type="http://schemas.openxmlformats.org/officeDocument/2006/relationships/hyperlink" Target="https://orel-region.ru/index.php?head=6&amp;part=73&amp;unit=3&amp;op=8&amp;in=132" TargetMode="External"/><Relationship Id="rId85" Type="http://schemas.openxmlformats.org/officeDocument/2006/relationships/hyperlink" Target="https://fin.tmbreg.ru/6347/8130/9561.html" TargetMode="External"/><Relationship Id="rId150" Type="http://schemas.openxmlformats.org/officeDocument/2006/relationships/hyperlink" Target="http://www.gsrm.ru/legislative-activities/proekty/" TargetMode="External"/><Relationship Id="rId155" Type="http://schemas.openxmlformats.org/officeDocument/2006/relationships/hyperlink" Target="http://www.minfin.kirov.ru/otkrytyy-byudzhet/dlya-spetsialistov/oblastnoy-byudzhet/byudzhet-2020-2022-normativnye-dokumenty/" TargetMode="External"/><Relationship Id="rId171" Type="http://schemas.openxmlformats.org/officeDocument/2006/relationships/hyperlink" Target="http://www.minfin74.ru/mBudget/project/" TargetMode="External"/><Relationship Id="rId176" Type="http://schemas.openxmlformats.org/officeDocument/2006/relationships/hyperlink" Target="http://www.yamalfin.ru/index.php?option=com_content&amp;view=article&amp;id=3328:2019-11-01-09-29-48&amp;catid=165:2019-11-01-09-07-31&amp;Itemid=127" TargetMode="External"/><Relationship Id="rId192" Type="http://schemas.openxmlformats.org/officeDocument/2006/relationships/hyperlink" Target="http://mf.omskportal.ru/oiv/mf/otrasl/otkrbudg/proekt/2020-2022" TargetMode="External"/><Relationship Id="rId197" Type="http://schemas.openxmlformats.org/officeDocument/2006/relationships/hyperlink" Target="https://minfin.sakha.gov.ru/zakony-o-bjudzhete/2020-2022-gg/proekt-zakona-o-bjudzhete-na-2020-2022-gg" TargetMode="External"/><Relationship Id="rId206" Type="http://schemas.openxmlformats.org/officeDocument/2006/relationships/hyperlink" Target="https://minfin.49gov.ru/documents/?doc_type=1" TargetMode="External"/><Relationship Id="rId201" Type="http://schemas.openxmlformats.org/officeDocument/2006/relationships/hyperlink" Target="http://&#1086;&#1090;&#1082;&#1088;&#1099;&#1090;&#1099;&#1081;&#1073;&#1102;&#1076;&#1078;&#1077;&#1090;.&#1079;&#1072;&#1073;&#1072;&#1081;&#1082;&#1072;&#1083;&#1100;&#1089;&#1082;&#1080;&#1081;&#1082;&#1088;&#1072;&#1081;.&#1088;&#1092;/portal/Page/BudgLaw?project=1&amp;ItemId=13&amp;show_title=on" TargetMode="External"/><Relationship Id="rId12" Type="http://schemas.openxmlformats.org/officeDocument/2006/relationships/hyperlink" Target="http://finance.lenobl.ru/ru/pravovaya-baza/oblastnoe-zakondatelstvo/byudzhet-lo/ob2020/" TargetMode="External"/><Relationship Id="rId17" Type="http://schemas.openxmlformats.org/officeDocument/2006/relationships/hyperlink" Target="https://sevzakon.ru/view/laws/bank_zakonoproektov/i_sozyv_2019/pr_zak_19_10_ot_15_10_2019/dokumenty_k_proektu/?page=2" TargetMode="External"/><Relationship Id="rId33" Type="http://schemas.openxmlformats.org/officeDocument/2006/relationships/hyperlink" Target="http://saratov.ifinmon.ru/" TargetMode="External"/><Relationship Id="rId38" Type="http://schemas.openxmlformats.org/officeDocument/2006/relationships/hyperlink" Target="http://gfu.ru/budget/obl/section.php?IBLOCK_ID=125&amp;SECTION_ID=1180" TargetMode="External"/><Relationship Id="rId59" Type="http://schemas.openxmlformats.org/officeDocument/2006/relationships/hyperlink" Target="http://www.zsvo.ru/budjet/" TargetMode="External"/><Relationship Id="rId103" Type="http://schemas.openxmlformats.org/officeDocument/2006/relationships/hyperlink" Target="https://minfin.gov-murman.ru/open-budget/regional_budget/law_of_budget_projects/2020/" TargetMode="External"/><Relationship Id="rId108" Type="http://schemas.openxmlformats.org/officeDocument/2006/relationships/hyperlink" Target="http://sobranie.pskov.ru/lawmaking/bills" TargetMode="External"/><Relationship Id="rId124" Type="http://schemas.openxmlformats.org/officeDocument/2006/relationships/hyperlink" Target="http://www.minfin34.ru/" TargetMode="External"/><Relationship Id="rId129" Type="http://schemas.openxmlformats.org/officeDocument/2006/relationships/hyperlink" Target="http://www.nsrd.ru/dokumenty/proekti_normativno_pravovih_aktov" TargetMode="External"/><Relationship Id="rId54" Type="http://schemas.openxmlformats.org/officeDocument/2006/relationships/hyperlink" Target="http://www.belduma.ru/document/draft/detail.php?god=2019&amp;prj=all" TargetMode="External"/><Relationship Id="rId70" Type="http://schemas.openxmlformats.org/officeDocument/2006/relationships/hyperlink" Target="http://kurskduma.ru/proekts/index.php" TargetMode="External"/><Relationship Id="rId75" Type="http://schemas.openxmlformats.org/officeDocument/2006/relationships/hyperlink" Target="http://www.mosoblduma.ru/Zakoni/Zakonoprecti_Moskovskoj_oblasti/item/296065/" TargetMode="External"/><Relationship Id="rId91" Type="http://schemas.openxmlformats.org/officeDocument/2006/relationships/hyperlink" Target="http://www.tulaoblduma.ru/laws_intranet/laws_stages.asp%3FID=160532.html" TargetMode="External"/><Relationship Id="rId96" Type="http://schemas.openxmlformats.org/officeDocument/2006/relationships/hyperlink" Target="http://minfin.karelia.ru/sostavlenie-bjudzheta-na-2020-2022-gody/" TargetMode="External"/><Relationship Id="rId140" Type="http://schemas.openxmlformats.org/officeDocument/2006/relationships/hyperlink" Target="http://www.parlamentchr.ru/deyatelnost/zakonoproekty-nakhodyashchiesya-na-rassmotrenii" TargetMode="External"/><Relationship Id="rId145" Type="http://schemas.openxmlformats.org/officeDocument/2006/relationships/hyperlink" Target="http://openbudsk.ru/proekt-byudzheta-na-2020-god-i-planovyy-period-2021-i-2022-godov/" TargetMode="External"/><Relationship Id="rId161" Type="http://schemas.openxmlformats.org/officeDocument/2006/relationships/hyperlink" Target="http://budget.minfin-samara.ru/" TargetMode="External"/><Relationship Id="rId166" Type="http://schemas.openxmlformats.org/officeDocument/2006/relationships/hyperlink" Target="http://zsso.ru/legislative/lawprojects/item/50955/" TargetMode="External"/><Relationship Id="rId182" Type="http://schemas.openxmlformats.org/officeDocument/2006/relationships/hyperlink" Target="http://budget17.ru/" TargetMode="External"/><Relationship Id="rId187" Type="http://schemas.openxmlformats.org/officeDocument/2006/relationships/hyperlink" Target="http://www.akzs.ru/sessions/135/2868/" TargetMode="External"/><Relationship Id="rId1" Type="http://schemas.openxmlformats.org/officeDocument/2006/relationships/hyperlink" Target="http://www.smoloblduma.ru/zpr/index.php?SECTION_ID=&amp;ELEMENT_ID=49307" TargetMode="External"/><Relationship Id="rId6" Type="http://schemas.openxmlformats.org/officeDocument/2006/relationships/hyperlink" Target="http://www.aosd.ru/?dir=budget&amp;act=budget" TargetMode="External"/><Relationship Id="rId212" Type="http://schemas.openxmlformats.org/officeDocument/2006/relationships/hyperlink" Target="http://www.eao.ru/isp-vlast/finansovoe-upravlenie-pravitelstva/byudzhet/" TargetMode="External"/><Relationship Id="rId23" Type="http://schemas.openxmlformats.org/officeDocument/2006/relationships/hyperlink" Target="http://regulations.cap.ru/index.php?option=com_content&amp;view=category&amp;id=20&amp;Itemid=116" TargetMode="External"/><Relationship Id="rId28" Type="http://schemas.openxmlformats.org/officeDocument/2006/relationships/hyperlink" Target="http://mf.nnov.ru/index.php?option=com_k2&amp;view=item&amp;id=1760:normativnye-pravovye-akty-i-drugie-materialy-po-razrabotke-proekta-oblastnogo-byudzheta-na-2021-2022-gody&amp;Itemid=553" TargetMode="External"/><Relationship Id="rId49" Type="http://schemas.openxmlformats.org/officeDocument/2006/relationships/hyperlink" Target="http://ob.fin.amurobl.ru/dokumenty/proekt_zakon/oblastnoi/2020" TargetMode="External"/><Relationship Id="rId114" Type="http://schemas.openxmlformats.org/officeDocument/2006/relationships/hyperlink" Target="http://minfin.kalmregion.ru/deyatelnost/byudzhet-respubliki-kalmykiya/proekt-respublikanskogo-byudzheta-na-ocherednoy-finansovyy-god-i-planovyy-period-/" TargetMode="External"/><Relationship Id="rId119" Type="http://schemas.openxmlformats.org/officeDocument/2006/relationships/hyperlink" Target="https://minfinkubani.ru/budget_execution/budget_law/" TargetMode="External"/><Relationship Id="rId44" Type="http://schemas.openxmlformats.org/officeDocument/2006/relationships/hyperlink" Target="https://primorsky.ru/authorities/executive-agencies/departments/finance/laws.php" TargetMode="External"/><Relationship Id="rId60" Type="http://schemas.openxmlformats.org/officeDocument/2006/relationships/hyperlink" Target="https://dtf.avo.ru/proekty-zakonov-vladimirskoj-oblasti" TargetMode="External"/><Relationship Id="rId65" Type="http://schemas.openxmlformats.org/officeDocument/2006/relationships/hyperlink" Target="http://www.zskaluga.ru/bills/wide/16185/ob_oblastnom_bjudzhete_na_2020_god_i_na_planovyj_period__2021_i_2022_godov.html" TargetMode="External"/><Relationship Id="rId81" Type="http://schemas.openxmlformats.org/officeDocument/2006/relationships/hyperlink" Target="http://www.rznoblduma.ru/index.php?option=com_content&amp;view=article&amp;id=177&amp;Itemid=125" TargetMode="External"/><Relationship Id="rId86" Type="http://schemas.openxmlformats.org/officeDocument/2006/relationships/hyperlink" Target="http://www.zsto.ru/index.php/739a50c4-47c1-81fa-060e-2232105925f8/5f51608f-f613-3c85-ce9f-e9a9410d8fa4" TargetMode="External"/><Relationship Id="rId130" Type="http://schemas.openxmlformats.org/officeDocument/2006/relationships/hyperlink" Target="http://minfinrd.ru/deyatelnost/statistika-i-otchety/byudzhet" TargetMode="External"/><Relationship Id="rId135" Type="http://schemas.openxmlformats.org/officeDocument/2006/relationships/hyperlink" Target="https://pravitelstvo.kbr.ru/oigv/minfin/npi/proekty_normativnyh_i_pravovyh_aktov.php?postid=27876" TargetMode="External"/><Relationship Id="rId151" Type="http://schemas.openxmlformats.org/officeDocument/2006/relationships/hyperlink" Target="https://www.minfinrm.ru/norm-akty-new/" TargetMode="External"/><Relationship Id="rId156" Type="http://schemas.openxmlformats.org/officeDocument/2006/relationships/hyperlink" Target="http://zaksob.ru/activity/zakonotvorcheskaya-deyatelnost/" TargetMode="External"/><Relationship Id="rId177" Type="http://schemas.openxmlformats.org/officeDocument/2006/relationships/hyperlink" Target="http://monitoring.yanao.ru/yamal/index.php" TargetMode="External"/><Relationship Id="rId198" Type="http://schemas.openxmlformats.org/officeDocument/2006/relationships/hyperlink" Target="http://budget.sakha.gov.ru/ebudget/Menu/Page/215" TargetMode="External"/><Relationship Id="rId172" Type="http://schemas.openxmlformats.org/officeDocument/2006/relationships/hyperlink" Target="http://open.minfin74.ru/budget/370457979" TargetMode="External"/><Relationship Id="rId193" Type="http://schemas.openxmlformats.org/officeDocument/2006/relationships/hyperlink" Target="https://duma.tomsk.ru/content/proekt_oblastnogo_bjudzheta_na_2020_2022_god" TargetMode="External"/><Relationship Id="rId202" Type="http://schemas.openxmlformats.org/officeDocument/2006/relationships/hyperlink" Target="http://www.zaksobr.kamchatka.ru/zaktvordeyat/proekty_zakonov_kamch_24_2019_kraya1/o_kraevom_byudzhete_na_2020_god_i_na_planovyj_period_2021_i_2022_godov/" TargetMode="External"/><Relationship Id="rId207" Type="http://schemas.openxmlformats.org/officeDocument/2006/relationships/hyperlink" Target="http://iis.minfin.49gov.ru/ebudget/Menu/Page/77" TargetMode="External"/><Relationship Id="rId13" Type="http://schemas.openxmlformats.org/officeDocument/2006/relationships/hyperlink" Target="https://fincom.gov.spb.ru/budget/info/acts/1" TargetMode="External"/><Relationship Id="rId18" Type="http://schemas.openxmlformats.org/officeDocument/2006/relationships/hyperlink" Target="https://fin.sev.gov.ru/deytelnost/" TargetMode="External"/><Relationship Id="rId39" Type="http://schemas.openxmlformats.org/officeDocument/2006/relationships/hyperlink" Target="http://www.sobranie.info/lawsinfo.php?UID=16504" TargetMode="External"/><Relationship Id="rId109" Type="http://schemas.openxmlformats.org/officeDocument/2006/relationships/hyperlink" Target="http://finance.pskov.ru/proekty" TargetMode="External"/><Relationship Id="rId34" Type="http://schemas.openxmlformats.org/officeDocument/2006/relationships/hyperlink" Target="http://www.zsuo.ru/zakony/proekty/43-zakonotvorchestvo/zakony/proekty/14425-84332019.html" TargetMode="External"/><Relationship Id="rId50" Type="http://schemas.openxmlformats.org/officeDocument/2006/relationships/hyperlink" Target="http://hural-rb.ru/bankz/" TargetMode="External"/><Relationship Id="rId55" Type="http://schemas.openxmlformats.org/officeDocument/2006/relationships/hyperlink" Target="http://ob.beldepfin.ru/" TargetMode="External"/><Relationship Id="rId76" Type="http://schemas.openxmlformats.org/officeDocument/2006/relationships/hyperlink" Target="https://mef.mosreg.ru/dokumenty" TargetMode="External"/><Relationship Id="rId97" Type="http://schemas.openxmlformats.org/officeDocument/2006/relationships/hyperlink" Target="http://budget.karelia.ru/byudzhet/dokumenty/2020-god" TargetMode="External"/><Relationship Id="rId104" Type="http://schemas.openxmlformats.org/officeDocument/2006/relationships/hyperlink" Target="https://b4u.gov-murman.ru/" TargetMode="External"/><Relationship Id="rId120" Type="http://schemas.openxmlformats.org/officeDocument/2006/relationships/hyperlink" Target="https://openbudget23region.ru/o-byudzhete/dokumenty/ministerstvo-finansov-krasnodarskogo-kraya" TargetMode="External"/><Relationship Id="rId125" Type="http://schemas.openxmlformats.org/officeDocument/2006/relationships/hyperlink" Target="http://volgafin.volgograd.ru/norms/acts/16723/" TargetMode="External"/><Relationship Id="rId141" Type="http://schemas.openxmlformats.org/officeDocument/2006/relationships/hyperlink" Target="http://www.minfinchr.ru/respublikanskij-byudzhet/proekt-zakona-chechenskoj-respubliki-o-respublikanskom-byudzhete-na-ocherednoj-finansovyj-god-i-planovyj-period-s-prilozheniyami" TargetMode="External"/><Relationship Id="rId146" Type="http://schemas.openxmlformats.org/officeDocument/2006/relationships/hyperlink" Target="http://gsrb.ru/ru/lawmaking/budget-2020/" TargetMode="External"/><Relationship Id="rId167" Type="http://schemas.openxmlformats.org/officeDocument/2006/relationships/hyperlink" Target="http://info.mfural.ru/ebudget/Menu/Page/1" TargetMode="External"/><Relationship Id="rId188" Type="http://schemas.openxmlformats.org/officeDocument/2006/relationships/hyperlink" Target="https://www.sndko.ru/zakonotvorchestvo/proektyi-normativnyix-pravovyix-aktov-kemerovskoj-oblasti" TargetMode="External"/><Relationship Id="rId7" Type="http://schemas.openxmlformats.org/officeDocument/2006/relationships/hyperlink" Target="https://dvinaland.ru/budget/public_hearings/" TargetMode="External"/><Relationship Id="rId71" Type="http://schemas.openxmlformats.org/officeDocument/2006/relationships/hyperlink" Target="http://adm.rkursk.ru/index.php?id=693&amp;mat_id=99360&amp;page=1" TargetMode="External"/><Relationship Id="rId92" Type="http://schemas.openxmlformats.org/officeDocument/2006/relationships/hyperlink" Target="http://duma.yar.ru/service/projects/zp192966.html" TargetMode="External"/><Relationship Id="rId162" Type="http://schemas.openxmlformats.org/officeDocument/2006/relationships/hyperlink" Target="http://asozd.samgd.ru/bills/2944/" TargetMode="External"/><Relationship Id="rId183" Type="http://schemas.openxmlformats.org/officeDocument/2006/relationships/hyperlink" Target="https://minfin.rtyva.ru/node/8892/" TargetMode="External"/><Relationship Id="rId213" Type="http://schemas.openxmlformats.org/officeDocument/2006/relationships/hyperlink" Target="http://duma-chukotka.ru/index.php?option=com_content&amp;view=category&amp;id=47&amp;Itemid=154" TargetMode="External"/><Relationship Id="rId2" Type="http://schemas.openxmlformats.org/officeDocument/2006/relationships/hyperlink" Target="http://www.finsmol.ru/pbudget/nJvD58Sj" TargetMode="External"/><Relationship Id="rId29" Type="http://schemas.openxmlformats.org/officeDocument/2006/relationships/hyperlink" Target="http://mf.nnov.ru:8025/index.php/o-budgete/zakonodatelstvo/proekty-zakonodatelnykh-i-inykh-normativnykh-pravovykh-aktov" TargetMode="External"/><Relationship Id="rId24" Type="http://schemas.openxmlformats.org/officeDocument/2006/relationships/hyperlink" Target="https://budget.cap.ru/Show/Category/267?ItemId=803" TargetMode="External"/><Relationship Id="rId40" Type="http://schemas.openxmlformats.org/officeDocument/2006/relationships/hyperlink" Target="http://minfin.krskstate.ru/openbudget/law" TargetMode="External"/><Relationship Id="rId45" Type="http://schemas.openxmlformats.org/officeDocument/2006/relationships/hyperlink" Target="http://ebudget.primorsky.ru/Show/Content/191" TargetMode="External"/><Relationship Id="rId66" Type="http://schemas.openxmlformats.org/officeDocument/2006/relationships/hyperlink" Target="http://admoblkaluga.ru/main/work/finances/budget/2020-2022.php" TargetMode="External"/><Relationship Id="rId87" Type="http://schemas.openxmlformats.org/officeDocument/2006/relationships/hyperlink" Target="http://portal.tverfin.ru/Menu/Page/187" TargetMode="External"/><Relationship Id="rId110" Type="http://schemas.openxmlformats.org/officeDocument/2006/relationships/hyperlink" Target="http://bks.pskov.ru/ebudget/Show/Category/10?ItemId=257" TargetMode="External"/><Relationship Id="rId115" Type="http://schemas.openxmlformats.org/officeDocument/2006/relationships/hyperlink" Target="http://www.crimea.gov.ru/lawmaking-activity/laws-drafts" TargetMode="External"/><Relationship Id="rId131" Type="http://schemas.openxmlformats.org/officeDocument/2006/relationships/hyperlink" Target="http://open.minfinrd.ru/" TargetMode="External"/><Relationship Id="rId136" Type="http://schemas.openxmlformats.org/officeDocument/2006/relationships/hyperlink" Target="https://parlament09.ru/node/7234" TargetMode="External"/><Relationship Id="rId157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178" Type="http://schemas.openxmlformats.org/officeDocument/2006/relationships/hyperlink" Target="http://elkurultay.ru/deyatelnost/sessii/sessii/materialy-proshedshikh-sessij-7-sozyva/10400-materialy-iii-ej-sessii-gosudarstvennogo-sobraniya-el-kurultaj-respubliki-altaj-sedmogo-sozyva-sostoyavshejsya-21-noyabrya-2019-goda" TargetMode="External"/><Relationship Id="rId61" Type="http://schemas.openxmlformats.org/officeDocument/2006/relationships/hyperlink" Target="http://www.vrnoblduma.ru/dokumenty/proekty/" TargetMode="External"/><Relationship Id="rId82" Type="http://schemas.openxmlformats.org/officeDocument/2006/relationships/hyperlink" Target="http://minfin-rzn.ru/portal/Show/Category/6?ItemId=17" TargetMode="External"/><Relationship Id="rId152" Type="http://schemas.openxmlformats.org/officeDocument/2006/relationships/hyperlink" Target="http://www.udmgossovet.ru/activity/law/schedule/materials/26796/" TargetMode="External"/><Relationship Id="rId173" Type="http://schemas.openxmlformats.org/officeDocument/2006/relationships/hyperlink" Target="https://www.dumahmao.ru/budget2020-2022/lawsprojects/" TargetMode="External"/><Relationship Id="rId194" Type="http://schemas.openxmlformats.org/officeDocument/2006/relationships/hyperlink" Target="http://open.findep.org/" TargetMode="External"/><Relationship Id="rId199" Type="http://schemas.openxmlformats.org/officeDocument/2006/relationships/hyperlink" Target="http://www.zaksobr-chita.ru/documents/proektyi_zakonov/2019_god/noyabr_2019_goda" TargetMode="External"/><Relationship Id="rId203" Type="http://schemas.openxmlformats.org/officeDocument/2006/relationships/hyperlink" Target="https://www.kamgov.ru/minfin/budzet-2020" TargetMode="External"/><Relationship Id="rId208" Type="http://schemas.openxmlformats.org/officeDocument/2006/relationships/hyperlink" Target="http://sakhminfin.ru/" TargetMode="External"/><Relationship Id="rId19" Type="http://schemas.openxmlformats.org/officeDocument/2006/relationships/hyperlink" Target="http://ob.sev.gov.ru/dokumenty/project-zakona-o-budgete" TargetMode="External"/><Relationship Id="rId14" Type="http://schemas.openxmlformats.org/officeDocument/2006/relationships/hyperlink" Target="http://www.assembly.spb.ru/ndoc/doc/0/777337756" TargetMode="External"/><Relationship Id="rId30" Type="http://schemas.openxmlformats.org/officeDocument/2006/relationships/hyperlink" Target="http://budget.permkrai.ru/" TargetMode="External"/><Relationship Id="rId35" Type="http://schemas.openxmlformats.org/officeDocument/2006/relationships/hyperlink" Target="http://ufo.ulntc.ru/index.php?mgf=budget/open_budget&amp;slep=net" TargetMode="External"/><Relationship Id="rId56" Type="http://schemas.openxmlformats.org/officeDocument/2006/relationships/hyperlink" Target="http://bryanskoblfin.ru/Show/Content/2304?ParentItemId=4" TargetMode="External"/><Relationship Id="rId77" Type="http://schemas.openxmlformats.org/officeDocument/2006/relationships/hyperlink" Target="https://budget.mosreg.ru/byudzhet-dlya-grazhdan/proekt-zakona-o-byudzhete-moskovskoj-oblasti/" TargetMode="External"/><Relationship Id="rId100" Type="http://schemas.openxmlformats.org/officeDocument/2006/relationships/hyperlink" Target="https://www.vologdazso.ru/actions/legislative_activity/draft-laws/search.php?docid=TXpFNU1qa3pPRUUwVFc=" TargetMode="External"/><Relationship Id="rId105" Type="http://schemas.openxmlformats.org/officeDocument/2006/relationships/hyperlink" Target="http://duma.novreg.ru/action/projects/" TargetMode="External"/><Relationship Id="rId126" Type="http://schemas.openxmlformats.org/officeDocument/2006/relationships/hyperlink" Target="http://zsro.ru/lawmaking/project/" TargetMode="External"/><Relationship Id="rId147" Type="http://schemas.openxmlformats.org/officeDocument/2006/relationships/hyperlink" Target="https://minfin.bashkortostan.ru/activity/2982/" TargetMode="External"/><Relationship Id="rId168" Type="http://schemas.openxmlformats.org/officeDocument/2006/relationships/hyperlink" Target="http://public.duma72.ru/Public/BillDossier/2897" TargetMode="External"/><Relationship Id="rId8" Type="http://schemas.openxmlformats.org/officeDocument/2006/relationships/hyperlink" Target="http://duma39.ru/activity/zakon/draft/" TargetMode="External"/><Relationship Id="rId51" Type="http://schemas.openxmlformats.org/officeDocument/2006/relationships/hyperlink" Target="http://egov-buryatia.ru/minfin/activities/documents/proekty-zakonov-i-inykh-npa/index.php?bitrix_include_areas=N&amp;clear_cache=Y" TargetMode="External"/><Relationship Id="rId72" Type="http://schemas.openxmlformats.org/officeDocument/2006/relationships/hyperlink" Target="http://www.oblsovet.ru/legislation/" TargetMode="External"/><Relationship Id="rId93" Type="http://schemas.openxmlformats.org/officeDocument/2006/relationships/hyperlink" Target="https://www.yarregion.ru/depts/depfin/tmpPages/docs.aspx" TargetMode="External"/><Relationship Id="rId98" Type="http://schemas.openxmlformats.org/officeDocument/2006/relationships/hyperlink" Target="http://gsrk1.rkomi.ru/Sessions/Default.aspx" TargetMode="External"/><Relationship Id="rId121" Type="http://schemas.openxmlformats.org/officeDocument/2006/relationships/hyperlink" Target="https://astroblduma.ru/vm/zakonodat_deyat/ProjectZakonAO/11203" TargetMode="External"/><Relationship Id="rId142" Type="http://schemas.openxmlformats.org/officeDocument/2006/relationships/hyperlink" Target="http://forcitizens.ru/ob/dokumenty/proekt-byudzheta-i-materialy-k-nemu/2020-god" TargetMode="External"/><Relationship Id="rId163" Type="http://schemas.openxmlformats.org/officeDocument/2006/relationships/hyperlink" Target="http://minfin-samara.ru/proekty-zakonov-o-byudzhete/" TargetMode="External"/><Relationship Id="rId184" Type="http://schemas.openxmlformats.org/officeDocument/2006/relationships/hyperlink" Target="http://www.vskhakasia.ru/lawmaking/bills/bill/1406" TargetMode="External"/><Relationship Id="rId189" Type="http://schemas.openxmlformats.org/officeDocument/2006/relationships/hyperlink" Target="https://www.ofukem.ru/budget/projects2020-2021/" TargetMode="External"/><Relationship Id="rId3" Type="http://schemas.openxmlformats.org/officeDocument/2006/relationships/hyperlink" Target="https://duma.mos.ru/ru/40/regulation_projects" TargetMode="External"/><Relationship Id="rId214" Type="http://schemas.openxmlformats.org/officeDocument/2006/relationships/hyperlink" Target="http://chaogov.ru/otkrytyy-byudzhet/zakon-o-byudzhete.php" TargetMode="External"/><Relationship Id="rId25" Type="http://schemas.openxmlformats.org/officeDocument/2006/relationships/hyperlink" Target="http://zakon.zsperm.ru/?q=%E1%FE%E4%E6%E5%F2&amp;how=d" TargetMode="External"/><Relationship Id="rId46" Type="http://schemas.openxmlformats.org/officeDocument/2006/relationships/hyperlink" Target="http://www.duma.khv.ru/Monitoring5/&#1055;&#1088;&#1086;&#1077;&#1082;&#1090;%20&#1079;&#1072;&#1082;&#1086;&#1085;&#1072;/2187535" TargetMode="External"/><Relationship Id="rId67" Type="http://schemas.openxmlformats.org/officeDocument/2006/relationships/hyperlink" Target="http://kosoblduma.ru/laws/pzko/?id=929" TargetMode="External"/><Relationship Id="rId116" Type="http://schemas.openxmlformats.org/officeDocument/2006/relationships/hyperlink" Target="https://minfin.rk.gov.ru/ru/structure/2019_10_30_16_47_biudzhet_na_2020_god_i_na_planovyi_period_2021_2022_godov" TargetMode="External"/><Relationship Id="rId137" Type="http://schemas.openxmlformats.org/officeDocument/2006/relationships/hyperlink" Target="http://minfin09.ru/2019/11/&#1087;&#1088;&#1086;&#1077;&#1082;&#1090;-&#1079;&#1072;&#1082;&#1086;&#1085;&#1072;-&#1086;-&#1088;&#1077;&#1089;&#1087;&#1091;&#1073;&#1083;&#1080;&#1082;&#1072;&#1085;&#1089;&#1082;&#1086;&#1084;-&#1073;&#1102;&#1076;&#1078;-7/" TargetMode="External"/><Relationship Id="rId158" Type="http://schemas.openxmlformats.org/officeDocument/2006/relationships/hyperlink" Target="http://budget.orb.ru/" TargetMode="External"/><Relationship Id="rId20" Type="http://schemas.openxmlformats.org/officeDocument/2006/relationships/hyperlink" Target="http://gossov.tatarstan.ru/rus/activity/lawmaking/zakon_project" TargetMode="External"/><Relationship Id="rId41" Type="http://schemas.openxmlformats.org/officeDocument/2006/relationships/hyperlink" Target="http://zsnso.ru/579" TargetMode="External"/><Relationship Id="rId62" Type="http://schemas.openxmlformats.org/officeDocument/2006/relationships/hyperlink" Target="http://www.gfu.vrn.ru/regulatory/normativnye-pravovye-akty/zakony-voronezhskoy-oblasti-/materiali-k-proektu-zakona-2020-2022-1.php" TargetMode="External"/><Relationship Id="rId83" Type="http://schemas.openxmlformats.org/officeDocument/2006/relationships/hyperlink" Target="https://minfin.ryazangov.ru/documents/draft_documents/2019/index.php" TargetMode="External"/><Relationship Id="rId88" Type="http://schemas.openxmlformats.org/officeDocument/2006/relationships/hyperlink" Target="https://www.tverfin.ru/np-baza/proekty-npa/" TargetMode="External"/><Relationship Id="rId111" Type="http://schemas.openxmlformats.org/officeDocument/2006/relationships/hyperlink" Target="https://www.gshra.ru/zak-deyat/proekty/" TargetMode="External"/><Relationship Id="rId132" Type="http://schemas.openxmlformats.org/officeDocument/2006/relationships/hyperlink" Target="https://www.mfri.ru/index.php/open-budget/proekt-byudzheta-i-materialy-k-nemu" TargetMode="External"/><Relationship Id="rId153" Type="http://schemas.openxmlformats.org/officeDocument/2006/relationships/hyperlink" Target="http://www.mfur.ru/budjet/formirovanie/2020-god/" TargetMode="External"/><Relationship Id="rId174" Type="http://schemas.openxmlformats.org/officeDocument/2006/relationships/hyperlink" Target="https://depfin.admhmao.ru/otkrytyy-byudzhet/" TargetMode="External"/><Relationship Id="rId179" Type="http://schemas.openxmlformats.org/officeDocument/2006/relationships/hyperlink" Target="https://www.minfin-altai.ru/deyatelnost/proekt-byudzheta-zakony-o-byudzhete-zakony-ob-ispolnenii-byudzheta/2020-2022/the-draft-law-on-the-budget-.php" TargetMode="External"/><Relationship Id="rId195" Type="http://schemas.openxmlformats.org/officeDocument/2006/relationships/hyperlink" Target="http://www.findep.org/zakoni-tomskoy-oblasti.html" TargetMode="External"/><Relationship Id="rId209" Type="http://schemas.openxmlformats.org/officeDocument/2006/relationships/hyperlink" Target="http://www.dumasakhalin.ru/activity/sessions/2019/7" TargetMode="External"/><Relationship Id="rId190" Type="http://schemas.openxmlformats.org/officeDocument/2006/relationships/hyperlink" Target="http://www.omsk-parlament.ru/?sid=2940" TargetMode="External"/><Relationship Id="rId204" Type="http://schemas.openxmlformats.org/officeDocument/2006/relationships/hyperlink" Target="http://openbudget.kamgov.ru/Dashboard" TargetMode="External"/><Relationship Id="rId15" Type="http://schemas.openxmlformats.org/officeDocument/2006/relationships/hyperlink" Target="http://www.sdnao.ru/documents/bills/detail.php?ID=30257" TargetMode="External"/><Relationship Id="rId36" Type="http://schemas.openxmlformats.org/officeDocument/2006/relationships/hyperlink" Target="http://ufo.ulntc.ru:8080/dokumenty/proekt-zakona-o-byudzhete" TargetMode="External"/><Relationship Id="rId57" Type="http://schemas.openxmlformats.org/officeDocument/2006/relationships/hyperlink" Target="http://duma32.ru/komitet-po-byudzhetu-nalogam-i-ekonomicheskoy-politike/" TargetMode="External"/><Relationship Id="rId106" Type="http://schemas.openxmlformats.org/officeDocument/2006/relationships/hyperlink" Target="http://novkfo.ru/documents/289.html" TargetMode="External"/><Relationship Id="rId127" Type="http://schemas.openxmlformats.org/officeDocument/2006/relationships/hyperlink" Target="http://www.minfin.donland.ru/docs/s/226" TargetMode="External"/><Relationship Id="rId10" Type="http://schemas.openxmlformats.org/officeDocument/2006/relationships/hyperlink" Target="http://budget.lenobl.ru/documents/?page=0&amp;sortOrder=&amp;type=regionBudget&amp;sortName=&amp;sortDate=" TargetMode="External"/><Relationship Id="rId31" Type="http://schemas.openxmlformats.org/officeDocument/2006/relationships/hyperlink" Target="https://srd.ru/index.php/component/docs/?view=pr_zak&amp;id=1299&amp;menu=508&amp;selmenu=512" TargetMode="External"/><Relationship Id="rId52" Type="http://schemas.openxmlformats.org/officeDocument/2006/relationships/hyperlink" Target="http://budget.govrb.ru/ebudget/Menu/Page/179" TargetMode="External"/><Relationship Id="rId73" Type="http://schemas.openxmlformats.org/officeDocument/2006/relationships/hyperlink" Target="http://www.admlip.ru/economy/finances/proekty/" TargetMode="External"/><Relationship Id="rId78" Type="http://schemas.openxmlformats.org/officeDocument/2006/relationships/hyperlink" Target="http://oreloblsovet.ru/legislation/proektyi-zakonov.html" TargetMode="External"/><Relationship Id="rId94" Type="http://schemas.openxmlformats.org/officeDocument/2006/relationships/hyperlink" Target="http://budget76.ru/" TargetMode="External"/><Relationship Id="rId99" Type="http://schemas.openxmlformats.org/officeDocument/2006/relationships/hyperlink" Target="http://minfin.rkomi.ru/minfin_rkomi/minfin_rbudj/budjet/" TargetMode="External"/><Relationship Id="rId101" Type="http://schemas.openxmlformats.org/officeDocument/2006/relationships/hyperlink" Target="https://df.gov35.ru/otkrytyy-byudzhet/zakony-ob-oblastnom-byudzhete/2020/" TargetMode="External"/><Relationship Id="rId122" Type="http://schemas.openxmlformats.org/officeDocument/2006/relationships/hyperlink" Target="https://minfin.astrobl.ru/site-page/materialy-proekta" TargetMode="External"/><Relationship Id="rId143" Type="http://schemas.openxmlformats.org/officeDocument/2006/relationships/hyperlink" Target="http://www.dumask.ru/law/zakonodatelnaya-deyatelnost/zakonoproekty-i-inye-pravovye-akty-nakhodyashchiesya-na-rassmotrenii.html" TargetMode="External"/><Relationship Id="rId148" Type="http://schemas.openxmlformats.org/officeDocument/2006/relationships/hyperlink" Target="http://www.gsmari.ru/itog/pnpa.html" TargetMode="External"/><Relationship Id="rId164" Type="http://schemas.openxmlformats.org/officeDocument/2006/relationships/hyperlink" Target="http://www.oblduma.kurgan.ru/about/activity/doc/proekty/" TargetMode="External"/><Relationship Id="rId169" Type="http://schemas.openxmlformats.org/officeDocument/2006/relationships/hyperlink" Target="https://admtyumen.ru/ogv_ru/finance/finance/bugjet/more.htm?id=11807008@cmsArticle" TargetMode="External"/><Relationship Id="rId185" Type="http://schemas.openxmlformats.org/officeDocument/2006/relationships/hyperlink" Target="https://r-19.ru/authorities/ministry-of-finance-of-the-republic-of-khakassia/docs/1795/93894.html" TargetMode="External"/><Relationship Id="rId4" Type="http://schemas.openxmlformats.org/officeDocument/2006/relationships/hyperlink" Target="https://budget.mos.ru/BudgetAttachements_2020_2022" TargetMode="External"/><Relationship Id="rId9" Type="http://schemas.openxmlformats.org/officeDocument/2006/relationships/hyperlink" Target="http://minfin39.ru/budget/next_year/" TargetMode="External"/><Relationship Id="rId180" Type="http://schemas.openxmlformats.org/officeDocument/2006/relationships/hyperlink" Target="http://www.open.minfin-altai.ru/" TargetMode="External"/><Relationship Id="rId210" Type="http://schemas.openxmlformats.org/officeDocument/2006/relationships/hyperlink" Target="https://openbudget.sakhminfin.ru/Menu/Page/565" TargetMode="External"/><Relationship Id="rId215" Type="http://schemas.openxmlformats.org/officeDocument/2006/relationships/hyperlink" Target="https://minfin.midural.ru/document/category/23" TargetMode="External"/><Relationship Id="rId26" Type="http://schemas.openxmlformats.org/officeDocument/2006/relationships/hyperlink" Target="http://mfin.permkrai.ru/execution/proekt/mater/2019/10/" TargetMode="External"/><Relationship Id="rId47" Type="http://schemas.openxmlformats.org/officeDocument/2006/relationships/hyperlink" Target="https://minfin.khabkrai.ru/portal/Show/Category/256?ItemId=1103" TargetMode="External"/><Relationship Id="rId68" Type="http://schemas.openxmlformats.org/officeDocument/2006/relationships/hyperlink" Target="http://nb44.ru/" TargetMode="External"/><Relationship Id="rId89" Type="http://schemas.openxmlformats.org/officeDocument/2006/relationships/hyperlink" Target="https://minfin.tularegion.ru/activities/" TargetMode="External"/><Relationship Id="rId112" Type="http://schemas.openxmlformats.org/officeDocument/2006/relationships/hyperlink" Target="http://minfin01-maykop.ru/Show/Category/12?page=1&amp;ItemId=58&amp;filterYear=2019" TargetMode="External"/><Relationship Id="rId133" Type="http://schemas.openxmlformats.org/officeDocument/2006/relationships/hyperlink" Target="http://www.parlamentri.ru/index.php/zakonodatelnaya-deyatelnost/zakonoproekty-vnesennye-v-parlament" TargetMode="External"/><Relationship Id="rId154" Type="http://schemas.openxmlformats.org/officeDocument/2006/relationships/hyperlink" Target="http://www.zsko.ru/documents/lawmaking/" TargetMode="External"/><Relationship Id="rId175" Type="http://schemas.openxmlformats.org/officeDocument/2006/relationships/hyperlink" Target="http://www.zsyanao.ru/legislative_activity/projects/" TargetMode="External"/><Relationship Id="rId196" Type="http://schemas.openxmlformats.org/officeDocument/2006/relationships/hyperlink" Target="http://monitoring.iltumen.ru/" TargetMode="External"/><Relationship Id="rId200" Type="http://schemas.openxmlformats.org/officeDocument/2006/relationships/hyperlink" Target="https://minfin.75.ru/byudzhet/konsolidirovannyy-kraevoy-byudzhet/proekty-zakonov-o-byudzhete-kraya" TargetMode="External"/><Relationship Id="rId16" Type="http://schemas.openxmlformats.org/officeDocument/2006/relationships/hyperlink" Target="http://dfei.adm-nao.ru/zakony-o-byudzhete/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budget.rk.ifinmon.ru/dokumenty/proekt-zakona-o-byudzhete" TargetMode="External"/><Relationship Id="rId21" Type="http://schemas.openxmlformats.org/officeDocument/2006/relationships/hyperlink" Target="http://minfin.tatarstan.ru/rus/proekt-byudzheta-i-materiali-k-nemu-845677.htm" TargetMode="External"/><Relationship Id="rId42" Type="http://schemas.openxmlformats.org/officeDocument/2006/relationships/hyperlink" Target="http://mfnso.nso.ru/page/3777" TargetMode="External"/><Relationship Id="rId63" Type="http://schemas.openxmlformats.org/officeDocument/2006/relationships/hyperlink" Target="http://df.ivanovoobl.ru/regionalnye-finansy/zakon-ob-oblastnom-byudzhete/proekt-zakona-o-byudzhete/" TargetMode="External"/><Relationship Id="rId84" Type="http://schemas.openxmlformats.org/officeDocument/2006/relationships/hyperlink" Target="https://tambovoblduma.ru/zakonoproekty/zakonoproekty-vnesennye-v-oblastnuyu-dumu/oktyabr-2019/" TargetMode="External"/><Relationship Id="rId138" Type="http://schemas.openxmlformats.org/officeDocument/2006/relationships/hyperlink" Target="http://parliament-osetia.ru/index.php/main/bills/art/665" TargetMode="External"/><Relationship Id="rId159" Type="http://schemas.openxmlformats.org/officeDocument/2006/relationships/hyperlink" Target="http://www.zspo.ru/legislative/bills/61981/" TargetMode="External"/><Relationship Id="rId170" Type="http://schemas.openxmlformats.org/officeDocument/2006/relationships/hyperlink" Target="https://www.zs74.ru/npa-base" TargetMode="External"/><Relationship Id="rId191" Type="http://schemas.openxmlformats.org/officeDocument/2006/relationships/hyperlink" Target="http://budget.omsk.ifinmon.ru/" TargetMode="External"/><Relationship Id="rId205" Type="http://schemas.openxmlformats.org/officeDocument/2006/relationships/hyperlink" Target="https://www.magoblduma.ru/documents/" TargetMode="External"/><Relationship Id="rId107" Type="http://schemas.openxmlformats.org/officeDocument/2006/relationships/hyperlink" Target="http://portal.novkfo.ru/Menu/Page/85" TargetMode="External"/><Relationship Id="rId11" Type="http://schemas.openxmlformats.org/officeDocument/2006/relationships/hyperlink" Target="http://www.lenoblzaks.ru/static/single/-rus-common-zakact-/loprojects" TargetMode="External"/><Relationship Id="rId32" Type="http://schemas.openxmlformats.org/officeDocument/2006/relationships/hyperlink" Target="http://saratov.gov.ru/gov/auth/minfin/bud_sar_obl/2020/Project/" TargetMode="External"/><Relationship Id="rId37" Type="http://schemas.openxmlformats.org/officeDocument/2006/relationships/hyperlink" Target="http://eparlament.irzs.ru/Doc/pasport?id=2783" TargetMode="External"/><Relationship Id="rId53" Type="http://schemas.openxmlformats.org/officeDocument/2006/relationships/hyperlink" Target="http://beldepfin.ru/publications/meterialy-k-proektu-zakona-ob-oblastnom-byudzh3110/" TargetMode="External"/><Relationship Id="rId58" Type="http://schemas.openxmlformats.org/officeDocument/2006/relationships/hyperlink" Target="http://bryanskoblfin.ru/open/Menu/Page/93" TargetMode="External"/><Relationship Id="rId74" Type="http://schemas.openxmlformats.org/officeDocument/2006/relationships/hyperlink" Target="http://ufin48.ru/Show/Category/?ItemId=16&amp;headingId=4" TargetMode="External"/><Relationship Id="rId79" Type="http://schemas.openxmlformats.org/officeDocument/2006/relationships/hyperlink" Target="http://adm.vintech.ru:8096/ebudget/Menu/Page/25" TargetMode="External"/><Relationship Id="rId102" Type="http://schemas.openxmlformats.org/officeDocument/2006/relationships/hyperlink" Target="https://duma-murman.ru/deyatelnost/zakonodatelnaya-deyatelnost/proekty-zakonov-murmanskoy-oblasti/proekty-2019/" TargetMode="External"/><Relationship Id="rId123" Type="http://schemas.openxmlformats.org/officeDocument/2006/relationships/hyperlink" Target="http://volgoduma.ru/zakonotvorchestvo/proekty-zakonov/vse-proekty.html" TargetMode="External"/><Relationship Id="rId128" Type="http://schemas.openxmlformats.org/officeDocument/2006/relationships/hyperlink" Target="http://minfin.donland.ru:8088/" TargetMode="External"/><Relationship Id="rId144" Type="http://schemas.openxmlformats.org/officeDocument/2006/relationships/hyperlink" Target="http://www.mfsk.ru/law/proekty-zakonovsk" TargetMode="External"/><Relationship Id="rId149" Type="http://schemas.openxmlformats.org/officeDocument/2006/relationships/hyperlink" Target="http://mari-el.gov.ru/minfin/Pages/projects.aspx" TargetMode="External"/><Relationship Id="rId5" Type="http://schemas.openxmlformats.org/officeDocument/2006/relationships/hyperlink" Target="https://www.mos.ru/findep/" TargetMode="External"/><Relationship Id="rId90" Type="http://schemas.openxmlformats.org/officeDocument/2006/relationships/hyperlink" Target="https://dfto.ru/razdel/razdely/proekt-zakona-o-byudzhete" TargetMode="External"/><Relationship Id="rId95" Type="http://schemas.openxmlformats.org/officeDocument/2006/relationships/hyperlink" Target="http://www.karelia-zs.ru/zakonodatelstvo_rk/proekty/386vi/" TargetMode="External"/><Relationship Id="rId160" Type="http://schemas.openxmlformats.org/officeDocument/2006/relationships/hyperlink" Target="http://finance.pnzreg.ru/docs/np/?ELEMENT_ID=1442" TargetMode="External"/><Relationship Id="rId165" Type="http://schemas.openxmlformats.org/officeDocument/2006/relationships/hyperlink" Target="http://www.finupr.kurganobl.ru/index.php?test=praktdum" TargetMode="External"/><Relationship Id="rId181" Type="http://schemas.openxmlformats.org/officeDocument/2006/relationships/hyperlink" Target="http://www.khural.org/info/finansy/243/" TargetMode="External"/><Relationship Id="rId186" Type="http://schemas.openxmlformats.org/officeDocument/2006/relationships/hyperlink" Target="http://fin22.ru/projects/p2019/" TargetMode="External"/><Relationship Id="rId216" Type="http://schemas.openxmlformats.org/officeDocument/2006/relationships/printerSettings" Target="../printerSettings/printerSettings8.bin"/><Relationship Id="rId211" Type="http://schemas.openxmlformats.org/officeDocument/2006/relationships/hyperlink" Target="http://zseao.ru/akt/ob-oblastnom-byudzhete-na-2020-god-i-na-planovyj-period-2021-i-2022-godov-2/" TargetMode="External"/><Relationship Id="rId22" Type="http://schemas.openxmlformats.org/officeDocument/2006/relationships/hyperlink" Target="http://www.gs.cap.ru/SiteMap.aspx?id=2797562" TargetMode="External"/><Relationship Id="rId27" Type="http://schemas.openxmlformats.org/officeDocument/2006/relationships/hyperlink" Target="http://www.zsno.ru/law/bills-and-draft-resolutions/pending-bills/index.php?ELEMENT_ID=51342" TargetMode="External"/><Relationship Id="rId43" Type="http://schemas.openxmlformats.org/officeDocument/2006/relationships/hyperlink" Target="http://monitoring.zspk.gov.ru/&#1055;&#1088;&#1086;&#1077;&#1082;&#1090;%20&#1079;&#1072;&#1082;&#1086;&#1085;&#1072;/2177551" TargetMode="External"/><Relationship Id="rId48" Type="http://schemas.openxmlformats.org/officeDocument/2006/relationships/hyperlink" Target="http://www.zsamur.ru/section/list/9996/9932" TargetMode="External"/><Relationship Id="rId64" Type="http://schemas.openxmlformats.org/officeDocument/2006/relationships/hyperlink" Target="https://www.ivoblduma.ru/zakony/proekty-zakonov/" TargetMode="External"/><Relationship Id="rId69" Type="http://schemas.openxmlformats.org/officeDocument/2006/relationships/hyperlink" Target="http://depfin.adm44.ru/info/law/proetjzko/" TargetMode="External"/><Relationship Id="rId113" Type="http://schemas.openxmlformats.org/officeDocument/2006/relationships/hyperlink" Target="http://www.huralrk.ru/deyatelnost/zakonodatelnaya-deyatelnost/zakonoproekty.html" TargetMode="External"/><Relationship Id="rId118" Type="http://schemas.openxmlformats.org/officeDocument/2006/relationships/hyperlink" Target="http://www.kubzsk.ru/pravo/" TargetMode="External"/><Relationship Id="rId134" Type="http://schemas.openxmlformats.org/officeDocument/2006/relationships/hyperlink" Target="http://parlament.kbr.ru/zakonodatelnaya-deyatelnost/zakonoproekty-na-stadii-rassmotreniya/index.php?ELEMENT_ID=17423" TargetMode="External"/><Relationship Id="rId139" Type="http://schemas.openxmlformats.org/officeDocument/2006/relationships/hyperlink" Target="http://minfin.alania.gov.ru/index.php/documents" TargetMode="External"/><Relationship Id="rId80" Type="http://schemas.openxmlformats.org/officeDocument/2006/relationships/hyperlink" Target="https://orel-region.ru/index.php?head=6&amp;part=73&amp;unit=3&amp;op=8&amp;in=132" TargetMode="External"/><Relationship Id="rId85" Type="http://schemas.openxmlformats.org/officeDocument/2006/relationships/hyperlink" Target="https://fin.tmbreg.ru/6347/8130/9561.html" TargetMode="External"/><Relationship Id="rId150" Type="http://schemas.openxmlformats.org/officeDocument/2006/relationships/hyperlink" Target="http://www.gsrm.ru/legislative-activities/proekty/" TargetMode="External"/><Relationship Id="rId155" Type="http://schemas.openxmlformats.org/officeDocument/2006/relationships/hyperlink" Target="http://www.minfin.kirov.ru/otkrytyy-byudzhet/dlya-spetsialistov/oblastnoy-byudzhet/byudzhet-2020-2022-normativnye-dokumenty/" TargetMode="External"/><Relationship Id="rId171" Type="http://schemas.openxmlformats.org/officeDocument/2006/relationships/hyperlink" Target="http://www.minfin74.ru/mBudget/project/" TargetMode="External"/><Relationship Id="rId176" Type="http://schemas.openxmlformats.org/officeDocument/2006/relationships/hyperlink" Target="http://www.yamalfin.ru/index.php?option=com_content&amp;view=article&amp;id=3328:2019-11-01-09-29-48&amp;catid=165:2019-11-01-09-07-31&amp;Itemid=127" TargetMode="External"/><Relationship Id="rId192" Type="http://schemas.openxmlformats.org/officeDocument/2006/relationships/hyperlink" Target="http://mf.omskportal.ru/oiv/mf/otrasl/otkrbudg/proekt/2020-2022" TargetMode="External"/><Relationship Id="rId197" Type="http://schemas.openxmlformats.org/officeDocument/2006/relationships/hyperlink" Target="https://minfin.sakha.gov.ru/zakony-o-bjudzhete/2020-2022-gg/proekt-zakona-o-bjudzhete-na-2020-2022-gg" TargetMode="External"/><Relationship Id="rId206" Type="http://schemas.openxmlformats.org/officeDocument/2006/relationships/hyperlink" Target="https://minfin.49gov.ru/documents/?doc_type=1" TargetMode="External"/><Relationship Id="rId201" Type="http://schemas.openxmlformats.org/officeDocument/2006/relationships/hyperlink" Target="http://&#1086;&#1090;&#1082;&#1088;&#1099;&#1090;&#1099;&#1081;&#1073;&#1102;&#1076;&#1078;&#1077;&#1090;.&#1079;&#1072;&#1073;&#1072;&#1081;&#1082;&#1072;&#1083;&#1100;&#1089;&#1082;&#1080;&#1081;&#1082;&#1088;&#1072;&#1081;.&#1088;&#1092;/portal/Page/BudgLaw?project=1&amp;ItemId=13&amp;show_title=on" TargetMode="External"/><Relationship Id="rId12" Type="http://schemas.openxmlformats.org/officeDocument/2006/relationships/hyperlink" Target="http://finance.lenobl.ru/ru/pravovaya-baza/oblastnoe-zakondatelstvo/byudzhet-lo/ob2020/" TargetMode="External"/><Relationship Id="rId17" Type="http://schemas.openxmlformats.org/officeDocument/2006/relationships/hyperlink" Target="https://sevzakon.ru/view/laws/bank_zakonoproektov/i_sozyv_2019/pr_zak_19_10_ot_15_10_2019/dokumenty_k_proektu/?page=2" TargetMode="External"/><Relationship Id="rId33" Type="http://schemas.openxmlformats.org/officeDocument/2006/relationships/hyperlink" Target="http://saratov.ifinmon.ru/" TargetMode="External"/><Relationship Id="rId38" Type="http://schemas.openxmlformats.org/officeDocument/2006/relationships/hyperlink" Target="http://gfu.ru/budget/obl/section.php?IBLOCK_ID=125&amp;SECTION_ID=1180" TargetMode="External"/><Relationship Id="rId59" Type="http://schemas.openxmlformats.org/officeDocument/2006/relationships/hyperlink" Target="http://www.zsvo.ru/budjet/" TargetMode="External"/><Relationship Id="rId103" Type="http://schemas.openxmlformats.org/officeDocument/2006/relationships/hyperlink" Target="https://minfin.gov-murman.ru/open-budget/regional_budget/law_of_budget_projects/2020/" TargetMode="External"/><Relationship Id="rId108" Type="http://schemas.openxmlformats.org/officeDocument/2006/relationships/hyperlink" Target="http://sobranie.pskov.ru/lawmaking/bills" TargetMode="External"/><Relationship Id="rId124" Type="http://schemas.openxmlformats.org/officeDocument/2006/relationships/hyperlink" Target="http://www.minfin34.ru/" TargetMode="External"/><Relationship Id="rId129" Type="http://schemas.openxmlformats.org/officeDocument/2006/relationships/hyperlink" Target="http://www.nsrd.ru/dokumenty/proekti_normativno_pravovih_aktov" TargetMode="External"/><Relationship Id="rId54" Type="http://schemas.openxmlformats.org/officeDocument/2006/relationships/hyperlink" Target="http://www.belduma.ru/document/draft/detail.php?god=2019&amp;prj=all" TargetMode="External"/><Relationship Id="rId70" Type="http://schemas.openxmlformats.org/officeDocument/2006/relationships/hyperlink" Target="http://kurskduma.ru/proekts/index.php" TargetMode="External"/><Relationship Id="rId75" Type="http://schemas.openxmlformats.org/officeDocument/2006/relationships/hyperlink" Target="http://www.mosoblduma.ru/Zakoni/Zakonoprecti_Moskovskoj_oblasti/item/296065/" TargetMode="External"/><Relationship Id="rId91" Type="http://schemas.openxmlformats.org/officeDocument/2006/relationships/hyperlink" Target="http://www.tulaoblduma.ru/laws_intranet/laws_stages.asp%3FID=160532.html" TargetMode="External"/><Relationship Id="rId96" Type="http://schemas.openxmlformats.org/officeDocument/2006/relationships/hyperlink" Target="http://minfin.karelia.ru/sostavlenie-bjudzheta-na-2020-2022-gody/" TargetMode="External"/><Relationship Id="rId140" Type="http://schemas.openxmlformats.org/officeDocument/2006/relationships/hyperlink" Target="http://www.parlamentchr.ru/deyatelnost/zakonoproekty-nakhodyashchiesya-na-rassmotrenii" TargetMode="External"/><Relationship Id="rId145" Type="http://schemas.openxmlformats.org/officeDocument/2006/relationships/hyperlink" Target="http://openbudsk.ru/proekt-byudzheta-na-2020-god-i-planovyy-period-2021-i-2022-godov/" TargetMode="External"/><Relationship Id="rId161" Type="http://schemas.openxmlformats.org/officeDocument/2006/relationships/hyperlink" Target="http://budget.minfin-samara.ru/" TargetMode="External"/><Relationship Id="rId166" Type="http://schemas.openxmlformats.org/officeDocument/2006/relationships/hyperlink" Target="http://zsso.ru/legislative/lawprojects/item/50955/" TargetMode="External"/><Relationship Id="rId182" Type="http://schemas.openxmlformats.org/officeDocument/2006/relationships/hyperlink" Target="http://budget17.ru/" TargetMode="External"/><Relationship Id="rId187" Type="http://schemas.openxmlformats.org/officeDocument/2006/relationships/hyperlink" Target="http://www.akzs.ru/sessions/135/2868/" TargetMode="External"/><Relationship Id="rId1" Type="http://schemas.openxmlformats.org/officeDocument/2006/relationships/hyperlink" Target="http://www.smoloblduma.ru/zpr/index.php?SECTION_ID=&amp;ELEMENT_ID=49307" TargetMode="External"/><Relationship Id="rId6" Type="http://schemas.openxmlformats.org/officeDocument/2006/relationships/hyperlink" Target="http://www.aosd.ru/?dir=budget&amp;act=budget" TargetMode="External"/><Relationship Id="rId212" Type="http://schemas.openxmlformats.org/officeDocument/2006/relationships/hyperlink" Target="http://www.eao.ru/isp-vlast/finansovoe-upravlenie-pravitelstva/byudzhet/" TargetMode="External"/><Relationship Id="rId23" Type="http://schemas.openxmlformats.org/officeDocument/2006/relationships/hyperlink" Target="http://regulations.cap.ru/index.php?option=com_content&amp;view=category&amp;id=20&amp;Itemid=116" TargetMode="External"/><Relationship Id="rId28" Type="http://schemas.openxmlformats.org/officeDocument/2006/relationships/hyperlink" Target="http://mf.nnov.ru/index.php?option=com_k2&amp;view=item&amp;id=1760:normativnye-pravovye-akty-i-drugie-materialy-po-razrabotke-proekta-oblastnogo-byudzheta-na-2021-2022-gody&amp;Itemid=553" TargetMode="External"/><Relationship Id="rId49" Type="http://schemas.openxmlformats.org/officeDocument/2006/relationships/hyperlink" Target="http://ob.fin.amurobl.ru/dokumenty/proekt_zakon/oblastnoi/2020" TargetMode="External"/><Relationship Id="rId114" Type="http://schemas.openxmlformats.org/officeDocument/2006/relationships/hyperlink" Target="http://minfin.kalmregion.ru/deyatelnost/byudzhet-respubliki-kalmykiya/proekt-respublikanskogo-byudzheta-na-ocherednoy-finansovyy-god-i-planovyy-period-/" TargetMode="External"/><Relationship Id="rId119" Type="http://schemas.openxmlformats.org/officeDocument/2006/relationships/hyperlink" Target="https://minfinkubani.ru/budget_execution/budget_law/" TargetMode="External"/><Relationship Id="rId44" Type="http://schemas.openxmlformats.org/officeDocument/2006/relationships/hyperlink" Target="https://primorsky.ru/authorities/executive-agencies/departments/finance/laws.php" TargetMode="External"/><Relationship Id="rId60" Type="http://schemas.openxmlformats.org/officeDocument/2006/relationships/hyperlink" Target="https://dtf.avo.ru/proekty-zakonov-vladimirskoj-oblasti" TargetMode="External"/><Relationship Id="rId65" Type="http://schemas.openxmlformats.org/officeDocument/2006/relationships/hyperlink" Target="http://www.zskaluga.ru/bills/wide/16185/ob_oblastnom_bjudzhete_na_2020_god_i_na_planovyj_period__2021_i_2022_godov.html" TargetMode="External"/><Relationship Id="rId81" Type="http://schemas.openxmlformats.org/officeDocument/2006/relationships/hyperlink" Target="http://www.rznoblduma.ru/index.php?option=com_content&amp;view=article&amp;id=177&amp;Itemid=125" TargetMode="External"/><Relationship Id="rId86" Type="http://schemas.openxmlformats.org/officeDocument/2006/relationships/hyperlink" Target="http://www.zsto.ru/index.php/739a50c4-47c1-81fa-060e-2232105925f8/5f51608f-f613-3c85-ce9f-e9a9410d8fa4" TargetMode="External"/><Relationship Id="rId130" Type="http://schemas.openxmlformats.org/officeDocument/2006/relationships/hyperlink" Target="http://minfinrd.ru/deyatelnost/statistika-i-otchety/byudzhet" TargetMode="External"/><Relationship Id="rId135" Type="http://schemas.openxmlformats.org/officeDocument/2006/relationships/hyperlink" Target="https://pravitelstvo.kbr.ru/oigv/minfin/npi/proekty_normativnyh_i_pravovyh_aktov.php?postid=27876" TargetMode="External"/><Relationship Id="rId151" Type="http://schemas.openxmlformats.org/officeDocument/2006/relationships/hyperlink" Target="https://www.minfinrm.ru/norm-akty-new/" TargetMode="External"/><Relationship Id="rId156" Type="http://schemas.openxmlformats.org/officeDocument/2006/relationships/hyperlink" Target="http://zaksob.ru/activity/zakonotvorcheskaya-deyatelnost/" TargetMode="External"/><Relationship Id="rId177" Type="http://schemas.openxmlformats.org/officeDocument/2006/relationships/hyperlink" Target="http://monitoring.yanao.ru/yamal/index.php" TargetMode="External"/><Relationship Id="rId198" Type="http://schemas.openxmlformats.org/officeDocument/2006/relationships/hyperlink" Target="http://budget.sakha.gov.ru/ebudget/Menu/Page/215" TargetMode="External"/><Relationship Id="rId172" Type="http://schemas.openxmlformats.org/officeDocument/2006/relationships/hyperlink" Target="http://open.minfin74.ru/budget/370457979" TargetMode="External"/><Relationship Id="rId193" Type="http://schemas.openxmlformats.org/officeDocument/2006/relationships/hyperlink" Target="https://duma.tomsk.ru/content/proekt_oblastnogo_bjudzheta_na_2020_2022_god" TargetMode="External"/><Relationship Id="rId202" Type="http://schemas.openxmlformats.org/officeDocument/2006/relationships/hyperlink" Target="http://www.zaksobr.kamchatka.ru/zaktvordeyat/proekty_zakonov_kamch_24_2019_kraya1/o_kraevom_byudzhete_na_2020_god_i_na_planovyj_period_2021_i_2022_godov/" TargetMode="External"/><Relationship Id="rId207" Type="http://schemas.openxmlformats.org/officeDocument/2006/relationships/hyperlink" Target="http://iis.minfin.49gov.ru/ebudget/Menu/Page/77" TargetMode="External"/><Relationship Id="rId13" Type="http://schemas.openxmlformats.org/officeDocument/2006/relationships/hyperlink" Target="https://fincom.gov.spb.ru/budget/info/acts/1" TargetMode="External"/><Relationship Id="rId18" Type="http://schemas.openxmlformats.org/officeDocument/2006/relationships/hyperlink" Target="https://fin.sev.gov.ru/deytelnost/" TargetMode="External"/><Relationship Id="rId39" Type="http://schemas.openxmlformats.org/officeDocument/2006/relationships/hyperlink" Target="http://www.sobranie.info/lawsinfo.php?UID=16504" TargetMode="External"/><Relationship Id="rId109" Type="http://schemas.openxmlformats.org/officeDocument/2006/relationships/hyperlink" Target="http://finance.pskov.ru/proekty" TargetMode="External"/><Relationship Id="rId34" Type="http://schemas.openxmlformats.org/officeDocument/2006/relationships/hyperlink" Target="http://www.zsuo.ru/zakony/proekty/43-zakonotvorchestvo/zakony/proekty/14425-84332019.html" TargetMode="External"/><Relationship Id="rId50" Type="http://schemas.openxmlformats.org/officeDocument/2006/relationships/hyperlink" Target="http://hural-rb.ru/bankz/" TargetMode="External"/><Relationship Id="rId55" Type="http://schemas.openxmlformats.org/officeDocument/2006/relationships/hyperlink" Target="http://ob.beldepfin.ru/" TargetMode="External"/><Relationship Id="rId76" Type="http://schemas.openxmlformats.org/officeDocument/2006/relationships/hyperlink" Target="https://mef.mosreg.ru/dokumenty" TargetMode="External"/><Relationship Id="rId97" Type="http://schemas.openxmlformats.org/officeDocument/2006/relationships/hyperlink" Target="http://budget.karelia.ru/byudzhet/dokumenty/2020-god" TargetMode="External"/><Relationship Id="rId104" Type="http://schemas.openxmlformats.org/officeDocument/2006/relationships/hyperlink" Target="https://b4u.gov-murman.ru/" TargetMode="External"/><Relationship Id="rId120" Type="http://schemas.openxmlformats.org/officeDocument/2006/relationships/hyperlink" Target="https://openbudget23region.ru/o-byudzhete/dokumenty/ministerstvo-finansov-krasnodarskogo-kraya" TargetMode="External"/><Relationship Id="rId125" Type="http://schemas.openxmlformats.org/officeDocument/2006/relationships/hyperlink" Target="http://volgafin.volgograd.ru/norms/acts/16723/" TargetMode="External"/><Relationship Id="rId141" Type="http://schemas.openxmlformats.org/officeDocument/2006/relationships/hyperlink" Target="http://www.minfinchr.ru/respublikanskij-byudzhet/proekt-zakona-chechenskoj-respubliki-o-respublikanskom-byudzhete-na-ocherednoj-finansovyj-god-i-planovyj-period-s-prilozheniyami" TargetMode="External"/><Relationship Id="rId146" Type="http://schemas.openxmlformats.org/officeDocument/2006/relationships/hyperlink" Target="http://gsrb.ru/ru/lawmaking/budget-2020/" TargetMode="External"/><Relationship Id="rId167" Type="http://schemas.openxmlformats.org/officeDocument/2006/relationships/hyperlink" Target="http://info.mfural.ru/ebudget/Menu/Page/1" TargetMode="External"/><Relationship Id="rId188" Type="http://schemas.openxmlformats.org/officeDocument/2006/relationships/hyperlink" Target="https://www.sndko.ru/zakonotvorchestvo/proektyi-normativnyix-pravovyix-aktov-kemerovskoj-oblasti" TargetMode="External"/><Relationship Id="rId7" Type="http://schemas.openxmlformats.org/officeDocument/2006/relationships/hyperlink" Target="https://dvinaland.ru/budget/public_hearings/" TargetMode="External"/><Relationship Id="rId71" Type="http://schemas.openxmlformats.org/officeDocument/2006/relationships/hyperlink" Target="http://adm.rkursk.ru/index.php?id=693&amp;mat_id=99360&amp;page=1" TargetMode="External"/><Relationship Id="rId92" Type="http://schemas.openxmlformats.org/officeDocument/2006/relationships/hyperlink" Target="http://duma.yar.ru/service/projects/zp192966.html" TargetMode="External"/><Relationship Id="rId162" Type="http://schemas.openxmlformats.org/officeDocument/2006/relationships/hyperlink" Target="http://asozd.samgd.ru/bills/2944/" TargetMode="External"/><Relationship Id="rId183" Type="http://schemas.openxmlformats.org/officeDocument/2006/relationships/hyperlink" Target="https://minfin.rtyva.ru/node/8892/" TargetMode="External"/><Relationship Id="rId213" Type="http://schemas.openxmlformats.org/officeDocument/2006/relationships/hyperlink" Target="http://duma-chukotka.ru/index.php?option=com_content&amp;view=category&amp;id=47&amp;Itemid=154" TargetMode="External"/><Relationship Id="rId2" Type="http://schemas.openxmlformats.org/officeDocument/2006/relationships/hyperlink" Target="http://www.finsmol.ru/pbudget/nJvD58Sj" TargetMode="External"/><Relationship Id="rId29" Type="http://schemas.openxmlformats.org/officeDocument/2006/relationships/hyperlink" Target="http://mf.nnov.ru:8025/index.php/o-budgete/zakonodatelstvo/proekty-zakonodatelnykh-i-inykh-normativnykh-pravovykh-aktov" TargetMode="External"/><Relationship Id="rId24" Type="http://schemas.openxmlformats.org/officeDocument/2006/relationships/hyperlink" Target="https://budget.cap.ru/Show/Category/267?ItemId=803" TargetMode="External"/><Relationship Id="rId40" Type="http://schemas.openxmlformats.org/officeDocument/2006/relationships/hyperlink" Target="http://minfin.krskstate.ru/openbudget/law" TargetMode="External"/><Relationship Id="rId45" Type="http://schemas.openxmlformats.org/officeDocument/2006/relationships/hyperlink" Target="http://ebudget.primorsky.ru/Show/Content/191" TargetMode="External"/><Relationship Id="rId66" Type="http://schemas.openxmlformats.org/officeDocument/2006/relationships/hyperlink" Target="http://admoblkaluga.ru/main/work/finances/budget/2020-2022.php" TargetMode="External"/><Relationship Id="rId87" Type="http://schemas.openxmlformats.org/officeDocument/2006/relationships/hyperlink" Target="http://portal.tverfin.ru/Menu/Page/187" TargetMode="External"/><Relationship Id="rId110" Type="http://schemas.openxmlformats.org/officeDocument/2006/relationships/hyperlink" Target="http://bks.pskov.ru/ebudget/Show/Category/10?ItemId=257" TargetMode="External"/><Relationship Id="rId115" Type="http://schemas.openxmlformats.org/officeDocument/2006/relationships/hyperlink" Target="http://www.crimea.gov.ru/lawmaking-activity/laws-drafts" TargetMode="External"/><Relationship Id="rId131" Type="http://schemas.openxmlformats.org/officeDocument/2006/relationships/hyperlink" Target="http://open.minfinrd.ru/" TargetMode="External"/><Relationship Id="rId136" Type="http://schemas.openxmlformats.org/officeDocument/2006/relationships/hyperlink" Target="https://parlament09.ru/node/7234" TargetMode="External"/><Relationship Id="rId157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178" Type="http://schemas.openxmlformats.org/officeDocument/2006/relationships/hyperlink" Target="http://elkurultay.ru/deyatelnost/sessii/sessii/materialy-proshedshikh-sessij-7-sozyva/10400-materialy-iii-ej-sessii-gosudarstvennogo-sobraniya-el-kurultaj-respubliki-altaj-sedmogo-sozyva-sostoyavshejsya-21-noyabrya-2019-goda" TargetMode="External"/><Relationship Id="rId61" Type="http://schemas.openxmlformats.org/officeDocument/2006/relationships/hyperlink" Target="http://www.vrnoblduma.ru/dokumenty/proekty/" TargetMode="External"/><Relationship Id="rId82" Type="http://schemas.openxmlformats.org/officeDocument/2006/relationships/hyperlink" Target="http://minfin-rzn.ru/portal/Show/Category/6?ItemId=17" TargetMode="External"/><Relationship Id="rId152" Type="http://schemas.openxmlformats.org/officeDocument/2006/relationships/hyperlink" Target="http://www.udmgossovet.ru/activity/law/schedule/materials/26796/" TargetMode="External"/><Relationship Id="rId173" Type="http://schemas.openxmlformats.org/officeDocument/2006/relationships/hyperlink" Target="https://www.dumahmao.ru/budget2020-2022/lawsprojects/" TargetMode="External"/><Relationship Id="rId194" Type="http://schemas.openxmlformats.org/officeDocument/2006/relationships/hyperlink" Target="http://open.findep.org/" TargetMode="External"/><Relationship Id="rId199" Type="http://schemas.openxmlformats.org/officeDocument/2006/relationships/hyperlink" Target="http://www.zaksobr-chita.ru/documents/proektyi_zakonov/2019_god/noyabr_2019_goda" TargetMode="External"/><Relationship Id="rId203" Type="http://schemas.openxmlformats.org/officeDocument/2006/relationships/hyperlink" Target="https://www.kamgov.ru/minfin/budzet-2020" TargetMode="External"/><Relationship Id="rId208" Type="http://schemas.openxmlformats.org/officeDocument/2006/relationships/hyperlink" Target="http://sakhminfin.ru/" TargetMode="External"/><Relationship Id="rId19" Type="http://schemas.openxmlformats.org/officeDocument/2006/relationships/hyperlink" Target="http://ob.sev.gov.ru/dokumenty/project-zakona-o-budgete" TargetMode="External"/><Relationship Id="rId14" Type="http://schemas.openxmlformats.org/officeDocument/2006/relationships/hyperlink" Target="http://www.assembly.spb.ru/ndoc/doc/0/777337756" TargetMode="External"/><Relationship Id="rId30" Type="http://schemas.openxmlformats.org/officeDocument/2006/relationships/hyperlink" Target="http://budget.permkrai.ru/" TargetMode="External"/><Relationship Id="rId35" Type="http://schemas.openxmlformats.org/officeDocument/2006/relationships/hyperlink" Target="http://ufo.ulntc.ru/index.php?mgf=budget/open_budget&amp;slep=net" TargetMode="External"/><Relationship Id="rId56" Type="http://schemas.openxmlformats.org/officeDocument/2006/relationships/hyperlink" Target="http://bryanskoblfin.ru/Show/Content/2304?ParentItemId=4" TargetMode="External"/><Relationship Id="rId77" Type="http://schemas.openxmlformats.org/officeDocument/2006/relationships/hyperlink" Target="https://budget.mosreg.ru/byudzhet-dlya-grazhdan/proekt-zakona-o-byudzhete-moskovskoj-oblasti/" TargetMode="External"/><Relationship Id="rId100" Type="http://schemas.openxmlformats.org/officeDocument/2006/relationships/hyperlink" Target="https://www.vologdazso.ru/actions/legislative_activity/draft-laws/search.php?docid=TXpFNU1qa3pPRUUwVFc=" TargetMode="External"/><Relationship Id="rId105" Type="http://schemas.openxmlformats.org/officeDocument/2006/relationships/hyperlink" Target="http://duma.novreg.ru/action/projects/" TargetMode="External"/><Relationship Id="rId126" Type="http://schemas.openxmlformats.org/officeDocument/2006/relationships/hyperlink" Target="http://zsro.ru/lawmaking/project/" TargetMode="External"/><Relationship Id="rId147" Type="http://schemas.openxmlformats.org/officeDocument/2006/relationships/hyperlink" Target="https://minfin.bashkortostan.ru/activity/2982/" TargetMode="External"/><Relationship Id="rId168" Type="http://schemas.openxmlformats.org/officeDocument/2006/relationships/hyperlink" Target="http://public.duma72.ru/Public/BillDossier/2897" TargetMode="External"/><Relationship Id="rId8" Type="http://schemas.openxmlformats.org/officeDocument/2006/relationships/hyperlink" Target="http://duma39.ru/activity/zakon/draft/" TargetMode="External"/><Relationship Id="rId51" Type="http://schemas.openxmlformats.org/officeDocument/2006/relationships/hyperlink" Target="http://egov-buryatia.ru/minfin/activities/documents/proekty-zakonov-i-inykh-npa/index.php?bitrix_include_areas=N&amp;clear_cache=Y" TargetMode="External"/><Relationship Id="rId72" Type="http://schemas.openxmlformats.org/officeDocument/2006/relationships/hyperlink" Target="http://www.oblsovet.ru/legislation/" TargetMode="External"/><Relationship Id="rId93" Type="http://schemas.openxmlformats.org/officeDocument/2006/relationships/hyperlink" Target="https://www.yarregion.ru/depts/depfin/tmpPages/docs.aspx" TargetMode="External"/><Relationship Id="rId98" Type="http://schemas.openxmlformats.org/officeDocument/2006/relationships/hyperlink" Target="http://gsrk1.rkomi.ru/Sessions/Default.aspx" TargetMode="External"/><Relationship Id="rId121" Type="http://schemas.openxmlformats.org/officeDocument/2006/relationships/hyperlink" Target="https://astroblduma.ru/vm/zakonodat_deyat/ProjectZakonAO/11203" TargetMode="External"/><Relationship Id="rId142" Type="http://schemas.openxmlformats.org/officeDocument/2006/relationships/hyperlink" Target="http://forcitizens.ru/ob/dokumenty/proekt-byudzheta-i-materialy-k-nemu/2020-god" TargetMode="External"/><Relationship Id="rId163" Type="http://schemas.openxmlformats.org/officeDocument/2006/relationships/hyperlink" Target="http://minfin-samara.ru/proekty-zakonov-o-byudzhete/" TargetMode="External"/><Relationship Id="rId184" Type="http://schemas.openxmlformats.org/officeDocument/2006/relationships/hyperlink" Target="http://www.vskhakasia.ru/lawmaking/bills/bill/1406" TargetMode="External"/><Relationship Id="rId189" Type="http://schemas.openxmlformats.org/officeDocument/2006/relationships/hyperlink" Target="https://www.ofukem.ru/budget/projects2020-2021/" TargetMode="External"/><Relationship Id="rId3" Type="http://schemas.openxmlformats.org/officeDocument/2006/relationships/hyperlink" Target="https://duma.mos.ru/ru/40/regulation_projects" TargetMode="External"/><Relationship Id="rId214" Type="http://schemas.openxmlformats.org/officeDocument/2006/relationships/hyperlink" Target="http://chaogov.ru/otkrytyy-byudzhet/zakon-o-byudzhete.php" TargetMode="External"/><Relationship Id="rId25" Type="http://schemas.openxmlformats.org/officeDocument/2006/relationships/hyperlink" Target="http://zakon.zsperm.ru/?q=%E1%FE%E4%E6%E5%F2&amp;how=d" TargetMode="External"/><Relationship Id="rId46" Type="http://schemas.openxmlformats.org/officeDocument/2006/relationships/hyperlink" Target="http://www.duma.khv.ru/Monitoring5/&#1055;&#1088;&#1086;&#1077;&#1082;&#1090;%20&#1079;&#1072;&#1082;&#1086;&#1085;&#1072;/2187535" TargetMode="External"/><Relationship Id="rId67" Type="http://schemas.openxmlformats.org/officeDocument/2006/relationships/hyperlink" Target="http://kosoblduma.ru/laws/pzko/?id=929" TargetMode="External"/><Relationship Id="rId116" Type="http://schemas.openxmlformats.org/officeDocument/2006/relationships/hyperlink" Target="https://minfin.rk.gov.ru/ru/structure/2019_10_30_16_47_biudzhet_na_2020_god_i_na_planovyi_period_2021_2022_godov" TargetMode="External"/><Relationship Id="rId137" Type="http://schemas.openxmlformats.org/officeDocument/2006/relationships/hyperlink" Target="http://minfin09.ru/2019/11/&#1087;&#1088;&#1086;&#1077;&#1082;&#1090;-&#1079;&#1072;&#1082;&#1086;&#1085;&#1072;-&#1086;-&#1088;&#1077;&#1089;&#1087;&#1091;&#1073;&#1083;&#1080;&#1082;&#1072;&#1085;&#1089;&#1082;&#1086;&#1084;-&#1073;&#1102;&#1076;&#1078;-7/" TargetMode="External"/><Relationship Id="rId158" Type="http://schemas.openxmlformats.org/officeDocument/2006/relationships/hyperlink" Target="http://budget.orb.ru/" TargetMode="External"/><Relationship Id="rId20" Type="http://schemas.openxmlformats.org/officeDocument/2006/relationships/hyperlink" Target="http://gossov.tatarstan.ru/rus/activity/lawmaking/zakon_project" TargetMode="External"/><Relationship Id="rId41" Type="http://schemas.openxmlformats.org/officeDocument/2006/relationships/hyperlink" Target="http://zsnso.ru/579" TargetMode="External"/><Relationship Id="rId62" Type="http://schemas.openxmlformats.org/officeDocument/2006/relationships/hyperlink" Target="http://www.gfu.vrn.ru/regulatory/normativnye-pravovye-akty/zakony-voronezhskoy-oblasti-/materiali-k-proektu-zakona-2020-2022-1.php" TargetMode="External"/><Relationship Id="rId83" Type="http://schemas.openxmlformats.org/officeDocument/2006/relationships/hyperlink" Target="https://minfin.ryazangov.ru/documents/draft_documents/2019/index.php" TargetMode="External"/><Relationship Id="rId88" Type="http://schemas.openxmlformats.org/officeDocument/2006/relationships/hyperlink" Target="https://www.tverfin.ru/np-baza/proekty-npa/" TargetMode="External"/><Relationship Id="rId111" Type="http://schemas.openxmlformats.org/officeDocument/2006/relationships/hyperlink" Target="https://www.gshra.ru/zak-deyat/proekty/" TargetMode="External"/><Relationship Id="rId132" Type="http://schemas.openxmlformats.org/officeDocument/2006/relationships/hyperlink" Target="https://www.mfri.ru/index.php/open-budget/proekt-byudzheta-i-materialy-k-nemu" TargetMode="External"/><Relationship Id="rId153" Type="http://schemas.openxmlformats.org/officeDocument/2006/relationships/hyperlink" Target="http://www.mfur.ru/budjet/formirovanie/2020-god/" TargetMode="External"/><Relationship Id="rId174" Type="http://schemas.openxmlformats.org/officeDocument/2006/relationships/hyperlink" Target="https://depfin.admhmao.ru/otkrytyy-byudzhet/" TargetMode="External"/><Relationship Id="rId179" Type="http://schemas.openxmlformats.org/officeDocument/2006/relationships/hyperlink" Target="https://www.minfin-altai.ru/deyatelnost/proekt-byudzheta-zakony-o-byudzhete-zakony-ob-ispolnenii-byudzheta/2020-2022/the-draft-law-on-the-budget-.php" TargetMode="External"/><Relationship Id="rId195" Type="http://schemas.openxmlformats.org/officeDocument/2006/relationships/hyperlink" Target="http://www.findep.org/zakoni-tomskoy-oblasti.html" TargetMode="External"/><Relationship Id="rId209" Type="http://schemas.openxmlformats.org/officeDocument/2006/relationships/hyperlink" Target="http://www.dumasakhalin.ru/activity/sessions/2019/7" TargetMode="External"/><Relationship Id="rId190" Type="http://schemas.openxmlformats.org/officeDocument/2006/relationships/hyperlink" Target="http://www.omsk-parlament.ru/?sid=2940" TargetMode="External"/><Relationship Id="rId204" Type="http://schemas.openxmlformats.org/officeDocument/2006/relationships/hyperlink" Target="http://openbudget.kamgov.ru/Dashboard" TargetMode="External"/><Relationship Id="rId15" Type="http://schemas.openxmlformats.org/officeDocument/2006/relationships/hyperlink" Target="http://www.sdnao.ru/documents/bills/detail.php?ID=30257" TargetMode="External"/><Relationship Id="rId36" Type="http://schemas.openxmlformats.org/officeDocument/2006/relationships/hyperlink" Target="http://ufo.ulntc.ru:8080/dokumenty/proekt-zakona-o-byudzhete" TargetMode="External"/><Relationship Id="rId57" Type="http://schemas.openxmlformats.org/officeDocument/2006/relationships/hyperlink" Target="http://duma32.ru/komitet-po-byudzhetu-nalogam-i-ekonomicheskoy-politike/" TargetMode="External"/><Relationship Id="rId106" Type="http://schemas.openxmlformats.org/officeDocument/2006/relationships/hyperlink" Target="http://novkfo.ru/documents/289.html" TargetMode="External"/><Relationship Id="rId127" Type="http://schemas.openxmlformats.org/officeDocument/2006/relationships/hyperlink" Target="http://www.minfin.donland.ru/docs/s/226" TargetMode="External"/><Relationship Id="rId10" Type="http://schemas.openxmlformats.org/officeDocument/2006/relationships/hyperlink" Target="http://budget.lenobl.ru/documents/?page=0&amp;sortOrder=&amp;type=regionBudget&amp;sortName=&amp;sortDate=" TargetMode="External"/><Relationship Id="rId31" Type="http://schemas.openxmlformats.org/officeDocument/2006/relationships/hyperlink" Target="https://srd.ru/index.php/component/docs/?view=pr_zak&amp;id=1299&amp;menu=508&amp;selmenu=512" TargetMode="External"/><Relationship Id="rId52" Type="http://schemas.openxmlformats.org/officeDocument/2006/relationships/hyperlink" Target="http://budget.govrb.ru/ebudget/Menu/Page/179" TargetMode="External"/><Relationship Id="rId73" Type="http://schemas.openxmlformats.org/officeDocument/2006/relationships/hyperlink" Target="http://www.admlip.ru/economy/finances/proekty/" TargetMode="External"/><Relationship Id="rId78" Type="http://schemas.openxmlformats.org/officeDocument/2006/relationships/hyperlink" Target="http://oreloblsovet.ru/legislation/proektyi-zakonov.html" TargetMode="External"/><Relationship Id="rId94" Type="http://schemas.openxmlformats.org/officeDocument/2006/relationships/hyperlink" Target="http://budget76.ru/" TargetMode="External"/><Relationship Id="rId99" Type="http://schemas.openxmlformats.org/officeDocument/2006/relationships/hyperlink" Target="http://minfin.rkomi.ru/minfin_rkomi/minfin_rbudj/budjet/" TargetMode="External"/><Relationship Id="rId101" Type="http://schemas.openxmlformats.org/officeDocument/2006/relationships/hyperlink" Target="https://df.gov35.ru/otkrytyy-byudzhet/zakony-ob-oblastnom-byudzhete/2020/" TargetMode="External"/><Relationship Id="rId122" Type="http://schemas.openxmlformats.org/officeDocument/2006/relationships/hyperlink" Target="https://minfin.astrobl.ru/site-page/materialy-proekta" TargetMode="External"/><Relationship Id="rId143" Type="http://schemas.openxmlformats.org/officeDocument/2006/relationships/hyperlink" Target="http://www.dumask.ru/law/zakonodatelnaya-deyatelnost/zakonoproekty-i-inye-pravovye-akty-nakhodyashchiesya-na-rassmotrenii.html" TargetMode="External"/><Relationship Id="rId148" Type="http://schemas.openxmlformats.org/officeDocument/2006/relationships/hyperlink" Target="http://www.gsmari.ru/itog/pnpa.html" TargetMode="External"/><Relationship Id="rId164" Type="http://schemas.openxmlformats.org/officeDocument/2006/relationships/hyperlink" Target="http://www.oblduma.kurgan.ru/about/activity/doc/proekty/" TargetMode="External"/><Relationship Id="rId169" Type="http://schemas.openxmlformats.org/officeDocument/2006/relationships/hyperlink" Target="https://admtyumen.ru/ogv_ru/finance/finance/bugjet/more.htm?id=11807008@cmsArticle" TargetMode="External"/><Relationship Id="rId185" Type="http://schemas.openxmlformats.org/officeDocument/2006/relationships/hyperlink" Target="https://r-19.ru/authorities/ministry-of-finance-of-the-republic-of-khakassia/docs/1795/93894.html" TargetMode="External"/><Relationship Id="rId4" Type="http://schemas.openxmlformats.org/officeDocument/2006/relationships/hyperlink" Target="https://budget.mos.ru/BudgetAttachements_2020_2022" TargetMode="External"/><Relationship Id="rId9" Type="http://schemas.openxmlformats.org/officeDocument/2006/relationships/hyperlink" Target="http://minfin39.ru/budget/next_year/" TargetMode="External"/><Relationship Id="rId180" Type="http://schemas.openxmlformats.org/officeDocument/2006/relationships/hyperlink" Target="http://www.open.minfin-altai.ru/" TargetMode="External"/><Relationship Id="rId210" Type="http://schemas.openxmlformats.org/officeDocument/2006/relationships/hyperlink" Target="https://openbudget.sakhminfin.ru/Menu/Page/565" TargetMode="External"/><Relationship Id="rId215" Type="http://schemas.openxmlformats.org/officeDocument/2006/relationships/hyperlink" Target="https://minfin.midural.ru/document/category/23" TargetMode="External"/><Relationship Id="rId26" Type="http://schemas.openxmlformats.org/officeDocument/2006/relationships/hyperlink" Target="http://mfin.permkrai.ru/execution/proekt/mater/2019/10/" TargetMode="External"/><Relationship Id="rId47" Type="http://schemas.openxmlformats.org/officeDocument/2006/relationships/hyperlink" Target="https://minfin.khabkrai.ru/portal/Show/Category/256?ItemId=1103" TargetMode="External"/><Relationship Id="rId68" Type="http://schemas.openxmlformats.org/officeDocument/2006/relationships/hyperlink" Target="http://nb44.ru/" TargetMode="External"/><Relationship Id="rId89" Type="http://schemas.openxmlformats.org/officeDocument/2006/relationships/hyperlink" Target="https://minfin.tularegion.ru/activities/" TargetMode="External"/><Relationship Id="rId112" Type="http://schemas.openxmlformats.org/officeDocument/2006/relationships/hyperlink" Target="http://minfin01-maykop.ru/Show/Category/12?page=1&amp;ItemId=58&amp;filterYear=2019" TargetMode="External"/><Relationship Id="rId133" Type="http://schemas.openxmlformats.org/officeDocument/2006/relationships/hyperlink" Target="http://www.parlamentri.ru/index.php/zakonodatelnaya-deyatelnost/zakonoproekty-vnesennye-v-parlament" TargetMode="External"/><Relationship Id="rId154" Type="http://schemas.openxmlformats.org/officeDocument/2006/relationships/hyperlink" Target="http://www.zsko.ru/documents/lawmaking/" TargetMode="External"/><Relationship Id="rId175" Type="http://schemas.openxmlformats.org/officeDocument/2006/relationships/hyperlink" Target="http://www.zsyanao.ru/legislative_activity/projects/" TargetMode="External"/><Relationship Id="rId196" Type="http://schemas.openxmlformats.org/officeDocument/2006/relationships/hyperlink" Target="http://monitoring.iltumen.ru/" TargetMode="External"/><Relationship Id="rId200" Type="http://schemas.openxmlformats.org/officeDocument/2006/relationships/hyperlink" Target="https://minfin.75.ru/byudzhet/konsolidirovannyy-kraevoy-byudzhet/proekty-zakonov-o-byudzhete-kraya" TargetMode="External"/><Relationship Id="rId16" Type="http://schemas.openxmlformats.org/officeDocument/2006/relationships/hyperlink" Target="http://dfei.adm-nao.ru/zakony-o-byudzhete/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://budget.rk.ifinmon.ru/dokumenty/proekt-zakona-o-byudzhete" TargetMode="External"/><Relationship Id="rId21" Type="http://schemas.openxmlformats.org/officeDocument/2006/relationships/hyperlink" Target="http://minfin.tatarstan.ru/rus/proekt-byudzheta-i-materiali-k-nemu-845677.htm" TargetMode="External"/><Relationship Id="rId42" Type="http://schemas.openxmlformats.org/officeDocument/2006/relationships/hyperlink" Target="http://mfnso.nso.ru/page/3777" TargetMode="External"/><Relationship Id="rId63" Type="http://schemas.openxmlformats.org/officeDocument/2006/relationships/hyperlink" Target="http://df.ivanovoobl.ru/regionalnye-finansy/zakon-ob-oblastnom-byudzhete/proekt-zakona-o-byudzhete/" TargetMode="External"/><Relationship Id="rId84" Type="http://schemas.openxmlformats.org/officeDocument/2006/relationships/hyperlink" Target="https://tambovoblduma.ru/zakonoproekty/zakonoproekty-vnesennye-v-oblastnuyu-dumu/oktyabr-2019/" TargetMode="External"/><Relationship Id="rId138" Type="http://schemas.openxmlformats.org/officeDocument/2006/relationships/hyperlink" Target="http://parliament-osetia.ru/index.php/main/bills/art/665" TargetMode="External"/><Relationship Id="rId159" Type="http://schemas.openxmlformats.org/officeDocument/2006/relationships/hyperlink" Target="http://www.zspo.ru/legislative/bills/61981/" TargetMode="External"/><Relationship Id="rId170" Type="http://schemas.openxmlformats.org/officeDocument/2006/relationships/hyperlink" Target="https://www.zs74.ru/npa-base" TargetMode="External"/><Relationship Id="rId191" Type="http://schemas.openxmlformats.org/officeDocument/2006/relationships/hyperlink" Target="http://www.omsk-parlament.ru/?sid=2940" TargetMode="External"/><Relationship Id="rId205" Type="http://schemas.openxmlformats.org/officeDocument/2006/relationships/hyperlink" Target="https://www.magoblduma.ru/documents/" TargetMode="External"/><Relationship Id="rId107" Type="http://schemas.openxmlformats.org/officeDocument/2006/relationships/hyperlink" Target="http://portal.novkfo.ru/Menu/Page/85" TargetMode="External"/><Relationship Id="rId11" Type="http://schemas.openxmlformats.org/officeDocument/2006/relationships/hyperlink" Target="http://www.lenoblzaks.ru/static/single/-rus-common-zakact-/loprojects" TargetMode="External"/><Relationship Id="rId32" Type="http://schemas.openxmlformats.org/officeDocument/2006/relationships/hyperlink" Target="http://saratov.gov.ru/gov/auth/minfin/bud_sar_obl/2020/Project/" TargetMode="External"/><Relationship Id="rId53" Type="http://schemas.openxmlformats.org/officeDocument/2006/relationships/hyperlink" Target="http://beldepfin.ru/publications/meterialy-k-proektu-zakona-ob-oblastnom-byudzh3110/" TargetMode="External"/><Relationship Id="rId74" Type="http://schemas.openxmlformats.org/officeDocument/2006/relationships/hyperlink" Target="http://ufin48.ru/Show/Category/?ItemId=16&amp;headingId=4" TargetMode="External"/><Relationship Id="rId128" Type="http://schemas.openxmlformats.org/officeDocument/2006/relationships/hyperlink" Target="http://minfin.donland.ru:8088/" TargetMode="External"/><Relationship Id="rId149" Type="http://schemas.openxmlformats.org/officeDocument/2006/relationships/hyperlink" Target="http://mari-el.gov.ru/minfin/Pages/projects.aspx" TargetMode="External"/><Relationship Id="rId5" Type="http://schemas.openxmlformats.org/officeDocument/2006/relationships/hyperlink" Target="https://www.mos.ru/findep/" TargetMode="External"/><Relationship Id="rId90" Type="http://schemas.openxmlformats.org/officeDocument/2006/relationships/hyperlink" Target="https://dfto.ru/razdel/razdely/proekt-zakona-o-byudzhete" TargetMode="External"/><Relationship Id="rId95" Type="http://schemas.openxmlformats.org/officeDocument/2006/relationships/hyperlink" Target="http://www.karelia-zs.ru/zakonodatelstvo_rk/proekty/386vi/" TargetMode="External"/><Relationship Id="rId160" Type="http://schemas.openxmlformats.org/officeDocument/2006/relationships/hyperlink" Target="http://finance.pnzreg.ru/docs/np/?ELEMENT_ID=1442" TargetMode="External"/><Relationship Id="rId165" Type="http://schemas.openxmlformats.org/officeDocument/2006/relationships/hyperlink" Target="http://www.finupr.kurganobl.ru/index.php?test=praktdum" TargetMode="External"/><Relationship Id="rId181" Type="http://schemas.openxmlformats.org/officeDocument/2006/relationships/hyperlink" Target="http://www.khural.org/info/finansy/243/" TargetMode="External"/><Relationship Id="rId186" Type="http://schemas.openxmlformats.org/officeDocument/2006/relationships/hyperlink" Target="http://budget17.ru/" TargetMode="External"/><Relationship Id="rId216" Type="http://schemas.openxmlformats.org/officeDocument/2006/relationships/hyperlink" Target="http://www.kamgov.ru/minfin/budzet-2020" TargetMode="External"/><Relationship Id="rId211" Type="http://schemas.openxmlformats.org/officeDocument/2006/relationships/hyperlink" Target="http://zseao.ru/akt/ob-oblastnom-byudzhete-na-2020-god-i-na-planovyj-period-2021-i-2022-godov-2/" TargetMode="External"/><Relationship Id="rId22" Type="http://schemas.openxmlformats.org/officeDocument/2006/relationships/hyperlink" Target="http://www.gs.cap.ru/SiteMap.aspx?id=2797562" TargetMode="External"/><Relationship Id="rId27" Type="http://schemas.openxmlformats.org/officeDocument/2006/relationships/hyperlink" Target="http://www.zsno.ru/law/bills-and-draft-resolutions/pending-bills/index.php?ELEMENT_ID=51342" TargetMode="External"/><Relationship Id="rId43" Type="http://schemas.openxmlformats.org/officeDocument/2006/relationships/hyperlink" Target="http://monitoring.zspk.gov.ru/&#1055;&#1088;&#1086;&#1077;&#1082;&#1090;%20&#1079;&#1072;&#1082;&#1086;&#1085;&#1072;/2177551" TargetMode="External"/><Relationship Id="rId48" Type="http://schemas.openxmlformats.org/officeDocument/2006/relationships/hyperlink" Target="http://www.zsamur.ru/section/list/9996/9932" TargetMode="External"/><Relationship Id="rId64" Type="http://schemas.openxmlformats.org/officeDocument/2006/relationships/hyperlink" Target="https://www.ivoblduma.ru/zakony/proekty-zakonov/" TargetMode="External"/><Relationship Id="rId69" Type="http://schemas.openxmlformats.org/officeDocument/2006/relationships/hyperlink" Target="http://depfin.adm44.ru/info/law/proetjzko/" TargetMode="External"/><Relationship Id="rId113" Type="http://schemas.openxmlformats.org/officeDocument/2006/relationships/hyperlink" Target="http://www.huralrk.ru/deyatelnost/zakonodatelnaya-deyatelnost/zakonoproekty.html" TargetMode="External"/><Relationship Id="rId118" Type="http://schemas.openxmlformats.org/officeDocument/2006/relationships/hyperlink" Target="http://www.kubzsk.ru/pravo/" TargetMode="External"/><Relationship Id="rId134" Type="http://schemas.openxmlformats.org/officeDocument/2006/relationships/hyperlink" Target="http://parlament.kbr.ru/zakonodatelnaya-deyatelnost/zakonoproekty-na-stadii-rassmotreniya/index.php?ELEMENT_ID=17423" TargetMode="External"/><Relationship Id="rId139" Type="http://schemas.openxmlformats.org/officeDocument/2006/relationships/hyperlink" Target="http://minfin.alania.gov.ru/index.php/documents" TargetMode="External"/><Relationship Id="rId80" Type="http://schemas.openxmlformats.org/officeDocument/2006/relationships/hyperlink" Target="https://orel-region.ru/index.php?head=6&amp;part=73&amp;unit=3&amp;op=8&amp;in=132" TargetMode="External"/><Relationship Id="rId85" Type="http://schemas.openxmlformats.org/officeDocument/2006/relationships/hyperlink" Target="https://fin.tmbreg.ru/6347/8130/9561.html" TargetMode="External"/><Relationship Id="rId150" Type="http://schemas.openxmlformats.org/officeDocument/2006/relationships/hyperlink" Target="http://www.gsrm.ru/legislative-activities/proekty/" TargetMode="External"/><Relationship Id="rId155" Type="http://schemas.openxmlformats.org/officeDocument/2006/relationships/hyperlink" Target="http://www.minfin.kirov.ru/otkrytyy-byudzhet/dlya-spetsialistov/oblastnoy-byudzhet/byudzhet-2020-2022-normativnye-dokumenty/" TargetMode="External"/><Relationship Id="rId171" Type="http://schemas.openxmlformats.org/officeDocument/2006/relationships/hyperlink" Target="http://www.minfin74.ru/mBudget/project/" TargetMode="External"/><Relationship Id="rId176" Type="http://schemas.openxmlformats.org/officeDocument/2006/relationships/hyperlink" Target="http://www.yamalfin.ru/index.php?option=com_content&amp;view=article&amp;id=3328:2019-11-01-09-29-48&amp;catid=165:2019-11-01-09-07-31&amp;Itemid=127" TargetMode="External"/><Relationship Id="rId192" Type="http://schemas.openxmlformats.org/officeDocument/2006/relationships/hyperlink" Target="http://budget.omsk.ifinmon.ru/" TargetMode="External"/><Relationship Id="rId197" Type="http://schemas.openxmlformats.org/officeDocument/2006/relationships/hyperlink" Target="http://monitoring.iltumen.ru/" TargetMode="External"/><Relationship Id="rId206" Type="http://schemas.openxmlformats.org/officeDocument/2006/relationships/hyperlink" Target="https://minfin.49gov.ru/documents/?doc_type=1" TargetMode="External"/><Relationship Id="rId201" Type="http://schemas.openxmlformats.org/officeDocument/2006/relationships/hyperlink" Target="https://minfin.75.ru/byudzhet/konsolidirovannyy-kraevoy-byudzhet/proekty-zakonov-o-byudzhete-kraya" TargetMode="External"/><Relationship Id="rId12" Type="http://schemas.openxmlformats.org/officeDocument/2006/relationships/hyperlink" Target="http://finance.lenobl.ru/ru/pravovaya-baza/oblastnoe-zakondatelstvo/byudzhet-lo/ob2020/" TargetMode="External"/><Relationship Id="rId17" Type="http://schemas.openxmlformats.org/officeDocument/2006/relationships/hyperlink" Target="https://sevzakon.ru/view/laws/bank_zakonoproektov/i_sozyv_2019/pr_zak_19_10_ot_15_10_2019/dokumenty_k_proektu/?page=2" TargetMode="External"/><Relationship Id="rId33" Type="http://schemas.openxmlformats.org/officeDocument/2006/relationships/hyperlink" Target="http://saratov.ifinmon.ru/" TargetMode="External"/><Relationship Id="rId38" Type="http://schemas.openxmlformats.org/officeDocument/2006/relationships/hyperlink" Target="http://gfu.ru/budget/obl/section.php?IBLOCK_ID=125&amp;SECTION_ID=1180" TargetMode="External"/><Relationship Id="rId59" Type="http://schemas.openxmlformats.org/officeDocument/2006/relationships/hyperlink" Target="http://www.zsvo.ru/budjet/" TargetMode="External"/><Relationship Id="rId103" Type="http://schemas.openxmlformats.org/officeDocument/2006/relationships/hyperlink" Target="https://minfin.gov-murman.ru/open-budget/regional_budget/law_of_budget_projects/2020/" TargetMode="External"/><Relationship Id="rId108" Type="http://schemas.openxmlformats.org/officeDocument/2006/relationships/hyperlink" Target="http://sobranie.pskov.ru/lawmaking/bills" TargetMode="External"/><Relationship Id="rId124" Type="http://schemas.openxmlformats.org/officeDocument/2006/relationships/hyperlink" Target="http://www.minfin34.ru/" TargetMode="External"/><Relationship Id="rId129" Type="http://schemas.openxmlformats.org/officeDocument/2006/relationships/hyperlink" Target="http://www.nsrd.ru/dokumenty/proekti_normativno_pravovih_aktov" TargetMode="External"/><Relationship Id="rId54" Type="http://schemas.openxmlformats.org/officeDocument/2006/relationships/hyperlink" Target="http://www.belduma.ru/document/draft/detail.php?god=2019&amp;prj=all" TargetMode="External"/><Relationship Id="rId70" Type="http://schemas.openxmlformats.org/officeDocument/2006/relationships/hyperlink" Target="http://kurskduma.ru/proekts/index.php" TargetMode="External"/><Relationship Id="rId75" Type="http://schemas.openxmlformats.org/officeDocument/2006/relationships/hyperlink" Target="http://www.mosoblduma.ru/Zakoni/Zakonoprecti_Moskovskoj_oblasti/item/296065/" TargetMode="External"/><Relationship Id="rId91" Type="http://schemas.openxmlformats.org/officeDocument/2006/relationships/hyperlink" Target="http://www.tulaoblduma.ru/laws_intranet/laws_stages.asp%3FID=160532.html" TargetMode="External"/><Relationship Id="rId96" Type="http://schemas.openxmlformats.org/officeDocument/2006/relationships/hyperlink" Target="http://minfin.karelia.ru/sostavlenie-bjudzheta-na-2020-2022-gody/" TargetMode="External"/><Relationship Id="rId140" Type="http://schemas.openxmlformats.org/officeDocument/2006/relationships/hyperlink" Target="http://www.parlamentchr.ru/deyatelnost/zakonoproekty-nakhodyashchiesya-na-rassmotrenii" TargetMode="External"/><Relationship Id="rId145" Type="http://schemas.openxmlformats.org/officeDocument/2006/relationships/hyperlink" Target="http://openbudsk.ru/proekt-byudzheta-na-2020-god-i-planovyy-period-2021-i-2022-godov/" TargetMode="External"/><Relationship Id="rId161" Type="http://schemas.openxmlformats.org/officeDocument/2006/relationships/hyperlink" Target="http://budget.minfin-samara.ru/" TargetMode="External"/><Relationship Id="rId166" Type="http://schemas.openxmlformats.org/officeDocument/2006/relationships/hyperlink" Target="http://zsso.ru/legislative/lawprojects/item/50955/" TargetMode="External"/><Relationship Id="rId182" Type="http://schemas.openxmlformats.org/officeDocument/2006/relationships/hyperlink" Target="http://budget17.ru/" TargetMode="External"/><Relationship Id="rId187" Type="http://schemas.openxmlformats.org/officeDocument/2006/relationships/hyperlink" Target="https://minfin.rtyva.ru/node/8892/" TargetMode="External"/><Relationship Id="rId217" Type="http://schemas.openxmlformats.org/officeDocument/2006/relationships/printerSettings" Target="../printerSettings/printerSettings9.bin"/><Relationship Id="rId1" Type="http://schemas.openxmlformats.org/officeDocument/2006/relationships/hyperlink" Target="http://www.smoloblduma.ru/zpr/index.php?SECTION_ID=&amp;ELEMENT_ID=49307" TargetMode="External"/><Relationship Id="rId6" Type="http://schemas.openxmlformats.org/officeDocument/2006/relationships/hyperlink" Target="http://www.aosd.ru/?dir=budget&amp;act=budget" TargetMode="External"/><Relationship Id="rId212" Type="http://schemas.openxmlformats.org/officeDocument/2006/relationships/hyperlink" Target="http://www.eao.ru/isp-vlast/finansovoe-upravlenie-pravitelstva/byudzhet/" TargetMode="External"/><Relationship Id="rId23" Type="http://schemas.openxmlformats.org/officeDocument/2006/relationships/hyperlink" Target="http://regulations.cap.ru/index.php?option=com_content&amp;view=category&amp;id=20&amp;Itemid=116" TargetMode="External"/><Relationship Id="rId28" Type="http://schemas.openxmlformats.org/officeDocument/2006/relationships/hyperlink" Target="http://mf.nnov.ru/index.php?option=com_k2&amp;view=item&amp;id=1760:normativnye-pravovye-akty-i-drugie-materialy-po-razrabotke-proekta-oblastnogo-byudzheta-na-2021-2022-gody&amp;Itemid=553" TargetMode="External"/><Relationship Id="rId49" Type="http://schemas.openxmlformats.org/officeDocument/2006/relationships/hyperlink" Target="http://ob.fin.amurobl.ru/dokumenty/proekt_zakon/oblastnoi/2020" TargetMode="External"/><Relationship Id="rId114" Type="http://schemas.openxmlformats.org/officeDocument/2006/relationships/hyperlink" Target="http://minfin.kalmregion.ru/deyatelnost/byudzhet-respubliki-kalmykiya/proekt-respublikanskogo-byudzheta-na-ocherednoy-finansovyy-god-i-planovyy-period-/" TargetMode="External"/><Relationship Id="rId119" Type="http://schemas.openxmlformats.org/officeDocument/2006/relationships/hyperlink" Target="https://minfinkubani.ru/budget_execution/budget_law/" TargetMode="External"/><Relationship Id="rId44" Type="http://schemas.openxmlformats.org/officeDocument/2006/relationships/hyperlink" Target="https://primorsky.ru/authorities/executive-agencies/departments/finance/laws.php" TargetMode="External"/><Relationship Id="rId60" Type="http://schemas.openxmlformats.org/officeDocument/2006/relationships/hyperlink" Target="https://dtf.avo.ru/proekty-zakonov-vladimirskoj-oblasti" TargetMode="External"/><Relationship Id="rId65" Type="http://schemas.openxmlformats.org/officeDocument/2006/relationships/hyperlink" Target="http://www.zskaluga.ru/bills/wide/16185/ob_oblastnom_bjudzhete_na_2020_god_i_na_planovyj_period__2021_i_2022_godov.html" TargetMode="External"/><Relationship Id="rId81" Type="http://schemas.openxmlformats.org/officeDocument/2006/relationships/hyperlink" Target="http://www.rznoblduma.ru/index.php?option=com_content&amp;view=article&amp;id=177&amp;Itemid=125" TargetMode="External"/><Relationship Id="rId86" Type="http://schemas.openxmlformats.org/officeDocument/2006/relationships/hyperlink" Target="http://www.zsto.ru/index.php/739a50c4-47c1-81fa-060e-2232105925f8/5f51608f-f613-3c85-ce9f-e9a9410d8fa4" TargetMode="External"/><Relationship Id="rId130" Type="http://schemas.openxmlformats.org/officeDocument/2006/relationships/hyperlink" Target="http://minfinrd.ru/deyatelnost/statistika-i-otchety/byudzhet" TargetMode="External"/><Relationship Id="rId135" Type="http://schemas.openxmlformats.org/officeDocument/2006/relationships/hyperlink" Target="https://pravitelstvo.kbr.ru/oigv/minfin/npi/proekty_normativnyh_i_pravovyh_aktov.php?postid=27876" TargetMode="External"/><Relationship Id="rId151" Type="http://schemas.openxmlformats.org/officeDocument/2006/relationships/hyperlink" Target="https://www.minfinrm.ru/norm-akty-new/" TargetMode="External"/><Relationship Id="rId156" Type="http://schemas.openxmlformats.org/officeDocument/2006/relationships/hyperlink" Target="http://zaksob.ru/activity/zakonotvorcheskaya-deyatelnost/" TargetMode="External"/><Relationship Id="rId177" Type="http://schemas.openxmlformats.org/officeDocument/2006/relationships/hyperlink" Target="http://monitoring.yanao.ru/yamal/index.php" TargetMode="External"/><Relationship Id="rId198" Type="http://schemas.openxmlformats.org/officeDocument/2006/relationships/hyperlink" Target="https://minfin.sakha.gov.ru/zakony-o-bjudzhete/2020-2022-gg/proekt-zakona-o-bjudzhete-na-2020-2022-gg" TargetMode="External"/><Relationship Id="rId172" Type="http://schemas.openxmlformats.org/officeDocument/2006/relationships/hyperlink" Target="http://open.minfin74.ru/budget/370457979" TargetMode="External"/><Relationship Id="rId193" Type="http://schemas.openxmlformats.org/officeDocument/2006/relationships/hyperlink" Target="http://mf.omskportal.ru/oiv/mf/otrasl/otkrbudg/proekt/2020-2022" TargetMode="External"/><Relationship Id="rId202" Type="http://schemas.openxmlformats.org/officeDocument/2006/relationships/hyperlink" Target="http://&#1086;&#1090;&#1082;&#1088;&#1099;&#1090;&#1099;&#1081;&#1073;&#1102;&#1076;&#1078;&#1077;&#1090;.&#1079;&#1072;&#1073;&#1072;&#1081;&#1082;&#1072;&#1083;&#1100;&#1089;&#1082;&#1080;&#1081;&#1082;&#1088;&#1072;&#1081;.&#1088;&#1092;/portal/Page/BudgLaw?project=1&amp;ItemId=13&amp;show_title=on" TargetMode="External"/><Relationship Id="rId207" Type="http://schemas.openxmlformats.org/officeDocument/2006/relationships/hyperlink" Target="http://iis.minfin.49gov.ru/ebudget/Menu/Page/77" TargetMode="External"/><Relationship Id="rId13" Type="http://schemas.openxmlformats.org/officeDocument/2006/relationships/hyperlink" Target="https://fincom.gov.spb.ru/budget/info/acts/1" TargetMode="External"/><Relationship Id="rId18" Type="http://schemas.openxmlformats.org/officeDocument/2006/relationships/hyperlink" Target="https://fin.sev.gov.ru/deytelnost/" TargetMode="External"/><Relationship Id="rId39" Type="http://schemas.openxmlformats.org/officeDocument/2006/relationships/hyperlink" Target="http://www.sobranie.info/lawsinfo.php?UID=16504" TargetMode="External"/><Relationship Id="rId109" Type="http://schemas.openxmlformats.org/officeDocument/2006/relationships/hyperlink" Target="http://finance.pskov.ru/proekty" TargetMode="External"/><Relationship Id="rId34" Type="http://schemas.openxmlformats.org/officeDocument/2006/relationships/hyperlink" Target="http://www.zsuo.ru/zakony/proekty/43-zakonotvorchestvo/zakony/proekty/14425-84332019.html" TargetMode="External"/><Relationship Id="rId50" Type="http://schemas.openxmlformats.org/officeDocument/2006/relationships/hyperlink" Target="http://hural-rb.ru/bankz/" TargetMode="External"/><Relationship Id="rId55" Type="http://schemas.openxmlformats.org/officeDocument/2006/relationships/hyperlink" Target="http://ob.beldepfin.ru/" TargetMode="External"/><Relationship Id="rId76" Type="http://schemas.openxmlformats.org/officeDocument/2006/relationships/hyperlink" Target="https://mef.mosreg.ru/dokumenty" TargetMode="External"/><Relationship Id="rId97" Type="http://schemas.openxmlformats.org/officeDocument/2006/relationships/hyperlink" Target="http://budget.karelia.ru/byudzhet/dokumenty/2020-god" TargetMode="External"/><Relationship Id="rId104" Type="http://schemas.openxmlformats.org/officeDocument/2006/relationships/hyperlink" Target="https://b4u.gov-murman.ru/" TargetMode="External"/><Relationship Id="rId120" Type="http://schemas.openxmlformats.org/officeDocument/2006/relationships/hyperlink" Target="https://openbudget23region.ru/o-byudzhete/dokumenty/ministerstvo-finansov-krasnodarskogo-kraya" TargetMode="External"/><Relationship Id="rId125" Type="http://schemas.openxmlformats.org/officeDocument/2006/relationships/hyperlink" Target="http://volgafin.volgograd.ru/norms/acts/16723/" TargetMode="External"/><Relationship Id="rId141" Type="http://schemas.openxmlformats.org/officeDocument/2006/relationships/hyperlink" Target="http://www.minfinchr.ru/respublikanskij-byudzhet/proekt-zakona-chechenskoj-respubliki-o-respublikanskom-byudzhete-na-ocherednoj-finansovyj-god-i-planovyj-period-s-prilozheniyami" TargetMode="External"/><Relationship Id="rId146" Type="http://schemas.openxmlformats.org/officeDocument/2006/relationships/hyperlink" Target="http://gsrb.ru/ru/lawmaking/budget-2020/" TargetMode="External"/><Relationship Id="rId167" Type="http://schemas.openxmlformats.org/officeDocument/2006/relationships/hyperlink" Target="http://info.mfural.ru/ebudget/Menu/Page/1" TargetMode="External"/><Relationship Id="rId188" Type="http://schemas.openxmlformats.org/officeDocument/2006/relationships/hyperlink" Target="http://www.akzs.ru/sessions/135/2868/" TargetMode="External"/><Relationship Id="rId7" Type="http://schemas.openxmlformats.org/officeDocument/2006/relationships/hyperlink" Target="https://dvinaland.ru/budget/public_hearings/" TargetMode="External"/><Relationship Id="rId71" Type="http://schemas.openxmlformats.org/officeDocument/2006/relationships/hyperlink" Target="http://adm.rkursk.ru/index.php?id=693&amp;mat_id=99360&amp;page=1" TargetMode="External"/><Relationship Id="rId92" Type="http://schemas.openxmlformats.org/officeDocument/2006/relationships/hyperlink" Target="http://duma.yar.ru/service/projects/zp192966.html" TargetMode="External"/><Relationship Id="rId162" Type="http://schemas.openxmlformats.org/officeDocument/2006/relationships/hyperlink" Target="http://asozd.samgd.ru/bills/2944/" TargetMode="External"/><Relationship Id="rId183" Type="http://schemas.openxmlformats.org/officeDocument/2006/relationships/hyperlink" Target="https://minfin.rtyva.ru/node/8892/" TargetMode="External"/><Relationship Id="rId213" Type="http://schemas.openxmlformats.org/officeDocument/2006/relationships/hyperlink" Target="http://duma-chukotka.ru/index.php?option=com_content&amp;view=category&amp;id=47&amp;Itemid=154" TargetMode="External"/><Relationship Id="rId2" Type="http://schemas.openxmlformats.org/officeDocument/2006/relationships/hyperlink" Target="http://www.finsmol.ru/pbudget/nJvD58Sj" TargetMode="External"/><Relationship Id="rId29" Type="http://schemas.openxmlformats.org/officeDocument/2006/relationships/hyperlink" Target="http://mf.nnov.ru:8025/index.php/o-budgete/zakonodatelstvo/proekty-zakonodatelnykh-i-inykh-normativnykh-pravovykh-aktov" TargetMode="External"/><Relationship Id="rId24" Type="http://schemas.openxmlformats.org/officeDocument/2006/relationships/hyperlink" Target="https://budget.cap.ru/Show/Category/267?ItemId=803" TargetMode="External"/><Relationship Id="rId40" Type="http://schemas.openxmlformats.org/officeDocument/2006/relationships/hyperlink" Target="http://minfin.krskstate.ru/openbudget/law" TargetMode="External"/><Relationship Id="rId45" Type="http://schemas.openxmlformats.org/officeDocument/2006/relationships/hyperlink" Target="http://ebudget.primorsky.ru/Show/Content/191" TargetMode="External"/><Relationship Id="rId66" Type="http://schemas.openxmlformats.org/officeDocument/2006/relationships/hyperlink" Target="http://admoblkaluga.ru/main/work/finances/budget/2020-2022.php" TargetMode="External"/><Relationship Id="rId87" Type="http://schemas.openxmlformats.org/officeDocument/2006/relationships/hyperlink" Target="http://portal.tverfin.ru/Menu/Page/187" TargetMode="External"/><Relationship Id="rId110" Type="http://schemas.openxmlformats.org/officeDocument/2006/relationships/hyperlink" Target="http://bks.pskov.ru/ebudget/Show/Category/10?ItemId=257" TargetMode="External"/><Relationship Id="rId115" Type="http://schemas.openxmlformats.org/officeDocument/2006/relationships/hyperlink" Target="http://www.crimea.gov.ru/lawmaking-activity/laws-drafts" TargetMode="External"/><Relationship Id="rId131" Type="http://schemas.openxmlformats.org/officeDocument/2006/relationships/hyperlink" Target="http://open.minfinrd.ru/" TargetMode="External"/><Relationship Id="rId136" Type="http://schemas.openxmlformats.org/officeDocument/2006/relationships/hyperlink" Target="https://parlament09.ru/node/7234" TargetMode="External"/><Relationship Id="rId157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178" Type="http://schemas.openxmlformats.org/officeDocument/2006/relationships/hyperlink" Target="http://elkurultay.ru/deyatelnost/sessii/sessii/materialy-proshedshikh-sessij-7-sozyva/10400-materialy-iii-ej-sessii-gosudarstvennogo-sobraniya-el-kurultaj-respubliki-altaj-sedmogo-sozyva-sostoyavshejsya-21-noyabrya-2019-goda" TargetMode="External"/><Relationship Id="rId61" Type="http://schemas.openxmlformats.org/officeDocument/2006/relationships/hyperlink" Target="http://www.vrnoblduma.ru/dokumenty/proekty/" TargetMode="External"/><Relationship Id="rId82" Type="http://schemas.openxmlformats.org/officeDocument/2006/relationships/hyperlink" Target="https://minfin.ryazangov.ru/documents/draft_documents/2019/index.php" TargetMode="External"/><Relationship Id="rId152" Type="http://schemas.openxmlformats.org/officeDocument/2006/relationships/hyperlink" Target="http://www.udmgossovet.ru/activity/law/schedule/materials/26796/" TargetMode="External"/><Relationship Id="rId173" Type="http://schemas.openxmlformats.org/officeDocument/2006/relationships/hyperlink" Target="https://www.dumahmao.ru/budget2020-2022/lawsprojects/" TargetMode="External"/><Relationship Id="rId194" Type="http://schemas.openxmlformats.org/officeDocument/2006/relationships/hyperlink" Target="https://duma.tomsk.ru/content/proekt_oblastnogo_bjudzheta_na_2020_2022_god" TargetMode="External"/><Relationship Id="rId199" Type="http://schemas.openxmlformats.org/officeDocument/2006/relationships/hyperlink" Target="http://budget.sakha.gov.ru/ebudget/Menu/Page/215" TargetMode="External"/><Relationship Id="rId203" Type="http://schemas.openxmlformats.org/officeDocument/2006/relationships/hyperlink" Target="http://www.zaksobr.kamchatka.ru/zaktvordeyat/proekty_zakonov_kamch_24_2019_kraya1/o_kraevom_byudzhete_na_2020_god_i_na_planovyj_period_2021_i_2022_godov/" TargetMode="External"/><Relationship Id="rId208" Type="http://schemas.openxmlformats.org/officeDocument/2006/relationships/hyperlink" Target="http://sakhminfin.ru/" TargetMode="External"/><Relationship Id="rId19" Type="http://schemas.openxmlformats.org/officeDocument/2006/relationships/hyperlink" Target="http://ob.sev.gov.ru/dokumenty/project-zakona-o-budgete" TargetMode="External"/><Relationship Id="rId14" Type="http://schemas.openxmlformats.org/officeDocument/2006/relationships/hyperlink" Target="http://www.assembly.spb.ru/ndoc/doc/0/777337756" TargetMode="External"/><Relationship Id="rId30" Type="http://schemas.openxmlformats.org/officeDocument/2006/relationships/hyperlink" Target="http://budget.permkrai.ru/" TargetMode="External"/><Relationship Id="rId35" Type="http://schemas.openxmlformats.org/officeDocument/2006/relationships/hyperlink" Target="http://ufo.ulntc.ru/index.php?mgf=budget/open_budget&amp;slep=net" TargetMode="External"/><Relationship Id="rId56" Type="http://schemas.openxmlformats.org/officeDocument/2006/relationships/hyperlink" Target="http://bryanskoblfin.ru/Show/Content/2304?ParentItemId=4" TargetMode="External"/><Relationship Id="rId77" Type="http://schemas.openxmlformats.org/officeDocument/2006/relationships/hyperlink" Target="https://budget.mosreg.ru/byudzhet-dlya-grazhdan/proekt-zakona-o-byudzhete-moskovskoj-oblasti/" TargetMode="External"/><Relationship Id="rId100" Type="http://schemas.openxmlformats.org/officeDocument/2006/relationships/hyperlink" Target="https://www.vologdazso.ru/actions/legislative_activity/draft-laws/search.php?docid=TXpFNU1qa3pPRUUwVFc=" TargetMode="External"/><Relationship Id="rId105" Type="http://schemas.openxmlformats.org/officeDocument/2006/relationships/hyperlink" Target="http://duma.novreg.ru/action/projects/" TargetMode="External"/><Relationship Id="rId126" Type="http://schemas.openxmlformats.org/officeDocument/2006/relationships/hyperlink" Target="http://zsro.ru/lawmaking/project/" TargetMode="External"/><Relationship Id="rId147" Type="http://schemas.openxmlformats.org/officeDocument/2006/relationships/hyperlink" Target="https://minfin.bashkortostan.ru/activity/2982/" TargetMode="External"/><Relationship Id="rId168" Type="http://schemas.openxmlformats.org/officeDocument/2006/relationships/hyperlink" Target="http://public.duma72.ru/Public/BillDossier/2897" TargetMode="External"/><Relationship Id="rId8" Type="http://schemas.openxmlformats.org/officeDocument/2006/relationships/hyperlink" Target="http://duma39.ru/activity/zakon/draft/" TargetMode="External"/><Relationship Id="rId51" Type="http://schemas.openxmlformats.org/officeDocument/2006/relationships/hyperlink" Target="http://egov-buryatia.ru/minfin/activities/documents/proekty-zakonov-i-inykh-npa/index.php?bitrix_include_areas=N&amp;clear_cache=Y" TargetMode="External"/><Relationship Id="rId72" Type="http://schemas.openxmlformats.org/officeDocument/2006/relationships/hyperlink" Target="http://www.oblsovet.ru/legislation/" TargetMode="External"/><Relationship Id="rId93" Type="http://schemas.openxmlformats.org/officeDocument/2006/relationships/hyperlink" Target="https://www.yarregion.ru/depts/depfin/tmpPages/docs.aspx" TargetMode="External"/><Relationship Id="rId98" Type="http://schemas.openxmlformats.org/officeDocument/2006/relationships/hyperlink" Target="http://gsrk1.rkomi.ru/Sessions/Default.aspx" TargetMode="External"/><Relationship Id="rId121" Type="http://schemas.openxmlformats.org/officeDocument/2006/relationships/hyperlink" Target="https://astroblduma.ru/vm/zakonodat_deyat/ProjectZakonAO/11203" TargetMode="External"/><Relationship Id="rId142" Type="http://schemas.openxmlformats.org/officeDocument/2006/relationships/hyperlink" Target="http://forcitizens.ru/ob/dokumenty/proekt-byudzheta-i-materialy-k-nemu/2020-god" TargetMode="External"/><Relationship Id="rId163" Type="http://schemas.openxmlformats.org/officeDocument/2006/relationships/hyperlink" Target="http://minfin-samara.ru/proekty-zakonov-o-byudzhete/" TargetMode="External"/><Relationship Id="rId184" Type="http://schemas.openxmlformats.org/officeDocument/2006/relationships/hyperlink" Target="http://fin22.ru/projects/p2019/" TargetMode="External"/><Relationship Id="rId189" Type="http://schemas.openxmlformats.org/officeDocument/2006/relationships/hyperlink" Target="https://www.sndko.ru/zakonotvorchestvo/proektyi-normativnyix-pravovyix-aktov-kemerovskoj-oblasti" TargetMode="External"/><Relationship Id="rId3" Type="http://schemas.openxmlformats.org/officeDocument/2006/relationships/hyperlink" Target="https://duma.mos.ru/ru/40/regulation_projects" TargetMode="External"/><Relationship Id="rId214" Type="http://schemas.openxmlformats.org/officeDocument/2006/relationships/hyperlink" Target="http://chaogov.ru/otkrytyy-byudzhet/zakon-o-byudzhete.php" TargetMode="External"/><Relationship Id="rId25" Type="http://schemas.openxmlformats.org/officeDocument/2006/relationships/hyperlink" Target="http://zakon.zsperm.ru/?q=%E1%FE%E4%E6%E5%F2&amp;how=d" TargetMode="External"/><Relationship Id="rId46" Type="http://schemas.openxmlformats.org/officeDocument/2006/relationships/hyperlink" Target="http://www.duma.khv.ru/Monitoring5/&#1055;&#1088;&#1086;&#1077;&#1082;&#1090;%20&#1079;&#1072;&#1082;&#1086;&#1085;&#1072;/2187535" TargetMode="External"/><Relationship Id="rId67" Type="http://schemas.openxmlformats.org/officeDocument/2006/relationships/hyperlink" Target="http://kosoblduma.ru/laws/pzko/?id=929" TargetMode="External"/><Relationship Id="rId116" Type="http://schemas.openxmlformats.org/officeDocument/2006/relationships/hyperlink" Target="https://minfin.rk.gov.ru/ru/structure/2019_10_30_16_47_biudzhet_na_2020_god_i_na_planovyi_period_2021_2022_godov" TargetMode="External"/><Relationship Id="rId137" Type="http://schemas.openxmlformats.org/officeDocument/2006/relationships/hyperlink" Target="http://minfin09.ru/2019/11/&#1087;&#1088;&#1086;&#1077;&#1082;&#1090;-&#1079;&#1072;&#1082;&#1086;&#1085;&#1072;-&#1086;-&#1088;&#1077;&#1089;&#1087;&#1091;&#1073;&#1083;&#1080;&#1082;&#1072;&#1085;&#1089;&#1082;&#1086;&#1084;-&#1073;&#1102;&#1076;&#1078;-7/" TargetMode="External"/><Relationship Id="rId158" Type="http://schemas.openxmlformats.org/officeDocument/2006/relationships/hyperlink" Target="http://budget.orb.ru/" TargetMode="External"/><Relationship Id="rId20" Type="http://schemas.openxmlformats.org/officeDocument/2006/relationships/hyperlink" Target="http://gossov.tatarstan.ru/rus/activity/lawmaking/zakon_project" TargetMode="External"/><Relationship Id="rId41" Type="http://schemas.openxmlformats.org/officeDocument/2006/relationships/hyperlink" Target="http://zsnso.ru/579" TargetMode="External"/><Relationship Id="rId62" Type="http://schemas.openxmlformats.org/officeDocument/2006/relationships/hyperlink" Target="http://www.gfu.vrn.ru/regulatory/normativnye-pravovye-akty/zakony-voronezhskoy-oblasti-/materiali-k-proektu-zakona-2020-2022-1.php" TargetMode="External"/><Relationship Id="rId83" Type="http://schemas.openxmlformats.org/officeDocument/2006/relationships/hyperlink" Target="http://minfin-rzn.ru/portal/Show/Category/6?ItemId=17" TargetMode="External"/><Relationship Id="rId88" Type="http://schemas.openxmlformats.org/officeDocument/2006/relationships/hyperlink" Target="https://www.tverfin.ru/np-baza/proekty-npa/" TargetMode="External"/><Relationship Id="rId111" Type="http://schemas.openxmlformats.org/officeDocument/2006/relationships/hyperlink" Target="https://www.gshra.ru/zak-deyat/proekty/" TargetMode="External"/><Relationship Id="rId132" Type="http://schemas.openxmlformats.org/officeDocument/2006/relationships/hyperlink" Target="https://www.mfri.ru/index.php/open-budget/proekt-byudzheta-i-materialy-k-nemu" TargetMode="External"/><Relationship Id="rId153" Type="http://schemas.openxmlformats.org/officeDocument/2006/relationships/hyperlink" Target="http://www.mfur.ru/budjet/formirovanie/2020-god/" TargetMode="External"/><Relationship Id="rId174" Type="http://schemas.openxmlformats.org/officeDocument/2006/relationships/hyperlink" Target="https://depfin.admhmao.ru/otkrytyy-byudzhet/" TargetMode="External"/><Relationship Id="rId179" Type="http://schemas.openxmlformats.org/officeDocument/2006/relationships/hyperlink" Target="https://www.minfin-altai.ru/deyatelnost/proekt-byudzheta-zakony-o-byudzhete-zakony-ob-ispolnenii-byudzheta/2020-2022/the-draft-law-on-the-budget-.php" TargetMode="External"/><Relationship Id="rId195" Type="http://schemas.openxmlformats.org/officeDocument/2006/relationships/hyperlink" Target="http://open.findep.org/" TargetMode="External"/><Relationship Id="rId209" Type="http://schemas.openxmlformats.org/officeDocument/2006/relationships/hyperlink" Target="http://www.dumasakhalin.ru/activity/sessions/2019/7" TargetMode="External"/><Relationship Id="rId190" Type="http://schemas.openxmlformats.org/officeDocument/2006/relationships/hyperlink" Target="https://www.ofukem.ru/budget/projects2020-2021/" TargetMode="External"/><Relationship Id="rId204" Type="http://schemas.openxmlformats.org/officeDocument/2006/relationships/hyperlink" Target="http://openbudget.kamgov.ru/Dashboard" TargetMode="External"/><Relationship Id="rId15" Type="http://schemas.openxmlformats.org/officeDocument/2006/relationships/hyperlink" Target="http://www.sdnao.ru/documents/bills/detail.php?ID=30257" TargetMode="External"/><Relationship Id="rId36" Type="http://schemas.openxmlformats.org/officeDocument/2006/relationships/hyperlink" Target="http://ufo.ulntc.ru:8080/dokumenty/proekt-zakona-o-byudzhete" TargetMode="External"/><Relationship Id="rId57" Type="http://schemas.openxmlformats.org/officeDocument/2006/relationships/hyperlink" Target="http://duma32.ru/komitet-po-byudzhetu-nalogam-i-ekonomicheskoy-politike/" TargetMode="External"/><Relationship Id="rId106" Type="http://schemas.openxmlformats.org/officeDocument/2006/relationships/hyperlink" Target="http://novkfo.ru/documents/289.html" TargetMode="External"/><Relationship Id="rId127" Type="http://schemas.openxmlformats.org/officeDocument/2006/relationships/hyperlink" Target="http://www.minfin.donland.ru/docs/s/226" TargetMode="External"/><Relationship Id="rId10" Type="http://schemas.openxmlformats.org/officeDocument/2006/relationships/hyperlink" Target="http://budget.lenobl.ru/documents/?page=0&amp;sortOrder=&amp;type=regionBudget&amp;sortName=&amp;sortDate=" TargetMode="External"/><Relationship Id="rId31" Type="http://schemas.openxmlformats.org/officeDocument/2006/relationships/hyperlink" Target="https://srd.ru/index.php/component/docs/?view=pr_zak&amp;id=1299&amp;menu=508&amp;selmenu=512" TargetMode="External"/><Relationship Id="rId52" Type="http://schemas.openxmlformats.org/officeDocument/2006/relationships/hyperlink" Target="http://budget.govrb.ru/ebudget/Menu/Page/179" TargetMode="External"/><Relationship Id="rId73" Type="http://schemas.openxmlformats.org/officeDocument/2006/relationships/hyperlink" Target="http://www.admlip.ru/economy/finances/proekty/" TargetMode="External"/><Relationship Id="rId78" Type="http://schemas.openxmlformats.org/officeDocument/2006/relationships/hyperlink" Target="http://oreloblsovet.ru/legislation/proektyi-zakonov.html" TargetMode="External"/><Relationship Id="rId94" Type="http://schemas.openxmlformats.org/officeDocument/2006/relationships/hyperlink" Target="http://budget76.ru/" TargetMode="External"/><Relationship Id="rId99" Type="http://schemas.openxmlformats.org/officeDocument/2006/relationships/hyperlink" Target="http://minfin.rkomi.ru/minfin_rkomi/minfin_rbudj/budjet/" TargetMode="External"/><Relationship Id="rId101" Type="http://schemas.openxmlformats.org/officeDocument/2006/relationships/hyperlink" Target="https://df.gov35.ru/otkrytyy-byudzhet/zakony-ob-oblastnom-byudzhete/2020/" TargetMode="External"/><Relationship Id="rId122" Type="http://schemas.openxmlformats.org/officeDocument/2006/relationships/hyperlink" Target="https://minfin.astrobl.ru/site-page/materialy-proekta" TargetMode="External"/><Relationship Id="rId143" Type="http://schemas.openxmlformats.org/officeDocument/2006/relationships/hyperlink" Target="http://www.dumask.ru/law/zakonodatelnaya-deyatelnost/zakonoproekty-i-inye-pravovye-akty-nakhodyashchiesya-na-rassmotrenii.html" TargetMode="External"/><Relationship Id="rId148" Type="http://schemas.openxmlformats.org/officeDocument/2006/relationships/hyperlink" Target="http://www.gsmari.ru/itog/pnpa.html" TargetMode="External"/><Relationship Id="rId164" Type="http://schemas.openxmlformats.org/officeDocument/2006/relationships/hyperlink" Target="http://www.oblduma.kurgan.ru/about/activity/doc/proekty/" TargetMode="External"/><Relationship Id="rId169" Type="http://schemas.openxmlformats.org/officeDocument/2006/relationships/hyperlink" Target="https://admtyumen.ru/ogv_ru/finance/finance/bugjet/more.htm?id=11807008@cmsArticle" TargetMode="External"/><Relationship Id="rId185" Type="http://schemas.openxmlformats.org/officeDocument/2006/relationships/hyperlink" Target="http://www.khural.org/info/finansy/243/" TargetMode="External"/><Relationship Id="rId4" Type="http://schemas.openxmlformats.org/officeDocument/2006/relationships/hyperlink" Target="https://budget.mos.ru/BudgetAttachements_2020_2022" TargetMode="External"/><Relationship Id="rId9" Type="http://schemas.openxmlformats.org/officeDocument/2006/relationships/hyperlink" Target="http://minfin39.ru/budget/next_year/" TargetMode="External"/><Relationship Id="rId180" Type="http://schemas.openxmlformats.org/officeDocument/2006/relationships/hyperlink" Target="http://www.open.minfin-altai.ru/" TargetMode="External"/><Relationship Id="rId210" Type="http://schemas.openxmlformats.org/officeDocument/2006/relationships/hyperlink" Target="https://openbudget.sakhminfin.ru/Menu/Page/565" TargetMode="External"/><Relationship Id="rId215" Type="http://schemas.openxmlformats.org/officeDocument/2006/relationships/hyperlink" Target="https://minfin.midural.ru/document/category/23" TargetMode="External"/><Relationship Id="rId26" Type="http://schemas.openxmlformats.org/officeDocument/2006/relationships/hyperlink" Target="http://mfin.permkrai.ru/execution/proekt/mater/2019/10/" TargetMode="External"/><Relationship Id="rId47" Type="http://schemas.openxmlformats.org/officeDocument/2006/relationships/hyperlink" Target="https://minfin.khabkrai.ru/portal/Show/Category/256?ItemId=1103" TargetMode="External"/><Relationship Id="rId68" Type="http://schemas.openxmlformats.org/officeDocument/2006/relationships/hyperlink" Target="http://nb44.ru/" TargetMode="External"/><Relationship Id="rId89" Type="http://schemas.openxmlformats.org/officeDocument/2006/relationships/hyperlink" Target="https://minfin.tularegion.ru/activities/" TargetMode="External"/><Relationship Id="rId112" Type="http://schemas.openxmlformats.org/officeDocument/2006/relationships/hyperlink" Target="http://minfin01-maykop.ru/Show/Category/12?page=1&amp;ItemId=58&amp;filterYear=2019" TargetMode="External"/><Relationship Id="rId133" Type="http://schemas.openxmlformats.org/officeDocument/2006/relationships/hyperlink" Target="http://www.parlamentri.ru/index.php/zakonodatelnaya-deyatelnost/zakonoproekty-vnesennye-v-parlament" TargetMode="External"/><Relationship Id="rId154" Type="http://schemas.openxmlformats.org/officeDocument/2006/relationships/hyperlink" Target="http://www.zsko.ru/documents/lawmaking/" TargetMode="External"/><Relationship Id="rId175" Type="http://schemas.openxmlformats.org/officeDocument/2006/relationships/hyperlink" Target="http://www.zsyanao.ru/legislative_activity/projects/" TargetMode="External"/><Relationship Id="rId196" Type="http://schemas.openxmlformats.org/officeDocument/2006/relationships/hyperlink" Target="http://www.findep.org/zakoni-tomskoy-oblasti.html" TargetMode="External"/><Relationship Id="rId200" Type="http://schemas.openxmlformats.org/officeDocument/2006/relationships/hyperlink" Target="http://www.zaksobr-chita.ru/documents/proektyi_zakonov/2019_god/noyabr_2019_goda" TargetMode="External"/><Relationship Id="rId16" Type="http://schemas.openxmlformats.org/officeDocument/2006/relationships/hyperlink" Target="http://dfei.adm-nao.ru/zakony-o-byudzhete/" TargetMode="External"/><Relationship Id="rId37" Type="http://schemas.openxmlformats.org/officeDocument/2006/relationships/hyperlink" Target="http://eparlament.irzs.ru/Doc/pasport?id=2783" TargetMode="External"/><Relationship Id="rId58" Type="http://schemas.openxmlformats.org/officeDocument/2006/relationships/hyperlink" Target="http://bryanskoblfin.ru/open/Menu/Page/93" TargetMode="External"/><Relationship Id="rId79" Type="http://schemas.openxmlformats.org/officeDocument/2006/relationships/hyperlink" Target="http://adm.vintech.ru:8096/ebudget/Menu/Page/25" TargetMode="External"/><Relationship Id="rId102" Type="http://schemas.openxmlformats.org/officeDocument/2006/relationships/hyperlink" Target="https://duma-murman.ru/deyatelnost/zakonodatelnaya-deyatelnost/proekty-zakonov-murmanskoy-oblasti/proekty-2019/" TargetMode="External"/><Relationship Id="rId123" Type="http://schemas.openxmlformats.org/officeDocument/2006/relationships/hyperlink" Target="http://volgoduma.ru/zakonotvorchestvo/proekty-zakonov/vse-proekty.html" TargetMode="External"/><Relationship Id="rId144" Type="http://schemas.openxmlformats.org/officeDocument/2006/relationships/hyperlink" Target="http://www.mfsk.ru/law/proekty-zakonov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5"/>
  <sheetViews>
    <sheetView tabSelected="1" zoomScaleNormal="100" zoomScalePageLayoutView="80" workbookViewId="0">
      <pane ySplit="3" topLeftCell="A4" activePane="bottomLeft" state="frozen"/>
      <selection pane="bottomLeft" activeCell="A3" sqref="A3"/>
    </sheetView>
  </sheetViews>
  <sheetFormatPr defaultRowHeight="14.5" x14ac:dyDescent="0.35"/>
  <cols>
    <col min="1" max="1" width="34.54296875" style="2" customWidth="1"/>
    <col min="2" max="3" width="13.26953125" style="2" customWidth="1"/>
    <col min="4" max="4" width="10.453125" style="2" customWidth="1"/>
    <col min="5" max="5" width="16.26953125" style="2" customWidth="1"/>
    <col min="6" max="6" width="14.7265625" style="2" customWidth="1"/>
    <col min="7" max="7" width="22.1796875" style="2" customWidth="1"/>
    <col min="8" max="8" width="19" style="2" customWidth="1"/>
    <col min="9" max="9" width="21" style="2" customWidth="1"/>
    <col min="10" max="10" width="18.81640625" style="2" customWidth="1"/>
    <col min="11" max="11" width="26.453125" style="2" customWidth="1"/>
    <col min="12" max="12" width="17.26953125" style="2" customWidth="1"/>
    <col min="13" max="13" width="16.81640625" style="2" customWidth="1"/>
    <col min="14" max="14" width="23.54296875" style="2" customWidth="1"/>
    <col min="15" max="15" width="14.26953125" style="2" customWidth="1"/>
    <col min="16" max="16" width="22.1796875" style="2" customWidth="1"/>
    <col min="17" max="17" width="25.54296875" style="2" customWidth="1"/>
    <col min="18" max="16384" width="8.7265625" style="2"/>
  </cols>
  <sheetData>
    <row r="1" spans="1:16" ht="21" customHeight="1" x14ac:dyDescent="0.35">
      <c r="A1" s="293" t="s">
        <v>1319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6" customHeight="1" x14ac:dyDescent="0.35">
      <c r="A2" s="140" t="s">
        <v>1318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80.75" customHeight="1" x14ac:dyDescent="0.35">
      <c r="A3" s="87" t="s">
        <v>104</v>
      </c>
      <c r="B3" s="88" t="s">
        <v>138</v>
      </c>
      <c r="C3" s="88" t="s">
        <v>110</v>
      </c>
      <c r="D3" s="88" t="s">
        <v>137</v>
      </c>
      <c r="E3" s="98" t="str">
        <f>'5.1 '!B3</f>
        <v>5.1. Размещен ли проект закона о бюджете на 2020 год и на плановый период 2021 и 2022 годов в открытом доступе на сайте законодательного органа субъекта РФ или на сайте, предназначенном для размещения бюджетных данных?</v>
      </c>
      <c r="F3" s="98" t="str">
        <f>'5.2 '!B3</f>
        <v>5.2. Содержится ли в материалах к проекту закона о бюджете прогноз социально-экономического развития субъекта РФ на среднесрочный период?</v>
      </c>
      <c r="G3" s="98" t="str">
        <f>'5.3 '!B3:B3</f>
        <v>5.3. Содержится ли в материалах к проекту бюджета прогноз основных характеристик консолидированного бюджета субъекта РФ, бюджета субъекта РФ и свода бюджетов муниципальных образований, а также бюджета территориального фонда обязательного медицинского страхования на 2019 год и на плановый период 2020 и 2021 годов?</v>
      </c>
      <c r="H3" s="98" t="str">
        <f>'5.4'!B3</f>
        <v>5.4. Содержатся ли в материалах к проекту бюджета сведения о доходах бюджета по видам доходов на 2020 год и на плановый период 2021 и 2022 годов в сравнении с ожидаемым исполнением за 2019 год (оценка текущего финансового года) и отчетом за 2018 год (отчетный финансовый год)?</v>
      </c>
      <c r="I3" s="98" t="str">
        <f>'5.5 '!B3</f>
        <v>5.5.Содержатся ли в материалах к проекту бюджета сведения о расходах бюджета по разделам и подразделам классификации расходов на 2020 год и на плановый период 2021 и 2022 годов в сравнении с ожидаемым исполнением за 2019 год (оценка текущего финансового года) и отчетом за 2018 год (отчетный финансовый год)?</v>
      </c>
      <c r="J3" s="98" t="str">
        <f>'5.6'!B3</f>
        <v>5.6. Содержатся ли в материалах к проекту бюджета сведения о расходах бюджета по государственным программам на 2020 год и на плановый период 2021 и 2022 годов в сравнении с ожидаемым исполнением за 2019 год (оценка текущего финансового года) и отчетом за 2018 год (отчетный финансовый год)?</v>
      </c>
      <c r="K3" s="98" t="str">
        <f>'5.7'!B3</f>
        <v>5.7. Содержатся ли в материалах к проекту бюджета сведения о планируемых на 2020 год и на плановый период 2021 и 2022 годов объемах оказания государственных услуг (работ) государственными учреждениями субъекта РФ, а также о планируемых объемах их финансового обеспечения в сравнении с ожидаемым исполнением за 2019 год (оценка текущего финансового года) и отчетом за 2018 год (отчетный финансовый год)?</v>
      </c>
      <c r="L3" s="98" t="str">
        <f>'5.8'!B3</f>
        <v>5.8. Содержатся ли в материалах к проекту бюджета сведения об оценке налоговых льгот (налоговых расходов), предоставляемых в соответствии с решениями, принятыми органами государственной власти субъекта РФ, на 2020 год и на плановый период 2021 и 2022 годов?</v>
      </c>
      <c r="M3" s="98" t="str">
        <f>'5.9'!B3</f>
        <v>5.9. Содержатся ли в материалах к проекту бюджета расчеты распределения дотаций на выравнивание уровня бюджетной обеспеченности муниципальных районов (городских округов) на 2020 год и на плановый период 2021 и 2022 годов?</v>
      </c>
      <c r="N3" s="98" t="str">
        <f>'5.10'!B3</f>
        <v>5.10. Размещен ли проект закона о бюджете Территориального фонда обязательного медицинского страхования субъекта РФ на 2020 год и на плановый период 2021 и 2022 годов в открытом доступе на сайте законодательного органа субъекта РФ в составе материалов к проекту закона о бюджете или одновременно с ним или на сайте органа управления территориальным государственным внебюджетным фондом?</v>
      </c>
      <c r="O3" s="98" t="str">
        <f>'5.11'!B3</f>
        <v>5.11.Содержится ли в составе материалов к проекту закона о бюджете на 2020 год и на плановый период 2021 и 2022 годов заключение органа внешнего государственного финансового контроля?</v>
      </c>
      <c r="P3" s="98" t="str">
        <f>'5.12'!B3</f>
        <v>5.12. Проведены ли в субъекте РФ в соответствии с федеральным законодательством публичные слушания по проекту бюджета на 2020 год и на плановый период 2021 и 2022 годов и содержится ли в составе материалов к проекту бюджета итоговый документ (протокол), принятый по результатам публичных слушаний?</v>
      </c>
    </row>
    <row r="4" spans="1:16" s="9" customFormat="1" ht="16" customHeight="1" x14ac:dyDescent="0.35">
      <c r="A4" s="89" t="s">
        <v>90</v>
      </c>
      <c r="B4" s="90" t="s">
        <v>109</v>
      </c>
      <c r="C4" s="90" t="s">
        <v>91</v>
      </c>
      <c r="D4" s="90" t="s">
        <v>91</v>
      </c>
      <c r="E4" s="91" t="s">
        <v>91</v>
      </c>
      <c r="F4" s="7" t="s">
        <v>91</v>
      </c>
      <c r="G4" s="7" t="s">
        <v>91</v>
      </c>
      <c r="H4" s="7" t="s">
        <v>91</v>
      </c>
      <c r="I4" s="7" t="s">
        <v>91</v>
      </c>
      <c r="J4" s="8" t="s">
        <v>91</v>
      </c>
      <c r="K4" s="8" t="s">
        <v>91</v>
      </c>
      <c r="L4" s="8" t="s">
        <v>91</v>
      </c>
      <c r="M4" s="8" t="s">
        <v>91</v>
      </c>
      <c r="N4" s="8" t="s">
        <v>91</v>
      </c>
      <c r="O4" s="8" t="s">
        <v>91</v>
      </c>
      <c r="P4" s="8" t="s">
        <v>91</v>
      </c>
    </row>
    <row r="5" spans="1:16" s="9" customFormat="1" ht="15.65" customHeight="1" x14ac:dyDescent="0.35">
      <c r="A5" s="89" t="s">
        <v>105</v>
      </c>
      <c r="B5" s="90"/>
      <c r="C5" s="90"/>
      <c r="D5" s="151">
        <v>26</v>
      </c>
      <c r="E5" s="152">
        <v>4</v>
      </c>
      <c r="F5" s="150">
        <v>2</v>
      </c>
      <c r="G5" s="150">
        <v>2</v>
      </c>
      <c r="H5" s="150">
        <v>2</v>
      </c>
      <c r="I5" s="150">
        <v>2</v>
      </c>
      <c r="J5" s="150">
        <v>2</v>
      </c>
      <c r="K5" s="150">
        <v>2</v>
      </c>
      <c r="L5" s="150">
        <v>2</v>
      </c>
      <c r="M5" s="150">
        <v>2</v>
      </c>
      <c r="N5" s="150">
        <v>2</v>
      </c>
      <c r="O5" s="150">
        <v>2</v>
      </c>
      <c r="P5" s="150">
        <v>2</v>
      </c>
    </row>
    <row r="6" spans="1:16" s="9" customFormat="1" ht="15.65" customHeight="1" x14ac:dyDescent="0.35">
      <c r="A6" s="290" t="s">
        <v>1312</v>
      </c>
      <c r="B6" s="90"/>
      <c r="C6" s="90"/>
      <c r="D6" s="151"/>
      <c r="E6" s="152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16" ht="15" customHeight="1" x14ac:dyDescent="0.35">
      <c r="A7" s="92" t="s">
        <v>51</v>
      </c>
      <c r="B7" s="94">
        <f t="shared" ref="B7:B30" si="0">D7/C7*100</f>
        <v>100</v>
      </c>
      <c r="C7" s="93">
        <f t="shared" ref="C7:C13" si="1">$D$5</f>
        <v>26</v>
      </c>
      <c r="D7" s="135">
        <f t="shared" ref="D7:D30" si="2">SUM(E7:P7)</f>
        <v>26</v>
      </c>
      <c r="E7" s="95">
        <f>'5.1 '!F60</f>
        <v>4</v>
      </c>
      <c r="F7" s="6">
        <f>'5.2 '!F61</f>
        <v>2</v>
      </c>
      <c r="G7" s="101">
        <f>'5.3 '!F60</f>
        <v>2</v>
      </c>
      <c r="H7" s="101">
        <f>'5.4'!F60</f>
        <v>2</v>
      </c>
      <c r="I7" s="101">
        <f>'5.5 '!F60</f>
        <v>2</v>
      </c>
      <c r="J7" s="6">
        <f>'5.6'!F60</f>
        <v>2</v>
      </c>
      <c r="K7" s="6">
        <f>'5.7'!F60</f>
        <v>2</v>
      </c>
      <c r="L7" s="6">
        <f>'5.8'!F60</f>
        <v>2</v>
      </c>
      <c r="M7" s="6">
        <f>'5.9'!F60</f>
        <v>2</v>
      </c>
      <c r="N7" s="6">
        <f>'5.10'!F60</f>
        <v>2</v>
      </c>
      <c r="O7" s="6">
        <f>'5.11'!E60</f>
        <v>2</v>
      </c>
      <c r="P7" s="6">
        <f>'5.12'!E61</f>
        <v>2</v>
      </c>
    </row>
    <row r="8" spans="1:16" ht="15" customHeight="1" x14ac:dyDescent="0.35">
      <c r="A8" s="92" t="s">
        <v>46</v>
      </c>
      <c r="B8" s="94">
        <f t="shared" si="0"/>
        <v>96.15384615384616</v>
      </c>
      <c r="C8" s="93">
        <f t="shared" si="1"/>
        <v>26</v>
      </c>
      <c r="D8" s="135">
        <f t="shared" si="2"/>
        <v>25</v>
      </c>
      <c r="E8" s="95">
        <f>'5.1 '!F55</f>
        <v>4</v>
      </c>
      <c r="F8" s="6">
        <f>'5.2 '!F56</f>
        <v>2</v>
      </c>
      <c r="G8" s="101">
        <f>'5.3 '!F55</f>
        <v>2</v>
      </c>
      <c r="H8" s="101">
        <f>'5.4'!F55</f>
        <v>2</v>
      </c>
      <c r="I8" s="101">
        <f>'5.5 '!F55</f>
        <v>2</v>
      </c>
      <c r="J8" s="6">
        <f>'5.6'!F55</f>
        <v>2</v>
      </c>
      <c r="K8" s="6">
        <f>'5.7'!F55</f>
        <v>2</v>
      </c>
      <c r="L8" s="6">
        <f>'5.8'!F55</f>
        <v>2</v>
      </c>
      <c r="M8" s="6">
        <f>'5.9'!F55</f>
        <v>2</v>
      </c>
      <c r="N8" s="6">
        <f>'5.10'!F55</f>
        <v>1</v>
      </c>
      <c r="O8" s="6">
        <f>'5.11'!E55</f>
        <v>2</v>
      </c>
      <c r="P8" s="6">
        <f>'5.12'!E56</f>
        <v>2</v>
      </c>
    </row>
    <row r="9" spans="1:16" ht="15" customHeight="1" x14ac:dyDescent="0.35">
      <c r="A9" s="92" t="s">
        <v>24</v>
      </c>
      <c r="B9" s="94">
        <f t="shared" si="0"/>
        <v>92.307692307692307</v>
      </c>
      <c r="C9" s="93">
        <f t="shared" si="1"/>
        <v>26</v>
      </c>
      <c r="D9" s="135">
        <f t="shared" si="2"/>
        <v>24</v>
      </c>
      <c r="E9" s="95">
        <f>'5.1 '!F30</f>
        <v>4</v>
      </c>
      <c r="F9" s="6">
        <f>'5.2 '!F31</f>
        <v>2</v>
      </c>
      <c r="G9" s="101">
        <f>'5.3 '!F30</f>
        <v>2</v>
      </c>
      <c r="H9" s="101">
        <f>'5.4'!F30</f>
        <v>2</v>
      </c>
      <c r="I9" s="101">
        <f>'5.5 '!F30</f>
        <v>2</v>
      </c>
      <c r="J9" s="6">
        <f>'5.6'!F30</f>
        <v>2</v>
      </c>
      <c r="K9" s="6">
        <f>'5.7'!F30</f>
        <v>2</v>
      </c>
      <c r="L9" s="6">
        <f>'5.8'!F30</f>
        <v>2</v>
      </c>
      <c r="M9" s="6">
        <f>'5.9'!F30</f>
        <v>0</v>
      </c>
      <c r="N9" s="6">
        <f>'5.10'!F30</f>
        <v>2</v>
      </c>
      <c r="O9" s="6">
        <f>'5.11'!E30</f>
        <v>2</v>
      </c>
      <c r="P9" s="6">
        <f>'5.12'!E31</f>
        <v>2</v>
      </c>
    </row>
    <row r="10" spans="1:16" ht="15" customHeight="1" x14ac:dyDescent="0.35">
      <c r="A10" s="92" t="s">
        <v>32</v>
      </c>
      <c r="B10" s="94">
        <f t="shared" si="0"/>
        <v>92.307692307692307</v>
      </c>
      <c r="C10" s="93">
        <f t="shared" si="1"/>
        <v>26</v>
      </c>
      <c r="D10" s="135">
        <f t="shared" si="2"/>
        <v>24</v>
      </c>
      <c r="E10" s="95">
        <f>'5.1 '!F38</f>
        <v>4</v>
      </c>
      <c r="F10" s="6">
        <f>'5.2 '!F39</f>
        <v>2</v>
      </c>
      <c r="G10" s="101">
        <f>'5.3 '!F38</f>
        <v>2</v>
      </c>
      <c r="H10" s="101">
        <f>'5.4'!F38</f>
        <v>2</v>
      </c>
      <c r="I10" s="101">
        <f>'5.5 '!F38</f>
        <v>2</v>
      </c>
      <c r="J10" s="6">
        <f>'5.6'!F38</f>
        <v>2</v>
      </c>
      <c r="K10" s="6">
        <f>'5.7'!F38</f>
        <v>2</v>
      </c>
      <c r="L10" s="6">
        <f>'5.8'!F38</f>
        <v>2</v>
      </c>
      <c r="M10" s="6">
        <f>'5.9'!F38</f>
        <v>0</v>
      </c>
      <c r="N10" s="6">
        <f>'5.10'!F38</f>
        <v>2</v>
      </c>
      <c r="O10" s="6">
        <f>'5.11'!E38</f>
        <v>2</v>
      </c>
      <c r="P10" s="6">
        <f>'5.12'!E39</f>
        <v>2</v>
      </c>
    </row>
    <row r="11" spans="1:16" ht="15" customHeight="1" x14ac:dyDescent="0.35">
      <c r="A11" s="92" t="s">
        <v>34</v>
      </c>
      <c r="B11" s="94">
        <f t="shared" si="0"/>
        <v>92.307692307692307</v>
      </c>
      <c r="C11" s="93">
        <f t="shared" si="1"/>
        <v>26</v>
      </c>
      <c r="D11" s="135">
        <f t="shared" si="2"/>
        <v>24</v>
      </c>
      <c r="E11" s="95">
        <f>'5.1 '!F41</f>
        <v>4</v>
      </c>
      <c r="F11" s="6">
        <f>'5.2 '!F42</f>
        <v>0</v>
      </c>
      <c r="G11" s="101">
        <f>'5.3 '!F41</f>
        <v>2</v>
      </c>
      <c r="H11" s="101">
        <f>'5.4'!F41</f>
        <v>2</v>
      </c>
      <c r="I11" s="101">
        <f>'5.5 '!F41</f>
        <v>2</v>
      </c>
      <c r="J11" s="6">
        <f>'5.6'!F41</f>
        <v>2</v>
      </c>
      <c r="K11" s="6">
        <f>'5.7'!F41</f>
        <v>2</v>
      </c>
      <c r="L11" s="6">
        <f>'5.8'!F41</f>
        <v>2</v>
      </c>
      <c r="M11" s="6">
        <f>'5.9'!F41</f>
        <v>2</v>
      </c>
      <c r="N11" s="6">
        <f>'5.10'!F41</f>
        <v>2</v>
      </c>
      <c r="O11" s="6">
        <f>'5.11'!E41</f>
        <v>2</v>
      </c>
      <c r="P11" s="6">
        <f>'5.12'!E42</f>
        <v>2</v>
      </c>
    </row>
    <row r="12" spans="1:16" ht="15" customHeight="1" x14ac:dyDescent="0.35">
      <c r="A12" s="92" t="s">
        <v>55</v>
      </c>
      <c r="B12" s="94">
        <f t="shared" si="0"/>
        <v>92.307692307692307</v>
      </c>
      <c r="C12" s="93">
        <f t="shared" si="1"/>
        <v>26</v>
      </c>
      <c r="D12" s="135">
        <f t="shared" si="2"/>
        <v>24</v>
      </c>
      <c r="E12" s="95">
        <f>'5.1 '!F64</f>
        <v>4</v>
      </c>
      <c r="F12" s="6">
        <f>'5.2 '!F65</f>
        <v>2</v>
      </c>
      <c r="G12" s="101">
        <f>'5.3 '!F64</f>
        <v>2</v>
      </c>
      <c r="H12" s="101">
        <f>'5.4'!F64</f>
        <v>2</v>
      </c>
      <c r="I12" s="101">
        <f>'5.5 '!F64</f>
        <v>2</v>
      </c>
      <c r="J12" s="6">
        <f>'5.6'!F64</f>
        <v>2</v>
      </c>
      <c r="K12" s="6">
        <f>'5.7'!F64</f>
        <v>2</v>
      </c>
      <c r="L12" s="6">
        <f>'5.8'!F64</f>
        <v>2</v>
      </c>
      <c r="M12" s="6">
        <f>'5.9'!F64</f>
        <v>0</v>
      </c>
      <c r="N12" s="6">
        <f>'5.10'!F64</f>
        <v>2</v>
      </c>
      <c r="O12" s="6">
        <f>'5.11'!E64</f>
        <v>2</v>
      </c>
      <c r="P12" s="6">
        <f>'5.12'!E65</f>
        <v>2</v>
      </c>
    </row>
    <row r="13" spans="1:16" ht="15" customHeight="1" x14ac:dyDescent="0.35">
      <c r="A13" s="92" t="s">
        <v>77</v>
      </c>
      <c r="B13" s="94">
        <f t="shared" si="0"/>
        <v>92.307692307692307</v>
      </c>
      <c r="C13" s="93">
        <f t="shared" si="1"/>
        <v>26</v>
      </c>
      <c r="D13" s="135">
        <f t="shared" si="2"/>
        <v>24</v>
      </c>
      <c r="E13" s="95">
        <f>'5.1 '!F84</f>
        <v>4</v>
      </c>
      <c r="F13" s="6">
        <f>'5.2 '!F85</f>
        <v>2</v>
      </c>
      <c r="G13" s="101">
        <f>'5.3 '!F84</f>
        <v>2</v>
      </c>
      <c r="H13" s="101">
        <f>'5.4'!F84</f>
        <v>2</v>
      </c>
      <c r="I13" s="101">
        <f>'5.5 '!F84</f>
        <v>2</v>
      </c>
      <c r="J13" s="6">
        <f>'5.6'!F84</f>
        <v>2</v>
      </c>
      <c r="K13" s="6">
        <f>'5.7'!F84</f>
        <v>2</v>
      </c>
      <c r="L13" s="6">
        <f>'5.8'!F84</f>
        <v>2</v>
      </c>
      <c r="M13" s="6">
        <f>'5.9'!F84</f>
        <v>0</v>
      </c>
      <c r="N13" s="6">
        <f>'5.10'!F84</f>
        <v>2</v>
      </c>
      <c r="O13" s="6">
        <f>'5.11'!E84</f>
        <v>2</v>
      </c>
      <c r="P13" s="6">
        <f>'5.12'!E85</f>
        <v>2</v>
      </c>
    </row>
    <row r="14" spans="1:16" s="1" customFormat="1" ht="15" customHeight="1" x14ac:dyDescent="0.35">
      <c r="A14" s="92" t="s">
        <v>30</v>
      </c>
      <c r="B14" s="94">
        <f t="shared" si="0"/>
        <v>91.666666666666657</v>
      </c>
      <c r="C14" s="173">
        <f>$D$5-2</f>
        <v>24</v>
      </c>
      <c r="D14" s="135">
        <f t="shared" si="2"/>
        <v>22</v>
      </c>
      <c r="E14" s="95">
        <f>'5.1 '!F36</f>
        <v>4</v>
      </c>
      <c r="F14" s="6">
        <f>'5.2 '!F37</f>
        <v>2</v>
      </c>
      <c r="G14" s="101">
        <f>'5.3 '!F36</f>
        <v>2</v>
      </c>
      <c r="H14" s="101">
        <f>'5.4'!F36</f>
        <v>2</v>
      </c>
      <c r="I14" s="101">
        <f>'5.5 '!F36</f>
        <v>2</v>
      </c>
      <c r="J14" s="6">
        <f>'5.6'!F36</f>
        <v>2</v>
      </c>
      <c r="K14" s="6">
        <f>'5.7'!F36</f>
        <v>0</v>
      </c>
      <c r="L14" s="6">
        <f>'5.8'!F36</f>
        <v>2</v>
      </c>
      <c r="M14" s="6" t="str">
        <f>'5.9'!F36</f>
        <v>- *</v>
      </c>
      <c r="N14" s="6">
        <f>'5.10'!F36</f>
        <v>2</v>
      </c>
      <c r="O14" s="6">
        <f>'5.11'!E36</f>
        <v>2</v>
      </c>
      <c r="P14" s="6">
        <f>'5.12'!E37</f>
        <v>2</v>
      </c>
    </row>
    <row r="15" spans="1:16" ht="15" customHeight="1" x14ac:dyDescent="0.35">
      <c r="A15" s="92" t="s">
        <v>98</v>
      </c>
      <c r="B15" s="94">
        <f t="shared" si="0"/>
        <v>91.666666666666657</v>
      </c>
      <c r="C15" s="173">
        <f>$D$5-2</f>
        <v>24</v>
      </c>
      <c r="D15" s="135">
        <f t="shared" si="2"/>
        <v>22</v>
      </c>
      <c r="E15" s="95">
        <f>'5.1 '!F45</f>
        <v>4</v>
      </c>
      <c r="F15" s="6">
        <f>'5.2 '!F46</f>
        <v>2</v>
      </c>
      <c r="G15" s="101">
        <f>'5.3 '!F45</f>
        <v>2</v>
      </c>
      <c r="H15" s="101">
        <f>'5.4'!F45</f>
        <v>0</v>
      </c>
      <c r="I15" s="101">
        <f>'5.5 '!F45</f>
        <v>2</v>
      </c>
      <c r="J15" s="6">
        <f>'5.6'!F45</f>
        <v>2</v>
      </c>
      <c r="K15" s="6">
        <f>'5.7'!F45</f>
        <v>2</v>
      </c>
      <c r="L15" s="6">
        <f>'5.8'!F45</f>
        <v>2</v>
      </c>
      <c r="M15" s="6" t="str">
        <f>'5.9'!F45</f>
        <v>- *</v>
      </c>
      <c r="N15" s="6">
        <f>'5.10'!F45</f>
        <v>2</v>
      </c>
      <c r="O15" s="6">
        <f>'5.11'!E45</f>
        <v>2</v>
      </c>
      <c r="P15" s="6">
        <f>'5.12'!E46</f>
        <v>2</v>
      </c>
    </row>
    <row r="16" spans="1:16" ht="15" customHeight="1" x14ac:dyDescent="0.35">
      <c r="A16" s="92" t="s">
        <v>23</v>
      </c>
      <c r="B16" s="94">
        <f t="shared" si="0"/>
        <v>88.461538461538453</v>
      </c>
      <c r="C16" s="93">
        <f>$D$5</f>
        <v>26</v>
      </c>
      <c r="D16" s="135">
        <f t="shared" si="2"/>
        <v>23</v>
      </c>
      <c r="E16" s="95">
        <f>'5.1 '!F29</f>
        <v>4</v>
      </c>
      <c r="F16" s="6">
        <f>'5.2 '!F30</f>
        <v>2</v>
      </c>
      <c r="G16" s="101">
        <f>'5.3 '!F29</f>
        <v>2</v>
      </c>
      <c r="H16" s="101">
        <f>'5.4'!F29</f>
        <v>2</v>
      </c>
      <c r="I16" s="101">
        <f>'5.5 '!F29</f>
        <v>2</v>
      </c>
      <c r="J16" s="6">
        <f>'5.6'!F29</f>
        <v>2</v>
      </c>
      <c r="K16" s="6">
        <f>'5.7'!F29</f>
        <v>2</v>
      </c>
      <c r="L16" s="6">
        <f>'5.8'!F29</f>
        <v>0</v>
      </c>
      <c r="M16" s="6">
        <f>'5.9'!F29</f>
        <v>2</v>
      </c>
      <c r="N16" s="6">
        <f>'5.10'!F29</f>
        <v>2</v>
      </c>
      <c r="O16" s="6">
        <f>'5.11'!E29</f>
        <v>2</v>
      </c>
      <c r="P16" s="6">
        <f>'5.12'!E30</f>
        <v>1</v>
      </c>
    </row>
    <row r="17" spans="1:16" ht="15" customHeight="1" x14ac:dyDescent="0.35">
      <c r="A17" s="92" t="s">
        <v>44</v>
      </c>
      <c r="B17" s="94">
        <f t="shared" si="0"/>
        <v>88.461538461538453</v>
      </c>
      <c r="C17" s="93">
        <f>$D$5</f>
        <v>26</v>
      </c>
      <c r="D17" s="135">
        <f t="shared" si="2"/>
        <v>23</v>
      </c>
      <c r="E17" s="95">
        <f>'5.1 '!F53</f>
        <v>4</v>
      </c>
      <c r="F17" s="6">
        <f>'5.2 '!F54</f>
        <v>1</v>
      </c>
      <c r="G17" s="101">
        <f>'5.3 '!F53</f>
        <v>2</v>
      </c>
      <c r="H17" s="101">
        <f>'5.4'!F53</f>
        <v>2</v>
      </c>
      <c r="I17" s="101">
        <f>'5.5 '!F53</f>
        <v>2</v>
      </c>
      <c r="J17" s="6">
        <f>'5.6'!F53</f>
        <v>2</v>
      </c>
      <c r="K17" s="6">
        <f>'5.7'!F53</f>
        <v>2</v>
      </c>
      <c r="L17" s="6">
        <f>'5.8'!F53</f>
        <v>2</v>
      </c>
      <c r="M17" s="6">
        <f>'5.9'!F53</f>
        <v>0</v>
      </c>
      <c r="N17" s="6">
        <f>'5.10'!F53</f>
        <v>2</v>
      </c>
      <c r="O17" s="6">
        <f>'5.11'!E53</f>
        <v>2</v>
      </c>
      <c r="P17" s="6">
        <f>'5.12'!E54</f>
        <v>2</v>
      </c>
    </row>
    <row r="18" spans="1:16" s="1" customFormat="1" ht="15" customHeight="1" x14ac:dyDescent="0.35">
      <c r="A18" s="92" t="s">
        <v>50</v>
      </c>
      <c r="B18" s="94">
        <f t="shared" si="0"/>
        <v>88.461538461538453</v>
      </c>
      <c r="C18" s="93">
        <f>$D$5</f>
        <v>26</v>
      </c>
      <c r="D18" s="135">
        <f t="shared" si="2"/>
        <v>23</v>
      </c>
      <c r="E18" s="95">
        <f>'5.1 '!F59</f>
        <v>4</v>
      </c>
      <c r="F18" s="6">
        <f>'5.2 '!F60</f>
        <v>2</v>
      </c>
      <c r="G18" s="101">
        <f>'5.3 '!F59</f>
        <v>2</v>
      </c>
      <c r="H18" s="101">
        <f>'5.4'!F59</f>
        <v>2</v>
      </c>
      <c r="I18" s="101">
        <f>'5.5 '!F59</f>
        <v>2</v>
      </c>
      <c r="J18" s="6">
        <f>'5.6'!F59</f>
        <v>2</v>
      </c>
      <c r="K18" s="6">
        <f>'5.7'!F59</f>
        <v>2</v>
      </c>
      <c r="L18" s="6">
        <f>'5.8'!F59</f>
        <v>2</v>
      </c>
      <c r="M18" s="6">
        <f>'5.9'!F59</f>
        <v>0</v>
      </c>
      <c r="N18" s="6">
        <f>'5.10'!F59</f>
        <v>2</v>
      </c>
      <c r="O18" s="6">
        <f>'5.11'!E59</f>
        <v>2</v>
      </c>
      <c r="P18" s="6">
        <f>'5.12'!E60</f>
        <v>1</v>
      </c>
    </row>
    <row r="19" spans="1:16" ht="15" customHeight="1" x14ac:dyDescent="0.35">
      <c r="A19" s="96" t="s">
        <v>65</v>
      </c>
      <c r="B19" s="94">
        <f t="shared" si="0"/>
        <v>88.461538461538453</v>
      </c>
      <c r="C19" s="93">
        <f>$D$5</f>
        <v>26</v>
      </c>
      <c r="D19" s="135">
        <f t="shared" si="2"/>
        <v>23</v>
      </c>
      <c r="E19" s="95">
        <f>'5.1 '!F74</f>
        <v>4</v>
      </c>
      <c r="F19" s="6">
        <f>'5.2 '!F75</f>
        <v>1</v>
      </c>
      <c r="G19" s="101">
        <f>'5.3 '!F74</f>
        <v>2</v>
      </c>
      <c r="H19" s="101">
        <f>'5.4'!F74</f>
        <v>2</v>
      </c>
      <c r="I19" s="101">
        <f>'5.5 '!F74</f>
        <v>2</v>
      </c>
      <c r="J19" s="6">
        <f>'5.6'!F74</f>
        <v>2</v>
      </c>
      <c r="K19" s="6">
        <f>'5.7'!F74</f>
        <v>2</v>
      </c>
      <c r="L19" s="6">
        <f>'5.8'!F74</f>
        <v>2</v>
      </c>
      <c r="M19" s="6">
        <f>'5.9'!F74</f>
        <v>0</v>
      </c>
      <c r="N19" s="6">
        <f>'5.10'!F74</f>
        <v>2</v>
      </c>
      <c r="O19" s="6">
        <f>'5.11'!E74</f>
        <v>2</v>
      </c>
      <c r="P19" s="6">
        <f>'5.12'!E75</f>
        <v>2</v>
      </c>
    </row>
    <row r="20" spans="1:16" ht="15" customHeight="1" x14ac:dyDescent="0.35">
      <c r="A20" s="92" t="s">
        <v>87</v>
      </c>
      <c r="B20" s="94">
        <f t="shared" si="0"/>
        <v>88.461538461538453</v>
      </c>
      <c r="C20" s="93">
        <f>$D$5</f>
        <v>26</v>
      </c>
      <c r="D20" s="135">
        <f t="shared" si="2"/>
        <v>23</v>
      </c>
      <c r="E20" s="95">
        <f>'5.1 '!F96</f>
        <v>4</v>
      </c>
      <c r="F20" s="6">
        <f>'5.2 '!F97</f>
        <v>1</v>
      </c>
      <c r="G20" s="101">
        <f>'5.3 '!F96</f>
        <v>2</v>
      </c>
      <c r="H20" s="101">
        <f>'5.4'!F96</f>
        <v>2</v>
      </c>
      <c r="I20" s="101">
        <f>'5.5 '!F96</f>
        <v>2</v>
      </c>
      <c r="J20" s="6">
        <f>'5.6'!F96</f>
        <v>2</v>
      </c>
      <c r="K20" s="6">
        <f>'5.7'!F96</f>
        <v>2</v>
      </c>
      <c r="L20" s="6">
        <f>'5.8'!F96</f>
        <v>2</v>
      </c>
      <c r="M20" s="6">
        <f>'5.9'!F96</f>
        <v>0</v>
      </c>
      <c r="N20" s="6">
        <f>'5.10'!F96</f>
        <v>2</v>
      </c>
      <c r="O20" s="6">
        <f>'5.11'!E96</f>
        <v>2</v>
      </c>
      <c r="P20" s="6">
        <f>'5.12'!E97</f>
        <v>2</v>
      </c>
    </row>
    <row r="21" spans="1:16" ht="15" customHeight="1" x14ac:dyDescent="0.35">
      <c r="A21" s="92" t="s">
        <v>29</v>
      </c>
      <c r="B21" s="94">
        <f t="shared" si="0"/>
        <v>87.5</v>
      </c>
      <c r="C21" s="173">
        <f>$D$5-2</f>
        <v>24</v>
      </c>
      <c r="D21" s="135">
        <f t="shared" si="2"/>
        <v>21</v>
      </c>
      <c r="E21" s="95">
        <f>'5.1 '!F35</f>
        <v>4</v>
      </c>
      <c r="F21" s="6">
        <f>'5.2 '!F36</f>
        <v>1</v>
      </c>
      <c r="G21" s="101">
        <f>'5.3 '!F35</f>
        <v>2</v>
      </c>
      <c r="H21" s="101">
        <f>'5.4'!F35</f>
        <v>2</v>
      </c>
      <c r="I21" s="101">
        <f>'5.5 '!F35</f>
        <v>2</v>
      </c>
      <c r="J21" s="6">
        <f>'5.6'!F35</f>
        <v>2</v>
      </c>
      <c r="K21" s="6">
        <f>'5.7'!F35</f>
        <v>2</v>
      </c>
      <c r="L21" s="6">
        <f>'5.8'!F35</f>
        <v>2</v>
      </c>
      <c r="M21" s="6" t="str">
        <f>'5.9'!F35</f>
        <v>- *</v>
      </c>
      <c r="N21" s="6">
        <f>'5.10'!F35</f>
        <v>2</v>
      </c>
      <c r="O21" s="6">
        <f>'5.11'!E35</f>
        <v>2</v>
      </c>
      <c r="P21" s="6">
        <f>'5.12'!E36</f>
        <v>0</v>
      </c>
    </row>
    <row r="22" spans="1:16" ht="15" customHeight="1" x14ac:dyDescent="0.35">
      <c r="A22" s="92" t="s">
        <v>1</v>
      </c>
      <c r="B22" s="94">
        <f t="shared" si="0"/>
        <v>84.615384615384613</v>
      </c>
      <c r="C22" s="93">
        <f t="shared" ref="C22:C30" si="3">$D$5</f>
        <v>26</v>
      </c>
      <c r="D22" s="135">
        <f t="shared" si="2"/>
        <v>22</v>
      </c>
      <c r="E22" s="95">
        <f>'5.1 '!F7</f>
        <v>4</v>
      </c>
      <c r="F22" s="6">
        <f>'5.2 '!F8</f>
        <v>0</v>
      </c>
      <c r="G22" s="101">
        <f>'5.3 '!F7</f>
        <v>2</v>
      </c>
      <c r="H22" s="101">
        <f>'5.4'!F7</f>
        <v>2</v>
      </c>
      <c r="I22" s="101">
        <f>'5.5 '!F7</f>
        <v>2</v>
      </c>
      <c r="J22" s="6">
        <f>'5.6'!F7</f>
        <v>2</v>
      </c>
      <c r="K22" s="6">
        <f>'5.7'!F7</f>
        <v>2</v>
      </c>
      <c r="L22" s="6">
        <f>'5.8'!F7</f>
        <v>2</v>
      </c>
      <c r="M22" s="6">
        <f>'5.9'!F7</f>
        <v>0</v>
      </c>
      <c r="N22" s="6">
        <f>'5.10'!F7</f>
        <v>2</v>
      </c>
      <c r="O22" s="6">
        <f>'5.11'!E7</f>
        <v>2</v>
      </c>
      <c r="P22" s="6">
        <f>'5.12'!E8</f>
        <v>2</v>
      </c>
    </row>
    <row r="23" spans="1:16" ht="15" customHeight="1" x14ac:dyDescent="0.35">
      <c r="A23" s="92" t="s">
        <v>3</v>
      </c>
      <c r="B23" s="94">
        <f t="shared" si="0"/>
        <v>84.615384615384613</v>
      </c>
      <c r="C23" s="93">
        <f t="shared" si="3"/>
        <v>26</v>
      </c>
      <c r="D23" s="135">
        <f t="shared" si="2"/>
        <v>22</v>
      </c>
      <c r="E23" s="95">
        <f>'5.1 '!F9</f>
        <v>4</v>
      </c>
      <c r="F23" s="6">
        <f>'5.2 '!F10</f>
        <v>1</v>
      </c>
      <c r="G23" s="101">
        <f>'5.3 '!F9</f>
        <v>2</v>
      </c>
      <c r="H23" s="101">
        <f>'5.4'!F9</f>
        <v>2</v>
      </c>
      <c r="I23" s="101">
        <f>'5.5 '!F9</f>
        <v>2</v>
      </c>
      <c r="J23" s="6">
        <f>'5.6'!F9</f>
        <v>2</v>
      </c>
      <c r="K23" s="6">
        <f>'5.7'!F9</f>
        <v>2</v>
      </c>
      <c r="L23" s="6">
        <f>'5.8'!F9</f>
        <v>0</v>
      </c>
      <c r="M23" s="6">
        <f>'5.9'!F9</f>
        <v>2</v>
      </c>
      <c r="N23" s="6">
        <f>'5.10'!F9</f>
        <v>2</v>
      </c>
      <c r="O23" s="6">
        <f>'5.11'!E9</f>
        <v>2</v>
      </c>
      <c r="P23" s="6">
        <f>'5.12'!E10</f>
        <v>1</v>
      </c>
    </row>
    <row r="24" spans="1:16" ht="15" customHeight="1" x14ac:dyDescent="0.35">
      <c r="A24" s="92" t="s">
        <v>4</v>
      </c>
      <c r="B24" s="94">
        <f t="shared" si="0"/>
        <v>84.615384615384613</v>
      </c>
      <c r="C24" s="93">
        <f t="shared" si="3"/>
        <v>26</v>
      </c>
      <c r="D24" s="135">
        <f t="shared" si="2"/>
        <v>22</v>
      </c>
      <c r="E24" s="95">
        <f>'5.1 '!F10</f>
        <v>4</v>
      </c>
      <c r="F24" s="6">
        <f>'5.2 '!F11</f>
        <v>0</v>
      </c>
      <c r="G24" s="101">
        <f>'5.3 '!F10</f>
        <v>0</v>
      </c>
      <c r="H24" s="101">
        <f>'5.4'!F10</f>
        <v>2</v>
      </c>
      <c r="I24" s="101">
        <f>'5.5 '!F10</f>
        <v>2</v>
      </c>
      <c r="J24" s="6">
        <f>'5.6'!F10</f>
        <v>2</v>
      </c>
      <c r="K24" s="6">
        <f>'5.7'!F10</f>
        <v>2</v>
      </c>
      <c r="L24" s="6">
        <f>'5.8'!F10</f>
        <v>2</v>
      </c>
      <c r="M24" s="6">
        <f>'5.9'!F10</f>
        <v>2</v>
      </c>
      <c r="N24" s="6">
        <f>'5.10'!F10</f>
        <v>2</v>
      </c>
      <c r="O24" s="6">
        <f>'5.11'!E10</f>
        <v>2</v>
      </c>
      <c r="P24" s="6">
        <f>'5.12'!E11</f>
        <v>2</v>
      </c>
    </row>
    <row r="25" spans="1:16" ht="15" customHeight="1" x14ac:dyDescent="0.35">
      <c r="A25" s="92" t="s">
        <v>6</v>
      </c>
      <c r="B25" s="94">
        <f t="shared" si="0"/>
        <v>84.615384615384613</v>
      </c>
      <c r="C25" s="93">
        <f t="shared" si="3"/>
        <v>26</v>
      </c>
      <c r="D25" s="135">
        <f t="shared" si="2"/>
        <v>22</v>
      </c>
      <c r="E25" s="95">
        <f>'5.1 '!F12</f>
        <v>4</v>
      </c>
      <c r="F25" s="6">
        <f>'5.2 '!F13</f>
        <v>2</v>
      </c>
      <c r="G25" s="101">
        <f>'5.3 '!F12</f>
        <v>2</v>
      </c>
      <c r="H25" s="101">
        <f>'5.4'!F12</f>
        <v>2</v>
      </c>
      <c r="I25" s="101">
        <f>'5.5 '!F12</f>
        <v>2</v>
      </c>
      <c r="J25" s="6">
        <f>'5.6'!F12</f>
        <v>2</v>
      </c>
      <c r="K25" s="6">
        <f>'5.7'!F12</f>
        <v>2</v>
      </c>
      <c r="L25" s="6">
        <f>'5.8'!F12</f>
        <v>0</v>
      </c>
      <c r="M25" s="6">
        <f>'5.9'!F12</f>
        <v>0</v>
      </c>
      <c r="N25" s="6">
        <f>'5.10'!F12</f>
        <v>2</v>
      </c>
      <c r="O25" s="6">
        <f>'5.11'!E12</f>
        <v>2</v>
      </c>
      <c r="P25" s="6">
        <f>'5.12'!E13</f>
        <v>2</v>
      </c>
    </row>
    <row r="26" spans="1:16" s="1" customFormat="1" ht="15" customHeight="1" x14ac:dyDescent="0.35">
      <c r="A26" s="92" t="s">
        <v>10</v>
      </c>
      <c r="B26" s="94">
        <f t="shared" si="0"/>
        <v>84.615384615384613</v>
      </c>
      <c r="C26" s="93">
        <f t="shared" si="3"/>
        <v>26</v>
      </c>
      <c r="D26" s="135">
        <f t="shared" si="2"/>
        <v>22</v>
      </c>
      <c r="E26" s="95">
        <f>'5.1 '!F16</f>
        <v>4</v>
      </c>
      <c r="F26" s="6">
        <f>'5.2 '!F17</f>
        <v>2</v>
      </c>
      <c r="G26" s="101">
        <f>'5.3 '!F16</f>
        <v>2</v>
      </c>
      <c r="H26" s="101">
        <f>'5.4'!F16</f>
        <v>2</v>
      </c>
      <c r="I26" s="101">
        <f>'5.5 '!F16</f>
        <v>2</v>
      </c>
      <c r="J26" s="6">
        <f>'5.6'!F16</f>
        <v>2</v>
      </c>
      <c r="K26" s="6">
        <f>'5.7'!F16</f>
        <v>2</v>
      </c>
      <c r="L26" s="6">
        <f>'5.8'!F16</f>
        <v>0</v>
      </c>
      <c r="M26" s="6">
        <f>'5.9'!F16</f>
        <v>0</v>
      </c>
      <c r="N26" s="6">
        <f>'5.10'!F16</f>
        <v>2</v>
      </c>
      <c r="O26" s="6">
        <f>'5.11'!E16</f>
        <v>2</v>
      </c>
      <c r="P26" s="6">
        <f>'5.12'!E17</f>
        <v>2</v>
      </c>
    </row>
    <row r="27" spans="1:16" ht="15" customHeight="1" x14ac:dyDescent="0.35">
      <c r="A27" s="92" t="s">
        <v>97</v>
      </c>
      <c r="B27" s="94">
        <f t="shared" si="0"/>
        <v>82.692307692307693</v>
      </c>
      <c r="C27" s="93">
        <f t="shared" si="3"/>
        <v>26</v>
      </c>
      <c r="D27" s="135">
        <f t="shared" si="2"/>
        <v>21.5</v>
      </c>
      <c r="E27" s="95">
        <f>'5.1 '!F40</f>
        <v>4</v>
      </c>
      <c r="F27" s="6">
        <f>'5.2 '!F41</f>
        <v>0.5</v>
      </c>
      <c r="G27" s="101">
        <f>'5.3 '!F40</f>
        <v>2</v>
      </c>
      <c r="H27" s="101">
        <f>'5.4'!F40</f>
        <v>2</v>
      </c>
      <c r="I27" s="101">
        <f>'5.5 '!F40</f>
        <v>2</v>
      </c>
      <c r="J27" s="6">
        <f>'5.6'!F40</f>
        <v>2</v>
      </c>
      <c r="K27" s="6">
        <f>'5.7'!F40</f>
        <v>2</v>
      </c>
      <c r="L27" s="6">
        <f>'5.8'!F40</f>
        <v>2</v>
      </c>
      <c r="M27" s="6">
        <f>'5.9'!F40</f>
        <v>0</v>
      </c>
      <c r="N27" s="6">
        <f>'5.10'!F40</f>
        <v>1</v>
      </c>
      <c r="O27" s="6">
        <f>'5.11'!E40</f>
        <v>2</v>
      </c>
      <c r="P27" s="6">
        <f>'5.12'!E41</f>
        <v>2</v>
      </c>
    </row>
    <row r="28" spans="1:16" ht="15" customHeight="1" x14ac:dyDescent="0.35">
      <c r="A28" s="92" t="s">
        <v>85</v>
      </c>
      <c r="B28" s="94">
        <f t="shared" si="0"/>
        <v>82.692307692307693</v>
      </c>
      <c r="C28" s="93">
        <f t="shared" si="3"/>
        <v>26</v>
      </c>
      <c r="D28" s="135">
        <f t="shared" si="2"/>
        <v>21.5</v>
      </c>
      <c r="E28" s="95">
        <f>'5.1 '!F94</f>
        <v>4</v>
      </c>
      <c r="F28" s="6">
        <f>'5.2 '!F95</f>
        <v>0.5</v>
      </c>
      <c r="G28" s="101">
        <f>'5.3 '!F94</f>
        <v>2</v>
      </c>
      <c r="H28" s="101">
        <f>'5.4'!F94</f>
        <v>2</v>
      </c>
      <c r="I28" s="101">
        <f>'5.5 '!F94</f>
        <v>2</v>
      </c>
      <c r="J28" s="6">
        <f>'5.6'!F94</f>
        <v>2</v>
      </c>
      <c r="K28" s="6">
        <f>'5.7'!F94</f>
        <v>2</v>
      </c>
      <c r="L28" s="6">
        <f>'5.8'!F94</f>
        <v>2</v>
      </c>
      <c r="M28" s="6">
        <f>'5.9'!F94</f>
        <v>0</v>
      </c>
      <c r="N28" s="6">
        <f>'5.10'!F94</f>
        <v>2</v>
      </c>
      <c r="O28" s="6">
        <f>'5.11'!E94</f>
        <v>2</v>
      </c>
      <c r="P28" s="6">
        <f>'5.12'!E95</f>
        <v>1</v>
      </c>
    </row>
    <row r="29" spans="1:16" ht="15" customHeight="1" x14ac:dyDescent="0.35">
      <c r="A29" s="92" t="s">
        <v>244</v>
      </c>
      <c r="B29" s="94">
        <f t="shared" si="0"/>
        <v>80.769230769230774</v>
      </c>
      <c r="C29" s="93">
        <f t="shared" si="3"/>
        <v>26</v>
      </c>
      <c r="D29" s="135">
        <f t="shared" si="2"/>
        <v>21</v>
      </c>
      <c r="E29" s="95">
        <f>'5.1 '!F80</f>
        <v>4</v>
      </c>
      <c r="F29" s="6">
        <f>'5.2 '!F81</f>
        <v>1</v>
      </c>
      <c r="G29" s="101">
        <f>'5.3 '!F80</f>
        <v>2</v>
      </c>
      <c r="H29" s="101">
        <f>'5.4'!F80</f>
        <v>2</v>
      </c>
      <c r="I29" s="101">
        <f>'5.5 '!F80</f>
        <v>2</v>
      </c>
      <c r="J29" s="6">
        <f>'5.6'!F80</f>
        <v>2</v>
      </c>
      <c r="K29" s="6">
        <f>'5.7'!F80</f>
        <v>0</v>
      </c>
      <c r="L29" s="6">
        <f>'5.8'!F80</f>
        <v>2</v>
      </c>
      <c r="M29" s="6">
        <f>'5.9'!F80</f>
        <v>0</v>
      </c>
      <c r="N29" s="6">
        <f>'5.10'!F80</f>
        <v>2</v>
      </c>
      <c r="O29" s="6">
        <f>'5.11'!E80</f>
        <v>2</v>
      </c>
      <c r="P29" s="6">
        <f>'5.12'!E81</f>
        <v>2</v>
      </c>
    </row>
    <row r="30" spans="1:16" ht="15" customHeight="1" x14ac:dyDescent="0.35">
      <c r="A30" s="92" t="s">
        <v>74</v>
      </c>
      <c r="B30" s="94">
        <f t="shared" si="0"/>
        <v>80.769230769230774</v>
      </c>
      <c r="C30" s="93">
        <f t="shared" si="3"/>
        <v>26</v>
      </c>
      <c r="D30" s="135">
        <f t="shared" si="2"/>
        <v>21</v>
      </c>
      <c r="E30" s="95">
        <f>'5.1 '!F81</f>
        <v>4</v>
      </c>
      <c r="F30" s="6">
        <f>'5.2 '!F82</f>
        <v>1</v>
      </c>
      <c r="G30" s="101">
        <f>'5.3 '!F81</f>
        <v>0</v>
      </c>
      <c r="H30" s="101">
        <f>'5.4'!F81</f>
        <v>2</v>
      </c>
      <c r="I30" s="101">
        <f>'5.5 '!F81</f>
        <v>2</v>
      </c>
      <c r="J30" s="6">
        <f>'5.6'!F81</f>
        <v>2</v>
      </c>
      <c r="K30" s="6">
        <f>'5.7'!F81</f>
        <v>2</v>
      </c>
      <c r="L30" s="6">
        <f>'5.8'!F81</f>
        <v>2</v>
      </c>
      <c r="M30" s="6">
        <f>'5.9'!F81</f>
        <v>2</v>
      </c>
      <c r="N30" s="6">
        <f>'5.10'!F81</f>
        <v>2</v>
      </c>
      <c r="O30" s="6">
        <f>'5.11'!E81</f>
        <v>0</v>
      </c>
      <c r="P30" s="6">
        <f>'5.12'!E82</f>
        <v>2</v>
      </c>
    </row>
    <row r="31" spans="1:16" ht="15" customHeight="1" x14ac:dyDescent="0.35">
      <c r="A31" s="290" t="s">
        <v>1313</v>
      </c>
      <c r="B31" s="94"/>
      <c r="C31" s="93"/>
      <c r="D31" s="135"/>
      <c r="E31" s="95"/>
      <c r="F31" s="6"/>
      <c r="G31" s="101"/>
      <c r="H31" s="101"/>
      <c r="I31" s="101"/>
      <c r="J31" s="6"/>
      <c r="K31" s="6"/>
      <c r="L31" s="6"/>
      <c r="M31" s="6"/>
      <c r="N31" s="6"/>
      <c r="O31" s="6"/>
      <c r="P31" s="6"/>
    </row>
    <row r="32" spans="1:16" ht="15" customHeight="1" x14ac:dyDescent="0.35">
      <c r="A32" s="92" t="s">
        <v>68</v>
      </c>
      <c r="B32" s="94">
        <f t="shared" ref="B32:B53" si="4">D32/C32*100</f>
        <v>78.84615384615384</v>
      </c>
      <c r="C32" s="93">
        <f t="shared" ref="C32:C37" si="5">$D$5</f>
        <v>26</v>
      </c>
      <c r="D32" s="135">
        <f t="shared" ref="D32:D53" si="6">SUM(E32:P32)</f>
        <v>20.5</v>
      </c>
      <c r="E32" s="95">
        <f>'5.1 '!F77</f>
        <v>4</v>
      </c>
      <c r="F32" s="6">
        <f>'5.2 '!F78</f>
        <v>2</v>
      </c>
      <c r="G32" s="101">
        <f>'5.3 '!F77</f>
        <v>0</v>
      </c>
      <c r="H32" s="101">
        <f>'5.4'!F77</f>
        <v>2</v>
      </c>
      <c r="I32" s="101">
        <f>'5.5 '!F77</f>
        <v>2</v>
      </c>
      <c r="J32" s="6">
        <f>'5.6'!F77</f>
        <v>2</v>
      </c>
      <c r="K32" s="6">
        <f>'5.7'!F77</f>
        <v>2</v>
      </c>
      <c r="L32" s="6">
        <f>'5.8'!F77</f>
        <v>2</v>
      </c>
      <c r="M32" s="6">
        <f>'5.9'!F77</f>
        <v>0</v>
      </c>
      <c r="N32" s="6">
        <f>'5.10'!F77</f>
        <v>0.5</v>
      </c>
      <c r="O32" s="6">
        <f>'5.11'!E77</f>
        <v>2</v>
      </c>
      <c r="P32" s="6">
        <f>'5.12'!E78</f>
        <v>2</v>
      </c>
    </row>
    <row r="33" spans="1:16" s="1" customFormat="1" ht="15" customHeight="1" x14ac:dyDescent="0.35">
      <c r="A33" s="92" t="s">
        <v>5</v>
      </c>
      <c r="B33" s="94">
        <f t="shared" si="4"/>
        <v>76.923076923076934</v>
      </c>
      <c r="C33" s="93">
        <f t="shared" si="5"/>
        <v>26</v>
      </c>
      <c r="D33" s="135">
        <f t="shared" si="6"/>
        <v>20</v>
      </c>
      <c r="E33" s="95">
        <f>'5.1 '!F11</f>
        <v>4</v>
      </c>
      <c r="F33" s="6">
        <f>'5.2 '!F12</f>
        <v>2</v>
      </c>
      <c r="G33" s="101">
        <f>'5.3 '!F11</f>
        <v>2</v>
      </c>
      <c r="H33" s="101">
        <f>'5.4'!F11</f>
        <v>2</v>
      </c>
      <c r="I33" s="101">
        <f>'5.5 '!F11</f>
        <v>2</v>
      </c>
      <c r="J33" s="6">
        <f>'5.6'!F11</f>
        <v>2</v>
      </c>
      <c r="K33" s="6">
        <f>'5.7'!F11</f>
        <v>2</v>
      </c>
      <c r="L33" s="6">
        <f>'5.8'!F11</f>
        <v>0</v>
      </c>
      <c r="M33" s="6">
        <f>'5.9'!F11</f>
        <v>0</v>
      </c>
      <c r="N33" s="6">
        <f>'5.10'!F11</f>
        <v>2</v>
      </c>
      <c r="O33" s="6">
        <f>'5.11'!E11</f>
        <v>2</v>
      </c>
      <c r="P33" s="6">
        <f>'5.12'!E12</f>
        <v>0</v>
      </c>
    </row>
    <row r="34" spans="1:16" s="1" customFormat="1" ht="15" customHeight="1" x14ac:dyDescent="0.35">
      <c r="A34" s="92" t="s">
        <v>14</v>
      </c>
      <c r="B34" s="94">
        <f t="shared" si="4"/>
        <v>76.923076923076934</v>
      </c>
      <c r="C34" s="93">
        <f t="shared" si="5"/>
        <v>26</v>
      </c>
      <c r="D34" s="135">
        <f t="shared" si="6"/>
        <v>20</v>
      </c>
      <c r="E34" s="95">
        <f>'5.1 '!F20</f>
        <v>4</v>
      </c>
      <c r="F34" s="6">
        <f>'5.2 '!F21</f>
        <v>0</v>
      </c>
      <c r="G34" s="101">
        <f>'5.3 '!F20</f>
        <v>2</v>
      </c>
      <c r="H34" s="101">
        <f>'5.4'!F20</f>
        <v>2</v>
      </c>
      <c r="I34" s="101">
        <f>'5.5 '!F20</f>
        <v>2</v>
      </c>
      <c r="J34" s="6">
        <f>'5.6'!F20</f>
        <v>2</v>
      </c>
      <c r="K34" s="6">
        <f>'5.7'!F20</f>
        <v>2</v>
      </c>
      <c r="L34" s="6">
        <f>'5.8'!F20</f>
        <v>2</v>
      </c>
      <c r="M34" s="6">
        <f>'5.9'!F20</f>
        <v>0</v>
      </c>
      <c r="N34" s="6">
        <f>'5.10'!F20</f>
        <v>2</v>
      </c>
      <c r="O34" s="6">
        <f>'5.11'!E20</f>
        <v>0</v>
      </c>
      <c r="P34" s="6">
        <f>'5.12'!E21</f>
        <v>2</v>
      </c>
    </row>
    <row r="35" spans="1:16" ht="15" customHeight="1" x14ac:dyDescent="0.35">
      <c r="A35" s="92" t="s">
        <v>26</v>
      </c>
      <c r="B35" s="94">
        <f t="shared" si="4"/>
        <v>76.923076923076934</v>
      </c>
      <c r="C35" s="93">
        <f t="shared" si="5"/>
        <v>26</v>
      </c>
      <c r="D35" s="135">
        <f t="shared" si="6"/>
        <v>20</v>
      </c>
      <c r="E35" s="95">
        <f>'5.1 '!F32</f>
        <v>4</v>
      </c>
      <c r="F35" s="6">
        <f>'5.2 '!F33</f>
        <v>1</v>
      </c>
      <c r="G35" s="101">
        <f>'5.3 '!F32</f>
        <v>0</v>
      </c>
      <c r="H35" s="101">
        <f>'5.4'!F32</f>
        <v>2</v>
      </c>
      <c r="I35" s="101">
        <f>'5.5 '!F32</f>
        <v>2</v>
      </c>
      <c r="J35" s="6">
        <f>'5.6'!F32</f>
        <v>2</v>
      </c>
      <c r="K35" s="6">
        <f>'5.7'!F32</f>
        <v>2</v>
      </c>
      <c r="L35" s="6">
        <f>'5.8'!F32</f>
        <v>2</v>
      </c>
      <c r="M35" s="6">
        <f>'5.9'!F32</f>
        <v>0</v>
      </c>
      <c r="N35" s="6">
        <f>'5.10'!F32</f>
        <v>2</v>
      </c>
      <c r="O35" s="6">
        <f>'5.11'!E32</f>
        <v>2</v>
      </c>
      <c r="P35" s="6">
        <f>'5.12'!E33</f>
        <v>1</v>
      </c>
    </row>
    <row r="36" spans="1:16" ht="15" customHeight="1" x14ac:dyDescent="0.35">
      <c r="A36" s="92" t="s">
        <v>58</v>
      </c>
      <c r="B36" s="94">
        <f t="shared" si="4"/>
        <v>76.923076923076934</v>
      </c>
      <c r="C36" s="93">
        <f t="shared" si="5"/>
        <v>26</v>
      </c>
      <c r="D36" s="135">
        <f t="shared" si="6"/>
        <v>20</v>
      </c>
      <c r="E36" s="95">
        <f>'5.1 '!F67</f>
        <v>4</v>
      </c>
      <c r="F36" s="6">
        <f>'5.2 '!F68</f>
        <v>0</v>
      </c>
      <c r="G36" s="101">
        <f>'5.3 '!F67</f>
        <v>2</v>
      </c>
      <c r="H36" s="101">
        <f>'5.4'!F67</f>
        <v>2</v>
      </c>
      <c r="I36" s="101">
        <f>'5.5 '!F67</f>
        <v>2</v>
      </c>
      <c r="J36" s="6">
        <f>'5.6'!F67</f>
        <v>2</v>
      </c>
      <c r="K36" s="6">
        <f>'5.7'!F67</f>
        <v>2</v>
      </c>
      <c r="L36" s="6">
        <f>'5.8'!F67</f>
        <v>2</v>
      </c>
      <c r="M36" s="6">
        <f>'5.9'!F67</f>
        <v>0</v>
      </c>
      <c r="N36" s="6">
        <f>'5.10'!F67</f>
        <v>2</v>
      </c>
      <c r="O36" s="6">
        <f>'5.11'!E67</f>
        <v>0</v>
      </c>
      <c r="P36" s="6">
        <f>'5.12'!E68</f>
        <v>2</v>
      </c>
    </row>
    <row r="37" spans="1:16" ht="15" customHeight="1" x14ac:dyDescent="0.35">
      <c r="A37" s="92" t="s">
        <v>75</v>
      </c>
      <c r="B37" s="94">
        <f t="shared" si="4"/>
        <v>76.923076923076934</v>
      </c>
      <c r="C37" s="93">
        <f t="shared" si="5"/>
        <v>26</v>
      </c>
      <c r="D37" s="135">
        <f t="shared" si="6"/>
        <v>20</v>
      </c>
      <c r="E37" s="95">
        <f>'5.1 '!F82</f>
        <v>4</v>
      </c>
      <c r="F37" s="6">
        <f>'5.2 '!F83</f>
        <v>2</v>
      </c>
      <c r="G37" s="101">
        <f>'5.3 '!F82</f>
        <v>2</v>
      </c>
      <c r="H37" s="101">
        <f>'5.4'!F82</f>
        <v>2</v>
      </c>
      <c r="I37" s="101">
        <f>'5.5 '!F82</f>
        <v>2</v>
      </c>
      <c r="J37" s="6">
        <f>'5.6'!F82</f>
        <v>2</v>
      </c>
      <c r="K37" s="6">
        <f>'5.7'!F82</f>
        <v>0</v>
      </c>
      <c r="L37" s="6">
        <f>'5.8'!F82</f>
        <v>2</v>
      </c>
      <c r="M37" s="6">
        <f>'5.9'!F82</f>
        <v>0</v>
      </c>
      <c r="N37" s="6">
        <f>'5.10'!F82</f>
        <v>1</v>
      </c>
      <c r="O37" s="6">
        <f>'5.11'!E82</f>
        <v>2</v>
      </c>
      <c r="P37" s="6">
        <f>'5.12'!E83</f>
        <v>1</v>
      </c>
    </row>
    <row r="38" spans="1:16" ht="15" customHeight="1" x14ac:dyDescent="0.35">
      <c r="A38" s="92" t="s">
        <v>103</v>
      </c>
      <c r="B38" s="94">
        <f t="shared" si="4"/>
        <v>75</v>
      </c>
      <c r="C38" s="173">
        <f>$D$5-2</f>
        <v>24</v>
      </c>
      <c r="D38" s="135">
        <f t="shared" si="6"/>
        <v>18</v>
      </c>
      <c r="E38" s="95">
        <f>'5.1 '!F24</f>
        <v>4</v>
      </c>
      <c r="F38" s="6">
        <f>'5.2 '!F25</f>
        <v>0</v>
      </c>
      <c r="G38" s="101">
        <f>'5.3 '!F24</f>
        <v>2</v>
      </c>
      <c r="H38" s="101">
        <f>'5.4'!F24</f>
        <v>2</v>
      </c>
      <c r="I38" s="101">
        <f>'5.5 '!F24</f>
        <v>2</v>
      </c>
      <c r="J38" s="6">
        <f>'5.6'!F24</f>
        <v>2</v>
      </c>
      <c r="K38" s="6">
        <f>'5.7'!F24</f>
        <v>0</v>
      </c>
      <c r="L38" s="6">
        <f>'5.8'!F24</f>
        <v>0</v>
      </c>
      <c r="M38" s="6" t="str">
        <f>'5.9'!F24</f>
        <v>- *</v>
      </c>
      <c r="N38" s="6">
        <f>'5.10'!F24</f>
        <v>2</v>
      </c>
      <c r="O38" s="6">
        <f>'5.11'!E24</f>
        <v>2</v>
      </c>
      <c r="P38" s="6">
        <f>'5.12'!E25</f>
        <v>2</v>
      </c>
    </row>
    <row r="39" spans="1:16" ht="15" customHeight="1" x14ac:dyDescent="0.35">
      <c r="A39" s="92" t="s">
        <v>21</v>
      </c>
      <c r="B39" s="94">
        <f t="shared" si="4"/>
        <v>75</v>
      </c>
      <c r="C39" s="93">
        <f t="shared" ref="C39:C53" si="7">$D$5</f>
        <v>26</v>
      </c>
      <c r="D39" s="135">
        <f t="shared" si="6"/>
        <v>19.5</v>
      </c>
      <c r="E39" s="95">
        <f>'5.1 '!F27</f>
        <v>4</v>
      </c>
      <c r="F39" s="6">
        <f>'5.2 '!F28</f>
        <v>0.5</v>
      </c>
      <c r="G39" s="101">
        <f>'5.3 '!F27</f>
        <v>0</v>
      </c>
      <c r="H39" s="101">
        <f>'5.4'!F27</f>
        <v>2</v>
      </c>
      <c r="I39" s="101">
        <f>'5.5 '!F27</f>
        <v>2</v>
      </c>
      <c r="J39" s="6">
        <f>'5.6'!F27</f>
        <v>2</v>
      </c>
      <c r="K39" s="6">
        <f>'5.7'!F27</f>
        <v>0</v>
      </c>
      <c r="L39" s="6">
        <f>'5.8'!F27</f>
        <v>2</v>
      </c>
      <c r="M39" s="6">
        <f>'5.9'!F27</f>
        <v>2</v>
      </c>
      <c r="N39" s="6">
        <f>'5.10'!F27</f>
        <v>2</v>
      </c>
      <c r="O39" s="6">
        <f>'5.11'!E27</f>
        <v>2</v>
      </c>
      <c r="P39" s="6">
        <f>'5.12'!E28</f>
        <v>1</v>
      </c>
    </row>
    <row r="40" spans="1:16" ht="15" customHeight="1" x14ac:dyDescent="0.35">
      <c r="A40" s="92" t="s">
        <v>8</v>
      </c>
      <c r="B40" s="94">
        <f t="shared" si="4"/>
        <v>73.076923076923066</v>
      </c>
      <c r="C40" s="93">
        <f t="shared" si="7"/>
        <v>26</v>
      </c>
      <c r="D40" s="135">
        <f t="shared" si="6"/>
        <v>19</v>
      </c>
      <c r="E40" s="95">
        <f>'5.1 '!F14</f>
        <v>4</v>
      </c>
      <c r="F40" s="6">
        <f>'5.2 '!F15</f>
        <v>2</v>
      </c>
      <c r="G40" s="101">
        <f>'5.3 '!F14</f>
        <v>2</v>
      </c>
      <c r="H40" s="101">
        <f>'5.4'!F14</f>
        <v>2</v>
      </c>
      <c r="I40" s="101">
        <f>'5.5 '!F14</f>
        <v>2</v>
      </c>
      <c r="J40" s="6">
        <f>'5.6'!F14</f>
        <v>2</v>
      </c>
      <c r="K40" s="6">
        <f>'5.7'!F14</f>
        <v>2</v>
      </c>
      <c r="L40" s="6">
        <f>'5.8'!F14</f>
        <v>0</v>
      </c>
      <c r="M40" s="6">
        <f>'5.9'!F14</f>
        <v>0</v>
      </c>
      <c r="N40" s="6">
        <f>'5.10'!F14</f>
        <v>1</v>
      </c>
      <c r="O40" s="6">
        <f>'5.11'!E14</f>
        <v>0</v>
      </c>
      <c r="P40" s="6">
        <f>'5.12'!E15</f>
        <v>2</v>
      </c>
    </row>
    <row r="41" spans="1:16" ht="15" customHeight="1" x14ac:dyDescent="0.35">
      <c r="A41" s="92" t="s">
        <v>16</v>
      </c>
      <c r="B41" s="94">
        <f t="shared" si="4"/>
        <v>73.076923076923066</v>
      </c>
      <c r="C41" s="93">
        <f t="shared" si="7"/>
        <v>26</v>
      </c>
      <c r="D41" s="135">
        <f t="shared" si="6"/>
        <v>19</v>
      </c>
      <c r="E41" s="95">
        <f>'5.1 '!F22</f>
        <v>4</v>
      </c>
      <c r="F41" s="6">
        <f>'5.2 '!F23</f>
        <v>1</v>
      </c>
      <c r="G41" s="101">
        <f>'5.3 '!F22</f>
        <v>0</v>
      </c>
      <c r="H41" s="101">
        <f>'5.4'!F22</f>
        <v>2</v>
      </c>
      <c r="I41" s="101">
        <f>'5.5 '!F22</f>
        <v>2</v>
      </c>
      <c r="J41" s="6">
        <f>'5.6'!F22</f>
        <v>2</v>
      </c>
      <c r="K41" s="6">
        <f>'5.7'!F22</f>
        <v>2</v>
      </c>
      <c r="L41" s="6">
        <f>'5.8'!F22</f>
        <v>0</v>
      </c>
      <c r="M41" s="6">
        <f>'5.9'!F22</f>
        <v>0</v>
      </c>
      <c r="N41" s="6">
        <f>'5.10'!F22</f>
        <v>2</v>
      </c>
      <c r="O41" s="6">
        <f>'5.11'!E22</f>
        <v>2</v>
      </c>
      <c r="P41" s="6">
        <f>'5.12'!E23</f>
        <v>2</v>
      </c>
    </row>
    <row r="42" spans="1:16" s="1" customFormat="1" ht="15" customHeight="1" x14ac:dyDescent="0.35">
      <c r="A42" s="92" t="s">
        <v>59</v>
      </c>
      <c r="B42" s="94">
        <f t="shared" si="4"/>
        <v>71.15384615384616</v>
      </c>
      <c r="C42" s="93">
        <f t="shared" si="7"/>
        <v>26</v>
      </c>
      <c r="D42" s="135">
        <f t="shared" si="6"/>
        <v>18.5</v>
      </c>
      <c r="E42" s="95">
        <f>'5.1 '!F68</f>
        <v>4</v>
      </c>
      <c r="F42" s="6">
        <f>'5.2 '!F69</f>
        <v>0</v>
      </c>
      <c r="G42" s="101">
        <f>'5.3 '!F68</f>
        <v>2</v>
      </c>
      <c r="H42" s="101">
        <f>'5.4'!F68</f>
        <v>2</v>
      </c>
      <c r="I42" s="101">
        <f>'5.5 '!F68</f>
        <v>2</v>
      </c>
      <c r="J42" s="6">
        <f>'5.6'!F68</f>
        <v>2</v>
      </c>
      <c r="K42" s="6">
        <f>'5.7'!F68</f>
        <v>2</v>
      </c>
      <c r="L42" s="6">
        <f>'5.8'!F68</f>
        <v>0</v>
      </c>
      <c r="M42" s="6">
        <f>'5.9'!F68</f>
        <v>0</v>
      </c>
      <c r="N42" s="6">
        <f>'5.10'!F68</f>
        <v>2</v>
      </c>
      <c r="O42" s="6">
        <f>'5.11'!E68</f>
        <v>2</v>
      </c>
      <c r="P42" s="6">
        <f>'5.12'!E69</f>
        <v>0.5</v>
      </c>
    </row>
    <row r="43" spans="1:16" ht="15" customHeight="1" x14ac:dyDescent="0.35">
      <c r="A43" s="92" t="s">
        <v>63</v>
      </c>
      <c r="B43" s="94">
        <f t="shared" si="4"/>
        <v>71.15384615384616</v>
      </c>
      <c r="C43" s="93">
        <f t="shared" si="7"/>
        <v>26</v>
      </c>
      <c r="D43" s="135">
        <f t="shared" si="6"/>
        <v>18.5</v>
      </c>
      <c r="E43" s="95">
        <f>'5.1 '!F72</f>
        <v>4</v>
      </c>
      <c r="F43" s="6">
        <f>'5.2 '!F73</f>
        <v>0.5</v>
      </c>
      <c r="G43" s="101">
        <f>'5.3 '!F72</f>
        <v>2</v>
      </c>
      <c r="H43" s="101">
        <f>'5.4'!F72</f>
        <v>2</v>
      </c>
      <c r="I43" s="101">
        <f>'5.5 '!F72</f>
        <v>2</v>
      </c>
      <c r="J43" s="6">
        <f>'5.6'!F72</f>
        <v>2</v>
      </c>
      <c r="K43" s="6">
        <f>'5.7'!F72</f>
        <v>2</v>
      </c>
      <c r="L43" s="6">
        <f>'5.8'!F72</f>
        <v>0</v>
      </c>
      <c r="M43" s="6">
        <f>'5.9'!F72</f>
        <v>0</v>
      </c>
      <c r="N43" s="6">
        <f>'5.10'!F72</f>
        <v>2</v>
      </c>
      <c r="O43" s="6">
        <f>'5.11'!E72</f>
        <v>2</v>
      </c>
      <c r="P43" s="6">
        <f>'5.12'!E73</f>
        <v>0</v>
      </c>
    </row>
    <row r="44" spans="1:16" ht="15" customHeight="1" x14ac:dyDescent="0.35">
      <c r="A44" s="92" t="s">
        <v>20</v>
      </c>
      <c r="B44" s="94">
        <f t="shared" si="4"/>
        <v>69.230769230769226</v>
      </c>
      <c r="C44" s="93">
        <f t="shared" si="7"/>
        <v>26</v>
      </c>
      <c r="D44" s="135">
        <f t="shared" si="6"/>
        <v>18</v>
      </c>
      <c r="E44" s="95">
        <f>'5.1 '!F26</f>
        <v>4</v>
      </c>
      <c r="F44" s="6">
        <f>'5.2 '!F27</f>
        <v>0</v>
      </c>
      <c r="G44" s="101">
        <f>'5.3 '!F26</f>
        <v>0</v>
      </c>
      <c r="H44" s="101">
        <f>'5.4'!F26</f>
        <v>0</v>
      </c>
      <c r="I44" s="101">
        <f>'5.5 '!F26</f>
        <v>2</v>
      </c>
      <c r="J44" s="6">
        <f>'5.6'!F26</f>
        <v>2</v>
      </c>
      <c r="K44" s="6">
        <f>'5.7'!F26</f>
        <v>2</v>
      </c>
      <c r="L44" s="6">
        <f>'5.8'!F26</f>
        <v>2</v>
      </c>
      <c r="M44" s="6">
        <f>'5.9'!F26</f>
        <v>0</v>
      </c>
      <c r="N44" s="6">
        <f>'5.10'!F26</f>
        <v>2</v>
      </c>
      <c r="O44" s="6">
        <f>'5.11'!E26</f>
        <v>2</v>
      </c>
      <c r="P44" s="6">
        <f>'5.12'!E27</f>
        <v>2</v>
      </c>
    </row>
    <row r="45" spans="1:16" s="14" customFormat="1" ht="15" customHeight="1" x14ac:dyDescent="0.35">
      <c r="A45" s="92" t="s">
        <v>36</v>
      </c>
      <c r="B45" s="94">
        <f t="shared" si="4"/>
        <v>69.230769230769226</v>
      </c>
      <c r="C45" s="93">
        <f t="shared" si="7"/>
        <v>26</v>
      </c>
      <c r="D45" s="135">
        <f t="shared" si="6"/>
        <v>18</v>
      </c>
      <c r="E45" s="95">
        <f>'5.1 '!F43</f>
        <v>4</v>
      </c>
      <c r="F45" s="6">
        <f>'5.2 '!F44</f>
        <v>1</v>
      </c>
      <c r="G45" s="101">
        <f>'5.3 '!F43</f>
        <v>2</v>
      </c>
      <c r="H45" s="101">
        <f>'5.4'!F43</f>
        <v>2</v>
      </c>
      <c r="I45" s="101">
        <f>'5.5 '!F43</f>
        <v>2</v>
      </c>
      <c r="J45" s="6">
        <f>'5.6'!F43</f>
        <v>2</v>
      </c>
      <c r="K45" s="6">
        <f>'5.7'!F43</f>
        <v>0</v>
      </c>
      <c r="L45" s="6">
        <f>'5.8'!F43</f>
        <v>2</v>
      </c>
      <c r="M45" s="6">
        <f>'5.9'!F43</f>
        <v>0</v>
      </c>
      <c r="N45" s="6">
        <f>'5.10'!F43</f>
        <v>1</v>
      </c>
      <c r="O45" s="6">
        <f>'5.11'!E43</f>
        <v>0</v>
      </c>
      <c r="P45" s="6">
        <f>'5.12'!E44</f>
        <v>2</v>
      </c>
    </row>
    <row r="46" spans="1:16" ht="15" customHeight="1" x14ac:dyDescent="0.35">
      <c r="A46" s="92" t="s">
        <v>56</v>
      </c>
      <c r="B46" s="94">
        <f t="shared" si="4"/>
        <v>69.230769230769226</v>
      </c>
      <c r="C46" s="93">
        <f t="shared" si="7"/>
        <v>26</v>
      </c>
      <c r="D46" s="135">
        <f t="shared" si="6"/>
        <v>18</v>
      </c>
      <c r="E46" s="95">
        <f>'5.1 '!F65</f>
        <v>4</v>
      </c>
      <c r="F46" s="6">
        <f>'5.2 '!F66</f>
        <v>1</v>
      </c>
      <c r="G46" s="101">
        <f>'5.3 '!F65</f>
        <v>2</v>
      </c>
      <c r="H46" s="101">
        <f>'5.4'!F65</f>
        <v>2</v>
      </c>
      <c r="I46" s="101">
        <f>'5.5 '!F65</f>
        <v>2</v>
      </c>
      <c r="J46" s="6">
        <f>'5.6'!F65</f>
        <v>2</v>
      </c>
      <c r="K46" s="6">
        <f>'5.7'!F65</f>
        <v>0</v>
      </c>
      <c r="L46" s="6">
        <f>'5.8'!F65</f>
        <v>0</v>
      </c>
      <c r="M46" s="6">
        <f>'5.9'!F65</f>
        <v>0</v>
      </c>
      <c r="N46" s="6">
        <f>'5.10'!F65</f>
        <v>2</v>
      </c>
      <c r="O46" s="6">
        <f>'5.11'!E65</f>
        <v>2</v>
      </c>
      <c r="P46" s="6">
        <f>'5.12'!E66</f>
        <v>1</v>
      </c>
    </row>
    <row r="47" spans="1:16" ht="15" customHeight="1" x14ac:dyDescent="0.35">
      <c r="A47" s="92" t="s">
        <v>66</v>
      </c>
      <c r="B47" s="94">
        <f t="shared" si="4"/>
        <v>69.230769230769226</v>
      </c>
      <c r="C47" s="93">
        <f t="shared" si="7"/>
        <v>26</v>
      </c>
      <c r="D47" s="135">
        <f t="shared" si="6"/>
        <v>18</v>
      </c>
      <c r="E47" s="95">
        <f>'5.1 '!F75</f>
        <v>4</v>
      </c>
      <c r="F47" s="6">
        <f>'5.2 '!F76</f>
        <v>0</v>
      </c>
      <c r="G47" s="101">
        <f>'5.3 '!F75</f>
        <v>0</v>
      </c>
      <c r="H47" s="101">
        <f>'5.4'!F75</f>
        <v>2</v>
      </c>
      <c r="I47" s="101">
        <f>'5.5 '!F75</f>
        <v>2</v>
      </c>
      <c r="J47" s="6">
        <f>'5.6'!F75</f>
        <v>2</v>
      </c>
      <c r="K47" s="6">
        <f>'5.7'!F75</f>
        <v>2</v>
      </c>
      <c r="L47" s="6">
        <f>'5.8'!F75</f>
        <v>0</v>
      </c>
      <c r="M47" s="6">
        <f>'5.9'!F75</f>
        <v>2</v>
      </c>
      <c r="N47" s="6">
        <f>'5.10'!F75</f>
        <v>2</v>
      </c>
      <c r="O47" s="6">
        <f>'5.11'!E75</f>
        <v>2</v>
      </c>
      <c r="P47" s="6">
        <f>'5.12'!E76</f>
        <v>0</v>
      </c>
    </row>
    <row r="48" spans="1:16" ht="15" customHeight="1" x14ac:dyDescent="0.35">
      <c r="A48" s="92" t="s">
        <v>78</v>
      </c>
      <c r="B48" s="94">
        <f t="shared" si="4"/>
        <v>69.230769230769226</v>
      </c>
      <c r="C48" s="93">
        <f t="shared" si="7"/>
        <v>26</v>
      </c>
      <c r="D48" s="135">
        <f t="shared" si="6"/>
        <v>18</v>
      </c>
      <c r="E48" s="95">
        <f>'5.1 '!F85</f>
        <v>4</v>
      </c>
      <c r="F48" s="6">
        <f>'5.2 '!F86</f>
        <v>1</v>
      </c>
      <c r="G48" s="101">
        <f>'5.3 '!F85</f>
        <v>0</v>
      </c>
      <c r="H48" s="101">
        <f>'5.4'!F85</f>
        <v>0</v>
      </c>
      <c r="I48" s="101">
        <f>'5.5 '!F85</f>
        <v>2</v>
      </c>
      <c r="J48" s="6">
        <f>'5.6'!F85</f>
        <v>2</v>
      </c>
      <c r="K48" s="6">
        <f>'5.7'!F85</f>
        <v>2</v>
      </c>
      <c r="L48" s="6">
        <f>'5.8'!F85</f>
        <v>2</v>
      </c>
      <c r="M48" s="6">
        <f>'5.9'!F85</f>
        <v>0</v>
      </c>
      <c r="N48" s="6">
        <f>'5.10'!F85</f>
        <v>2</v>
      </c>
      <c r="O48" s="6">
        <f>'5.11'!E85</f>
        <v>2</v>
      </c>
      <c r="P48" s="6">
        <f>'5.12'!E86</f>
        <v>1</v>
      </c>
    </row>
    <row r="49" spans="1:16" ht="15" customHeight="1" x14ac:dyDescent="0.35">
      <c r="A49" s="92" t="s">
        <v>73</v>
      </c>
      <c r="B49" s="94">
        <f t="shared" si="4"/>
        <v>69.230769230769226</v>
      </c>
      <c r="C49" s="93">
        <f t="shared" si="7"/>
        <v>26</v>
      </c>
      <c r="D49" s="135">
        <f t="shared" si="6"/>
        <v>18</v>
      </c>
      <c r="E49" s="95">
        <f>'5.1 '!F90</f>
        <v>4</v>
      </c>
      <c r="F49" s="6">
        <f>'5.2 '!F91</f>
        <v>1</v>
      </c>
      <c r="G49" s="101">
        <f>'5.3 '!F90</f>
        <v>0</v>
      </c>
      <c r="H49" s="101">
        <f>'5.4'!F90</f>
        <v>2</v>
      </c>
      <c r="I49" s="101">
        <f>'5.5 '!F90</f>
        <v>2</v>
      </c>
      <c r="J49" s="6">
        <f>'5.6'!F90</f>
        <v>2</v>
      </c>
      <c r="K49" s="6">
        <f>'5.7'!F90</f>
        <v>0</v>
      </c>
      <c r="L49" s="6">
        <f>'5.8'!F90</f>
        <v>2</v>
      </c>
      <c r="M49" s="6">
        <f>'5.9'!F90</f>
        <v>0</v>
      </c>
      <c r="N49" s="6">
        <f>'5.10'!F90</f>
        <v>2</v>
      </c>
      <c r="O49" s="6">
        <f>'5.11'!E90</f>
        <v>2</v>
      </c>
      <c r="P49" s="6">
        <f>'5.12'!E91</f>
        <v>1</v>
      </c>
    </row>
    <row r="50" spans="1:16" ht="15" customHeight="1" x14ac:dyDescent="0.35">
      <c r="A50" s="92" t="s">
        <v>76</v>
      </c>
      <c r="B50" s="94">
        <f t="shared" si="4"/>
        <v>65.384615384615387</v>
      </c>
      <c r="C50" s="93">
        <f t="shared" si="7"/>
        <v>26</v>
      </c>
      <c r="D50" s="135">
        <f t="shared" si="6"/>
        <v>17</v>
      </c>
      <c r="E50" s="95">
        <f>'5.1 '!F83</f>
        <v>4</v>
      </c>
      <c r="F50" s="6">
        <f>'5.2 '!F84</f>
        <v>0</v>
      </c>
      <c r="G50" s="101">
        <f>'5.3 '!F83</f>
        <v>2</v>
      </c>
      <c r="H50" s="101">
        <f>'5.4'!F83</f>
        <v>2</v>
      </c>
      <c r="I50" s="101">
        <f>'5.5 '!F83</f>
        <v>2</v>
      </c>
      <c r="J50" s="6">
        <f>'5.6'!F83</f>
        <v>2</v>
      </c>
      <c r="K50" s="6">
        <f>'5.7'!F83</f>
        <v>0</v>
      </c>
      <c r="L50" s="6">
        <f>'5.8'!F83</f>
        <v>2</v>
      </c>
      <c r="M50" s="6">
        <f>'5.9'!F83</f>
        <v>0</v>
      </c>
      <c r="N50" s="6">
        <f>'5.10'!F83</f>
        <v>2</v>
      </c>
      <c r="O50" s="6">
        <f>'5.11'!E83</f>
        <v>0</v>
      </c>
      <c r="P50" s="6">
        <f>'5.12'!E84</f>
        <v>1</v>
      </c>
    </row>
    <row r="51" spans="1:16" ht="15" customHeight="1" x14ac:dyDescent="0.35">
      <c r="A51" s="92" t="s">
        <v>79</v>
      </c>
      <c r="B51" s="94">
        <f t="shared" si="4"/>
        <v>65.384615384615387</v>
      </c>
      <c r="C51" s="93">
        <f t="shared" si="7"/>
        <v>26</v>
      </c>
      <c r="D51" s="135">
        <f t="shared" si="6"/>
        <v>17</v>
      </c>
      <c r="E51" s="95">
        <f>'5.1 '!F86</f>
        <v>4</v>
      </c>
      <c r="F51" s="6">
        <f>'5.2 '!F87</f>
        <v>1</v>
      </c>
      <c r="G51" s="101">
        <f>'5.3 '!F86</f>
        <v>2</v>
      </c>
      <c r="H51" s="101">
        <f>'5.4'!F86</f>
        <v>2</v>
      </c>
      <c r="I51" s="101">
        <f>'5.5 '!F86</f>
        <v>2</v>
      </c>
      <c r="J51" s="6">
        <f>'5.6'!F86</f>
        <v>2</v>
      </c>
      <c r="K51" s="6">
        <f>'5.7'!F86</f>
        <v>2</v>
      </c>
      <c r="L51" s="6">
        <f>'5.8'!F86</f>
        <v>0</v>
      </c>
      <c r="M51" s="6">
        <f>'5.9'!F86</f>
        <v>0</v>
      </c>
      <c r="N51" s="6">
        <f>'5.10'!F86</f>
        <v>2</v>
      </c>
      <c r="O51" s="6">
        <f>'5.11'!E86</f>
        <v>0</v>
      </c>
      <c r="P51" s="6">
        <f>'5.12'!E87</f>
        <v>0</v>
      </c>
    </row>
    <row r="52" spans="1:16" s="14" customFormat="1" ht="15" customHeight="1" x14ac:dyDescent="0.35">
      <c r="A52" s="92" t="s">
        <v>57</v>
      </c>
      <c r="B52" s="94">
        <f t="shared" si="4"/>
        <v>61.53846153846154</v>
      </c>
      <c r="C52" s="93">
        <f t="shared" si="7"/>
        <v>26</v>
      </c>
      <c r="D52" s="135">
        <f t="shared" si="6"/>
        <v>16</v>
      </c>
      <c r="E52" s="95">
        <f>'5.1 '!F66</f>
        <v>4</v>
      </c>
      <c r="F52" s="6">
        <f>'5.2 '!F67</f>
        <v>2</v>
      </c>
      <c r="G52" s="101">
        <f>'5.3 '!F66</f>
        <v>0</v>
      </c>
      <c r="H52" s="101">
        <f>'5.4'!F66</f>
        <v>0</v>
      </c>
      <c r="I52" s="101">
        <f>'5.5 '!F66</f>
        <v>2</v>
      </c>
      <c r="J52" s="6">
        <f>'5.6'!F66</f>
        <v>2</v>
      </c>
      <c r="K52" s="6">
        <f>'5.7'!F66</f>
        <v>0</v>
      </c>
      <c r="L52" s="6">
        <f>'5.8'!F66</f>
        <v>0</v>
      </c>
      <c r="M52" s="6">
        <f>'5.9'!F66</f>
        <v>2</v>
      </c>
      <c r="N52" s="6">
        <f>'5.10'!F66</f>
        <v>2</v>
      </c>
      <c r="O52" s="6">
        <f>'5.11'!E66</f>
        <v>2</v>
      </c>
      <c r="P52" s="6">
        <f>'5.12'!E67</f>
        <v>0</v>
      </c>
    </row>
    <row r="53" spans="1:16" ht="15" customHeight="1" x14ac:dyDescent="0.35">
      <c r="A53" s="92" t="s">
        <v>62</v>
      </c>
      <c r="B53" s="94">
        <f t="shared" si="4"/>
        <v>61.53846153846154</v>
      </c>
      <c r="C53" s="93">
        <f t="shared" si="7"/>
        <v>26</v>
      </c>
      <c r="D53" s="135">
        <f t="shared" si="6"/>
        <v>16</v>
      </c>
      <c r="E53" s="95">
        <f>'5.1 '!F71</f>
        <v>4</v>
      </c>
      <c r="F53" s="6">
        <f>'5.2 '!F72</f>
        <v>0</v>
      </c>
      <c r="G53" s="101">
        <f>'5.3 '!F71</f>
        <v>0</v>
      </c>
      <c r="H53" s="101">
        <f>'5.4'!F71</f>
        <v>2</v>
      </c>
      <c r="I53" s="101">
        <f>'5.5 '!F71</f>
        <v>2</v>
      </c>
      <c r="J53" s="6">
        <f>'5.6'!F71</f>
        <v>2</v>
      </c>
      <c r="K53" s="6">
        <f>'5.7'!F71</f>
        <v>0</v>
      </c>
      <c r="L53" s="6">
        <f>'5.8'!F71</f>
        <v>2</v>
      </c>
      <c r="M53" s="6">
        <f>'5.9'!F71</f>
        <v>0</v>
      </c>
      <c r="N53" s="6">
        <f>'5.10'!F71</f>
        <v>2</v>
      </c>
      <c r="O53" s="6">
        <f>'5.11'!E71</f>
        <v>2</v>
      </c>
      <c r="P53" s="6">
        <f>'5.12'!E72</f>
        <v>0</v>
      </c>
    </row>
    <row r="54" spans="1:16" ht="15" customHeight="1" x14ac:dyDescent="0.35">
      <c r="A54" s="290" t="s">
        <v>1314</v>
      </c>
      <c r="B54" s="94"/>
      <c r="C54" s="93"/>
      <c r="D54" s="135"/>
      <c r="E54" s="95"/>
      <c r="F54" s="6"/>
      <c r="G54" s="101"/>
      <c r="H54" s="101"/>
      <c r="I54" s="101"/>
      <c r="J54" s="6"/>
      <c r="K54" s="6"/>
      <c r="L54" s="6"/>
      <c r="M54" s="6"/>
      <c r="N54" s="6"/>
      <c r="O54" s="6"/>
      <c r="P54" s="6"/>
    </row>
    <row r="55" spans="1:16" ht="15" customHeight="1" x14ac:dyDescent="0.35">
      <c r="A55" s="92" t="s">
        <v>17</v>
      </c>
      <c r="B55" s="94">
        <f t="shared" ref="B55:B69" si="8">D55/C55*100</f>
        <v>57.692307692307686</v>
      </c>
      <c r="C55" s="93">
        <f t="shared" ref="C55:C69" si="9">$D$5</f>
        <v>26</v>
      </c>
      <c r="D55" s="135">
        <f t="shared" ref="D55:D69" si="10">SUM(E55:P55)</f>
        <v>15</v>
      </c>
      <c r="E55" s="95">
        <f>'5.1 '!F23</f>
        <v>4</v>
      </c>
      <c r="F55" s="6">
        <f>'5.2 '!F24</f>
        <v>1</v>
      </c>
      <c r="G55" s="101">
        <f>'5.3 '!F23</f>
        <v>0</v>
      </c>
      <c r="H55" s="101">
        <f>'5.4'!F23</f>
        <v>2</v>
      </c>
      <c r="I55" s="101">
        <f>'5.5 '!F23</f>
        <v>0</v>
      </c>
      <c r="J55" s="6">
        <f>'5.6'!F23</f>
        <v>2</v>
      </c>
      <c r="K55" s="6">
        <f>'5.7'!F23</f>
        <v>0</v>
      </c>
      <c r="L55" s="6">
        <f>'5.8'!F23</f>
        <v>2</v>
      </c>
      <c r="M55" s="6">
        <f>'5.9'!F23</f>
        <v>0</v>
      </c>
      <c r="N55" s="6">
        <f>'5.10'!F23</f>
        <v>2</v>
      </c>
      <c r="O55" s="6">
        <f>'5.11'!E23</f>
        <v>2</v>
      </c>
      <c r="P55" s="6">
        <f>'5.12'!E24</f>
        <v>0</v>
      </c>
    </row>
    <row r="56" spans="1:16" ht="15" customHeight="1" x14ac:dyDescent="0.35">
      <c r="A56" s="92" t="s">
        <v>37</v>
      </c>
      <c r="B56" s="94">
        <f t="shared" si="8"/>
        <v>55.769230769230774</v>
      </c>
      <c r="C56" s="93">
        <f t="shared" si="9"/>
        <v>26</v>
      </c>
      <c r="D56" s="135">
        <f t="shared" si="10"/>
        <v>14.5</v>
      </c>
      <c r="E56" s="95">
        <f>'5.1 '!F44</f>
        <v>4</v>
      </c>
      <c r="F56" s="6">
        <f>'5.2 '!F45</f>
        <v>2</v>
      </c>
      <c r="G56" s="101">
        <f>'5.3 '!F44</f>
        <v>0</v>
      </c>
      <c r="H56" s="101">
        <f>'5.4'!F44</f>
        <v>2</v>
      </c>
      <c r="I56" s="101">
        <f>'5.5 '!F44</f>
        <v>2</v>
      </c>
      <c r="J56" s="6">
        <f>'5.6'!F44</f>
        <v>2</v>
      </c>
      <c r="K56" s="6">
        <f>'5.7'!F44</f>
        <v>0</v>
      </c>
      <c r="L56" s="6">
        <f>'5.8'!F44</f>
        <v>0</v>
      </c>
      <c r="M56" s="6">
        <f>'5.9'!F44</f>
        <v>0</v>
      </c>
      <c r="N56" s="6">
        <f>'5.10'!F44</f>
        <v>2</v>
      </c>
      <c r="O56" s="6">
        <f>'5.11'!E44</f>
        <v>0</v>
      </c>
      <c r="P56" s="6">
        <f>'5.12'!E45</f>
        <v>0.5</v>
      </c>
    </row>
    <row r="57" spans="1:16" ht="15" customHeight="1" x14ac:dyDescent="0.35">
      <c r="A57" s="92" t="s">
        <v>22</v>
      </c>
      <c r="B57" s="94">
        <f t="shared" si="8"/>
        <v>53.846153846153847</v>
      </c>
      <c r="C57" s="93">
        <f t="shared" si="9"/>
        <v>26</v>
      </c>
      <c r="D57" s="135">
        <f t="shared" si="10"/>
        <v>14</v>
      </c>
      <c r="E57" s="95">
        <f>'5.1 '!F28</f>
        <v>4</v>
      </c>
      <c r="F57" s="6">
        <f>'5.2 '!F29</f>
        <v>2</v>
      </c>
      <c r="G57" s="101">
        <f>'5.3 '!F28</f>
        <v>1</v>
      </c>
      <c r="H57" s="101">
        <f>'5.4'!F28</f>
        <v>1</v>
      </c>
      <c r="I57" s="101">
        <f>'5.5 '!F28</f>
        <v>1</v>
      </c>
      <c r="J57" s="6">
        <f>'5.6'!F28</f>
        <v>1</v>
      </c>
      <c r="K57" s="6">
        <f>'5.7'!F28</f>
        <v>0</v>
      </c>
      <c r="L57" s="6">
        <f>'5.8'!F28</f>
        <v>0</v>
      </c>
      <c r="M57" s="6">
        <f>'5.9'!F28</f>
        <v>0</v>
      </c>
      <c r="N57" s="6">
        <f>'5.10'!F28</f>
        <v>2</v>
      </c>
      <c r="O57" s="6">
        <f>'5.11'!E28</f>
        <v>1</v>
      </c>
      <c r="P57" s="6">
        <f>'5.12'!E29</f>
        <v>1</v>
      </c>
    </row>
    <row r="58" spans="1:16" s="1" customFormat="1" ht="15" customHeight="1" x14ac:dyDescent="0.35">
      <c r="A58" s="92" t="s">
        <v>47</v>
      </c>
      <c r="B58" s="94">
        <f t="shared" si="8"/>
        <v>53.846153846153847</v>
      </c>
      <c r="C58" s="93">
        <f t="shared" si="9"/>
        <v>26</v>
      </c>
      <c r="D58" s="135">
        <f t="shared" si="10"/>
        <v>14</v>
      </c>
      <c r="E58" s="95">
        <f>'5.1 '!F56</f>
        <v>4</v>
      </c>
      <c r="F58" s="6">
        <f>'5.2 '!F57</f>
        <v>2</v>
      </c>
      <c r="G58" s="101">
        <f>'5.3 '!F56</f>
        <v>0</v>
      </c>
      <c r="H58" s="101">
        <f>'5.4'!F56</f>
        <v>2</v>
      </c>
      <c r="I58" s="101">
        <f>'5.5 '!F56</f>
        <v>2</v>
      </c>
      <c r="J58" s="6">
        <f>'5.6'!F56</f>
        <v>0</v>
      </c>
      <c r="K58" s="6">
        <f>'5.7'!F56</f>
        <v>0</v>
      </c>
      <c r="L58" s="6">
        <f>'5.8'!F56</f>
        <v>0</v>
      </c>
      <c r="M58" s="6">
        <f>'5.9'!F56</f>
        <v>0</v>
      </c>
      <c r="N58" s="6">
        <f>'5.10'!F56</f>
        <v>2</v>
      </c>
      <c r="O58" s="6">
        <f>'5.11'!E56</f>
        <v>2</v>
      </c>
      <c r="P58" s="6">
        <f>'5.12'!E57</f>
        <v>0</v>
      </c>
    </row>
    <row r="59" spans="1:16" ht="15" customHeight="1" x14ac:dyDescent="0.35">
      <c r="A59" s="92" t="s">
        <v>33</v>
      </c>
      <c r="B59" s="94">
        <f t="shared" si="8"/>
        <v>51.923076923076927</v>
      </c>
      <c r="C59" s="93">
        <f t="shared" si="9"/>
        <v>26</v>
      </c>
      <c r="D59" s="135">
        <f t="shared" si="10"/>
        <v>13.5</v>
      </c>
      <c r="E59" s="95">
        <f>'5.1 '!F39</f>
        <v>4</v>
      </c>
      <c r="F59" s="6">
        <f>'5.2 '!F40</f>
        <v>0.5</v>
      </c>
      <c r="G59" s="101">
        <f>'5.3 '!F39</f>
        <v>0</v>
      </c>
      <c r="H59" s="101">
        <f>'5.4'!F39</f>
        <v>2</v>
      </c>
      <c r="I59" s="101">
        <f>'5.5 '!F39</f>
        <v>2</v>
      </c>
      <c r="J59" s="6">
        <f>'5.6'!F39</f>
        <v>2</v>
      </c>
      <c r="K59" s="6">
        <f>'5.7'!F39</f>
        <v>0</v>
      </c>
      <c r="L59" s="6">
        <f>'5.8'!F39</f>
        <v>2</v>
      </c>
      <c r="M59" s="6">
        <f>'5.9'!F39</f>
        <v>0</v>
      </c>
      <c r="N59" s="6">
        <f>'5.10'!F39</f>
        <v>1</v>
      </c>
      <c r="O59" s="6">
        <f>'5.11'!E39</f>
        <v>0</v>
      </c>
      <c r="P59" s="6">
        <f>'5.12'!E40</f>
        <v>0</v>
      </c>
    </row>
    <row r="60" spans="1:16" ht="15" customHeight="1" x14ac:dyDescent="0.35">
      <c r="A60" s="92" t="s">
        <v>242</v>
      </c>
      <c r="B60" s="94">
        <f t="shared" si="8"/>
        <v>50</v>
      </c>
      <c r="C60" s="93">
        <f t="shared" si="9"/>
        <v>26</v>
      </c>
      <c r="D60" s="135">
        <f t="shared" si="10"/>
        <v>13</v>
      </c>
      <c r="E60" s="95">
        <f>'5.1 '!F8</f>
        <v>4</v>
      </c>
      <c r="F60" s="6">
        <f>'5.2 '!F9</f>
        <v>0</v>
      </c>
      <c r="G60" s="101">
        <f>'5.3 '!F8</f>
        <v>0</v>
      </c>
      <c r="H60" s="101">
        <f>'5.4'!F8</f>
        <v>0</v>
      </c>
      <c r="I60" s="101">
        <f>'5.5 '!F8</f>
        <v>2</v>
      </c>
      <c r="J60" s="6">
        <f>'5.6'!F8</f>
        <v>2</v>
      </c>
      <c r="K60" s="6">
        <f>'5.7'!F8</f>
        <v>0</v>
      </c>
      <c r="L60" s="6">
        <f>'5.8'!F8</f>
        <v>2</v>
      </c>
      <c r="M60" s="6">
        <f>'5.9'!F8</f>
        <v>0</v>
      </c>
      <c r="N60" s="6">
        <f>'5.10'!F8</f>
        <v>2</v>
      </c>
      <c r="O60" s="6">
        <f>'5.11'!E8</f>
        <v>0</v>
      </c>
      <c r="P60" s="6">
        <f>'5.12'!E9</f>
        <v>1</v>
      </c>
    </row>
    <row r="61" spans="1:16" ht="15" customHeight="1" x14ac:dyDescent="0.35">
      <c r="A61" s="92" t="s">
        <v>7</v>
      </c>
      <c r="B61" s="94">
        <f t="shared" si="8"/>
        <v>50</v>
      </c>
      <c r="C61" s="93">
        <f t="shared" si="9"/>
        <v>26</v>
      </c>
      <c r="D61" s="135">
        <f t="shared" si="10"/>
        <v>13</v>
      </c>
      <c r="E61" s="95">
        <f>'5.1 '!F13</f>
        <v>2</v>
      </c>
      <c r="F61" s="6">
        <f>'5.2 '!F14</f>
        <v>2</v>
      </c>
      <c r="G61" s="101">
        <f>'5.3 '!F13</f>
        <v>0</v>
      </c>
      <c r="H61" s="101">
        <f>'5.4'!F13</f>
        <v>2</v>
      </c>
      <c r="I61" s="101">
        <f>'5.5 '!F13</f>
        <v>2</v>
      </c>
      <c r="J61" s="6">
        <f>'5.6'!F13</f>
        <v>0</v>
      </c>
      <c r="K61" s="6">
        <f>'5.7'!F13</f>
        <v>0</v>
      </c>
      <c r="L61" s="6">
        <f>'5.8'!F13</f>
        <v>2</v>
      </c>
      <c r="M61" s="6">
        <f>'5.9'!F13</f>
        <v>0</v>
      </c>
      <c r="N61" s="6">
        <f>'5.10'!F13</f>
        <v>1</v>
      </c>
      <c r="O61" s="6">
        <f>'5.11'!E13</f>
        <v>2</v>
      </c>
      <c r="P61" s="6">
        <f>'5.12'!E14</f>
        <v>0</v>
      </c>
    </row>
    <row r="62" spans="1:16" ht="15" customHeight="1" x14ac:dyDescent="0.35">
      <c r="A62" s="92" t="s">
        <v>43</v>
      </c>
      <c r="B62" s="94">
        <f t="shared" si="8"/>
        <v>50</v>
      </c>
      <c r="C62" s="93">
        <f t="shared" si="9"/>
        <v>26</v>
      </c>
      <c r="D62" s="135">
        <f t="shared" si="10"/>
        <v>13</v>
      </c>
      <c r="E62" s="95">
        <f>'5.1 '!F52</f>
        <v>4</v>
      </c>
      <c r="F62" s="6">
        <f>'5.2 '!F53</f>
        <v>1</v>
      </c>
      <c r="G62" s="101">
        <f>'5.3 '!F52</f>
        <v>0</v>
      </c>
      <c r="H62" s="101">
        <f>'5.4'!F52</f>
        <v>2</v>
      </c>
      <c r="I62" s="101">
        <f>'5.5 '!F52</f>
        <v>2</v>
      </c>
      <c r="J62" s="6">
        <f>'5.6'!F52</f>
        <v>2</v>
      </c>
      <c r="K62" s="6">
        <f>'5.7'!F52</f>
        <v>0</v>
      </c>
      <c r="L62" s="6">
        <f>'5.8'!F52</f>
        <v>0</v>
      </c>
      <c r="M62" s="6">
        <f>'5.9'!F52</f>
        <v>0</v>
      </c>
      <c r="N62" s="6">
        <f>'5.10'!F52</f>
        <v>2</v>
      </c>
      <c r="O62" s="6">
        <f>'5.11'!E52</f>
        <v>0</v>
      </c>
      <c r="P62" s="6">
        <f>'5.12'!E53</f>
        <v>0</v>
      </c>
    </row>
    <row r="63" spans="1:16" ht="15" customHeight="1" x14ac:dyDescent="0.35">
      <c r="A63" s="92" t="s">
        <v>49</v>
      </c>
      <c r="B63" s="94">
        <f t="shared" si="8"/>
        <v>46.153846153846153</v>
      </c>
      <c r="C63" s="93">
        <f t="shared" si="9"/>
        <v>26</v>
      </c>
      <c r="D63" s="135">
        <f t="shared" si="10"/>
        <v>12</v>
      </c>
      <c r="E63" s="95">
        <f>'5.1 '!F58</f>
        <v>4</v>
      </c>
      <c r="F63" s="6">
        <f>'5.2 '!F59</f>
        <v>0</v>
      </c>
      <c r="G63" s="101">
        <f>'5.3 '!F58</f>
        <v>0</v>
      </c>
      <c r="H63" s="101">
        <f>'5.4'!F58</f>
        <v>2</v>
      </c>
      <c r="I63" s="101">
        <f>'5.5 '!F58</f>
        <v>2</v>
      </c>
      <c r="J63" s="6">
        <f>'5.6'!F58</f>
        <v>2</v>
      </c>
      <c r="K63" s="6">
        <f>'5.7'!F58</f>
        <v>0</v>
      </c>
      <c r="L63" s="6">
        <f>'5.8'!F58</f>
        <v>0</v>
      </c>
      <c r="M63" s="6">
        <f>'5.9'!F58</f>
        <v>0</v>
      </c>
      <c r="N63" s="6">
        <f>'5.10'!F58</f>
        <v>0</v>
      </c>
      <c r="O63" s="6">
        <f>'5.11'!E58</f>
        <v>2</v>
      </c>
      <c r="P63" s="6">
        <f>'5.12'!E59</f>
        <v>0</v>
      </c>
    </row>
    <row r="64" spans="1:16" ht="15" customHeight="1" x14ac:dyDescent="0.35">
      <c r="A64" s="92" t="s">
        <v>69</v>
      </c>
      <c r="B64" s="94">
        <f t="shared" si="8"/>
        <v>46.153846153846153</v>
      </c>
      <c r="C64" s="93">
        <f t="shared" si="9"/>
        <v>26</v>
      </c>
      <c r="D64" s="135">
        <f t="shared" si="10"/>
        <v>12</v>
      </c>
      <c r="E64" s="95">
        <f>'5.1 '!F88</f>
        <v>4</v>
      </c>
      <c r="F64" s="6">
        <f>'5.2 '!F89</f>
        <v>1</v>
      </c>
      <c r="G64" s="101">
        <f>'5.3 '!F88</f>
        <v>0</v>
      </c>
      <c r="H64" s="101">
        <f>'5.4'!F88</f>
        <v>0</v>
      </c>
      <c r="I64" s="101">
        <f>'5.5 '!F88</f>
        <v>0</v>
      </c>
      <c r="J64" s="6">
        <f>'5.6'!F88</f>
        <v>0</v>
      </c>
      <c r="K64" s="6">
        <f>'5.7'!F88</f>
        <v>0</v>
      </c>
      <c r="L64" s="6">
        <f>'5.8'!F88</f>
        <v>2</v>
      </c>
      <c r="M64" s="6">
        <f>'5.9'!F88</f>
        <v>2</v>
      </c>
      <c r="N64" s="6">
        <f>'5.10'!F88</f>
        <v>2</v>
      </c>
      <c r="O64" s="6">
        <f>'5.11'!E88</f>
        <v>0</v>
      </c>
      <c r="P64" s="6">
        <f>'5.12'!E89</f>
        <v>1</v>
      </c>
    </row>
    <row r="65" spans="1:16" ht="15" customHeight="1" x14ac:dyDescent="0.35">
      <c r="A65" s="92" t="s">
        <v>84</v>
      </c>
      <c r="B65" s="94">
        <f t="shared" si="8"/>
        <v>46.153846153846153</v>
      </c>
      <c r="C65" s="93">
        <f t="shared" si="9"/>
        <v>26</v>
      </c>
      <c r="D65" s="135">
        <f t="shared" si="10"/>
        <v>12</v>
      </c>
      <c r="E65" s="95">
        <f>'5.1 '!F93</f>
        <v>4</v>
      </c>
      <c r="F65" s="6">
        <f>'5.2 '!F94</f>
        <v>2</v>
      </c>
      <c r="G65" s="101">
        <f>'5.3 '!F93</f>
        <v>0</v>
      </c>
      <c r="H65" s="101">
        <f>'5.4'!F93</f>
        <v>0</v>
      </c>
      <c r="I65" s="101">
        <f>'5.5 '!F93</f>
        <v>0</v>
      </c>
      <c r="J65" s="6">
        <f>'5.6'!F93</f>
        <v>0</v>
      </c>
      <c r="K65" s="6">
        <f>'5.7'!F93</f>
        <v>0</v>
      </c>
      <c r="L65" s="6">
        <f>'5.8'!F93</f>
        <v>0</v>
      </c>
      <c r="M65" s="6">
        <f>'5.9'!F93</f>
        <v>0</v>
      </c>
      <c r="N65" s="6">
        <f>'5.10'!F93</f>
        <v>2</v>
      </c>
      <c r="O65" s="6">
        <f>'5.11'!E93</f>
        <v>2</v>
      </c>
      <c r="P65" s="6">
        <f>'5.12'!E94</f>
        <v>2</v>
      </c>
    </row>
    <row r="66" spans="1:16" ht="15" customHeight="1" x14ac:dyDescent="0.35">
      <c r="A66" s="92" t="s">
        <v>86</v>
      </c>
      <c r="B66" s="94">
        <f t="shared" si="8"/>
        <v>46.153846153846153</v>
      </c>
      <c r="C66" s="93">
        <f t="shared" si="9"/>
        <v>26</v>
      </c>
      <c r="D66" s="135">
        <f t="shared" si="10"/>
        <v>12</v>
      </c>
      <c r="E66" s="95">
        <f>'5.1 '!F95</f>
        <v>4</v>
      </c>
      <c r="F66" s="6">
        <f>'5.2 '!F96</f>
        <v>0</v>
      </c>
      <c r="G66" s="101">
        <f>'5.3 '!F95</f>
        <v>0</v>
      </c>
      <c r="H66" s="101">
        <f>'5.4'!F95</f>
        <v>2</v>
      </c>
      <c r="I66" s="101">
        <f>'5.5 '!F95</f>
        <v>2</v>
      </c>
      <c r="J66" s="6">
        <f>'5.6'!F95</f>
        <v>2</v>
      </c>
      <c r="K66" s="6">
        <f>'5.7'!F95</f>
        <v>0</v>
      </c>
      <c r="L66" s="6">
        <f>'5.8'!F95</f>
        <v>0</v>
      </c>
      <c r="M66" s="6">
        <f>'5.9'!F95</f>
        <v>0</v>
      </c>
      <c r="N66" s="6">
        <f>'5.10'!F95</f>
        <v>0</v>
      </c>
      <c r="O66" s="6">
        <f>'5.11'!E95</f>
        <v>0</v>
      </c>
      <c r="P66" s="6">
        <f>'5.12'!E96</f>
        <v>2</v>
      </c>
    </row>
    <row r="67" spans="1:16" ht="15" customHeight="1" x14ac:dyDescent="0.35">
      <c r="A67" s="92" t="s">
        <v>25</v>
      </c>
      <c r="B67" s="94">
        <f t="shared" si="8"/>
        <v>45.192307692307693</v>
      </c>
      <c r="C67" s="93">
        <f t="shared" si="9"/>
        <v>26</v>
      </c>
      <c r="D67" s="135">
        <f t="shared" si="10"/>
        <v>11.75</v>
      </c>
      <c r="E67" s="95">
        <f>'5.1 '!F31</f>
        <v>4</v>
      </c>
      <c r="F67" s="6">
        <f>'5.2 '!F32</f>
        <v>0.25</v>
      </c>
      <c r="G67" s="101">
        <f>'5.3 '!F31</f>
        <v>0</v>
      </c>
      <c r="H67" s="101">
        <f>'5.4'!F31</f>
        <v>0</v>
      </c>
      <c r="I67" s="101">
        <f>'5.5 '!F31</f>
        <v>0</v>
      </c>
      <c r="J67" s="6">
        <f>'5.6'!F31</f>
        <v>0</v>
      </c>
      <c r="K67" s="6">
        <f>'5.7'!F31</f>
        <v>1</v>
      </c>
      <c r="L67" s="6">
        <f>'5.8'!F31</f>
        <v>0.5</v>
      </c>
      <c r="M67" s="6">
        <f>'5.9'!F31</f>
        <v>0</v>
      </c>
      <c r="N67" s="6">
        <f>'5.10'!F31</f>
        <v>2</v>
      </c>
      <c r="O67" s="6">
        <f>'5.11'!E31</f>
        <v>2</v>
      </c>
      <c r="P67" s="6">
        <f>'5.12'!E32</f>
        <v>2</v>
      </c>
    </row>
    <row r="68" spans="1:16" ht="15" customHeight="1" x14ac:dyDescent="0.35">
      <c r="A68" s="92" t="s">
        <v>64</v>
      </c>
      <c r="B68" s="94">
        <f t="shared" si="8"/>
        <v>42.307692307692307</v>
      </c>
      <c r="C68" s="93">
        <f t="shared" si="9"/>
        <v>26</v>
      </c>
      <c r="D68" s="135">
        <f t="shared" si="10"/>
        <v>11</v>
      </c>
      <c r="E68" s="95">
        <f>'5.1 '!F73</f>
        <v>4</v>
      </c>
      <c r="F68" s="6">
        <f>'5.2 '!F74</f>
        <v>1</v>
      </c>
      <c r="G68" s="101">
        <f>'5.3 '!F73</f>
        <v>0</v>
      </c>
      <c r="H68" s="101">
        <f>'5.4'!F73</f>
        <v>2</v>
      </c>
      <c r="I68" s="101">
        <f>'5.5 '!F73</f>
        <v>0</v>
      </c>
      <c r="J68" s="6">
        <f>'5.6'!F73</f>
        <v>0</v>
      </c>
      <c r="K68" s="6">
        <f>'5.7'!F73</f>
        <v>0</v>
      </c>
      <c r="L68" s="6">
        <f>'5.8'!F73</f>
        <v>2</v>
      </c>
      <c r="M68" s="6">
        <f>'5.9'!F73</f>
        <v>0</v>
      </c>
      <c r="N68" s="6">
        <f>'5.10'!F73</f>
        <v>0</v>
      </c>
      <c r="O68" s="6">
        <f>'5.11'!E73</f>
        <v>0</v>
      </c>
      <c r="P68" s="6">
        <f>'5.12'!E74</f>
        <v>2</v>
      </c>
    </row>
    <row r="69" spans="1:16" ht="15" customHeight="1" x14ac:dyDescent="0.35">
      <c r="A69" s="92" t="s">
        <v>81</v>
      </c>
      <c r="B69" s="94">
        <f t="shared" si="8"/>
        <v>42.307692307692307</v>
      </c>
      <c r="C69" s="93">
        <f t="shared" si="9"/>
        <v>26</v>
      </c>
      <c r="D69" s="135">
        <f t="shared" si="10"/>
        <v>11</v>
      </c>
      <c r="E69" s="95">
        <f>'5.1 '!F89</f>
        <v>4</v>
      </c>
      <c r="F69" s="6">
        <f>'5.2 '!F90</f>
        <v>2</v>
      </c>
      <c r="G69" s="101">
        <f>'5.3 '!F89</f>
        <v>0</v>
      </c>
      <c r="H69" s="101">
        <f>'5.4'!F89</f>
        <v>0</v>
      </c>
      <c r="I69" s="101">
        <f>'5.5 '!F89</f>
        <v>0</v>
      </c>
      <c r="J69" s="6">
        <f>'5.6'!F89</f>
        <v>0</v>
      </c>
      <c r="K69" s="6">
        <f>'5.7'!F89</f>
        <v>0</v>
      </c>
      <c r="L69" s="6">
        <f>'5.8'!F89</f>
        <v>0</v>
      </c>
      <c r="M69" s="6">
        <f>'5.9'!F89</f>
        <v>0</v>
      </c>
      <c r="N69" s="6">
        <f>'5.10'!F89</f>
        <v>1</v>
      </c>
      <c r="O69" s="6">
        <f>'5.11'!E89</f>
        <v>2</v>
      </c>
      <c r="P69" s="6">
        <f>'5.12'!E90</f>
        <v>2</v>
      </c>
    </row>
    <row r="70" spans="1:16" ht="15" customHeight="1" x14ac:dyDescent="0.35">
      <c r="A70" s="290" t="s">
        <v>1315</v>
      </c>
      <c r="B70" s="94"/>
      <c r="C70" s="93"/>
      <c r="D70" s="135"/>
      <c r="E70" s="95"/>
      <c r="F70" s="6"/>
      <c r="G70" s="101"/>
      <c r="H70" s="101"/>
      <c r="I70" s="101"/>
      <c r="J70" s="6"/>
      <c r="K70" s="6"/>
      <c r="L70" s="6"/>
      <c r="M70" s="6"/>
      <c r="N70" s="6"/>
      <c r="O70" s="6"/>
      <c r="P70" s="6"/>
    </row>
    <row r="71" spans="1:16" ht="15" customHeight="1" x14ac:dyDescent="0.35">
      <c r="A71" s="92" t="s">
        <v>35</v>
      </c>
      <c r="B71" s="94">
        <f t="shared" ref="B71:B84" si="11">D71/C71*100</f>
        <v>38.461538461538467</v>
      </c>
      <c r="C71" s="93">
        <f t="shared" ref="C71:C84" si="12">$D$5</f>
        <v>26</v>
      </c>
      <c r="D71" s="135">
        <f t="shared" ref="D71:D84" si="13">SUM(E71:P71)</f>
        <v>10</v>
      </c>
      <c r="E71" s="95">
        <f>'5.1 '!F42</f>
        <v>4</v>
      </c>
      <c r="F71" s="6">
        <f>'5.2 '!F43</f>
        <v>0</v>
      </c>
      <c r="G71" s="101">
        <f>'5.3 '!F42</f>
        <v>0</v>
      </c>
      <c r="H71" s="101">
        <f>'5.4'!F42</f>
        <v>0</v>
      </c>
      <c r="I71" s="101">
        <f>'5.5 '!F42</f>
        <v>0</v>
      </c>
      <c r="J71" s="6">
        <f>'5.6'!F42</f>
        <v>0</v>
      </c>
      <c r="K71" s="6">
        <f>'5.7'!F42</f>
        <v>0</v>
      </c>
      <c r="L71" s="6">
        <f>'5.8'!F42</f>
        <v>0</v>
      </c>
      <c r="M71" s="6">
        <f>'5.9'!F42</f>
        <v>2</v>
      </c>
      <c r="N71" s="6">
        <f>'5.10'!F42</f>
        <v>2</v>
      </c>
      <c r="O71" s="6">
        <f>'5.11'!E42</f>
        <v>0</v>
      </c>
      <c r="P71" s="6">
        <f>'5.12'!E43</f>
        <v>2</v>
      </c>
    </row>
    <row r="72" spans="1:16" ht="15" customHeight="1" x14ac:dyDescent="0.35">
      <c r="A72" s="92" t="s">
        <v>12</v>
      </c>
      <c r="B72" s="94">
        <f t="shared" si="11"/>
        <v>34.615384615384613</v>
      </c>
      <c r="C72" s="93">
        <f t="shared" si="12"/>
        <v>26</v>
      </c>
      <c r="D72" s="135">
        <f t="shared" si="13"/>
        <v>9</v>
      </c>
      <c r="E72" s="95">
        <f>'5.1 '!F18</f>
        <v>4</v>
      </c>
      <c r="F72" s="6">
        <f>'5.2 '!F19</f>
        <v>1</v>
      </c>
      <c r="G72" s="101">
        <f>'5.3 '!F18</f>
        <v>0</v>
      </c>
      <c r="H72" s="101">
        <f>'5.4'!F18</f>
        <v>0</v>
      </c>
      <c r="I72" s="101">
        <f>'5.5 '!F18</f>
        <v>0</v>
      </c>
      <c r="J72" s="6">
        <f>'5.6'!F18</f>
        <v>0</v>
      </c>
      <c r="K72" s="6">
        <f>'5.7'!F18</f>
        <v>0</v>
      </c>
      <c r="L72" s="6">
        <f>'5.8'!F18</f>
        <v>0</v>
      </c>
      <c r="M72" s="6">
        <f>'5.9'!F18</f>
        <v>0</v>
      </c>
      <c r="N72" s="6">
        <f>'5.10'!F18</f>
        <v>2</v>
      </c>
      <c r="O72" s="6">
        <f>'5.11'!E18</f>
        <v>2</v>
      </c>
      <c r="P72" s="6">
        <f>'5.12'!E19</f>
        <v>0</v>
      </c>
    </row>
    <row r="73" spans="1:16" ht="15" customHeight="1" x14ac:dyDescent="0.35">
      <c r="A73" s="92" t="s">
        <v>82</v>
      </c>
      <c r="B73" s="94">
        <f t="shared" si="11"/>
        <v>34.615384615384613</v>
      </c>
      <c r="C73" s="93">
        <f t="shared" si="12"/>
        <v>26</v>
      </c>
      <c r="D73" s="135">
        <f t="shared" si="13"/>
        <v>9</v>
      </c>
      <c r="E73" s="95">
        <f>'5.1 '!F91</f>
        <v>4</v>
      </c>
      <c r="F73" s="6">
        <f>'5.2 '!F92</f>
        <v>0</v>
      </c>
      <c r="G73" s="101">
        <f>'5.3 '!F91</f>
        <v>0</v>
      </c>
      <c r="H73" s="101">
        <f>'5.4'!F91</f>
        <v>0</v>
      </c>
      <c r="I73" s="101">
        <f>'5.5 '!F91</f>
        <v>0</v>
      </c>
      <c r="J73" s="6">
        <f>'5.6'!F91</f>
        <v>0</v>
      </c>
      <c r="K73" s="6">
        <f>'5.7'!F91</f>
        <v>0</v>
      </c>
      <c r="L73" s="6">
        <f>'5.8'!F91</f>
        <v>0</v>
      </c>
      <c r="M73" s="6">
        <f>'5.9'!F91</f>
        <v>0</v>
      </c>
      <c r="N73" s="6">
        <f>'5.10'!F91</f>
        <v>2</v>
      </c>
      <c r="O73" s="6">
        <f>'5.11'!E91</f>
        <v>2</v>
      </c>
      <c r="P73" s="6">
        <f>'5.12'!E92</f>
        <v>1</v>
      </c>
    </row>
    <row r="74" spans="1:16" ht="15" customHeight="1" x14ac:dyDescent="0.35">
      <c r="A74" s="92" t="s">
        <v>41</v>
      </c>
      <c r="B74" s="94">
        <f t="shared" si="11"/>
        <v>30.76923076923077</v>
      </c>
      <c r="C74" s="93">
        <f t="shared" si="12"/>
        <v>26</v>
      </c>
      <c r="D74" s="135">
        <f t="shared" si="13"/>
        <v>8</v>
      </c>
      <c r="E74" s="95">
        <f>'5.1 '!F49</f>
        <v>4</v>
      </c>
      <c r="F74" s="6">
        <f>'5.2 '!F50</f>
        <v>0</v>
      </c>
      <c r="G74" s="101">
        <f>'5.3 '!F49</f>
        <v>0</v>
      </c>
      <c r="H74" s="101">
        <f>'5.4'!F49</f>
        <v>0</v>
      </c>
      <c r="I74" s="101">
        <f>'5.5 '!F49</f>
        <v>0</v>
      </c>
      <c r="J74" s="6">
        <f>'5.6'!F49</f>
        <v>0</v>
      </c>
      <c r="K74" s="6">
        <f>'5.7'!F49</f>
        <v>0</v>
      </c>
      <c r="L74" s="6">
        <f>'5.8'!F49</f>
        <v>0</v>
      </c>
      <c r="M74" s="6">
        <f>'5.9'!F49</f>
        <v>0</v>
      </c>
      <c r="N74" s="6">
        <f>'5.10'!F49</f>
        <v>2</v>
      </c>
      <c r="O74" s="6">
        <f>'5.11'!E49</f>
        <v>0</v>
      </c>
      <c r="P74" s="6">
        <f>'5.12'!E50</f>
        <v>2</v>
      </c>
    </row>
    <row r="75" spans="1:16" ht="15" customHeight="1" x14ac:dyDescent="0.35">
      <c r="A75" s="92" t="s">
        <v>54</v>
      </c>
      <c r="B75" s="94">
        <f t="shared" si="11"/>
        <v>30.76923076923077</v>
      </c>
      <c r="C75" s="93">
        <f t="shared" si="12"/>
        <v>26</v>
      </c>
      <c r="D75" s="135">
        <f t="shared" si="13"/>
        <v>8</v>
      </c>
      <c r="E75" s="95">
        <f>'5.1 '!F63</f>
        <v>4</v>
      </c>
      <c r="F75" s="6">
        <f>'5.2 '!F64</f>
        <v>2</v>
      </c>
      <c r="G75" s="101">
        <f>'5.3 '!F63</f>
        <v>0</v>
      </c>
      <c r="H75" s="101">
        <f>'5.4'!F63</f>
        <v>0</v>
      </c>
      <c r="I75" s="101">
        <f>'5.5 '!F63</f>
        <v>0</v>
      </c>
      <c r="J75" s="6">
        <f>'5.6'!F63</f>
        <v>0</v>
      </c>
      <c r="K75" s="6">
        <f>'5.7'!F63</f>
        <v>0</v>
      </c>
      <c r="L75" s="6">
        <f>'5.8'!F63</f>
        <v>0</v>
      </c>
      <c r="M75" s="6">
        <f>'5.9'!F63</f>
        <v>0</v>
      </c>
      <c r="N75" s="6">
        <f>'5.10'!F63</f>
        <v>2</v>
      </c>
      <c r="O75" s="6">
        <f>'5.11'!E63</f>
        <v>0</v>
      </c>
      <c r="P75" s="6">
        <f>'5.12'!E64</f>
        <v>0</v>
      </c>
    </row>
    <row r="76" spans="1:16" ht="15" customHeight="1" x14ac:dyDescent="0.35">
      <c r="A76" s="92" t="s">
        <v>48</v>
      </c>
      <c r="B76" s="94">
        <f t="shared" si="11"/>
        <v>26.923076923076923</v>
      </c>
      <c r="C76" s="93">
        <f t="shared" si="12"/>
        <v>26</v>
      </c>
      <c r="D76" s="135">
        <f t="shared" si="13"/>
        <v>7</v>
      </c>
      <c r="E76" s="95">
        <f>'5.1 '!F57</f>
        <v>4</v>
      </c>
      <c r="F76" s="6">
        <f>'5.2 '!F58</f>
        <v>0</v>
      </c>
      <c r="G76" s="101">
        <f>'5.3 '!F57</f>
        <v>0</v>
      </c>
      <c r="H76" s="101">
        <f>'5.4'!F57</f>
        <v>0</v>
      </c>
      <c r="I76" s="101">
        <f>'5.5 '!F57</f>
        <v>0</v>
      </c>
      <c r="J76" s="6">
        <f>'5.6'!F57</f>
        <v>0</v>
      </c>
      <c r="K76" s="6">
        <f>'5.7'!F57</f>
        <v>0</v>
      </c>
      <c r="L76" s="6">
        <f>'5.8'!F57</f>
        <v>0</v>
      </c>
      <c r="M76" s="6">
        <f>'5.9'!F57</f>
        <v>2</v>
      </c>
      <c r="N76" s="6">
        <f>'5.10'!F57</f>
        <v>1</v>
      </c>
      <c r="O76" s="6">
        <f>'5.11'!E57</f>
        <v>0</v>
      </c>
      <c r="P76" s="6">
        <f>'5.12'!E58</f>
        <v>0</v>
      </c>
    </row>
    <row r="77" spans="1:16" ht="15" customHeight="1" x14ac:dyDescent="0.35">
      <c r="A77" s="92" t="s">
        <v>53</v>
      </c>
      <c r="B77" s="94">
        <f t="shared" si="11"/>
        <v>26.923076923076923</v>
      </c>
      <c r="C77" s="93">
        <f t="shared" si="12"/>
        <v>26</v>
      </c>
      <c r="D77" s="135">
        <f t="shared" si="13"/>
        <v>7</v>
      </c>
      <c r="E77" s="95">
        <f>'5.1 '!F62</f>
        <v>2</v>
      </c>
      <c r="F77" s="6">
        <f>'5.2 '!F63</f>
        <v>1</v>
      </c>
      <c r="G77" s="101">
        <f>'5.3 '!F62</f>
        <v>0</v>
      </c>
      <c r="H77" s="101">
        <f>'5.4'!F62</f>
        <v>0</v>
      </c>
      <c r="I77" s="101">
        <f>'5.5 '!F62</f>
        <v>0</v>
      </c>
      <c r="J77" s="6">
        <f>'5.6'!F62</f>
        <v>0</v>
      </c>
      <c r="K77" s="6">
        <f>'5.7'!F62</f>
        <v>0</v>
      </c>
      <c r="L77" s="6">
        <f>'5.8'!F62</f>
        <v>0</v>
      </c>
      <c r="M77" s="6">
        <f>'5.9'!F62</f>
        <v>2</v>
      </c>
      <c r="N77" s="6">
        <f>'5.10'!F62</f>
        <v>2</v>
      </c>
      <c r="O77" s="6">
        <f>'5.11'!E62</f>
        <v>0</v>
      </c>
      <c r="P77" s="6">
        <f>'5.12'!E63</f>
        <v>0</v>
      </c>
    </row>
    <row r="78" spans="1:16" ht="15" customHeight="1" x14ac:dyDescent="0.35">
      <c r="A78" s="92" t="s">
        <v>83</v>
      </c>
      <c r="B78" s="94">
        <f t="shared" si="11"/>
        <v>26.923076923076923</v>
      </c>
      <c r="C78" s="93">
        <f t="shared" si="12"/>
        <v>26</v>
      </c>
      <c r="D78" s="135">
        <f t="shared" si="13"/>
        <v>7</v>
      </c>
      <c r="E78" s="95">
        <f>'5.1 '!F92</f>
        <v>4</v>
      </c>
      <c r="F78" s="6">
        <f>'5.2 '!F93</f>
        <v>1</v>
      </c>
      <c r="G78" s="101">
        <f>'5.3 '!F92</f>
        <v>0</v>
      </c>
      <c r="H78" s="101">
        <f>'5.4'!F92</f>
        <v>0</v>
      </c>
      <c r="I78" s="101">
        <f>'5.5 '!F92</f>
        <v>0</v>
      </c>
      <c r="J78" s="6">
        <f>'5.6'!F92</f>
        <v>0</v>
      </c>
      <c r="K78" s="6">
        <f>'5.7'!F92</f>
        <v>0</v>
      </c>
      <c r="L78" s="6">
        <f>'5.8'!F92</f>
        <v>0</v>
      </c>
      <c r="M78" s="6">
        <f>'5.9'!F92</f>
        <v>0</v>
      </c>
      <c r="N78" s="6">
        <f>'5.10'!F92</f>
        <v>0</v>
      </c>
      <c r="O78" s="6">
        <f>'5.11'!E92</f>
        <v>2</v>
      </c>
      <c r="P78" s="6">
        <f>'5.12'!E93</f>
        <v>0</v>
      </c>
    </row>
    <row r="79" spans="1:16" ht="15" customHeight="1" x14ac:dyDescent="0.35">
      <c r="A79" s="92" t="s">
        <v>27</v>
      </c>
      <c r="B79" s="94">
        <f t="shared" si="11"/>
        <v>25</v>
      </c>
      <c r="C79" s="93">
        <f t="shared" si="12"/>
        <v>26</v>
      </c>
      <c r="D79" s="135">
        <f t="shared" si="13"/>
        <v>6.5</v>
      </c>
      <c r="E79" s="95">
        <f>'5.1 '!F33</f>
        <v>2</v>
      </c>
      <c r="F79" s="6">
        <f>'5.2 '!F34</f>
        <v>0.5</v>
      </c>
      <c r="G79" s="101">
        <f>'5.3 '!F33</f>
        <v>0</v>
      </c>
      <c r="H79" s="101">
        <f>'5.4'!F33</f>
        <v>0</v>
      </c>
      <c r="I79" s="101">
        <f>'5.5 '!F33</f>
        <v>0</v>
      </c>
      <c r="J79" s="6">
        <f>'5.6'!F33</f>
        <v>0</v>
      </c>
      <c r="K79" s="6">
        <f>'5.7'!F33</f>
        <v>0</v>
      </c>
      <c r="L79" s="6">
        <f>'5.8'!F33</f>
        <v>0</v>
      </c>
      <c r="M79" s="6">
        <f>'5.9'!F33</f>
        <v>0</v>
      </c>
      <c r="N79" s="6">
        <f>'5.10'!F33</f>
        <v>1</v>
      </c>
      <c r="O79" s="6">
        <f>'5.11'!E33</f>
        <v>2</v>
      </c>
      <c r="P79" s="6">
        <f>'5.12'!E34</f>
        <v>1</v>
      </c>
    </row>
    <row r="80" spans="1:16" ht="15" customHeight="1" x14ac:dyDescent="0.35">
      <c r="A80" s="92" t="s">
        <v>243</v>
      </c>
      <c r="B80" s="94">
        <f t="shared" si="11"/>
        <v>23.076923076923077</v>
      </c>
      <c r="C80" s="93">
        <f t="shared" si="12"/>
        <v>26</v>
      </c>
      <c r="D80" s="135">
        <f t="shared" si="13"/>
        <v>6</v>
      </c>
      <c r="E80" s="95">
        <f>'5.1 '!F34</f>
        <v>4</v>
      </c>
      <c r="F80" s="6">
        <f>'5.2 '!F35</f>
        <v>0</v>
      </c>
      <c r="G80" s="101">
        <f>'5.3 '!F34</f>
        <v>0</v>
      </c>
      <c r="H80" s="101">
        <f>'5.4'!F34</f>
        <v>0</v>
      </c>
      <c r="I80" s="101">
        <f>'5.5 '!F34</f>
        <v>0</v>
      </c>
      <c r="J80" s="6">
        <f>'5.6'!F34</f>
        <v>0</v>
      </c>
      <c r="K80" s="6">
        <f>'5.7'!F34</f>
        <v>0</v>
      </c>
      <c r="L80" s="6">
        <f>'5.8'!F34</f>
        <v>0</v>
      </c>
      <c r="M80" s="6">
        <f>'5.9'!F34</f>
        <v>0</v>
      </c>
      <c r="N80" s="6">
        <f>'5.10'!F34</f>
        <v>0</v>
      </c>
      <c r="O80" s="6">
        <f>'5.11'!E34</f>
        <v>2</v>
      </c>
      <c r="P80" s="6">
        <f>'5.12'!E35</f>
        <v>0</v>
      </c>
    </row>
    <row r="81" spans="1:16" ht="15" customHeight="1" x14ac:dyDescent="0.35">
      <c r="A81" s="92" t="s">
        <v>92</v>
      </c>
      <c r="B81" s="94">
        <f t="shared" si="11"/>
        <v>23.076923076923077</v>
      </c>
      <c r="C81" s="93">
        <f t="shared" si="12"/>
        <v>26</v>
      </c>
      <c r="D81" s="135">
        <f t="shared" si="13"/>
        <v>6</v>
      </c>
      <c r="E81" s="95">
        <f>'5.1 '!F51</f>
        <v>4</v>
      </c>
      <c r="F81" s="6">
        <f>'5.2 '!F52</f>
        <v>0</v>
      </c>
      <c r="G81" s="101">
        <f>'5.3 '!F51</f>
        <v>0</v>
      </c>
      <c r="H81" s="101">
        <f>'5.4'!F51</f>
        <v>0</v>
      </c>
      <c r="I81" s="101">
        <f>'5.5 '!F51</f>
        <v>0</v>
      </c>
      <c r="J81" s="6">
        <f>'5.6'!F51</f>
        <v>0</v>
      </c>
      <c r="K81" s="6">
        <f>'5.7'!F51</f>
        <v>0</v>
      </c>
      <c r="L81" s="6">
        <f>'5.8'!F51</f>
        <v>0</v>
      </c>
      <c r="M81" s="6">
        <f>'5.9'!F51</f>
        <v>0</v>
      </c>
      <c r="N81" s="6">
        <f>'5.10'!F51</f>
        <v>2</v>
      </c>
      <c r="O81" s="6">
        <f>'5.11'!E51</f>
        <v>0</v>
      </c>
      <c r="P81" s="6">
        <f>'5.12'!E52</f>
        <v>0</v>
      </c>
    </row>
    <row r="82" spans="1:16" ht="15" customHeight="1" x14ac:dyDescent="0.35">
      <c r="A82" s="92" t="s">
        <v>52</v>
      </c>
      <c r="B82" s="94">
        <f t="shared" si="11"/>
        <v>23.076923076923077</v>
      </c>
      <c r="C82" s="93">
        <f t="shared" si="12"/>
        <v>26</v>
      </c>
      <c r="D82" s="135">
        <f t="shared" si="13"/>
        <v>6</v>
      </c>
      <c r="E82" s="95">
        <f>'5.1 '!F61</f>
        <v>4</v>
      </c>
      <c r="F82" s="6">
        <f>'5.2 '!F62</f>
        <v>0</v>
      </c>
      <c r="G82" s="101">
        <f>'5.3 '!F61</f>
        <v>0</v>
      </c>
      <c r="H82" s="101">
        <f>'5.4'!F61</f>
        <v>0</v>
      </c>
      <c r="I82" s="101">
        <f>'5.5 '!F61</f>
        <v>0</v>
      </c>
      <c r="J82" s="6">
        <f>'5.6'!F61</f>
        <v>0</v>
      </c>
      <c r="K82" s="6">
        <f>'5.7'!F61</f>
        <v>0</v>
      </c>
      <c r="L82" s="6">
        <f>'5.8'!F61</f>
        <v>0</v>
      </c>
      <c r="M82" s="6">
        <f>'5.9'!F61</f>
        <v>0</v>
      </c>
      <c r="N82" s="6">
        <f>'5.10'!F61</f>
        <v>0</v>
      </c>
      <c r="O82" s="6">
        <f>'5.11'!E61</f>
        <v>2</v>
      </c>
      <c r="P82" s="6">
        <f>'5.12'!E62</f>
        <v>0</v>
      </c>
    </row>
    <row r="83" spans="1:16" ht="15" customHeight="1" x14ac:dyDescent="0.35">
      <c r="A83" s="92" t="s">
        <v>70</v>
      </c>
      <c r="B83" s="94">
        <f t="shared" si="11"/>
        <v>23.076923076923077</v>
      </c>
      <c r="C83" s="93">
        <f t="shared" si="12"/>
        <v>26</v>
      </c>
      <c r="D83" s="135">
        <f t="shared" si="13"/>
        <v>6</v>
      </c>
      <c r="E83" s="95">
        <f>'5.1 '!F78</f>
        <v>4</v>
      </c>
      <c r="F83" s="6">
        <f>'5.2 '!F79</f>
        <v>1</v>
      </c>
      <c r="G83" s="101">
        <f>'5.3 '!F78</f>
        <v>0</v>
      </c>
      <c r="H83" s="101">
        <f>'5.4'!F78</f>
        <v>0</v>
      </c>
      <c r="I83" s="101">
        <f>'5.5 '!F78</f>
        <v>0</v>
      </c>
      <c r="J83" s="6">
        <f>'5.6'!F78</f>
        <v>0</v>
      </c>
      <c r="K83" s="6">
        <f>'5.7'!F78</f>
        <v>0</v>
      </c>
      <c r="L83" s="6">
        <f>'5.8'!F78</f>
        <v>0</v>
      </c>
      <c r="M83" s="6">
        <f>'5.9'!F78</f>
        <v>0</v>
      </c>
      <c r="N83" s="6">
        <f>'5.10'!F78</f>
        <v>1</v>
      </c>
      <c r="O83" s="6">
        <f>'5.11'!E78</f>
        <v>0</v>
      </c>
      <c r="P83" s="6">
        <f>'5.12'!E79</f>
        <v>0</v>
      </c>
    </row>
    <row r="84" spans="1:16" ht="15" customHeight="1" x14ac:dyDescent="0.35">
      <c r="A84" s="92" t="s">
        <v>11</v>
      </c>
      <c r="B84" s="94">
        <f t="shared" si="11"/>
        <v>21.153846153846153</v>
      </c>
      <c r="C84" s="93">
        <f t="shared" si="12"/>
        <v>26</v>
      </c>
      <c r="D84" s="135">
        <f t="shared" si="13"/>
        <v>5.5</v>
      </c>
      <c r="E84" s="95">
        <f>'5.1 '!F17</f>
        <v>2</v>
      </c>
      <c r="F84" s="6">
        <f>'5.2 '!F18</f>
        <v>0</v>
      </c>
      <c r="G84" s="101">
        <f>'5.3 '!F17</f>
        <v>0</v>
      </c>
      <c r="H84" s="101">
        <f>'5.4'!F17</f>
        <v>0</v>
      </c>
      <c r="I84" s="101">
        <f>'5.5 '!F17</f>
        <v>0</v>
      </c>
      <c r="J84" s="6">
        <f>'5.6'!F17</f>
        <v>0</v>
      </c>
      <c r="K84" s="6">
        <f>'5.7'!F17</f>
        <v>0</v>
      </c>
      <c r="L84" s="6">
        <f>'5.8'!F17</f>
        <v>0</v>
      </c>
      <c r="M84" s="6">
        <f>'5.9'!F17</f>
        <v>0</v>
      </c>
      <c r="N84" s="6">
        <f>'5.10'!F17</f>
        <v>1</v>
      </c>
      <c r="O84" s="6">
        <f>'5.11'!E17</f>
        <v>2</v>
      </c>
      <c r="P84" s="6">
        <f>'5.12'!E18</f>
        <v>0.5</v>
      </c>
    </row>
    <row r="85" spans="1:16" ht="15" customHeight="1" x14ac:dyDescent="0.35">
      <c r="A85" s="291" t="s">
        <v>1316</v>
      </c>
      <c r="B85" s="94"/>
      <c r="C85" s="93"/>
      <c r="D85" s="135"/>
      <c r="E85" s="95"/>
      <c r="F85" s="6"/>
      <c r="G85" s="101"/>
      <c r="H85" s="101"/>
      <c r="I85" s="101"/>
      <c r="J85" s="6"/>
      <c r="K85" s="6"/>
      <c r="L85" s="6"/>
      <c r="M85" s="6"/>
      <c r="N85" s="6"/>
      <c r="O85" s="6"/>
      <c r="P85" s="6"/>
    </row>
    <row r="86" spans="1:16" ht="15" customHeight="1" x14ac:dyDescent="0.35">
      <c r="A86" s="92" t="s">
        <v>9</v>
      </c>
      <c r="B86" s="94">
        <f t="shared" ref="B86:B95" si="14">D86/C86*100</f>
        <v>19.230769230769234</v>
      </c>
      <c r="C86" s="93">
        <f t="shared" ref="C86:C95" si="15">$D$5</f>
        <v>26</v>
      </c>
      <c r="D86" s="135">
        <f t="shared" ref="D86:D95" si="16">SUM(E86:P86)</f>
        <v>5</v>
      </c>
      <c r="E86" s="95">
        <f>'5.1 '!F15</f>
        <v>4</v>
      </c>
      <c r="F86" s="6">
        <f>'5.2 '!F16</f>
        <v>0</v>
      </c>
      <c r="G86" s="101">
        <f>'5.3 '!F15</f>
        <v>0</v>
      </c>
      <c r="H86" s="101">
        <f>'5.4'!F15</f>
        <v>0</v>
      </c>
      <c r="I86" s="101">
        <f>'5.5 '!F15</f>
        <v>0</v>
      </c>
      <c r="J86" s="6">
        <f>'5.6'!F15</f>
        <v>0</v>
      </c>
      <c r="K86" s="6">
        <f>'5.7'!F15</f>
        <v>0</v>
      </c>
      <c r="L86" s="6">
        <f>'5.8'!F15</f>
        <v>0</v>
      </c>
      <c r="M86" s="6">
        <f>'5.9'!F15</f>
        <v>0</v>
      </c>
      <c r="N86" s="6">
        <f>'5.10'!F15</f>
        <v>0</v>
      </c>
      <c r="O86" s="6">
        <f>'5.11'!E15</f>
        <v>0</v>
      </c>
      <c r="P86" s="6">
        <f>'5.12'!E16</f>
        <v>1</v>
      </c>
    </row>
    <row r="87" spans="1:16" ht="15" customHeight="1" x14ac:dyDescent="0.35">
      <c r="A87" s="92" t="s">
        <v>40</v>
      </c>
      <c r="B87" s="94">
        <f t="shared" si="14"/>
        <v>19.230769230769234</v>
      </c>
      <c r="C87" s="93">
        <f t="shared" si="15"/>
        <v>26</v>
      </c>
      <c r="D87" s="135">
        <f t="shared" si="16"/>
        <v>5</v>
      </c>
      <c r="E87" s="95">
        <f>'5.1 '!F48</f>
        <v>4</v>
      </c>
      <c r="F87" s="6">
        <f>'5.2 '!F49</f>
        <v>0</v>
      </c>
      <c r="G87" s="101">
        <f>'5.3 '!F48</f>
        <v>0</v>
      </c>
      <c r="H87" s="101">
        <f>'5.4'!F48</f>
        <v>0</v>
      </c>
      <c r="I87" s="101">
        <f>'5.5 '!F48</f>
        <v>0</v>
      </c>
      <c r="J87" s="6">
        <f>'5.6'!F48</f>
        <v>0</v>
      </c>
      <c r="K87" s="6">
        <f>'5.7'!F48</f>
        <v>0</v>
      </c>
      <c r="L87" s="6">
        <f>'5.8'!F48</f>
        <v>0</v>
      </c>
      <c r="M87" s="6">
        <f>'5.9'!F48</f>
        <v>0</v>
      </c>
      <c r="N87" s="6">
        <f>'5.10'!F48</f>
        <v>1</v>
      </c>
      <c r="O87" s="6">
        <f>'5.11'!E48</f>
        <v>0</v>
      </c>
      <c r="P87" s="6">
        <f>'5.12'!E49</f>
        <v>0</v>
      </c>
    </row>
    <row r="88" spans="1:16" ht="15" customHeight="1" x14ac:dyDescent="0.35">
      <c r="A88" s="92" t="s">
        <v>71</v>
      </c>
      <c r="B88" s="94">
        <f t="shared" si="14"/>
        <v>19.230769230769234</v>
      </c>
      <c r="C88" s="93">
        <f t="shared" si="15"/>
        <v>26</v>
      </c>
      <c r="D88" s="135">
        <f t="shared" si="16"/>
        <v>5</v>
      </c>
      <c r="E88" s="95">
        <f>'5.1 '!F79</f>
        <v>4</v>
      </c>
      <c r="F88" s="6">
        <f>'5.2 '!F80</f>
        <v>0</v>
      </c>
      <c r="G88" s="101">
        <f>'5.3 '!F79</f>
        <v>0</v>
      </c>
      <c r="H88" s="101">
        <f>'5.4'!F79</f>
        <v>0</v>
      </c>
      <c r="I88" s="101">
        <f>'5.5 '!F79</f>
        <v>0</v>
      </c>
      <c r="J88" s="6">
        <f>'5.6'!F79</f>
        <v>0</v>
      </c>
      <c r="K88" s="6">
        <f>'5.7'!F79</f>
        <v>0</v>
      </c>
      <c r="L88" s="6">
        <f>'5.8'!F79</f>
        <v>0</v>
      </c>
      <c r="M88" s="6">
        <f>'5.9'!F79</f>
        <v>0</v>
      </c>
      <c r="N88" s="6">
        <f>'5.10'!F79</f>
        <v>1</v>
      </c>
      <c r="O88" s="6">
        <f>'5.11'!E79</f>
        <v>0</v>
      </c>
      <c r="P88" s="6">
        <f>'5.12'!E80</f>
        <v>0</v>
      </c>
    </row>
    <row r="89" spans="1:16" ht="15" customHeight="1" x14ac:dyDescent="0.35">
      <c r="A89" s="92" t="s">
        <v>61</v>
      </c>
      <c r="B89" s="94">
        <f t="shared" si="14"/>
        <v>17.307692307692307</v>
      </c>
      <c r="C89" s="93">
        <f t="shared" si="15"/>
        <v>26</v>
      </c>
      <c r="D89" s="135">
        <f t="shared" si="16"/>
        <v>4.5</v>
      </c>
      <c r="E89" s="95">
        <f>'5.1 '!F70</f>
        <v>2</v>
      </c>
      <c r="F89" s="6">
        <f>'5.2 '!F71</f>
        <v>0.5</v>
      </c>
      <c r="G89" s="101">
        <f>'5.3 '!F70</f>
        <v>0</v>
      </c>
      <c r="H89" s="101">
        <f>'5.4'!F70</f>
        <v>0</v>
      </c>
      <c r="I89" s="101">
        <f>'5.5 '!F70</f>
        <v>0</v>
      </c>
      <c r="J89" s="6">
        <f>'5.6'!F70</f>
        <v>0</v>
      </c>
      <c r="K89" s="6">
        <f>'5.7'!F70</f>
        <v>0</v>
      </c>
      <c r="L89" s="6">
        <f>'5.8'!F70</f>
        <v>0</v>
      </c>
      <c r="M89" s="6">
        <f>'5.9'!F70</f>
        <v>0</v>
      </c>
      <c r="N89" s="6">
        <f>'5.10'!F70</f>
        <v>2</v>
      </c>
      <c r="O89" s="6">
        <f>'5.11'!E70</f>
        <v>0</v>
      </c>
      <c r="P89" s="6">
        <f>'5.12'!E71</f>
        <v>0</v>
      </c>
    </row>
    <row r="90" spans="1:16" ht="15" customHeight="1" x14ac:dyDescent="0.35">
      <c r="A90" s="92" t="s">
        <v>13</v>
      </c>
      <c r="B90" s="94">
        <f t="shared" si="14"/>
        <v>15.384615384615385</v>
      </c>
      <c r="C90" s="93">
        <f t="shared" si="15"/>
        <v>26</v>
      </c>
      <c r="D90" s="135">
        <f t="shared" si="16"/>
        <v>4</v>
      </c>
      <c r="E90" s="95">
        <f>'5.1 '!F19</f>
        <v>2</v>
      </c>
      <c r="F90" s="6">
        <f>'5.2 '!F20</f>
        <v>0</v>
      </c>
      <c r="G90" s="101">
        <f>'5.3 '!F19</f>
        <v>0</v>
      </c>
      <c r="H90" s="101">
        <f>'5.4'!F19</f>
        <v>0</v>
      </c>
      <c r="I90" s="101">
        <f>'5.5 '!F19</f>
        <v>0</v>
      </c>
      <c r="J90" s="6">
        <f>'5.6'!F19</f>
        <v>0</v>
      </c>
      <c r="K90" s="6">
        <f>'5.7'!F19</f>
        <v>0</v>
      </c>
      <c r="L90" s="6">
        <f>'5.8'!F19</f>
        <v>0</v>
      </c>
      <c r="M90" s="6">
        <f>'5.9'!F19</f>
        <v>0</v>
      </c>
      <c r="N90" s="6">
        <f>'5.10'!F19</f>
        <v>2</v>
      </c>
      <c r="O90" s="6">
        <f>'5.11'!E19</f>
        <v>0</v>
      </c>
      <c r="P90" s="6">
        <f>'5.12'!E20</f>
        <v>0</v>
      </c>
    </row>
    <row r="91" spans="1:16" ht="15" customHeight="1" x14ac:dyDescent="0.35">
      <c r="A91" s="92" t="s">
        <v>42</v>
      </c>
      <c r="B91" s="94">
        <f t="shared" si="14"/>
        <v>11.538461538461538</v>
      </c>
      <c r="C91" s="93">
        <f t="shared" si="15"/>
        <v>26</v>
      </c>
      <c r="D91" s="135">
        <f t="shared" si="16"/>
        <v>3</v>
      </c>
      <c r="E91" s="95">
        <f>'5.1 '!F50</f>
        <v>2</v>
      </c>
      <c r="F91" s="6">
        <f>'5.2 '!F51</f>
        <v>0</v>
      </c>
      <c r="G91" s="101">
        <f>'5.3 '!F50</f>
        <v>0</v>
      </c>
      <c r="H91" s="101">
        <f>'5.4'!F50</f>
        <v>0</v>
      </c>
      <c r="I91" s="101">
        <f>'5.5 '!F50</f>
        <v>0</v>
      </c>
      <c r="J91" s="6">
        <f>'5.6'!F50</f>
        <v>0</v>
      </c>
      <c r="K91" s="6">
        <f>'5.7'!F50</f>
        <v>0</v>
      </c>
      <c r="L91" s="6">
        <f>'5.8'!F50</f>
        <v>0</v>
      </c>
      <c r="M91" s="6">
        <f>'5.9'!F50</f>
        <v>0</v>
      </c>
      <c r="N91" s="6">
        <f>'5.10'!F50</f>
        <v>0</v>
      </c>
      <c r="O91" s="6">
        <f>'5.11'!E50</f>
        <v>0</v>
      </c>
      <c r="P91" s="6">
        <f>'5.12'!E51</f>
        <v>1</v>
      </c>
    </row>
    <row r="92" spans="1:16" ht="15" customHeight="1" x14ac:dyDescent="0.35">
      <c r="A92" s="92" t="s">
        <v>39</v>
      </c>
      <c r="B92" s="94">
        <f t="shared" si="14"/>
        <v>7.6923076923076925</v>
      </c>
      <c r="C92" s="93">
        <f t="shared" si="15"/>
        <v>26</v>
      </c>
      <c r="D92" s="135">
        <f t="shared" si="16"/>
        <v>2</v>
      </c>
      <c r="E92" s="95">
        <f>'5.1 '!F47</f>
        <v>2</v>
      </c>
      <c r="F92" s="6">
        <f>'5.2 '!F48</f>
        <v>0</v>
      </c>
      <c r="G92" s="101">
        <f>'5.3 '!F47</f>
        <v>0</v>
      </c>
      <c r="H92" s="101">
        <f>'5.4'!F47</f>
        <v>0</v>
      </c>
      <c r="I92" s="101">
        <f>'5.5 '!F47</f>
        <v>0</v>
      </c>
      <c r="J92" s="6">
        <f>'5.6'!F47</f>
        <v>0</v>
      </c>
      <c r="K92" s="6">
        <f>'5.7'!F47</f>
        <v>0</v>
      </c>
      <c r="L92" s="6">
        <f>'5.8'!F47</f>
        <v>0</v>
      </c>
      <c r="M92" s="6">
        <f>'5.9'!F47</f>
        <v>0</v>
      </c>
      <c r="N92" s="6">
        <f>'5.10'!F47</f>
        <v>0</v>
      </c>
      <c r="O92" s="6">
        <f>'5.11'!E47</f>
        <v>0</v>
      </c>
      <c r="P92" s="6">
        <f>'5.12'!E48</f>
        <v>0</v>
      </c>
    </row>
    <row r="93" spans="1:16" ht="15" customHeight="1" x14ac:dyDescent="0.35">
      <c r="A93" s="92" t="s">
        <v>88</v>
      </c>
      <c r="B93" s="94">
        <f t="shared" si="14"/>
        <v>7.6923076923076925</v>
      </c>
      <c r="C93" s="93">
        <f t="shared" si="15"/>
        <v>26</v>
      </c>
      <c r="D93" s="135">
        <f t="shared" si="16"/>
        <v>2</v>
      </c>
      <c r="E93" s="95">
        <f>'5.1 '!F97</f>
        <v>0</v>
      </c>
      <c r="F93" s="6">
        <f>'5.2 '!F98</f>
        <v>0</v>
      </c>
      <c r="G93" s="101">
        <f>'5.3 '!F97</f>
        <v>0</v>
      </c>
      <c r="H93" s="101">
        <f>'5.4'!F97</f>
        <v>0</v>
      </c>
      <c r="I93" s="101">
        <f>'5.5 '!F97</f>
        <v>0</v>
      </c>
      <c r="J93" s="6">
        <f>'5.6'!F97</f>
        <v>0</v>
      </c>
      <c r="K93" s="6">
        <f>'5.7'!F97</f>
        <v>0</v>
      </c>
      <c r="L93" s="6">
        <f>'5.8'!F97</f>
        <v>0</v>
      </c>
      <c r="M93" s="6">
        <f>'5.9'!F97</f>
        <v>0</v>
      </c>
      <c r="N93" s="6">
        <f>'5.10'!F97</f>
        <v>2</v>
      </c>
      <c r="O93" s="6">
        <f>'5.11'!E97</f>
        <v>0</v>
      </c>
      <c r="P93" s="6">
        <f>'5.12'!E98</f>
        <v>0</v>
      </c>
    </row>
    <row r="94" spans="1:16" ht="15" customHeight="1" x14ac:dyDescent="0.35">
      <c r="A94" s="92" t="s">
        <v>89</v>
      </c>
      <c r="B94" s="94">
        <f t="shared" si="14"/>
        <v>7.6923076923076925</v>
      </c>
      <c r="C94" s="93">
        <f t="shared" si="15"/>
        <v>26</v>
      </c>
      <c r="D94" s="135">
        <f t="shared" si="16"/>
        <v>2</v>
      </c>
      <c r="E94" s="95">
        <f>'5.1 '!F98</f>
        <v>2</v>
      </c>
      <c r="F94" s="6">
        <f>'5.2 '!F99</f>
        <v>0</v>
      </c>
      <c r="G94" s="101">
        <f>'5.3 '!F98</f>
        <v>0</v>
      </c>
      <c r="H94" s="101">
        <f>'5.4'!F98</f>
        <v>0</v>
      </c>
      <c r="I94" s="101">
        <f>'5.5 '!F98</f>
        <v>0</v>
      </c>
      <c r="J94" s="6">
        <f>'5.6'!F98</f>
        <v>0</v>
      </c>
      <c r="K94" s="6">
        <f>'5.7'!F98</f>
        <v>0</v>
      </c>
      <c r="L94" s="6">
        <f>'5.8'!F98</f>
        <v>0</v>
      </c>
      <c r="M94" s="6">
        <f>'5.9'!F98</f>
        <v>0</v>
      </c>
      <c r="N94" s="6">
        <f>'5.10'!F98</f>
        <v>0</v>
      </c>
      <c r="O94" s="6">
        <f>'5.11'!E98</f>
        <v>0</v>
      </c>
      <c r="P94" s="6">
        <f>'5.12'!E99</f>
        <v>0</v>
      </c>
    </row>
    <row r="95" spans="1:16" ht="15" customHeight="1" x14ac:dyDescent="0.35">
      <c r="A95" s="92" t="s">
        <v>15</v>
      </c>
      <c r="B95" s="94">
        <f t="shared" si="14"/>
        <v>0</v>
      </c>
      <c r="C95" s="93">
        <f t="shared" si="15"/>
        <v>26</v>
      </c>
      <c r="D95" s="135">
        <f t="shared" si="16"/>
        <v>0</v>
      </c>
      <c r="E95" s="95">
        <f>'5.1 '!F21</f>
        <v>0</v>
      </c>
      <c r="F95" s="6">
        <f>'5.2 '!F22</f>
        <v>0</v>
      </c>
      <c r="G95" s="101">
        <f>'5.3 '!F21</f>
        <v>0</v>
      </c>
      <c r="H95" s="101">
        <f>'5.4'!F21</f>
        <v>0</v>
      </c>
      <c r="I95" s="101">
        <f>'5.5 '!F21</f>
        <v>0</v>
      </c>
      <c r="J95" s="6">
        <f>'5.6'!F21</f>
        <v>0</v>
      </c>
      <c r="K95" s="6">
        <f>'5.7'!F21</f>
        <v>0</v>
      </c>
      <c r="L95" s="6">
        <f>'5.8'!F21</f>
        <v>0</v>
      </c>
      <c r="M95" s="6">
        <f>'5.9'!F21</f>
        <v>0</v>
      </c>
      <c r="N95" s="6">
        <f>'5.10'!F21</f>
        <v>0</v>
      </c>
      <c r="O95" s="6">
        <f>'5.11'!E21</f>
        <v>0</v>
      </c>
      <c r="P95" s="6">
        <f>'5.12'!E22</f>
        <v>0</v>
      </c>
    </row>
  </sheetData>
  <autoFilter ref="A5:P95" xr:uid="{00000000-0009-0000-0000-000000000000}"/>
  <mergeCells count="1">
    <mergeCell ref="A1:P1"/>
  </mergeCells>
  <pageMargins left="0.70866141732283472" right="0.70866141732283472" top="0.78740157480314965" bottom="0.78740157480314965" header="0.43307086614173229" footer="0.43307086614173229"/>
  <pageSetup paperSize="9" scale="60" fitToHeight="3" orientation="landscape" r:id="rId1"/>
  <headerFooter scaleWithDoc="0">
    <oddFooter>&amp;C&amp;"Times New Roman,обычный"&amp;8&amp;A&amp;R&amp;9&amp;P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123"/>
  <sheetViews>
    <sheetView zoomScaleNormal="100" workbookViewId="0">
      <pane ySplit="6" topLeftCell="A7" activePane="bottomLeft" state="frozen"/>
      <selection pane="bottomLeft" activeCell="P90" sqref="P90"/>
    </sheetView>
  </sheetViews>
  <sheetFormatPr defaultColWidth="9.1796875" defaultRowHeight="11.5" x14ac:dyDescent="0.25"/>
  <cols>
    <col min="1" max="1" width="27.7265625" style="3" customWidth="1"/>
    <col min="2" max="2" width="43.81640625" style="5" customWidth="1"/>
    <col min="3" max="3" width="5.7265625" style="3" customWidth="1"/>
    <col min="4" max="5" width="4.7265625" style="3" customWidth="1"/>
    <col min="6" max="6" width="5.7265625" style="3" customWidth="1"/>
    <col min="7" max="7" width="11.54296875" style="3" customWidth="1"/>
    <col min="8" max="8" width="10.1796875" style="3" customWidth="1"/>
    <col min="9" max="9" width="9.7265625" style="3" customWidth="1"/>
    <col min="10" max="10" width="13.453125" style="3" customWidth="1"/>
    <col min="11" max="11" width="11.1796875" style="3" customWidth="1"/>
    <col min="12" max="12" width="12.7265625" style="3" customWidth="1"/>
    <col min="13" max="13" width="15.7265625" style="5" customWidth="1"/>
    <col min="14" max="14" width="16.7265625" style="5" customWidth="1"/>
    <col min="15" max="15" width="16.7265625" style="3" customWidth="1"/>
    <col min="16" max="16" width="16.7265625" style="20" customWidth="1"/>
    <col min="17" max="16384" width="9.1796875" style="57"/>
  </cols>
  <sheetData>
    <row r="1" spans="1:16" ht="28" customHeight="1" x14ac:dyDescent="0.25">
      <c r="A1" s="308" t="s">
        <v>304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ht="15" customHeight="1" x14ac:dyDescent="0.25">
      <c r="A2" s="226" t="s">
        <v>1081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00.5" customHeight="1" x14ac:dyDescent="0.25">
      <c r="A3" s="303" t="s">
        <v>99</v>
      </c>
      <c r="B3" s="219" t="s">
        <v>305</v>
      </c>
      <c r="C3" s="303" t="s">
        <v>127</v>
      </c>
      <c r="D3" s="303"/>
      <c r="E3" s="304"/>
      <c r="F3" s="304"/>
      <c r="G3" s="300" t="s">
        <v>233</v>
      </c>
      <c r="H3" s="307" t="s">
        <v>200</v>
      </c>
      <c r="I3" s="307"/>
      <c r="J3" s="304" t="s">
        <v>202</v>
      </c>
      <c r="K3" s="303" t="s">
        <v>199</v>
      </c>
      <c r="L3" s="300" t="s">
        <v>1068</v>
      </c>
      <c r="M3" s="303" t="s">
        <v>155</v>
      </c>
      <c r="N3" s="304" t="s">
        <v>93</v>
      </c>
      <c r="O3" s="304"/>
      <c r="P3" s="304"/>
    </row>
    <row r="4" spans="1:16" ht="17.25" customHeight="1" x14ac:dyDescent="0.25">
      <c r="A4" s="304"/>
      <c r="B4" s="147" t="s">
        <v>119</v>
      </c>
      <c r="C4" s="307" t="s">
        <v>101</v>
      </c>
      <c r="D4" s="307" t="s">
        <v>219</v>
      </c>
      <c r="E4" s="307" t="s">
        <v>220</v>
      </c>
      <c r="F4" s="306" t="s">
        <v>100</v>
      </c>
      <c r="G4" s="300"/>
      <c r="H4" s="304" t="s">
        <v>306</v>
      </c>
      <c r="I4" s="304" t="s">
        <v>307</v>
      </c>
      <c r="J4" s="304"/>
      <c r="K4" s="303"/>
      <c r="L4" s="300"/>
      <c r="M4" s="303"/>
      <c r="N4" s="303" t="s">
        <v>157</v>
      </c>
      <c r="O4" s="303" t="s">
        <v>156</v>
      </c>
      <c r="P4" s="303" t="s">
        <v>158</v>
      </c>
    </row>
    <row r="5" spans="1:16" ht="30" customHeight="1" x14ac:dyDescent="0.25">
      <c r="A5" s="304"/>
      <c r="B5" s="147" t="s">
        <v>128</v>
      </c>
      <c r="C5" s="307"/>
      <c r="D5" s="307"/>
      <c r="E5" s="307"/>
      <c r="F5" s="306"/>
      <c r="G5" s="300"/>
      <c r="H5" s="304"/>
      <c r="I5" s="304"/>
      <c r="J5" s="304"/>
      <c r="K5" s="303"/>
      <c r="L5" s="300"/>
      <c r="M5" s="303"/>
      <c r="N5" s="303"/>
      <c r="O5" s="303"/>
      <c r="P5" s="303"/>
    </row>
    <row r="6" spans="1:16" s="60" customFormat="1" ht="15" customHeight="1" x14ac:dyDescent="0.35">
      <c r="A6" s="115" t="s">
        <v>0</v>
      </c>
      <c r="B6" s="114"/>
      <c r="C6" s="114"/>
      <c r="D6" s="114"/>
      <c r="E6" s="114"/>
      <c r="F6" s="114"/>
      <c r="G6" s="117"/>
      <c r="H6" s="117"/>
      <c r="I6" s="117"/>
      <c r="J6" s="117"/>
      <c r="K6" s="117"/>
      <c r="L6" s="45"/>
      <c r="M6" s="111"/>
      <c r="N6" s="111"/>
      <c r="O6" s="111"/>
      <c r="P6" s="111"/>
    </row>
    <row r="7" spans="1:16" ht="15" customHeight="1" x14ac:dyDescent="0.25">
      <c r="A7" s="26" t="s">
        <v>1</v>
      </c>
      <c r="B7" s="23" t="s">
        <v>119</v>
      </c>
      <c r="C7" s="104">
        <f t="shared" ref="C7:C17" si="0">IF(B7=$B$4,2,IF(B7=B5,0,0))</f>
        <v>2</v>
      </c>
      <c r="D7" s="104"/>
      <c r="E7" s="104"/>
      <c r="F7" s="116">
        <f t="shared" ref="F7:F17" si="1">C7*(1-D7)*(1-E7)</f>
        <v>2</v>
      </c>
      <c r="G7" s="104" t="s">
        <v>212</v>
      </c>
      <c r="H7" s="104" t="s">
        <v>212</v>
      </c>
      <c r="I7" s="104" t="s">
        <v>212</v>
      </c>
      <c r="J7" s="104" t="s">
        <v>212</v>
      </c>
      <c r="K7" s="104" t="s">
        <v>212</v>
      </c>
      <c r="L7" s="21" t="s">
        <v>450</v>
      </c>
      <c r="M7" s="167" t="s">
        <v>324</v>
      </c>
      <c r="N7" s="244" t="s">
        <v>445</v>
      </c>
      <c r="O7" s="244" t="s">
        <v>448</v>
      </c>
      <c r="P7" s="24" t="s">
        <v>446</v>
      </c>
    </row>
    <row r="8" spans="1:16" ht="15" customHeight="1" x14ac:dyDescent="0.25">
      <c r="A8" s="26" t="s">
        <v>2</v>
      </c>
      <c r="B8" s="23" t="s">
        <v>128</v>
      </c>
      <c r="C8" s="104">
        <f t="shared" si="0"/>
        <v>0</v>
      </c>
      <c r="D8" s="104"/>
      <c r="E8" s="104"/>
      <c r="F8" s="116">
        <f t="shared" si="1"/>
        <v>0</v>
      </c>
      <c r="G8" s="104" t="s">
        <v>215</v>
      </c>
      <c r="H8" s="164" t="s">
        <v>324</v>
      </c>
      <c r="I8" s="164" t="s">
        <v>324</v>
      </c>
      <c r="J8" s="164" t="s">
        <v>324</v>
      </c>
      <c r="K8" s="164" t="s">
        <v>324</v>
      </c>
      <c r="L8" s="164" t="s">
        <v>324</v>
      </c>
      <c r="M8" s="166" t="s">
        <v>324</v>
      </c>
      <c r="N8" s="244" t="s">
        <v>454</v>
      </c>
      <c r="O8" s="244" t="s">
        <v>453</v>
      </c>
      <c r="P8" s="244" t="s">
        <v>455</v>
      </c>
    </row>
    <row r="9" spans="1:16" ht="15" customHeight="1" x14ac:dyDescent="0.25">
      <c r="A9" s="26" t="s">
        <v>3</v>
      </c>
      <c r="B9" s="23" t="s">
        <v>119</v>
      </c>
      <c r="C9" s="104">
        <f t="shared" si="0"/>
        <v>2</v>
      </c>
      <c r="D9" s="104"/>
      <c r="E9" s="104"/>
      <c r="F9" s="116">
        <f t="shared" si="1"/>
        <v>2</v>
      </c>
      <c r="G9" s="104" t="s">
        <v>212</v>
      </c>
      <c r="H9" s="104" t="s">
        <v>212</v>
      </c>
      <c r="I9" s="104" t="s">
        <v>212</v>
      </c>
      <c r="J9" s="104" t="s">
        <v>212</v>
      </c>
      <c r="K9" s="104" t="s">
        <v>212</v>
      </c>
      <c r="L9" s="21" t="s">
        <v>462</v>
      </c>
      <c r="M9" s="167" t="s">
        <v>324</v>
      </c>
      <c r="N9" s="244" t="s">
        <v>461</v>
      </c>
      <c r="O9" s="244" t="s">
        <v>459</v>
      </c>
      <c r="P9" s="109" t="s">
        <v>1151</v>
      </c>
    </row>
    <row r="10" spans="1:16" ht="15" customHeight="1" x14ac:dyDescent="0.25">
      <c r="A10" s="26" t="s">
        <v>4</v>
      </c>
      <c r="B10" s="23" t="s">
        <v>119</v>
      </c>
      <c r="C10" s="104">
        <f t="shared" si="0"/>
        <v>2</v>
      </c>
      <c r="D10" s="104"/>
      <c r="E10" s="104"/>
      <c r="F10" s="116">
        <f t="shared" si="1"/>
        <v>2</v>
      </c>
      <c r="G10" s="104" t="s">
        <v>212</v>
      </c>
      <c r="H10" s="104" t="s">
        <v>212</v>
      </c>
      <c r="I10" s="104" t="s">
        <v>212</v>
      </c>
      <c r="J10" s="104" t="s">
        <v>212</v>
      </c>
      <c r="K10" s="104" t="s">
        <v>212</v>
      </c>
      <c r="L10" s="21" t="s">
        <v>449</v>
      </c>
      <c r="M10" s="177" t="s">
        <v>324</v>
      </c>
      <c r="N10" s="244" t="s">
        <v>467</v>
      </c>
      <c r="O10" s="244" t="s">
        <v>468</v>
      </c>
      <c r="P10" s="109" t="s">
        <v>1151</v>
      </c>
    </row>
    <row r="11" spans="1:16" ht="15" customHeight="1" x14ac:dyDescent="0.25">
      <c r="A11" s="26" t="s">
        <v>5</v>
      </c>
      <c r="B11" s="23" t="s">
        <v>119</v>
      </c>
      <c r="C11" s="104">
        <f t="shared" si="0"/>
        <v>2</v>
      </c>
      <c r="D11" s="104"/>
      <c r="E11" s="104"/>
      <c r="F11" s="116">
        <f t="shared" si="1"/>
        <v>2</v>
      </c>
      <c r="G11" s="104" t="s">
        <v>212</v>
      </c>
      <c r="H11" s="104" t="s">
        <v>212</v>
      </c>
      <c r="I11" s="104" t="s">
        <v>212</v>
      </c>
      <c r="J11" s="104" t="s">
        <v>212</v>
      </c>
      <c r="K11" s="104" t="s">
        <v>212</v>
      </c>
      <c r="L11" s="21">
        <v>43768</v>
      </c>
      <c r="M11" s="167" t="s">
        <v>324</v>
      </c>
      <c r="N11" s="244" t="s">
        <v>472</v>
      </c>
      <c r="O11" s="244" t="s">
        <v>471</v>
      </c>
      <c r="P11" s="109" t="s">
        <v>1151</v>
      </c>
    </row>
    <row r="12" spans="1:16" ht="15" customHeight="1" x14ac:dyDescent="0.25">
      <c r="A12" s="26" t="s">
        <v>6</v>
      </c>
      <c r="B12" s="23" t="s">
        <v>119</v>
      </c>
      <c r="C12" s="104">
        <f t="shared" si="0"/>
        <v>2</v>
      </c>
      <c r="D12" s="104"/>
      <c r="E12" s="104"/>
      <c r="F12" s="116">
        <f t="shared" si="1"/>
        <v>2</v>
      </c>
      <c r="G12" s="104" t="s">
        <v>212</v>
      </c>
      <c r="H12" s="104" t="s">
        <v>212</v>
      </c>
      <c r="I12" s="104" t="s">
        <v>212</v>
      </c>
      <c r="J12" s="104" t="s">
        <v>212</v>
      </c>
      <c r="K12" s="104" t="s">
        <v>212</v>
      </c>
      <c r="L12" s="21" t="s">
        <v>217</v>
      </c>
      <c r="M12" s="167" t="s">
        <v>324</v>
      </c>
      <c r="N12" s="244" t="s">
        <v>477</v>
      </c>
      <c r="O12" s="244" t="s">
        <v>476</v>
      </c>
      <c r="P12" s="109" t="s">
        <v>1151</v>
      </c>
    </row>
    <row r="13" spans="1:16" ht="15" customHeight="1" x14ac:dyDescent="0.25">
      <c r="A13" s="26" t="s">
        <v>7</v>
      </c>
      <c r="B13" s="23" t="s">
        <v>128</v>
      </c>
      <c r="C13" s="104">
        <f t="shared" si="0"/>
        <v>0</v>
      </c>
      <c r="D13" s="104"/>
      <c r="E13" s="104"/>
      <c r="F13" s="116">
        <f t="shared" si="1"/>
        <v>0</v>
      </c>
      <c r="G13" s="104" t="s">
        <v>215</v>
      </c>
      <c r="H13" s="164" t="s">
        <v>324</v>
      </c>
      <c r="I13" s="164" t="s">
        <v>324</v>
      </c>
      <c r="J13" s="164" t="s">
        <v>324</v>
      </c>
      <c r="K13" s="164" t="s">
        <v>324</v>
      </c>
      <c r="L13" s="164" t="s">
        <v>324</v>
      </c>
      <c r="M13" s="166" t="s">
        <v>324</v>
      </c>
      <c r="N13" s="244" t="s">
        <v>482</v>
      </c>
      <c r="O13" s="244" t="s">
        <v>483</v>
      </c>
      <c r="P13" s="105" t="s">
        <v>480</v>
      </c>
    </row>
    <row r="14" spans="1:16" ht="15" customHeight="1" x14ac:dyDescent="0.25">
      <c r="A14" s="26" t="s">
        <v>8</v>
      </c>
      <c r="B14" s="23" t="s">
        <v>119</v>
      </c>
      <c r="C14" s="104">
        <f t="shared" si="0"/>
        <v>2</v>
      </c>
      <c r="D14" s="104"/>
      <c r="E14" s="104"/>
      <c r="F14" s="116">
        <f t="shared" si="1"/>
        <v>2</v>
      </c>
      <c r="G14" s="104" t="s">
        <v>212</v>
      </c>
      <c r="H14" s="104" t="s">
        <v>212</v>
      </c>
      <c r="I14" s="104" t="s">
        <v>212</v>
      </c>
      <c r="J14" s="104" t="s">
        <v>212</v>
      </c>
      <c r="K14" s="104" t="s">
        <v>212</v>
      </c>
      <c r="L14" s="21" t="s">
        <v>217</v>
      </c>
      <c r="M14" s="167" t="s">
        <v>324</v>
      </c>
      <c r="N14" s="244" t="s">
        <v>486</v>
      </c>
      <c r="O14" s="244" t="s">
        <v>485</v>
      </c>
      <c r="P14" s="109" t="s">
        <v>1151</v>
      </c>
    </row>
    <row r="15" spans="1:16" ht="15" customHeight="1" x14ac:dyDescent="0.25">
      <c r="A15" s="26" t="s">
        <v>9</v>
      </c>
      <c r="B15" s="23" t="s">
        <v>128</v>
      </c>
      <c r="C15" s="104">
        <f t="shared" si="0"/>
        <v>0</v>
      </c>
      <c r="D15" s="104"/>
      <c r="E15" s="104"/>
      <c r="F15" s="116">
        <f t="shared" si="1"/>
        <v>0</v>
      </c>
      <c r="G15" s="104" t="s">
        <v>215</v>
      </c>
      <c r="H15" s="164" t="s">
        <v>324</v>
      </c>
      <c r="I15" s="164" t="s">
        <v>324</v>
      </c>
      <c r="J15" s="164" t="s">
        <v>324</v>
      </c>
      <c r="K15" s="164" t="s">
        <v>324</v>
      </c>
      <c r="L15" s="164" t="s">
        <v>324</v>
      </c>
      <c r="M15" s="166" t="s">
        <v>324</v>
      </c>
      <c r="N15" s="244" t="s">
        <v>487</v>
      </c>
      <c r="O15" s="109" t="s">
        <v>490</v>
      </c>
      <c r="P15" s="244" t="s">
        <v>491</v>
      </c>
    </row>
    <row r="16" spans="1:16" ht="15" customHeight="1" x14ac:dyDescent="0.25">
      <c r="A16" s="26" t="s">
        <v>10</v>
      </c>
      <c r="B16" s="23" t="s">
        <v>119</v>
      </c>
      <c r="C16" s="104">
        <f t="shared" si="0"/>
        <v>2</v>
      </c>
      <c r="D16" s="104"/>
      <c r="E16" s="104"/>
      <c r="F16" s="116">
        <f t="shared" si="1"/>
        <v>2</v>
      </c>
      <c r="G16" s="104" t="s">
        <v>212</v>
      </c>
      <c r="H16" s="104" t="s">
        <v>212</v>
      </c>
      <c r="I16" s="104" t="s">
        <v>212</v>
      </c>
      <c r="J16" s="104" t="s">
        <v>212</v>
      </c>
      <c r="K16" s="104" t="s">
        <v>212</v>
      </c>
      <c r="L16" s="21" t="s">
        <v>217</v>
      </c>
      <c r="M16" s="166" t="s">
        <v>324</v>
      </c>
      <c r="N16" s="244" t="s">
        <v>499</v>
      </c>
      <c r="O16" s="244" t="s">
        <v>498</v>
      </c>
      <c r="P16" s="244" t="s">
        <v>496</v>
      </c>
    </row>
    <row r="17" spans="1:16" ht="15" customHeight="1" x14ac:dyDescent="0.25">
      <c r="A17" s="26" t="s">
        <v>11</v>
      </c>
      <c r="B17" s="23" t="s">
        <v>128</v>
      </c>
      <c r="C17" s="104">
        <f t="shared" si="0"/>
        <v>0</v>
      </c>
      <c r="D17" s="104"/>
      <c r="E17" s="104"/>
      <c r="F17" s="116">
        <f t="shared" si="1"/>
        <v>0</v>
      </c>
      <c r="G17" s="104" t="s">
        <v>215</v>
      </c>
      <c r="H17" s="164" t="s">
        <v>324</v>
      </c>
      <c r="I17" s="164" t="s">
        <v>324</v>
      </c>
      <c r="J17" s="164" t="s">
        <v>324</v>
      </c>
      <c r="K17" s="164" t="s">
        <v>324</v>
      </c>
      <c r="L17" s="164" t="s">
        <v>324</v>
      </c>
      <c r="M17" s="166" t="s">
        <v>324</v>
      </c>
      <c r="N17" s="244" t="s">
        <v>502</v>
      </c>
      <c r="O17" s="244" t="s">
        <v>505</v>
      </c>
      <c r="P17" s="244" t="s">
        <v>503</v>
      </c>
    </row>
    <row r="18" spans="1:16" ht="15" customHeight="1" x14ac:dyDescent="0.25">
      <c r="A18" s="26" t="s">
        <v>12</v>
      </c>
      <c r="B18" s="23" t="s">
        <v>128</v>
      </c>
      <c r="C18" s="104">
        <f t="shared" ref="C18:C24" si="2">IF(B18=$B$4,2,IF(B18=B16,0,0))</f>
        <v>0</v>
      </c>
      <c r="D18" s="104"/>
      <c r="E18" s="104"/>
      <c r="F18" s="116">
        <f t="shared" ref="F18:F24" si="3">C18*(1-D18)*(1-E18)</f>
        <v>0</v>
      </c>
      <c r="G18" s="104" t="s">
        <v>215</v>
      </c>
      <c r="H18" s="164" t="s">
        <v>324</v>
      </c>
      <c r="I18" s="164" t="s">
        <v>324</v>
      </c>
      <c r="J18" s="164" t="s">
        <v>324</v>
      </c>
      <c r="K18" s="164" t="s">
        <v>324</v>
      </c>
      <c r="L18" s="164" t="s">
        <v>324</v>
      </c>
      <c r="M18" s="166" t="s">
        <v>324</v>
      </c>
      <c r="N18" s="244" t="s">
        <v>508</v>
      </c>
      <c r="O18" s="244" t="s">
        <v>510</v>
      </c>
      <c r="P18" s="244" t="s">
        <v>509</v>
      </c>
    </row>
    <row r="19" spans="1:16" ht="15" customHeight="1" x14ac:dyDescent="0.25">
      <c r="A19" s="26" t="s">
        <v>13</v>
      </c>
      <c r="B19" s="23" t="s">
        <v>128</v>
      </c>
      <c r="C19" s="104">
        <f t="shared" si="2"/>
        <v>0</v>
      </c>
      <c r="D19" s="104"/>
      <c r="E19" s="104"/>
      <c r="F19" s="116">
        <f t="shared" si="3"/>
        <v>0</v>
      </c>
      <c r="G19" s="104" t="s">
        <v>215</v>
      </c>
      <c r="H19" s="164" t="s">
        <v>324</v>
      </c>
      <c r="I19" s="164" t="s">
        <v>324</v>
      </c>
      <c r="J19" s="164" t="s">
        <v>324</v>
      </c>
      <c r="K19" s="164" t="s">
        <v>324</v>
      </c>
      <c r="L19" s="164" t="s">
        <v>324</v>
      </c>
      <c r="M19" s="166" t="s">
        <v>324</v>
      </c>
      <c r="N19" s="244" t="s">
        <v>321</v>
      </c>
      <c r="O19" s="244" t="s">
        <v>322</v>
      </c>
      <c r="P19" s="109" t="s">
        <v>1151</v>
      </c>
    </row>
    <row r="20" spans="1:16" ht="15" customHeight="1" x14ac:dyDescent="0.25">
      <c r="A20" s="26" t="s">
        <v>14</v>
      </c>
      <c r="B20" s="23" t="s">
        <v>119</v>
      </c>
      <c r="C20" s="104">
        <f t="shared" si="2"/>
        <v>2</v>
      </c>
      <c r="D20" s="104"/>
      <c r="E20" s="104"/>
      <c r="F20" s="116">
        <f t="shared" si="3"/>
        <v>2</v>
      </c>
      <c r="G20" s="104" t="s">
        <v>212</v>
      </c>
      <c r="H20" s="104" t="s">
        <v>212</v>
      </c>
      <c r="I20" s="104" t="s">
        <v>212</v>
      </c>
      <c r="J20" s="104" t="s">
        <v>212</v>
      </c>
      <c r="K20" s="104" t="s">
        <v>212</v>
      </c>
      <c r="L20" s="21" t="s">
        <v>217</v>
      </c>
      <c r="M20" s="103" t="s">
        <v>514</v>
      </c>
      <c r="N20" s="202" t="s">
        <v>513</v>
      </c>
      <c r="O20" s="202" t="s">
        <v>512</v>
      </c>
      <c r="P20" s="109" t="s">
        <v>1151</v>
      </c>
    </row>
    <row r="21" spans="1:16" ht="15" customHeight="1" x14ac:dyDescent="0.25">
      <c r="A21" s="26" t="s">
        <v>15</v>
      </c>
      <c r="B21" s="23" t="s">
        <v>128</v>
      </c>
      <c r="C21" s="104">
        <f t="shared" si="2"/>
        <v>0</v>
      </c>
      <c r="D21" s="104"/>
      <c r="E21" s="104"/>
      <c r="F21" s="116">
        <f t="shared" si="3"/>
        <v>0</v>
      </c>
      <c r="G21" s="104" t="s">
        <v>215</v>
      </c>
      <c r="H21" s="164" t="s">
        <v>324</v>
      </c>
      <c r="I21" s="164" t="s">
        <v>324</v>
      </c>
      <c r="J21" s="164" t="s">
        <v>324</v>
      </c>
      <c r="K21" s="164" t="s">
        <v>324</v>
      </c>
      <c r="L21" s="164" t="s">
        <v>324</v>
      </c>
      <c r="M21" s="166" t="s">
        <v>324</v>
      </c>
      <c r="N21" s="244" t="s">
        <v>516</v>
      </c>
      <c r="O21" s="244" t="s">
        <v>518</v>
      </c>
      <c r="P21" s="244" t="s">
        <v>517</v>
      </c>
    </row>
    <row r="22" spans="1:16" ht="15" customHeight="1" x14ac:dyDescent="0.25">
      <c r="A22" s="26" t="s">
        <v>16</v>
      </c>
      <c r="B22" s="23" t="s">
        <v>119</v>
      </c>
      <c r="C22" s="104">
        <f t="shared" si="2"/>
        <v>2</v>
      </c>
      <c r="D22" s="104"/>
      <c r="E22" s="104"/>
      <c r="F22" s="116">
        <f t="shared" si="3"/>
        <v>2</v>
      </c>
      <c r="G22" s="104" t="s">
        <v>212</v>
      </c>
      <c r="H22" s="104" t="s">
        <v>212</v>
      </c>
      <c r="I22" s="104" t="s">
        <v>212</v>
      </c>
      <c r="J22" s="104" t="s">
        <v>212</v>
      </c>
      <c r="K22" s="104" t="s">
        <v>212</v>
      </c>
      <c r="L22" s="21" t="s">
        <v>521</v>
      </c>
      <c r="M22" s="169" t="s">
        <v>324</v>
      </c>
      <c r="N22" s="244" t="s">
        <v>524</v>
      </c>
      <c r="O22" s="244" t="s">
        <v>519</v>
      </c>
      <c r="P22" s="244" t="s">
        <v>520</v>
      </c>
    </row>
    <row r="23" spans="1:16" ht="15" customHeight="1" x14ac:dyDescent="0.25">
      <c r="A23" s="26" t="s">
        <v>17</v>
      </c>
      <c r="B23" s="23" t="s">
        <v>128</v>
      </c>
      <c r="C23" s="104">
        <f t="shared" si="2"/>
        <v>0</v>
      </c>
      <c r="D23" s="104"/>
      <c r="E23" s="104"/>
      <c r="F23" s="116">
        <f t="shared" si="3"/>
        <v>0</v>
      </c>
      <c r="G23" s="104" t="s">
        <v>215</v>
      </c>
      <c r="H23" s="164" t="s">
        <v>324</v>
      </c>
      <c r="I23" s="164" t="s">
        <v>324</v>
      </c>
      <c r="J23" s="164" t="s">
        <v>324</v>
      </c>
      <c r="K23" s="164" t="s">
        <v>324</v>
      </c>
      <c r="L23" s="164" t="s">
        <v>324</v>
      </c>
      <c r="M23" s="166" t="s">
        <v>324</v>
      </c>
      <c r="N23" s="244" t="s">
        <v>528</v>
      </c>
      <c r="O23" s="244" t="s">
        <v>529</v>
      </c>
      <c r="P23" s="202" t="s">
        <v>527</v>
      </c>
    </row>
    <row r="24" spans="1:16" ht="15" customHeight="1" x14ac:dyDescent="0.25">
      <c r="A24" s="26" t="s">
        <v>18</v>
      </c>
      <c r="B24" s="23" t="s">
        <v>128</v>
      </c>
      <c r="C24" s="104">
        <f t="shared" si="2"/>
        <v>0</v>
      </c>
      <c r="D24" s="104"/>
      <c r="E24" s="104"/>
      <c r="F24" s="116">
        <f t="shared" si="3"/>
        <v>0</v>
      </c>
      <c r="G24" s="104" t="s">
        <v>215</v>
      </c>
      <c r="H24" s="164" t="s">
        <v>324</v>
      </c>
      <c r="I24" s="164" t="s">
        <v>324</v>
      </c>
      <c r="J24" s="164" t="s">
        <v>324</v>
      </c>
      <c r="K24" s="164" t="s">
        <v>324</v>
      </c>
      <c r="L24" s="164" t="s">
        <v>324</v>
      </c>
      <c r="M24" s="166" t="s">
        <v>324</v>
      </c>
      <c r="N24" s="109" t="s">
        <v>328</v>
      </c>
      <c r="O24" s="105" t="s">
        <v>332</v>
      </c>
      <c r="P24" s="244" t="s">
        <v>330</v>
      </c>
    </row>
    <row r="25" spans="1:16" s="60" customFormat="1" ht="15" customHeight="1" x14ac:dyDescent="0.35">
      <c r="A25" s="115" t="s">
        <v>19</v>
      </c>
      <c r="B25" s="115"/>
      <c r="C25" s="114"/>
      <c r="D25" s="114"/>
      <c r="E25" s="114"/>
      <c r="F25" s="114"/>
      <c r="G25" s="117"/>
      <c r="H25" s="117"/>
      <c r="I25" s="117"/>
      <c r="J25" s="117"/>
      <c r="K25" s="117"/>
      <c r="L25" s="45"/>
      <c r="M25" s="111"/>
      <c r="N25" s="111"/>
      <c r="O25" s="111"/>
      <c r="P25" s="111"/>
    </row>
    <row r="26" spans="1:16" ht="15" customHeight="1" x14ac:dyDescent="0.25">
      <c r="A26" s="26" t="s">
        <v>20</v>
      </c>
      <c r="B26" s="23" t="s">
        <v>119</v>
      </c>
      <c r="C26" s="104">
        <f t="shared" ref="C26:C36" si="4">IF(B26=$B$4,2,IF(B26=B24,0,0))</f>
        <v>2</v>
      </c>
      <c r="D26" s="104"/>
      <c r="E26" s="104"/>
      <c r="F26" s="116">
        <f t="shared" ref="F26:F36" si="5">C26*(1-D26)*(1-E26)</f>
        <v>2</v>
      </c>
      <c r="G26" s="104" t="s">
        <v>212</v>
      </c>
      <c r="H26" s="104" t="s">
        <v>212</v>
      </c>
      <c r="I26" s="104" t="s">
        <v>212</v>
      </c>
      <c r="J26" s="104" t="s">
        <v>212</v>
      </c>
      <c r="K26" s="104" t="s">
        <v>212</v>
      </c>
      <c r="L26" s="21" t="s">
        <v>217</v>
      </c>
      <c r="M26" s="167" t="s">
        <v>324</v>
      </c>
      <c r="N26" s="244" t="s">
        <v>534</v>
      </c>
      <c r="O26" s="244" t="s">
        <v>532</v>
      </c>
      <c r="P26" s="244" t="s">
        <v>535</v>
      </c>
    </row>
    <row r="27" spans="1:16" ht="15" customHeight="1" x14ac:dyDescent="0.25">
      <c r="A27" s="26" t="s">
        <v>21</v>
      </c>
      <c r="B27" s="23" t="s">
        <v>128</v>
      </c>
      <c r="C27" s="104">
        <f t="shared" si="4"/>
        <v>0</v>
      </c>
      <c r="D27" s="104"/>
      <c r="E27" s="104"/>
      <c r="F27" s="116">
        <f t="shared" si="5"/>
        <v>0</v>
      </c>
      <c r="G27" s="104" t="s">
        <v>215</v>
      </c>
      <c r="H27" s="164" t="s">
        <v>324</v>
      </c>
      <c r="I27" s="164" t="s">
        <v>324</v>
      </c>
      <c r="J27" s="164" t="s">
        <v>324</v>
      </c>
      <c r="K27" s="164" t="s">
        <v>324</v>
      </c>
      <c r="L27" s="164" t="s">
        <v>324</v>
      </c>
      <c r="M27" s="166" t="s">
        <v>324</v>
      </c>
      <c r="N27" s="105" t="s">
        <v>538</v>
      </c>
      <c r="O27" s="244" t="s">
        <v>539</v>
      </c>
      <c r="P27" s="109" t="s">
        <v>1151</v>
      </c>
    </row>
    <row r="28" spans="1:16" ht="15" customHeight="1" x14ac:dyDescent="0.25">
      <c r="A28" s="26" t="s">
        <v>22</v>
      </c>
      <c r="B28" s="23" t="s">
        <v>128</v>
      </c>
      <c r="C28" s="104">
        <f t="shared" si="4"/>
        <v>0</v>
      </c>
      <c r="D28" s="104"/>
      <c r="E28" s="104"/>
      <c r="F28" s="116">
        <f t="shared" si="5"/>
        <v>0</v>
      </c>
      <c r="G28" s="104" t="s">
        <v>226</v>
      </c>
      <c r="H28" s="166" t="s">
        <v>226</v>
      </c>
      <c r="I28" s="164" t="s">
        <v>324</v>
      </c>
      <c r="J28" s="164" t="s">
        <v>324</v>
      </c>
      <c r="K28" s="164" t="s">
        <v>324</v>
      </c>
      <c r="L28" s="164" t="s">
        <v>324</v>
      </c>
      <c r="M28" s="103" t="s">
        <v>1078</v>
      </c>
      <c r="N28" s="109" t="s">
        <v>336</v>
      </c>
      <c r="O28" s="109" t="s">
        <v>337</v>
      </c>
      <c r="P28" s="109" t="s">
        <v>1151</v>
      </c>
    </row>
    <row r="29" spans="1:16" ht="15" customHeight="1" x14ac:dyDescent="0.25">
      <c r="A29" s="26" t="s">
        <v>23</v>
      </c>
      <c r="B29" s="23" t="s">
        <v>119</v>
      </c>
      <c r="C29" s="104">
        <f t="shared" si="4"/>
        <v>2</v>
      </c>
      <c r="D29" s="104"/>
      <c r="E29" s="104"/>
      <c r="F29" s="116">
        <f t="shared" si="5"/>
        <v>2</v>
      </c>
      <c r="G29" s="104" t="s">
        <v>212</v>
      </c>
      <c r="H29" s="104" t="s">
        <v>212</v>
      </c>
      <c r="I29" s="104" t="s">
        <v>212</v>
      </c>
      <c r="J29" s="104" t="s">
        <v>212</v>
      </c>
      <c r="K29" s="104" t="s">
        <v>212</v>
      </c>
      <c r="L29" s="21" t="s">
        <v>543</v>
      </c>
      <c r="M29" s="167" t="s">
        <v>324</v>
      </c>
      <c r="N29" s="244" t="s">
        <v>544</v>
      </c>
      <c r="O29" s="244" t="s">
        <v>542</v>
      </c>
      <c r="P29" s="109" t="s">
        <v>1151</v>
      </c>
    </row>
    <row r="30" spans="1:16" ht="15" customHeight="1" x14ac:dyDescent="0.25">
      <c r="A30" s="26" t="s">
        <v>24</v>
      </c>
      <c r="B30" s="23" t="s">
        <v>119</v>
      </c>
      <c r="C30" s="104">
        <f t="shared" si="4"/>
        <v>2</v>
      </c>
      <c r="D30" s="104"/>
      <c r="E30" s="104"/>
      <c r="F30" s="116">
        <f t="shared" si="5"/>
        <v>2</v>
      </c>
      <c r="G30" s="104" t="s">
        <v>212</v>
      </c>
      <c r="H30" s="164" t="s">
        <v>212</v>
      </c>
      <c r="I30" s="164" t="s">
        <v>212</v>
      </c>
      <c r="J30" s="164" t="s">
        <v>212</v>
      </c>
      <c r="K30" s="164" t="s">
        <v>212</v>
      </c>
      <c r="L30" s="21" t="s">
        <v>338</v>
      </c>
      <c r="M30" s="167" t="s">
        <v>324</v>
      </c>
      <c r="N30" s="202" t="s">
        <v>341</v>
      </c>
      <c r="O30" s="109" t="s">
        <v>340</v>
      </c>
      <c r="P30" s="109" t="s">
        <v>1151</v>
      </c>
    </row>
    <row r="31" spans="1:16" ht="15" customHeight="1" x14ac:dyDescent="0.25">
      <c r="A31" s="26" t="s">
        <v>25</v>
      </c>
      <c r="B31" s="23" t="s">
        <v>119</v>
      </c>
      <c r="C31" s="104">
        <f t="shared" si="4"/>
        <v>2</v>
      </c>
      <c r="D31" s="104"/>
      <c r="E31" s="104">
        <v>0.5</v>
      </c>
      <c r="F31" s="116">
        <f t="shared" si="5"/>
        <v>1</v>
      </c>
      <c r="G31" s="104" t="s">
        <v>212</v>
      </c>
      <c r="H31" s="104" t="s">
        <v>212</v>
      </c>
      <c r="I31" s="104" t="s">
        <v>212</v>
      </c>
      <c r="J31" s="104" t="s">
        <v>212</v>
      </c>
      <c r="K31" s="104" t="s">
        <v>212</v>
      </c>
      <c r="L31" s="103" t="s">
        <v>348</v>
      </c>
      <c r="M31" s="103" t="s">
        <v>1075</v>
      </c>
      <c r="N31" s="244" t="s">
        <v>347</v>
      </c>
      <c r="O31" s="244" t="s">
        <v>344</v>
      </c>
      <c r="P31" s="109" t="s">
        <v>345</v>
      </c>
    </row>
    <row r="32" spans="1:16" ht="15" customHeight="1" x14ac:dyDescent="0.25">
      <c r="A32" s="26" t="s">
        <v>26</v>
      </c>
      <c r="B32" s="23" t="s">
        <v>119</v>
      </c>
      <c r="C32" s="104">
        <f t="shared" si="4"/>
        <v>2</v>
      </c>
      <c r="D32" s="104"/>
      <c r="E32" s="104"/>
      <c r="F32" s="116">
        <f t="shared" si="5"/>
        <v>2</v>
      </c>
      <c r="G32" s="104" t="s">
        <v>212</v>
      </c>
      <c r="H32" s="104" t="s">
        <v>212</v>
      </c>
      <c r="I32" s="104" t="s">
        <v>212</v>
      </c>
      <c r="J32" s="104" t="s">
        <v>212</v>
      </c>
      <c r="K32" s="104" t="s">
        <v>212</v>
      </c>
      <c r="L32" s="21" t="s">
        <v>217</v>
      </c>
      <c r="M32" s="167" t="s">
        <v>324</v>
      </c>
      <c r="N32" s="244" t="s">
        <v>548</v>
      </c>
      <c r="O32" s="244" t="s">
        <v>546</v>
      </c>
      <c r="P32" s="109" t="s">
        <v>547</v>
      </c>
    </row>
    <row r="33" spans="1:16" ht="15" customHeight="1" x14ac:dyDescent="0.25">
      <c r="A33" s="26" t="s">
        <v>27</v>
      </c>
      <c r="B33" s="23" t="s">
        <v>128</v>
      </c>
      <c r="C33" s="104">
        <f t="shared" si="4"/>
        <v>0</v>
      </c>
      <c r="D33" s="104"/>
      <c r="E33" s="104"/>
      <c r="F33" s="116">
        <f t="shared" si="5"/>
        <v>0</v>
      </c>
      <c r="G33" s="104" t="s">
        <v>215</v>
      </c>
      <c r="H33" s="164" t="s">
        <v>324</v>
      </c>
      <c r="I33" s="164" t="s">
        <v>324</v>
      </c>
      <c r="J33" s="164" t="s">
        <v>324</v>
      </c>
      <c r="K33" s="164" t="s">
        <v>324</v>
      </c>
      <c r="L33" s="164" t="s">
        <v>324</v>
      </c>
      <c r="M33" s="166" t="s">
        <v>324</v>
      </c>
      <c r="N33" s="244" t="s">
        <v>553</v>
      </c>
      <c r="O33" s="244" t="s">
        <v>552</v>
      </c>
      <c r="P33" s="244" t="s">
        <v>550</v>
      </c>
    </row>
    <row r="34" spans="1:16" ht="15" customHeight="1" x14ac:dyDescent="0.25">
      <c r="A34" s="26" t="s">
        <v>28</v>
      </c>
      <c r="B34" s="23" t="s">
        <v>128</v>
      </c>
      <c r="C34" s="104">
        <f t="shared" si="4"/>
        <v>0</v>
      </c>
      <c r="D34" s="104"/>
      <c r="E34" s="104"/>
      <c r="F34" s="116">
        <f t="shared" si="5"/>
        <v>0</v>
      </c>
      <c r="G34" s="104" t="s">
        <v>215</v>
      </c>
      <c r="H34" s="164" t="s">
        <v>324</v>
      </c>
      <c r="I34" s="164" t="s">
        <v>324</v>
      </c>
      <c r="J34" s="164" t="s">
        <v>324</v>
      </c>
      <c r="K34" s="164" t="s">
        <v>324</v>
      </c>
      <c r="L34" s="164" t="s">
        <v>324</v>
      </c>
      <c r="M34" s="166" t="s">
        <v>324</v>
      </c>
      <c r="N34" s="244" t="s">
        <v>558</v>
      </c>
      <c r="O34" s="244" t="s">
        <v>557</v>
      </c>
      <c r="P34" s="244" t="s">
        <v>556</v>
      </c>
    </row>
    <row r="35" spans="1:16" ht="15" customHeight="1" x14ac:dyDescent="0.25">
      <c r="A35" s="26" t="s">
        <v>29</v>
      </c>
      <c r="B35" s="23" t="s">
        <v>119</v>
      </c>
      <c r="C35" s="104">
        <f t="shared" si="4"/>
        <v>2</v>
      </c>
      <c r="D35" s="104"/>
      <c r="E35" s="104"/>
      <c r="F35" s="116">
        <f t="shared" si="5"/>
        <v>2</v>
      </c>
      <c r="G35" s="104" t="s">
        <v>212</v>
      </c>
      <c r="H35" s="104" t="s">
        <v>212</v>
      </c>
      <c r="I35" s="104" t="s">
        <v>212</v>
      </c>
      <c r="J35" s="104" t="s">
        <v>212</v>
      </c>
      <c r="K35" s="104" t="s">
        <v>212</v>
      </c>
      <c r="L35" s="21" t="s">
        <v>335</v>
      </c>
      <c r="M35" s="167" t="s">
        <v>324</v>
      </c>
      <c r="N35" s="244" t="s">
        <v>354</v>
      </c>
      <c r="O35" s="244" t="s">
        <v>353</v>
      </c>
      <c r="P35" s="109" t="s">
        <v>1151</v>
      </c>
    </row>
    <row r="36" spans="1:16" ht="15" customHeight="1" x14ac:dyDescent="0.25">
      <c r="A36" s="26" t="s">
        <v>30</v>
      </c>
      <c r="B36" s="23" t="s">
        <v>128</v>
      </c>
      <c r="C36" s="104">
        <f t="shared" si="4"/>
        <v>0</v>
      </c>
      <c r="D36" s="104"/>
      <c r="E36" s="104"/>
      <c r="F36" s="116">
        <f t="shared" si="5"/>
        <v>0</v>
      </c>
      <c r="G36" s="104" t="s">
        <v>215</v>
      </c>
      <c r="H36" s="164" t="s">
        <v>324</v>
      </c>
      <c r="I36" s="164" t="s">
        <v>324</v>
      </c>
      <c r="J36" s="164" t="s">
        <v>324</v>
      </c>
      <c r="K36" s="164" t="s">
        <v>324</v>
      </c>
      <c r="L36" s="164" t="s">
        <v>324</v>
      </c>
      <c r="M36" s="166" t="s">
        <v>324</v>
      </c>
      <c r="N36" s="244" t="s">
        <v>356</v>
      </c>
      <c r="O36" s="244" t="s">
        <v>357</v>
      </c>
      <c r="P36" s="109" t="s">
        <v>1151</v>
      </c>
    </row>
    <row r="37" spans="1:16" s="60" customFormat="1" ht="15" customHeight="1" x14ac:dyDescent="0.35">
      <c r="A37" s="115" t="s">
        <v>31</v>
      </c>
      <c r="B37" s="115"/>
      <c r="C37" s="114"/>
      <c r="D37" s="114"/>
      <c r="E37" s="114"/>
      <c r="F37" s="114"/>
      <c r="G37" s="117"/>
      <c r="H37" s="117"/>
      <c r="I37" s="117"/>
      <c r="J37" s="117"/>
      <c r="K37" s="117"/>
      <c r="L37" s="45"/>
      <c r="M37" s="111"/>
      <c r="N37" s="111"/>
      <c r="O37" s="111"/>
      <c r="P37" s="111"/>
    </row>
    <row r="38" spans="1:16" ht="15" customHeight="1" x14ac:dyDescent="0.25">
      <c r="A38" s="26" t="s">
        <v>32</v>
      </c>
      <c r="B38" s="23" t="s">
        <v>119</v>
      </c>
      <c r="C38" s="104">
        <f t="shared" ref="C38:C44" si="6">IF(B38=$B$4,2,IF(B38=B36,0,0))</f>
        <v>2</v>
      </c>
      <c r="D38" s="104"/>
      <c r="E38" s="104"/>
      <c r="F38" s="116">
        <f t="shared" ref="F38:F44" si="7">C38*(1-D38)*(1-E38)</f>
        <v>2</v>
      </c>
      <c r="G38" s="104" t="s">
        <v>212</v>
      </c>
      <c r="H38" s="104" t="s">
        <v>212</v>
      </c>
      <c r="I38" s="104" t="s">
        <v>212</v>
      </c>
      <c r="J38" s="104" t="s">
        <v>212</v>
      </c>
      <c r="K38" s="104" t="s">
        <v>212</v>
      </c>
      <c r="L38" s="21" t="s">
        <v>456</v>
      </c>
      <c r="M38" s="167" t="s">
        <v>324</v>
      </c>
      <c r="N38" s="244" t="s">
        <v>561</v>
      </c>
      <c r="O38" s="244" t="s">
        <v>560</v>
      </c>
      <c r="P38" s="109" t="s">
        <v>1151</v>
      </c>
    </row>
    <row r="39" spans="1:16" ht="15" customHeight="1" x14ac:dyDescent="0.25">
      <c r="A39" s="26" t="s">
        <v>33</v>
      </c>
      <c r="B39" s="23" t="s">
        <v>128</v>
      </c>
      <c r="C39" s="104">
        <f t="shared" si="6"/>
        <v>0</v>
      </c>
      <c r="D39" s="104"/>
      <c r="E39" s="104"/>
      <c r="F39" s="116">
        <f t="shared" si="7"/>
        <v>0</v>
      </c>
      <c r="G39" s="104" t="s">
        <v>215</v>
      </c>
      <c r="H39" s="164" t="s">
        <v>324</v>
      </c>
      <c r="I39" s="164" t="s">
        <v>324</v>
      </c>
      <c r="J39" s="164" t="s">
        <v>324</v>
      </c>
      <c r="K39" s="164" t="s">
        <v>324</v>
      </c>
      <c r="L39" s="164" t="s">
        <v>324</v>
      </c>
      <c r="M39" s="166" t="s">
        <v>324</v>
      </c>
      <c r="N39" s="244" t="s">
        <v>564</v>
      </c>
      <c r="O39" s="244" t="s">
        <v>565</v>
      </c>
      <c r="P39" s="109" t="s">
        <v>1151</v>
      </c>
    </row>
    <row r="40" spans="1:16" ht="15" customHeight="1" x14ac:dyDescent="0.25">
      <c r="A40" s="26" t="s">
        <v>97</v>
      </c>
      <c r="B40" s="23" t="s">
        <v>119</v>
      </c>
      <c r="C40" s="104">
        <f t="shared" si="6"/>
        <v>2</v>
      </c>
      <c r="D40" s="104"/>
      <c r="E40" s="104"/>
      <c r="F40" s="116">
        <f t="shared" si="7"/>
        <v>2</v>
      </c>
      <c r="G40" s="104" t="s">
        <v>212</v>
      </c>
      <c r="H40" s="104" t="s">
        <v>212</v>
      </c>
      <c r="I40" s="104" t="s">
        <v>212</v>
      </c>
      <c r="J40" s="104" t="s">
        <v>212</v>
      </c>
      <c r="K40" s="104" t="s">
        <v>212</v>
      </c>
      <c r="L40" s="21" t="s">
        <v>466</v>
      </c>
      <c r="M40" s="167" t="s">
        <v>324</v>
      </c>
      <c r="N40" s="244" t="s">
        <v>570</v>
      </c>
      <c r="O40" s="244" t="s">
        <v>568</v>
      </c>
      <c r="P40" s="244" t="s">
        <v>569</v>
      </c>
    </row>
    <row r="41" spans="1:16" ht="15" customHeight="1" x14ac:dyDescent="0.25">
      <c r="A41" s="26" t="s">
        <v>34</v>
      </c>
      <c r="B41" s="23" t="s">
        <v>119</v>
      </c>
      <c r="C41" s="104">
        <f t="shared" si="6"/>
        <v>2</v>
      </c>
      <c r="D41" s="104"/>
      <c r="E41" s="104"/>
      <c r="F41" s="116">
        <f t="shared" si="7"/>
        <v>2</v>
      </c>
      <c r="G41" s="104" t="s">
        <v>212</v>
      </c>
      <c r="H41" s="104" t="s">
        <v>212</v>
      </c>
      <c r="I41" s="104" t="s">
        <v>212</v>
      </c>
      <c r="J41" s="104" t="s">
        <v>212</v>
      </c>
      <c r="K41" s="104" t="s">
        <v>212</v>
      </c>
      <c r="L41" s="21" t="s">
        <v>449</v>
      </c>
      <c r="M41" s="167" t="s">
        <v>324</v>
      </c>
      <c r="N41" s="244" t="s">
        <v>571</v>
      </c>
      <c r="O41" s="244" t="s">
        <v>572</v>
      </c>
      <c r="P41" s="244" t="s">
        <v>573</v>
      </c>
    </row>
    <row r="42" spans="1:16" ht="15" customHeight="1" x14ac:dyDescent="0.25">
      <c r="A42" s="26" t="s">
        <v>35</v>
      </c>
      <c r="B42" s="23" t="s">
        <v>128</v>
      </c>
      <c r="C42" s="104">
        <f>IF(B42=$B$4,2,IF(B42=B40,0,0))</f>
        <v>0</v>
      </c>
      <c r="D42" s="104"/>
      <c r="E42" s="104"/>
      <c r="F42" s="116">
        <f>C42*(1-D42)*(1-E42)</f>
        <v>0</v>
      </c>
      <c r="G42" s="104" t="s">
        <v>215</v>
      </c>
      <c r="H42" s="164" t="s">
        <v>324</v>
      </c>
      <c r="I42" s="164" t="s">
        <v>324</v>
      </c>
      <c r="J42" s="164" t="s">
        <v>324</v>
      </c>
      <c r="K42" s="164" t="s">
        <v>324</v>
      </c>
      <c r="L42" s="164" t="s">
        <v>324</v>
      </c>
      <c r="M42" s="166" t="s">
        <v>324</v>
      </c>
      <c r="N42" s="244" t="s">
        <v>578</v>
      </c>
      <c r="O42" s="244" t="s">
        <v>579</v>
      </c>
      <c r="P42" s="109" t="s">
        <v>1151</v>
      </c>
    </row>
    <row r="43" spans="1:16" ht="15" customHeight="1" x14ac:dyDescent="0.25">
      <c r="A43" s="26" t="s">
        <v>36</v>
      </c>
      <c r="B43" s="23" t="s">
        <v>128</v>
      </c>
      <c r="C43" s="104">
        <f>IF(B43=$B$4,2,IF(B43=B41,0,0))</f>
        <v>0</v>
      </c>
      <c r="D43" s="104"/>
      <c r="E43" s="104"/>
      <c r="F43" s="116">
        <f>C43*(1-D43)*(1-E43)</f>
        <v>0</v>
      </c>
      <c r="G43" s="104" t="s">
        <v>215</v>
      </c>
      <c r="H43" s="164" t="s">
        <v>324</v>
      </c>
      <c r="I43" s="164" t="s">
        <v>324</v>
      </c>
      <c r="J43" s="164" t="s">
        <v>324</v>
      </c>
      <c r="K43" s="164" t="s">
        <v>324</v>
      </c>
      <c r="L43" s="164" t="s">
        <v>324</v>
      </c>
      <c r="M43" s="166" t="s">
        <v>324</v>
      </c>
      <c r="N43" s="244" t="s">
        <v>580</v>
      </c>
      <c r="O43" s="244" t="s">
        <v>583</v>
      </c>
      <c r="P43" s="244" t="s">
        <v>581</v>
      </c>
    </row>
    <row r="44" spans="1:16" ht="15" customHeight="1" x14ac:dyDescent="0.25">
      <c r="A44" s="26" t="s">
        <v>37</v>
      </c>
      <c r="B44" s="23" t="s">
        <v>128</v>
      </c>
      <c r="C44" s="104">
        <f t="shared" si="6"/>
        <v>0</v>
      </c>
      <c r="D44" s="104"/>
      <c r="E44" s="104"/>
      <c r="F44" s="116">
        <f t="shared" si="7"/>
        <v>0</v>
      </c>
      <c r="G44" s="103" t="s">
        <v>226</v>
      </c>
      <c r="H44" s="103" t="s">
        <v>226</v>
      </c>
      <c r="I44" s="103" t="s">
        <v>226</v>
      </c>
      <c r="J44" s="164" t="s">
        <v>324</v>
      </c>
      <c r="K44" s="164" t="s">
        <v>324</v>
      </c>
      <c r="L44" s="138" t="s">
        <v>324</v>
      </c>
      <c r="M44" s="23" t="s">
        <v>1079</v>
      </c>
      <c r="N44" s="244" t="s">
        <v>587</v>
      </c>
      <c r="O44" s="244" t="s">
        <v>586</v>
      </c>
      <c r="P44" s="105" t="s">
        <v>588</v>
      </c>
    </row>
    <row r="45" spans="1:16" ht="15" customHeight="1" x14ac:dyDescent="0.25">
      <c r="A45" s="26" t="s">
        <v>98</v>
      </c>
      <c r="B45" s="23" t="s">
        <v>119</v>
      </c>
      <c r="C45" s="104">
        <f>IF(B45=$B$4,2,IF(B45=B43,0,0))</f>
        <v>2</v>
      </c>
      <c r="D45" s="104"/>
      <c r="E45" s="104"/>
      <c r="F45" s="116">
        <f>C45*(1-D45)*(1-E45)</f>
        <v>2</v>
      </c>
      <c r="G45" s="104" t="s">
        <v>212</v>
      </c>
      <c r="H45" s="104" t="s">
        <v>212</v>
      </c>
      <c r="I45" s="104" t="s">
        <v>212</v>
      </c>
      <c r="J45" s="104" t="s">
        <v>212</v>
      </c>
      <c r="K45" s="104" t="s">
        <v>212</v>
      </c>
      <c r="L45" s="21">
        <v>43759</v>
      </c>
      <c r="M45" s="166" t="s">
        <v>324</v>
      </c>
      <c r="N45" s="244" t="s">
        <v>364</v>
      </c>
      <c r="O45" s="244" t="s">
        <v>361</v>
      </c>
      <c r="P45" s="244" t="s">
        <v>234</v>
      </c>
    </row>
    <row r="46" spans="1:16" s="60" customFormat="1" ht="15" customHeight="1" x14ac:dyDescent="0.35">
      <c r="A46" s="115" t="s">
        <v>38</v>
      </c>
      <c r="B46" s="115"/>
      <c r="C46" s="114"/>
      <c r="D46" s="114"/>
      <c r="E46" s="114"/>
      <c r="F46" s="114"/>
      <c r="G46" s="117"/>
      <c r="H46" s="117"/>
      <c r="I46" s="117"/>
      <c r="J46" s="117"/>
      <c r="K46" s="117"/>
      <c r="L46" s="45"/>
      <c r="M46" s="111"/>
      <c r="N46" s="111"/>
      <c r="O46" s="111"/>
      <c r="P46" s="111"/>
    </row>
    <row r="47" spans="1:16" ht="15" customHeight="1" x14ac:dyDescent="0.25">
      <c r="A47" s="26" t="s">
        <v>39</v>
      </c>
      <c r="B47" s="23" t="s">
        <v>128</v>
      </c>
      <c r="C47" s="104">
        <f t="shared" ref="C47:C53" si="8">IF(B47=$B$4,2,IF(B47=B45,0,0))</f>
        <v>0</v>
      </c>
      <c r="D47" s="104"/>
      <c r="E47" s="104"/>
      <c r="F47" s="116">
        <f t="shared" ref="F47:F53" si="9">C47*(1-D47)*(1-E47)</f>
        <v>0</v>
      </c>
      <c r="G47" s="104" t="s">
        <v>215</v>
      </c>
      <c r="H47" s="164" t="s">
        <v>324</v>
      </c>
      <c r="I47" s="164" t="s">
        <v>324</v>
      </c>
      <c r="J47" s="164" t="s">
        <v>324</v>
      </c>
      <c r="K47" s="164" t="s">
        <v>324</v>
      </c>
      <c r="L47" s="164" t="s">
        <v>324</v>
      </c>
      <c r="M47" s="166" t="s">
        <v>324</v>
      </c>
      <c r="N47" s="244" t="s">
        <v>594</v>
      </c>
      <c r="O47" s="244" t="s">
        <v>593</v>
      </c>
      <c r="P47" s="244" t="s">
        <v>592</v>
      </c>
    </row>
    <row r="48" spans="1:16" ht="15" customHeight="1" x14ac:dyDescent="0.25">
      <c r="A48" s="26" t="s">
        <v>40</v>
      </c>
      <c r="B48" s="23" t="s">
        <v>128</v>
      </c>
      <c r="C48" s="104">
        <f t="shared" si="8"/>
        <v>0</v>
      </c>
      <c r="D48" s="104"/>
      <c r="E48" s="104"/>
      <c r="F48" s="116">
        <f t="shared" si="9"/>
        <v>0</v>
      </c>
      <c r="G48" s="104" t="s">
        <v>215</v>
      </c>
      <c r="H48" s="164" t="s">
        <v>324</v>
      </c>
      <c r="I48" s="164" t="s">
        <v>324</v>
      </c>
      <c r="J48" s="164" t="s">
        <v>324</v>
      </c>
      <c r="K48" s="164" t="s">
        <v>324</v>
      </c>
      <c r="L48" s="164" t="s">
        <v>324</v>
      </c>
      <c r="M48" s="166" t="s">
        <v>324</v>
      </c>
      <c r="N48" s="244" t="s">
        <v>597</v>
      </c>
      <c r="O48" s="244" t="s">
        <v>598</v>
      </c>
      <c r="P48" s="109" t="s">
        <v>1151</v>
      </c>
    </row>
    <row r="49" spans="1:16" ht="15" customHeight="1" x14ac:dyDescent="0.25">
      <c r="A49" s="26" t="s">
        <v>41</v>
      </c>
      <c r="B49" s="23" t="s">
        <v>128</v>
      </c>
      <c r="C49" s="104">
        <f t="shared" si="8"/>
        <v>0</v>
      </c>
      <c r="D49" s="104"/>
      <c r="E49" s="104"/>
      <c r="F49" s="116">
        <f>C49*(1-D49)*(1-E49)</f>
        <v>0</v>
      </c>
      <c r="G49" s="104" t="s">
        <v>215</v>
      </c>
      <c r="H49" s="164" t="s">
        <v>324</v>
      </c>
      <c r="I49" s="164" t="s">
        <v>324</v>
      </c>
      <c r="J49" s="164" t="s">
        <v>324</v>
      </c>
      <c r="K49" s="164" t="s">
        <v>324</v>
      </c>
      <c r="L49" s="164" t="s">
        <v>324</v>
      </c>
      <c r="M49" s="166" t="s">
        <v>324</v>
      </c>
      <c r="N49" s="244" t="s">
        <v>601</v>
      </c>
      <c r="O49" s="244" t="s">
        <v>602</v>
      </c>
      <c r="P49" s="109" t="s">
        <v>1151</v>
      </c>
    </row>
    <row r="50" spans="1:16" ht="15" customHeight="1" x14ac:dyDescent="0.25">
      <c r="A50" s="26" t="s">
        <v>42</v>
      </c>
      <c r="B50" s="23" t="s">
        <v>128</v>
      </c>
      <c r="C50" s="104">
        <f>IF(B50=$B$4,2,IF(B50=B48,0,0))</f>
        <v>0</v>
      </c>
      <c r="D50" s="104"/>
      <c r="E50" s="104"/>
      <c r="F50" s="116">
        <f>C50*(1-D50)*(1-E50)</f>
        <v>0</v>
      </c>
      <c r="G50" s="104" t="s">
        <v>215</v>
      </c>
      <c r="H50" s="164" t="s">
        <v>324</v>
      </c>
      <c r="I50" s="164" t="s">
        <v>324</v>
      </c>
      <c r="J50" s="164" t="s">
        <v>324</v>
      </c>
      <c r="K50" s="164" t="s">
        <v>324</v>
      </c>
      <c r="L50" s="164" t="s">
        <v>324</v>
      </c>
      <c r="M50" s="166" t="s">
        <v>324</v>
      </c>
      <c r="N50" s="244" t="s">
        <v>605</v>
      </c>
      <c r="O50" s="244" t="s">
        <v>606</v>
      </c>
      <c r="P50" s="109" t="s">
        <v>1151</v>
      </c>
    </row>
    <row r="51" spans="1:16" ht="15" customHeight="1" x14ac:dyDescent="0.25">
      <c r="A51" s="26" t="s">
        <v>92</v>
      </c>
      <c r="B51" s="23" t="s">
        <v>128</v>
      </c>
      <c r="C51" s="104">
        <f>IF(B51=$B$4,2,IF(B51=B49,0,0))</f>
        <v>0</v>
      </c>
      <c r="D51" s="104"/>
      <c r="E51" s="104"/>
      <c r="F51" s="116">
        <f>C51*(1-D51)*(1-E51)</f>
        <v>0</v>
      </c>
      <c r="G51" s="104" t="s">
        <v>215</v>
      </c>
      <c r="H51" s="164" t="s">
        <v>324</v>
      </c>
      <c r="I51" s="164" t="s">
        <v>324</v>
      </c>
      <c r="J51" s="164" t="s">
        <v>324</v>
      </c>
      <c r="K51" s="164" t="s">
        <v>324</v>
      </c>
      <c r="L51" s="164" t="s">
        <v>324</v>
      </c>
      <c r="M51" s="166" t="s">
        <v>324</v>
      </c>
      <c r="N51" s="244" t="s">
        <v>610</v>
      </c>
      <c r="O51" s="244" t="s">
        <v>608</v>
      </c>
      <c r="P51" s="109" t="s">
        <v>1151</v>
      </c>
    </row>
    <row r="52" spans="1:16" ht="15" customHeight="1" x14ac:dyDescent="0.25">
      <c r="A52" s="26" t="s">
        <v>43</v>
      </c>
      <c r="B52" s="23" t="s">
        <v>128</v>
      </c>
      <c r="C52" s="104">
        <f t="shared" si="8"/>
        <v>0</v>
      </c>
      <c r="D52" s="104"/>
      <c r="E52" s="104"/>
      <c r="F52" s="116">
        <f t="shared" si="9"/>
        <v>0</v>
      </c>
      <c r="G52" s="104" t="s">
        <v>226</v>
      </c>
      <c r="H52" s="164" t="s">
        <v>324</v>
      </c>
      <c r="I52" s="164" t="s">
        <v>324</v>
      </c>
      <c r="J52" s="164" t="s">
        <v>324</v>
      </c>
      <c r="K52" s="164" t="s">
        <v>324</v>
      </c>
      <c r="L52" s="164" t="s">
        <v>324</v>
      </c>
      <c r="M52" s="167" t="s">
        <v>616</v>
      </c>
      <c r="N52" s="244" t="s">
        <v>612</v>
      </c>
      <c r="O52" s="244" t="s">
        <v>615</v>
      </c>
      <c r="P52" s="244" t="s">
        <v>614</v>
      </c>
    </row>
    <row r="53" spans="1:16" ht="15" customHeight="1" x14ac:dyDescent="0.25">
      <c r="A53" s="26" t="s">
        <v>44</v>
      </c>
      <c r="B53" s="23" t="s">
        <v>119</v>
      </c>
      <c r="C53" s="104">
        <f t="shared" si="8"/>
        <v>2</v>
      </c>
      <c r="D53" s="104"/>
      <c r="E53" s="104"/>
      <c r="F53" s="116">
        <f t="shared" si="9"/>
        <v>2</v>
      </c>
      <c r="G53" s="104" t="s">
        <v>212</v>
      </c>
      <c r="H53" s="104" t="s">
        <v>212</v>
      </c>
      <c r="I53" s="104" t="s">
        <v>212</v>
      </c>
      <c r="J53" s="104" t="s">
        <v>212</v>
      </c>
      <c r="K53" s="104" t="s">
        <v>212</v>
      </c>
      <c r="L53" s="21" t="s">
        <v>217</v>
      </c>
      <c r="M53" s="23" t="s">
        <v>1076</v>
      </c>
      <c r="N53" s="244" t="s">
        <v>622</v>
      </c>
      <c r="O53" s="244" t="s">
        <v>618</v>
      </c>
      <c r="P53" s="244" t="s">
        <v>619</v>
      </c>
    </row>
    <row r="54" spans="1:16" s="60" customFormat="1" ht="15" customHeight="1" x14ac:dyDescent="0.35">
      <c r="A54" s="115" t="s">
        <v>45</v>
      </c>
      <c r="B54" s="115"/>
      <c r="C54" s="114"/>
      <c r="D54" s="114"/>
      <c r="E54" s="114"/>
      <c r="F54" s="114"/>
      <c r="G54" s="117"/>
      <c r="H54" s="117"/>
      <c r="I54" s="117"/>
      <c r="J54" s="117"/>
      <c r="K54" s="117"/>
      <c r="L54" s="45"/>
      <c r="M54" s="111"/>
      <c r="N54" s="111"/>
      <c r="O54" s="111"/>
      <c r="P54" s="111"/>
    </row>
    <row r="55" spans="1:16" ht="15" customHeight="1" x14ac:dyDescent="0.25">
      <c r="A55" s="26" t="s">
        <v>46</v>
      </c>
      <c r="B55" s="23" t="s">
        <v>119</v>
      </c>
      <c r="C55" s="104">
        <f t="shared" ref="C55:C68" si="10">IF(B55=$B$4,2,IF(B55=B53,0,0))</f>
        <v>2</v>
      </c>
      <c r="D55" s="104"/>
      <c r="E55" s="104"/>
      <c r="F55" s="116">
        <f t="shared" ref="F55:F68" si="11">C55*(1-D55)*(1-E55)</f>
        <v>2</v>
      </c>
      <c r="G55" s="104" t="s">
        <v>212</v>
      </c>
      <c r="H55" s="104" t="s">
        <v>212</v>
      </c>
      <c r="I55" s="104" t="s">
        <v>212</v>
      </c>
      <c r="J55" s="104" t="s">
        <v>212</v>
      </c>
      <c r="K55" s="104" t="s">
        <v>212</v>
      </c>
      <c r="L55" s="21" t="s">
        <v>450</v>
      </c>
      <c r="M55" s="167" t="s">
        <v>1077</v>
      </c>
      <c r="N55" s="244" t="s">
        <v>626</v>
      </c>
      <c r="O55" s="109" t="s">
        <v>625</v>
      </c>
      <c r="P55" s="109" t="s">
        <v>1151</v>
      </c>
    </row>
    <row r="56" spans="1:16" ht="15" customHeight="1" x14ac:dyDescent="0.25">
      <c r="A56" s="26" t="s">
        <v>47</v>
      </c>
      <c r="B56" s="23" t="s">
        <v>128</v>
      </c>
      <c r="C56" s="104">
        <f t="shared" si="10"/>
        <v>0</v>
      </c>
      <c r="D56" s="104"/>
      <c r="E56" s="104"/>
      <c r="F56" s="116">
        <f t="shared" si="11"/>
        <v>0</v>
      </c>
      <c r="G56" s="104" t="s">
        <v>215</v>
      </c>
      <c r="H56" s="164" t="s">
        <v>324</v>
      </c>
      <c r="I56" s="164" t="s">
        <v>324</v>
      </c>
      <c r="J56" s="164" t="s">
        <v>324</v>
      </c>
      <c r="K56" s="164" t="s">
        <v>324</v>
      </c>
      <c r="L56" s="164" t="s">
        <v>324</v>
      </c>
      <c r="M56" s="166" t="s">
        <v>324</v>
      </c>
      <c r="N56" s="244" t="s">
        <v>630</v>
      </c>
      <c r="O56" s="244" t="s">
        <v>631</v>
      </c>
      <c r="P56" s="109" t="s">
        <v>1151</v>
      </c>
    </row>
    <row r="57" spans="1:16" ht="15" customHeight="1" x14ac:dyDescent="0.25">
      <c r="A57" s="26" t="s">
        <v>48</v>
      </c>
      <c r="B57" s="23" t="s">
        <v>128</v>
      </c>
      <c r="C57" s="104">
        <f t="shared" si="10"/>
        <v>0</v>
      </c>
      <c r="D57" s="104"/>
      <c r="E57" s="104"/>
      <c r="F57" s="116">
        <f t="shared" si="11"/>
        <v>0</v>
      </c>
      <c r="G57" s="104" t="s">
        <v>215</v>
      </c>
      <c r="H57" s="164" t="s">
        <v>324</v>
      </c>
      <c r="I57" s="164" t="s">
        <v>324</v>
      </c>
      <c r="J57" s="164" t="s">
        <v>324</v>
      </c>
      <c r="K57" s="164" t="s">
        <v>324</v>
      </c>
      <c r="L57" s="164" t="s">
        <v>324</v>
      </c>
      <c r="M57" s="166" t="s">
        <v>324</v>
      </c>
      <c r="N57" s="244" t="s">
        <v>632</v>
      </c>
      <c r="O57" s="244" t="s">
        <v>634</v>
      </c>
      <c r="P57" s="109" t="s">
        <v>1151</v>
      </c>
    </row>
    <row r="58" spans="1:16" ht="15" customHeight="1" x14ac:dyDescent="0.25">
      <c r="A58" s="26" t="s">
        <v>49</v>
      </c>
      <c r="B58" s="23" t="s">
        <v>128</v>
      </c>
      <c r="C58" s="104">
        <f t="shared" si="10"/>
        <v>0</v>
      </c>
      <c r="D58" s="104"/>
      <c r="E58" s="104"/>
      <c r="F58" s="116">
        <f t="shared" si="11"/>
        <v>0</v>
      </c>
      <c r="G58" s="104" t="s">
        <v>215</v>
      </c>
      <c r="H58" s="164" t="s">
        <v>324</v>
      </c>
      <c r="I58" s="164" t="s">
        <v>324</v>
      </c>
      <c r="J58" s="164" t="s">
        <v>324</v>
      </c>
      <c r="K58" s="164" t="s">
        <v>324</v>
      </c>
      <c r="L58" s="164" t="s">
        <v>324</v>
      </c>
      <c r="M58" s="166" t="s">
        <v>324</v>
      </c>
      <c r="N58" s="244" t="s">
        <v>365</v>
      </c>
      <c r="O58" s="244" t="s">
        <v>366</v>
      </c>
      <c r="P58" s="109" t="s">
        <v>1151</v>
      </c>
    </row>
    <row r="59" spans="1:16" ht="15" customHeight="1" x14ac:dyDescent="0.25">
      <c r="A59" s="26" t="s">
        <v>50</v>
      </c>
      <c r="B59" s="23" t="s">
        <v>119</v>
      </c>
      <c r="C59" s="104">
        <f t="shared" si="10"/>
        <v>2</v>
      </c>
      <c r="D59" s="104"/>
      <c r="E59" s="104"/>
      <c r="F59" s="116">
        <f t="shared" si="11"/>
        <v>2</v>
      </c>
      <c r="G59" s="104" t="s">
        <v>212</v>
      </c>
      <c r="H59" s="104" t="s">
        <v>212</v>
      </c>
      <c r="I59" s="104" t="s">
        <v>212</v>
      </c>
      <c r="J59" s="104" t="s">
        <v>212</v>
      </c>
      <c r="K59" s="104" t="s">
        <v>212</v>
      </c>
      <c r="L59" s="21" t="s">
        <v>217</v>
      </c>
      <c r="M59" s="167" t="s">
        <v>324</v>
      </c>
      <c r="N59" s="244" t="s">
        <v>638</v>
      </c>
      <c r="O59" s="244" t="s">
        <v>636</v>
      </c>
      <c r="P59" s="109" t="s">
        <v>1151</v>
      </c>
    </row>
    <row r="60" spans="1:16" ht="15" customHeight="1" x14ac:dyDescent="0.25">
      <c r="A60" s="26" t="s">
        <v>51</v>
      </c>
      <c r="B60" s="23" t="s">
        <v>119</v>
      </c>
      <c r="C60" s="104">
        <f t="shared" si="10"/>
        <v>2</v>
      </c>
      <c r="D60" s="104"/>
      <c r="E60" s="104"/>
      <c r="F60" s="116">
        <f t="shared" si="11"/>
        <v>2</v>
      </c>
      <c r="G60" s="104" t="s">
        <v>212</v>
      </c>
      <c r="H60" s="104" t="s">
        <v>212</v>
      </c>
      <c r="I60" s="104" t="s">
        <v>212</v>
      </c>
      <c r="J60" s="104" t="s">
        <v>212</v>
      </c>
      <c r="K60" s="104" t="s">
        <v>212</v>
      </c>
      <c r="L60" s="21">
        <v>43756</v>
      </c>
      <c r="M60" s="169" t="s">
        <v>324</v>
      </c>
      <c r="N60" s="244" t="s">
        <v>372</v>
      </c>
      <c r="O60" s="244" t="s">
        <v>369</v>
      </c>
      <c r="P60" s="244" t="s">
        <v>370</v>
      </c>
    </row>
    <row r="61" spans="1:16" ht="15" customHeight="1" x14ac:dyDescent="0.25">
      <c r="A61" s="26" t="s">
        <v>52</v>
      </c>
      <c r="B61" s="23" t="s">
        <v>128</v>
      </c>
      <c r="C61" s="104">
        <f t="shared" si="10"/>
        <v>0</v>
      </c>
      <c r="D61" s="104"/>
      <c r="E61" s="104"/>
      <c r="F61" s="116">
        <f t="shared" si="11"/>
        <v>0</v>
      </c>
      <c r="G61" s="104" t="s">
        <v>215</v>
      </c>
      <c r="H61" s="164" t="s">
        <v>324</v>
      </c>
      <c r="I61" s="164" t="s">
        <v>324</v>
      </c>
      <c r="J61" s="164" t="s">
        <v>324</v>
      </c>
      <c r="K61" s="164" t="s">
        <v>324</v>
      </c>
      <c r="L61" s="164" t="s">
        <v>324</v>
      </c>
      <c r="M61" s="166" t="s">
        <v>324</v>
      </c>
      <c r="N61" s="244" t="s">
        <v>373</v>
      </c>
      <c r="O61" s="244" t="s">
        <v>375</v>
      </c>
      <c r="P61" s="105" t="s">
        <v>387</v>
      </c>
    </row>
    <row r="62" spans="1:16" ht="15" customHeight="1" x14ac:dyDescent="0.25">
      <c r="A62" s="26" t="s">
        <v>53</v>
      </c>
      <c r="B62" s="23" t="s">
        <v>128</v>
      </c>
      <c r="C62" s="104">
        <f t="shared" si="10"/>
        <v>0</v>
      </c>
      <c r="D62" s="104"/>
      <c r="E62" s="104"/>
      <c r="F62" s="116">
        <f>C62*(1-D62)*(1-E62)</f>
        <v>0</v>
      </c>
      <c r="G62" s="104" t="s">
        <v>215</v>
      </c>
      <c r="H62" s="164" t="s">
        <v>324</v>
      </c>
      <c r="I62" s="164" t="s">
        <v>324</v>
      </c>
      <c r="J62" s="164" t="s">
        <v>324</v>
      </c>
      <c r="K62" s="164" t="s">
        <v>324</v>
      </c>
      <c r="L62" s="164" t="s">
        <v>324</v>
      </c>
      <c r="M62" s="166" t="s">
        <v>324</v>
      </c>
      <c r="N62" s="244" t="s">
        <v>643</v>
      </c>
      <c r="O62" s="244" t="s">
        <v>644</v>
      </c>
      <c r="P62" s="109" t="s">
        <v>1151</v>
      </c>
    </row>
    <row r="63" spans="1:16" ht="15" customHeight="1" x14ac:dyDescent="0.25">
      <c r="A63" s="26" t="s">
        <v>54</v>
      </c>
      <c r="B63" s="23" t="s">
        <v>128</v>
      </c>
      <c r="C63" s="104">
        <f t="shared" si="10"/>
        <v>0</v>
      </c>
      <c r="D63" s="104"/>
      <c r="E63" s="104"/>
      <c r="F63" s="116">
        <f t="shared" si="11"/>
        <v>0</v>
      </c>
      <c r="G63" s="104" t="s">
        <v>215</v>
      </c>
      <c r="H63" s="164" t="s">
        <v>324</v>
      </c>
      <c r="I63" s="164" t="s">
        <v>324</v>
      </c>
      <c r="J63" s="164" t="s">
        <v>324</v>
      </c>
      <c r="K63" s="164" t="s">
        <v>324</v>
      </c>
      <c r="L63" s="164" t="s">
        <v>324</v>
      </c>
      <c r="M63" s="166" t="s">
        <v>324</v>
      </c>
      <c r="N63" s="244" t="s">
        <v>384</v>
      </c>
      <c r="O63" s="244" t="s">
        <v>385</v>
      </c>
      <c r="P63" s="244" t="s">
        <v>386</v>
      </c>
    </row>
    <row r="64" spans="1:16" ht="15" customHeight="1" x14ac:dyDescent="0.25">
      <c r="A64" s="26" t="s">
        <v>55</v>
      </c>
      <c r="B64" s="23" t="s">
        <v>119</v>
      </c>
      <c r="C64" s="104">
        <f t="shared" si="10"/>
        <v>2</v>
      </c>
      <c r="D64" s="104"/>
      <c r="E64" s="104"/>
      <c r="F64" s="116">
        <f t="shared" si="11"/>
        <v>2</v>
      </c>
      <c r="G64" s="104" t="s">
        <v>212</v>
      </c>
      <c r="H64" s="104" t="s">
        <v>212</v>
      </c>
      <c r="I64" s="104" t="s">
        <v>212</v>
      </c>
      <c r="J64" s="104" t="s">
        <v>212</v>
      </c>
      <c r="K64" s="104" t="s">
        <v>212</v>
      </c>
      <c r="L64" s="21" t="s">
        <v>450</v>
      </c>
      <c r="M64" s="167" t="s">
        <v>324</v>
      </c>
      <c r="N64" s="244" t="s">
        <v>645</v>
      </c>
      <c r="O64" s="244" t="s">
        <v>646</v>
      </c>
      <c r="P64" s="105" t="s">
        <v>647</v>
      </c>
    </row>
    <row r="65" spans="1:16" ht="15" customHeight="1" x14ac:dyDescent="0.25">
      <c r="A65" s="26" t="s">
        <v>56</v>
      </c>
      <c r="B65" s="23" t="s">
        <v>128</v>
      </c>
      <c r="C65" s="104">
        <f>IF(B65=$B$4,2,IF(B65=B63,0,0))</f>
        <v>0</v>
      </c>
      <c r="D65" s="104"/>
      <c r="E65" s="104"/>
      <c r="F65" s="116">
        <f>C65*(1-D65)*(1-E65)</f>
        <v>0</v>
      </c>
      <c r="G65" s="104" t="s">
        <v>215</v>
      </c>
      <c r="H65" s="164" t="s">
        <v>324</v>
      </c>
      <c r="I65" s="164" t="s">
        <v>324</v>
      </c>
      <c r="J65" s="164" t="s">
        <v>324</v>
      </c>
      <c r="K65" s="164" t="s">
        <v>324</v>
      </c>
      <c r="L65" s="164" t="s">
        <v>324</v>
      </c>
      <c r="M65" s="166" t="s">
        <v>324</v>
      </c>
      <c r="N65" s="244" t="s">
        <v>651</v>
      </c>
      <c r="O65" s="244" t="s">
        <v>652</v>
      </c>
      <c r="P65" s="109" t="s">
        <v>1151</v>
      </c>
    </row>
    <row r="66" spans="1:16" ht="15" customHeight="1" x14ac:dyDescent="0.25">
      <c r="A66" s="26" t="s">
        <v>57</v>
      </c>
      <c r="B66" s="23" t="s">
        <v>128</v>
      </c>
      <c r="C66" s="104">
        <f>IF(B66=$B$4,2,IF(B66=B64,0,0))</f>
        <v>0</v>
      </c>
      <c r="D66" s="104"/>
      <c r="E66" s="104"/>
      <c r="F66" s="116">
        <f>C66*(1-D66)*(1-E66)</f>
        <v>0</v>
      </c>
      <c r="G66" s="104" t="s">
        <v>215</v>
      </c>
      <c r="H66" s="164" t="s">
        <v>324</v>
      </c>
      <c r="I66" s="164" t="s">
        <v>324</v>
      </c>
      <c r="J66" s="164" t="s">
        <v>324</v>
      </c>
      <c r="K66" s="164" t="s">
        <v>324</v>
      </c>
      <c r="L66" s="164" t="s">
        <v>324</v>
      </c>
      <c r="M66" s="166" t="s">
        <v>324</v>
      </c>
      <c r="N66" s="244" t="s">
        <v>656</v>
      </c>
      <c r="O66" s="244" t="s">
        <v>659</v>
      </c>
      <c r="P66" s="105" t="s">
        <v>654</v>
      </c>
    </row>
    <row r="67" spans="1:16" ht="15" customHeight="1" x14ac:dyDescent="0.25">
      <c r="A67" s="26" t="s">
        <v>58</v>
      </c>
      <c r="B67" s="23" t="s">
        <v>119</v>
      </c>
      <c r="C67" s="104">
        <f t="shared" si="10"/>
        <v>2</v>
      </c>
      <c r="D67" s="104"/>
      <c r="E67" s="104"/>
      <c r="F67" s="116">
        <f t="shared" si="11"/>
        <v>2</v>
      </c>
      <c r="G67" s="104" t="s">
        <v>212</v>
      </c>
      <c r="H67" s="104" t="s">
        <v>212</v>
      </c>
      <c r="I67" s="104" t="s">
        <v>212</v>
      </c>
      <c r="J67" s="104" t="s">
        <v>212</v>
      </c>
      <c r="K67" s="104" t="s">
        <v>212</v>
      </c>
      <c r="L67" s="21" t="s">
        <v>217</v>
      </c>
      <c r="M67" s="168" t="s">
        <v>324</v>
      </c>
      <c r="N67" s="244" t="s">
        <v>391</v>
      </c>
      <c r="O67" s="244" t="s">
        <v>389</v>
      </c>
      <c r="P67" s="244" t="s">
        <v>390</v>
      </c>
    </row>
    <row r="68" spans="1:16" ht="15" customHeight="1" x14ac:dyDescent="0.25">
      <c r="A68" s="26" t="s">
        <v>59</v>
      </c>
      <c r="B68" s="23" t="s">
        <v>119</v>
      </c>
      <c r="C68" s="104">
        <f t="shared" si="10"/>
        <v>2</v>
      </c>
      <c r="D68" s="104"/>
      <c r="E68" s="104"/>
      <c r="F68" s="116">
        <f t="shared" si="11"/>
        <v>2</v>
      </c>
      <c r="G68" s="104" t="s">
        <v>212</v>
      </c>
      <c r="H68" s="104" t="s">
        <v>212</v>
      </c>
      <c r="I68" s="104" t="s">
        <v>212</v>
      </c>
      <c r="J68" s="104" t="s">
        <v>212</v>
      </c>
      <c r="K68" s="104" t="s">
        <v>212</v>
      </c>
      <c r="L68" s="21" t="s">
        <v>217</v>
      </c>
      <c r="M68" s="168" t="s">
        <v>324</v>
      </c>
      <c r="N68" s="244" t="s">
        <v>398</v>
      </c>
      <c r="O68" s="244" t="s">
        <v>396</v>
      </c>
      <c r="P68" s="244" t="s">
        <v>397</v>
      </c>
    </row>
    <row r="69" spans="1:16" s="60" customFormat="1" ht="15" customHeight="1" x14ac:dyDescent="0.35">
      <c r="A69" s="115" t="s">
        <v>60</v>
      </c>
      <c r="B69" s="115"/>
      <c r="C69" s="114"/>
      <c r="D69" s="114"/>
      <c r="E69" s="114"/>
      <c r="F69" s="114"/>
      <c r="G69" s="117"/>
      <c r="H69" s="117"/>
      <c r="I69" s="117"/>
      <c r="J69" s="117"/>
      <c r="K69" s="117"/>
      <c r="L69" s="45"/>
      <c r="M69" s="111"/>
      <c r="N69" s="111"/>
      <c r="O69" s="111"/>
      <c r="P69" s="111"/>
    </row>
    <row r="70" spans="1:16" ht="15" customHeight="1" x14ac:dyDescent="0.25">
      <c r="A70" s="26" t="s">
        <v>61</v>
      </c>
      <c r="B70" s="23" t="s">
        <v>128</v>
      </c>
      <c r="C70" s="104">
        <f t="shared" ref="C70:C75" si="12">IF(B70=$B$4,2,IF(B70=B68,0,0))</f>
        <v>0</v>
      </c>
      <c r="D70" s="104"/>
      <c r="E70" s="104"/>
      <c r="F70" s="116">
        <f t="shared" ref="F70:F75" si="13">C70*(1-D70)*(1-E70)</f>
        <v>0</v>
      </c>
      <c r="G70" s="104" t="s">
        <v>215</v>
      </c>
      <c r="H70" s="164" t="s">
        <v>324</v>
      </c>
      <c r="I70" s="164" t="s">
        <v>324</v>
      </c>
      <c r="J70" s="164" t="s">
        <v>324</v>
      </c>
      <c r="K70" s="164" t="s">
        <v>324</v>
      </c>
      <c r="L70" s="164" t="s">
        <v>324</v>
      </c>
      <c r="M70" s="166" t="s">
        <v>324</v>
      </c>
      <c r="N70" s="244" t="s">
        <v>663</v>
      </c>
      <c r="O70" s="244" t="s">
        <v>665</v>
      </c>
      <c r="P70" s="109" t="s">
        <v>1151</v>
      </c>
    </row>
    <row r="71" spans="1:16" ht="15" customHeight="1" x14ac:dyDescent="0.25">
      <c r="A71" s="26" t="s">
        <v>62</v>
      </c>
      <c r="B71" s="23" t="s">
        <v>128</v>
      </c>
      <c r="C71" s="104">
        <f t="shared" si="12"/>
        <v>0</v>
      </c>
      <c r="D71" s="104"/>
      <c r="E71" s="104"/>
      <c r="F71" s="116">
        <f t="shared" si="13"/>
        <v>0</v>
      </c>
      <c r="G71" s="104" t="s">
        <v>215</v>
      </c>
      <c r="H71" s="164" t="s">
        <v>324</v>
      </c>
      <c r="I71" s="164" t="s">
        <v>324</v>
      </c>
      <c r="J71" s="164" t="s">
        <v>324</v>
      </c>
      <c r="K71" s="164" t="s">
        <v>324</v>
      </c>
      <c r="L71" s="164" t="s">
        <v>324</v>
      </c>
      <c r="M71" s="166" t="s">
        <v>324</v>
      </c>
      <c r="N71" s="244" t="s">
        <v>670</v>
      </c>
      <c r="O71" s="244" t="s">
        <v>667</v>
      </c>
      <c r="P71" s="105" t="s">
        <v>668</v>
      </c>
    </row>
    <row r="72" spans="1:16" ht="15" customHeight="1" x14ac:dyDescent="0.25">
      <c r="A72" s="26" t="s">
        <v>63</v>
      </c>
      <c r="B72" s="23" t="s">
        <v>119</v>
      </c>
      <c r="C72" s="104">
        <f t="shared" si="12"/>
        <v>2</v>
      </c>
      <c r="D72" s="104"/>
      <c r="E72" s="104"/>
      <c r="F72" s="116">
        <f t="shared" si="13"/>
        <v>2</v>
      </c>
      <c r="G72" s="104" t="s">
        <v>212</v>
      </c>
      <c r="H72" s="104" t="s">
        <v>212</v>
      </c>
      <c r="I72" s="104" t="s">
        <v>212</v>
      </c>
      <c r="J72" s="104" t="s">
        <v>212</v>
      </c>
      <c r="K72" s="104" t="s">
        <v>212</v>
      </c>
      <c r="L72" s="21" t="s">
        <v>449</v>
      </c>
      <c r="M72" s="167" t="s">
        <v>324</v>
      </c>
      <c r="N72" s="244" t="s">
        <v>673</v>
      </c>
      <c r="O72" s="244" t="s">
        <v>672</v>
      </c>
      <c r="P72" s="109" t="s">
        <v>1151</v>
      </c>
    </row>
    <row r="73" spans="1:16" ht="15" customHeight="1" x14ac:dyDescent="0.25">
      <c r="A73" s="26" t="s">
        <v>64</v>
      </c>
      <c r="B73" s="23" t="s">
        <v>128</v>
      </c>
      <c r="C73" s="104">
        <f t="shared" si="12"/>
        <v>0</v>
      </c>
      <c r="D73" s="104"/>
      <c r="E73" s="104"/>
      <c r="F73" s="116">
        <f t="shared" si="13"/>
        <v>0</v>
      </c>
      <c r="G73" s="104" t="s">
        <v>215</v>
      </c>
      <c r="H73" s="164" t="s">
        <v>324</v>
      </c>
      <c r="I73" s="164" t="s">
        <v>324</v>
      </c>
      <c r="J73" s="164" t="s">
        <v>324</v>
      </c>
      <c r="K73" s="164" t="s">
        <v>324</v>
      </c>
      <c r="L73" s="164" t="s">
        <v>324</v>
      </c>
      <c r="M73" s="166" t="s">
        <v>324</v>
      </c>
      <c r="N73" s="244" t="s">
        <v>677</v>
      </c>
      <c r="O73" s="244" t="s">
        <v>680</v>
      </c>
      <c r="P73" s="244" t="s">
        <v>679</v>
      </c>
    </row>
    <row r="74" spans="1:16" ht="15" customHeight="1" x14ac:dyDescent="0.25">
      <c r="A74" s="26" t="s">
        <v>65</v>
      </c>
      <c r="B74" s="23" t="s">
        <v>119</v>
      </c>
      <c r="C74" s="104">
        <f t="shared" si="12"/>
        <v>2</v>
      </c>
      <c r="D74" s="104"/>
      <c r="E74" s="104"/>
      <c r="F74" s="116">
        <f t="shared" si="13"/>
        <v>2</v>
      </c>
      <c r="G74" s="104" t="s">
        <v>212</v>
      </c>
      <c r="H74" s="104" t="s">
        <v>212</v>
      </c>
      <c r="I74" s="104" t="s">
        <v>212</v>
      </c>
      <c r="J74" s="104" t="s">
        <v>212</v>
      </c>
      <c r="K74" s="104" t="s">
        <v>212</v>
      </c>
      <c r="L74" s="104" t="s">
        <v>217</v>
      </c>
      <c r="M74" s="167" t="s">
        <v>324</v>
      </c>
      <c r="N74" s="244" t="s">
        <v>681</v>
      </c>
      <c r="O74" s="244" t="s">
        <v>682</v>
      </c>
      <c r="P74" s="109" t="s">
        <v>1151</v>
      </c>
    </row>
    <row r="75" spans="1:16" ht="15" customHeight="1" x14ac:dyDescent="0.25">
      <c r="A75" s="26" t="s">
        <v>66</v>
      </c>
      <c r="B75" s="23" t="s">
        <v>119</v>
      </c>
      <c r="C75" s="104">
        <f t="shared" si="12"/>
        <v>2</v>
      </c>
      <c r="D75" s="104"/>
      <c r="E75" s="104"/>
      <c r="F75" s="116">
        <f t="shared" si="13"/>
        <v>2</v>
      </c>
      <c r="G75" s="104" t="s">
        <v>212</v>
      </c>
      <c r="H75" s="104" t="s">
        <v>212</v>
      </c>
      <c r="I75" s="104" t="s">
        <v>212</v>
      </c>
      <c r="J75" s="104" t="s">
        <v>212</v>
      </c>
      <c r="K75" s="104" t="s">
        <v>212</v>
      </c>
      <c r="L75" s="21" t="s">
        <v>456</v>
      </c>
      <c r="M75" s="167" t="s">
        <v>324</v>
      </c>
      <c r="N75" s="244" t="s">
        <v>687</v>
      </c>
      <c r="O75" s="244" t="s">
        <v>685</v>
      </c>
      <c r="P75" s="244" t="s">
        <v>686</v>
      </c>
    </row>
    <row r="76" spans="1:16" ht="15" customHeight="1" x14ac:dyDescent="0.25">
      <c r="A76" s="130" t="s">
        <v>67</v>
      </c>
      <c r="B76" s="131"/>
      <c r="C76" s="117"/>
      <c r="D76" s="131"/>
      <c r="E76" s="131"/>
      <c r="F76" s="114"/>
      <c r="G76" s="114"/>
      <c r="H76" s="114"/>
      <c r="I76" s="114"/>
      <c r="J76" s="114"/>
      <c r="K76" s="114"/>
      <c r="L76" s="39"/>
      <c r="M76" s="131"/>
      <c r="N76" s="111"/>
      <c r="O76" s="132"/>
      <c r="P76" s="133"/>
    </row>
    <row r="77" spans="1:16" s="3" customFormat="1" ht="15" customHeight="1" x14ac:dyDescent="0.25">
      <c r="A77" s="26" t="s">
        <v>68</v>
      </c>
      <c r="B77" s="23" t="s">
        <v>119</v>
      </c>
      <c r="C77" s="104">
        <f t="shared" ref="C77:C82" si="14">IF(B77=$B$4,2,IF(B77=B75,0,0))</f>
        <v>2</v>
      </c>
      <c r="D77" s="104"/>
      <c r="E77" s="104"/>
      <c r="F77" s="116">
        <f>C77*(1-D77)*(1-E77)</f>
        <v>2</v>
      </c>
      <c r="G77" s="104" t="s">
        <v>212</v>
      </c>
      <c r="H77" s="104" t="s">
        <v>212</v>
      </c>
      <c r="I77" s="104" t="s">
        <v>212</v>
      </c>
      <c r="J77" s="104" t="s">
        <v>212</v>
      </c>
      <c r="K77" s="104" t="s">
        <v>212</v>
      </c>
      <c r="L77" s="104" t="s">
        <v>217</v>
      </c>
      <c r="M77" s="167" t="s">
        <v>324</v>
      </c>
      <c r="N77" s="244" t="s">
        <v>692</v>
      </c>
      <c r="O77" s="244" t="s">
        <v>689</v>
      </c>
      <c r="P77" s="109" t="s">
        <v>691</v>
      </c>
    </row>
    <row r="78" spans="1:16" s="3" customFormat="1" ht="15" customHeight="1" x14ac:dyDescent="0.25">
      <c r="A78" s="26" t="s">
        <v>70</v>
      </c>
      <c r="B78" s="23" t="s">
        <v>128</v>
      </c>
      <c r="C78" s="104">
        <f t="shared" si="14"/>
        <v>0</v>
      </c>
      <c r="D78" s="104"/>
      <c r="E78" s="104"/>
      <c r="F78" s="116">
        <f>C78*(1-D78)*(1-E78)</f>
        <v>0</v>
      </c>
      <c r="G78" s="104" t="s">
        <v>215</v>
      </c>
      <c r="H78" s="164" t="s">
        <v>324</v>
      </c>
      <c r="I78" s="164" t="s">
        <v>324</v>
      </c>
      <c r="J78" s="164" t="s">
        <v>324</v>
      </c>
      <c r="K78" s="164" t="s">
        <v>324</v>
      </c>
      <c r="L78" s="164" t="s">
        <v>324</v>
      </c>
      <c r="M78" s="166" t="s">
        <v>324</v>
      </c>
      <c r="N78" s="244" t="s">
        <v>697</v>
      </c>
      <c r="O78" s="244" t="s">
        <v>698</v>
      </c>
      <c r="P78" s="244" t="s">
        <v>694</v>
      </c>
    </row>
    <row r="79" spans="1:16" s="3" customFormat="1" ht="15" customHeight="1" x14ac:dyDescent="0.25">
      <c r="A79" s="26" t="s">
        <v>71</v>
      </c>
      <c r="B79" s="23" t="s">
        <v>128</v>
      </c>
      <c r="C79" s="104">
        <f>IF(B79=$B$4,2,IF(B79=B77,0,0))</f>
        <v>0</v>
      </c>
      <c r="D79" s="104"/>
      <c r="E79" s="104"/>
      <c r="F79" s="116">
        <f>C79*(1-D79)*(1-E79)</f>
        <v>0</v>
      </c>
      <c r="G79" s="104" t="s">
        <v>215</v>
      </c>
      <c r="H79" s="164" t="s">
        <v>324</v>
      </c>
      <c r="I79" s="164" t="s">
        <v>324</v>
      </c>
      <c r="J79" s="164" t="s">
        <v>324</v>
      </c>
      <c r="K79" s="164" t="s">
        <v>324</v>
      </c>
      <c r="L79" s="164" t="s">
        <v>324</v>
      </c>
      <c r="M79" s="166" t="s">
        <v>324</v>
      </c>
      <c r="N79" s="244" t="s">
        <v>697</v>
      </c>
      <c r="O79" s="244" t="s">
        <v>698</v>
      </c>
      <c r="P79" s="244" t="s">
        <v>694</v>
      </c>
    </row>
    <row r="80" spans="1:16" s="3" customFormat="1" ht="15" customHeight="1" x14ac:dyDescent="0.25">
      <c r="A80" s="26" t="s">
        <v>72</v>
      </c>
      <c r="B80" s="23" t="s">
        <v>128</v>
      </c>
      <c r="C80" s="104">
        <f>IF(B80=$B$4,2,IF(B80=B78,0,0))</f>
        <v>0</v>
      </c>
      <c r="D80" s="104"/>
      <c r="E80" s="104"/>
      <c r="F80" s="116">
        <f>C80*(1-D80)*(1-E80)</f>
        <v>0</v>
      </c>
      <c r="G80" s="104" t="s">
        <v>215</v>
      </c>
      <c r="H80" s="164" t="s">
        <v>324</v>
      </c>
      <c r="I80" s="164" t="s">
        <v>324</v>
      </c>
      <c r="J80" s="164" t="s">
        <v>324</v>
      </c>
      <c r="K80" s="164" t="s">
        <v>324</v>
      </c>
      <c r="L80" s="164" t="s">
        <v>324</v>
      </c>
      <c r="M80" s="166" t="s">
        <v>324</v>
      </c>
      <c r="N80" s="244" t="s">
        <v>707</v>
      </c>
      <c r="O80" s="244" t="s">
        <v>705</v>
      </c>
      <c r="P80" s="109" t="s">
        <v>1151</v>
      </c>
    </row>
    <row r="81" spans="1:16" s="3" customFormat="1" ht="15" customHeight="1" x14ac:dyDescent="0.25">
      <c r="A81" s="26" t="s">
        <v>74</v>
      </c>
      <c r="B81" s="23" t="s">
        <v>119</v>
      </c>
      <c r="C81" s="104">
        <f t="shared" si="14"/>
        <v>2</v>
      </c>
      <c r="D81" s="104"/>
      <c r="E81" s="104"/>
      <c r="F81" s="116">
        <f t="shared" ref="F81:F94" si="15">C81*(1-D81)*(1-E81)</f>
        <v>2</v>
      </c>
      <c r="G81" s="104" t="s">
        <v>212</v>
      </c>
      <c r="H81" s="104" t="s">
        <v>212</v>
      </c>
      <c r="I81" s="104" t="s">
        <v>212</v>
      </c>
      <c r="J81" s="104" t="s">
        <v>212</v>
      </c>
      <c r="K81" s="104" t="s">
        <v>212</v>
      </c>
      <c r="L81" s="21" t="s">
        <v>217</v>
      </c>
      <c r="M81" s="167" t="s">
        <v>324</v>
      </c>
      <c r="N81" s="244" t="s">
        <v>406</v>
      </c>
      <c r="O81" s="244" t="s">
        <v>407</v>
      </c>
      <c r="P81" s="109" t="s">
        <v>1151</v>
      </c>
    </row>
    <row r="82" spans="1:16" s="3" customFormat="1" ht="15" customHeight="1" x14ac:dyDescent="0.25">
      <c r="A82" s="26" t="s">
        <v>75</v>
      </c>
      <c r="B82" s="23" t="s">
        <v>128</v>
      </c>
      <c r="C82" s="104">
        <f t="shared" si="14"/>
        <v>0</v>
      </c>
      <c r="D82" s="104"/>
      <c r="E82" s="104"/>
      <c r="F82" s="116">
        <f t="shared" si="15"/>
        <v>0</v>
      </c>
      <c r="G82" s="104" t="s">
        <v>215</v>
      </c>
      <c r="H82" s="164" t="s">
        <v>324</v>
      </c>
      <c r="I82" s="164" t="s">
        <v>324</v>
      </c>
      <c r="J82" s="164" t="s">
        <v>324</v>
      </c>
      <c r="K82" s="164" t="s">
        <v>324</v>
      </c>
      <c r="L82" s="164" t="s">
        <v>324</v>
      </c>
      <c r="M82" s="166" t="s">
        <v>324</v>
      </c>
      <c r="N82" s="244" t="s">
        <v>400</v>
      </c>
      <c r="O82" s="244" t="s">
        <v>403</v>
      </c>
      <c r="P82" s="244" t="s">
        <v>404</v>
      </c>
    </row>
    <row r="83" spans="1:16" s="3" customFormat="1" ht="15" customHeight="1" x14ac:dyDescent="0.25">
      <c r="A83" s="26" t="s">
        <v>76</v>
      </c>
      <c r="B83" s="23" t="s">
        <v>128</v>
      </c>
      <c r="C83" s="104">
        <f>IF(B83=$B$4,2,IF(B83=B81,0,0))</f>
        <v>0</v>
      </c>
      <c r="D83" s="104"/>
      <c r="E83" s="104"/>
      <c r="F83" s="116">
        <f>C83*(1-D83)*(1-E83)</f>
        <v>0</v>
      </c>
      <c r="G83" s="104" t="s">
        <v>215</v>
      </c>
      <c r="H83" s="164" t="s">
        <v>324</v>
      </c>
      <c r="I83" s="164" t="s">
        <v>324</v>
      </c>
      <c r="J83" s="164" t="s">
        <v>324</v>
      </c>
      <c r="K83" s="164" t="s">
        <v>324</v>
      </c>
      <c r="L83" s="164" t="s">
        <v>324</v>
      </c>
      <c r="M83" s="166" t="s">
        <v>324</v>
      </c>
      <c r="N83" s="244" t="s">
        <v>712</v>
      </c>
      <c r="O83" s="244" t="s">
        <v>710</v>
      </c>
      <c r="P83" s="109" t="s">
        <v>1151</v>
      </c>
    </row>
    <row r="84" spans="1:16" s="3" customFormat="1" ht="15" customHeight="1" x14ac:dyDescent="0.25">
      <c r="A84" s="26" t="s">
        <v>77</v>
      </c>
      <c r="B84" s="23" t="s">
        <v>119</v>
      </c>
      <c r="C84" s="104">
        <f>IF(B84=$B$4,2,IF(B84=B82,0,0))</f>
        <v>2</v>
      </c>
      <c r="D84" s="104"/>
      <c r="E84" s="104"/>
      <c r="F84" s="116">
        <f t="shared" si="15"/>
        <v>2</v>
      </c>
      <c r="G84" s="104" t="s">
        <v>212</v>
      </c>
      <c r="H84" s="104" t="s">
        <v>212</v>
      </c>
      <c r="I84" s="104" t="s">
        <v>212</v>
      </c>
      <c r="J84" s="104" t="s">
        <v>212</v>
      </c>
      <c r="K84" s="104" t="s">
        <v>212</v>
      </c>
      <c r="L84" s="21" t="s">
        <v>416</v>
      </c>
      <c r="M84" s="166" t="s">
        <v>324</v>
      </c>
      <c r="N84" s="244" t="s">
        <v>417</v>
      </c>
      <c r="O84" s="244" t="s">
        <v>415</v>
      </c>
      <c r="P84" s="109" t="s">
        <v>331</v>
      </c>
    </row>
    <row r="85" spans="1:16" s="3" customFormat="1" ht="15" customHeight="1" x14ac:dyDescent="0.25">
      <c r="A85" s="26" t="s">
        <v>78</v>
      </c>
      <c r="B85" s="23" t="s">
        <v>119</v>
      </c>
      <c r="C85" s="104">
        <f>IF(B85=$B$4,2,IF(B85=B83,0,0))</f>
        <v>2</v>
      </c>
      <c r="D85" s="104"/>
      <c r="E85" s="104"/>
      <c r="F85" s="116">
        <f>C85*(1-D85)*(1-E85)</f>
        <v>2</v>
      </c>
      <c r="G85" s="104" t="s">
        <v>212</v>
      </c>
      <c r="H85" s="104" t="s">
        <v>212</v>
      </c>
      <c r="I85" s="104" t="s">
        <v>212</v>
      </c>
      <c r="J85" s="104" t="s">
        <v>212</v>
      </c>
      <c r="K85" s="104" t="s">
        <v>212</v>
      </c>
      <c r="L85" s="21" t="s">
        <v>466</v>
      </c>
      <c r="M85" s="166" t="s">
        <v>324</v>
      </c>
      <c r="N85" s="244" t="s">
        <v>717</v>
      </c>
      <c r="O85" s="244" t="s">
        <v>716</v>
      </c>
      <c r="P85" s="109" t="s">
        <v>714</v>
      </c>
    </row>
    <row r="86" spans="1:16" s="4" customFormat="1" ht="15" customHeight="1" x14ac:dyDescent="0.25">
      <c r="A86" s="26" t="s">
        <v>79</v>
      </c>
      <c r="B86" s="23" t="s">
        <v>119</v>
      </c>
      <c r="C86" s="104">
        <f>IF(B86=$B$4,2,IF(B86=B84,0,0))</f>
        <v>2</v>
      </c>
      <c r="D86" s="104"/>
      <c r="E86" s="104"/>
      <c r="F86" s="116">
        <f>C86*(1-D86)*(1-E86)</f>
        <v>2</v>
      </c>
      <c r="G86" s="104" t="s">
        <v>212</v>
      </c>
      <c r="H86" s="104" t="s">
        <v>212</v>
      </c>
      <c r="I86" s="104" t="s">
        <v>212</v>
      </c>
      <c r="J86" s="104" t="s">
        <v>212</v>
      </c>
      <c r="K86" s="104" t="s">
        <v>212</v>
      </c>
      <c r="L86" s="21" t="s">
        <v>217</v>
      </c>
      <c r="M86" s="166" t="s">
        <v>1074</v>
      </c>
      <c r="N86" s="202" t="s">
        <v>718</v>
      </c>
      <c r="O86" s="202" t="s">
        <v>720</v>
      </c>
      <c r="P86" s="202" t="s">
        <v>719</v>
      </c>
    </row>
    <row r="87" spans="1:16" ht="15" customHeight="1" x14ac:dyDescent="0.25">
      <c r="A87" s="130" t="s">
        <v>80</v>
      </c>
      <c r="B87" s="131"/>
      <c r="C87" s="117"/>
      <c r="D87" s="131"/>
      <c r="E87" s="131"/>
      <c r="F87" s="114"/>
      <c r="G87" s="114"/>
      <c r="H87" s="114"/>
      <c r="I87" s="114"/>
      <c r="J87" s="114"/>
      <c r="K87" s="114"/>
      <c r="L87" s="39"/>
      <c r="M87" s="131"/>
      <c r="N87" s="111"/>
      <c r="O87" s="132"/>
      <c r="P87" s="133"/>
    </row>
    <row r="88" spans="1:16" s="3" customFormat="1" ht="15" customHeight="1" x14ac:dyDescent="0.25">
      <c r="A88" s="26" t="s">
        <v>69</v>
      </c>
      <c r="B88" s="23" t="s">
        <v>128</v>
      </c>
      <c r="C88" s="104">
        <f t="shared" ref="C88:C94" si="16">IF(B88=$B$4,2,IF(B88=B86,0,0))</f>
        <v>0</v>
      </c>
      <c r="D88" s="104"/>
      <c r="E88" s="104"/>
      <c r="F88" s="116">
        <f t="shared" si="15"/>
        <v>0</v>
      </c>
      <c r="G88" s="104" t="s">
        <v>215</v>
      </c>
      <c r="H88" s="164" t="s">
        <v>324</v>
      </c>
      <c r="I88" s="164" t="s">
        <v>324</v>
      </c>
      <c r="J88" s="164" t="s">
        <v>324</v>
      </c>
      <c r="K88" s="164" t="s">
        <v>324</v>
      </c>
      <c r="L88" s="164" t="s">
        <v>324</v>
      </c>
      <c r="M88" s="166" t="s">
        <v>324</v>
      </c>
      <c r="N88" s="244" t="s">
        <v>439</v>
      </c>
      <c r="O88" s="244" t="s">
        <v>442</v>
      </c>
      <c r="P88" s="244" t="s">
        <v>441</v>
      </c>
    </row>
    <row r="89" spans="1:16" s="3" customFormat="1" ht="15" customHeight="1" x14ac:dyDescent="0.25">
      <c r="A89" s="26" t="s">
        <v>81</v>
      </c>
      <c r="B89" s="23" t="s">
        <v>128</v>
      </c>
      <c r="C89" s="104">
        <f t="shared" si="16"/>
        <v>0</v>
      </c>
      <c r="D89" s="104"/>
      <c r="E89" s="104"/>
      <c r="F89" s="116">
        <f>C89*(1-D89)*(1-E89)</f>
        <v>0</v>
      </c>
      <c r="G89" s="104" t="s">
        <v>215</v>
      </c>
      <c r="H89" s="164" t="s">
        <v>324</v>
      </c>
      <c r="I89" s="164" t="s">
        <v>324</v>
      </c>
      <c r="J89" s="164" t="s">
        <v>324</v>
      </c>
      <c r="K89" s="164" t="s">
        <v>324</v>
      </c>
      <c r="L89" s="164" t="s">
        <v>324</v>
      </c>
      <c r="M89" s="166" t="s">
        <v>324</v>
      </c>
      <c r="N89" s="244" t="s">
        <v>728</v>
      </c>
      <c r="O89" s="244" t="s">
        <v>727</v>
      </c>
      <c r="P89" s="244" t="s">
        <v>726</v>
      </c>
    </row>
    <row r="90" spans="1:16" s="3" customFormat="1" ht="15" customHeight="1" x14ac:dyDescent="0.25">
      <c r="A90" s="26" t="s">
        <v>73</v>
      </c>
      <c r="B90" s="23" t="s">
        <v>128</v>
      </c>
      <c r="C90" s="104">
        <f t="shared" si="16"/>
        <v>0</v>
      </c>
      <c r="D90" s="104"/>
      <c r="E90" s="104"/>
      <c r="F90" s="116">
        <f>C90*(1-D90)*(1-E90)</f>
        <v>0</v>
      </c>
      <c r="G90" s="104" t="s">
        <v>215</v>
      </c>
      <c r="H90" s="164" t="s">
        <v>324</v>
      </c>
      <c r="I90" s="164" t="s">
        <v>324</v>
      </c>
      <c r="J90" s="164" t="s">
        <v>324</v>
      </c>
      <c r="K90" s="164" t="s">
        <v>324</v>
      </c>
      <c r="L90" s="164" t="s">
        <v>324</v>
      </c>
      <c r="M90" s="166" t="s">
        <v>324</v>
      </c>
      <c r="N90" s="244" t="s">
        <v>733</v>
      </c>
      <c r="O90" s="244" t="s">
        <v>734</v>
      </c>
      <c r="P90" s="244" t="s">
        <v>735</v>
      </c>
    </row>
    <row r="91" spans="1:16" s="3" customFormat="1" ht="15" customHeight="1" x14ac:dyDescent="0.25">
      <c r="A91" s="26" t="s">
        <v>82</v>
      </c>
      <c r="B91" s="23" t="s">
        <v>128</v>
      </c>
      <c r="C91" s="104">
        <f t="shared" si="16"/>
        <v>0</v>
      </c>
      <c r="D91" s="104"/>
      <c r="E91" s="104"/>
      <c r="F91" s="116">
        <f>C91*(1-D91)*(1-E91)</f>
        <v>0</v>
      </c>
      <c r="G91" s="104" t="s">
        <v>215</v>
      </c>
      <c r="H91" s="164" t="s">
        <v>324</v>
      </c>
      <c r="I91" s="164" t="s">
        <v>324</v>
      </c>
      <c r="J91" s="164" t="s">
        <v>324</v>
      </c>
      <c r="K91" s="164" t="s">
        <v>324</v>
      </c>
      <c r="L91" s="164" t="s">
        <v>324</v>
      </c>
      <c r="M91" s="166" t="s">
        <v>324</v>
      </c>
      <c r="N91" s="244" t="s">
        <v>740</v>
      </c>
      <c r="O91" s="244" t="s">
        <v>741</v>
      </c>
      <c r="P91" s="244" t="s">
        <v>739</v>
      </c>
    </row>
    <row r="92" spans="1:16" s="4" customFormat="1" ht="15" customHeight="1" x14ac:dyDescent="0.25">
      <c r="A92" s="26" t="s">
        <v>83</v>
      </c>
      <c r="B92" s="23" t="s">
        <v>128</v>
      </c>
      <c r="C92" s="104">
        <f t="shared" si="16"/>
        <v>0</v>
      </c>
      <c r="D92" s="104"/>
      <c r="E92" s="104"/>
      <c r="F92" s="116">
        <f t="shared" si="15"/>
        <v>0</v>
      </c>
      <c r="G92" s="103" t="s">
        <v>1025</v>
      </c>
      <c r="H92" s="164" t="s">
        <v>324</v>
      </c>
      <c r="I92" s="164" t="s">
        <v>324</v>
      </c>
      <c r="J92" s="164" t="s">
        <v>324</v>
      </c>
      <c r="K92" s="164" t="s">
        <v>324</v>
      </c>
      <c r="L92" s="22" t="s">
        <v>1062</v>
      </c>
      <c r="M92" s="166" t="s">
        <v>1061</v>
      </c>
      <c r="N92" s="202" t="s">
        <v>426</v>
      </c>
      <c r="O92" s="202" t="s">
        <v>424</v>
      </c>
      <c r="P92" s="202" t="s">
        <v>422</v>
      </c>
    </row>
    <row r="93" spans="1:16" s="3" customFormat="1" ht="15" customHeight="1" x14ac:dyDescent="0.25">
      <c r="A93" s="26" t="s">
        <v>84</v>
      </c>
      <c r="B93" s="23" t="s">
        <v>128</v>
      </c>
      <c r="C93" s="104">
        <f t="shared" si="16"/>
        <v>0</v>
      </c>
      <c r="D93" s="104"/>
      <c r="E93" s="104"/>
      <c r="F93" s="116">
        <f t="shared" si="15"/>
        <v>0</v>
      </c>
      <c r="G93" s="104" t="s">
        <v>215</v>
      </c>
      <c r="H93" s="164" t="s">
        <v>324</v>
      </c>
      <c r="I93" s="164" t="s">
        <v>324</v>
      </c>
      <c r="J93" s="164" t="s">
        <v>324</v>
      </c>
      <c r="K93" s="164" t="s">
        <v>324</v>
      </c>
      <c r="L93" s="164" t="s">
        <v>324</v>
      </c>
      <c r="M93" s="166" t="s">
        <v>324</v>
      </c>
      <c r="N93" s="244" t="s">
        <v>431</v>
      </c>
      <c r="O93" s="244" t="s">
        <v>432</v>
      </c>
      <c r="P93" s="109" t="s">
        <v>1151</v>
      </c>
    </row>
    <row r="94" spans="1:16" ht="15" customHeight="1" x14ac:dyDescent="0.25">
      <c r="A94" s="26" t="s">
        <v>85</v>
      </c>
      <c r="B94" s="23" t="s">
        <v>119</v>
      </c>
      <c r="C94" s="104">
        <f t="shared" si="16"/>
        <v>2</v>
      </c>
      <c r="D94" s="104"/>
      <c r="E94" s="104"/>
      <c r="F94" s="116">
        <f t="shared" si="15"/>
        <v>2</v>
      </c>
      <c r="G94" s="104" t="s">
        <v>212</v>
      </c>
      <c r="H94" s="104" t="s">
        <v>212</v>
      </c>
      <c r="I94" s="104" t="s">
        <v>212</v>
      </c>
      <c r="J94" s="104" t="s">
        <v>212</v>
      </c>
      <c r="K94" s="104" t="s">
        <v>212</v>
      </c>
      <c r="L94" s="21" t="s">
        <v>416</v>
      </c>
      <c r="M94" s="181" t="s">
        <v>324</v>
      </c>
      <c r="N94" s="244" t="s">
        <v>437</v>
      </c>
      <c r="O94" s="244" t="s">
        <v>436</v>
      </c>
      <c r="P94" s="109" t="s">
        <v>1151</v>
      </c>
    </row>
    <row r="95" spans="1:16" ht="15" customHeight="1" x14ac:dyDescent="0.25">
      <c r="A95" s="26" t="s">
        <v>86</v>
      </c>
      <c r="B95" s="23" t="s">
        <v>128</v>
      </c>
      <c r="C95" s="104">
        <f>IF(B95=$B$4,2,IF(B95=B93,0,0))</f>
        <v>0</v>
      </c>
      <c r="D95" s="104"/>
      <c r="E95" s="104"/>
      <c r="F95" s="116">
        <f>C95*(1-D95)*(1-E95)</f>
        <v>0</v>
      </c>
      <c r="G95" s="104" t="s">
        <v>215</v>
      </c>
      <c r="H95" s="164" t="s">
        <v>324</v>
      </c>
      <c r="I95" s="164" t="s">
        <v>324</v>
      </c>
      <c r="J95" s="164" t="s">
        <v>324</v>
      </c>
      <c r="K95" s="164" t="s">
        <v>324</v>
      </c>
      <c r="L95" s="164" t="s">
        <v>324</v>
      </c>
      <c r="M95" s="166" t="s">
        <v>324</v>
      </c>
      <c r="N95" s="244" t="s">
        <v>742</v>
      </c>
      <c r="O95" s="244" t="s">
        <v>743</v>
      </c>
      <c r="P95" s="244" t="s">
        <v>745</v>
      </c>
    </row>
    <row r="96" spans="1:16" ht="15" customHeight="1" x14ac:dyDescent="0.25">
      <c r="A96" s="26" t="s">
        <v>87</v>
      </c>
      <c r="B96" s="23" t="s">
        <v>119</v>
      </c>
      <c r="C96" s="104">
        <f>IF(B96=$B$4,2,IF(B96=B94,0,0))</f>
        <v>2</v>
      </c>
      <c r="D96" s="104"/>
      <c r="E96" s="104"/>
      <c r="F96" s="116">
        <f>C96*(1-D96)*(1-E96)</f>
        <v>2</v>
      </c>
      <c r="G96" s="104" t="s">
        <v>212</v>
      </c>
      <c r="H96" s="104" t="s">
        <v>212</v>
      </c>
      <c r="I96" s="104" t="s">
        <v>212</v>
      </c>
      <c r="J96" s="104" t="s">
        <v>212</v>
      </c>
      <c r="K96" s="104" t="s">
        <v>212</v>
      </c>
      <c r="L96" s="21" t="s">
        <v>217</v>
      </c>
      <c r="M96" s="167" t="s">
        <v>324</v>
      </c>
      <c r="N96" s="244" t="s">
        <v>747</v>
      </c>
      <c r="O96" s="244" t="s">
        <v>746</v>
      </c>
      <c r="P96" s="244" t="s">
        <v>748</v>
      </c>
    </row>
    <row r="97" spans="1:16" ht="15" customHeight="1" x14ac:dyDescent="0.25">
      <c r="A97" s="26" t="s">
        <v>88</v>
      </c>
      <c r="B97" s="23" t="s">
        <v>128</v>
      </c>
      <c r="C97" s="104">
        <f>IF(B97=$B$4,2,IF(B97=B95,0,0))</f>
        <v>0</v>
      </c>
      <c r="D97" s="104"/>
      <c r="E97" s="104"/>
      <c r="F97" s="116">
        <f>C97*(1-D97)*(1-E97)</f>
        <v>0</v>
      </c>
      <c r="G97" s="104" t="s">
        <v>215</v>
      </c>
      <c r="H97" s="164" t="s">
        <v>324</v>
      </c>
      <c r="I97" s="164" t="s">
        <v>324</v>
      </c>
      <c r="J97" s="164" t="s">
        <v>324</v>
      </c>
      <c r="K97" s="164" t="s">
        <v>324</v>
      </c>
      <c r="L97" s="164" t="s">
        <v>324</v>
      </c>
      <c r="M97" s="166" t="s">
        <v>324</v>
      </c>
      <c r="N97" s="244" t="s">
        <v>753</v>
      </c>
      <c r="O97" s="244" t="s">
        <v>754</v>
      </c>
      <c r="P97" s="109" t="s">
        <v>1151</v>
      </c>
    </row>
    <row r="98" spans="1:16" ht="15" customHeight="1" x14ac:dyDescent="0.25">
      <c r="A98" s="26" t="s">
        <v>89</v>
      </c>
      <c r="B98" s="23" t="s">
        <v>128</v>
      </c>
      <c r="C98" s="104">
        <f>IF(B98=$B$4,2,IF(B98=B96,0,0))</f>
        <v>0</v>
      </c>
      <c r="D98" s="104"/>
      <c r="E98" s="104"/>
      <c r="F98" s="116">
        <f>C98*(1-D98)*(1-E98)</f>
        <v>0</v>
      </c>
      <c r="G98" s="104" t="s">
        <v>215</v>
      </c>
      <c r="H98" s="164" t="s">
        <v>324</v>
      </c>
      <c r="I98" s="164" t="s">
        <v>324</v>
      </c>
      <c r="J98" s="164" t="s">
        <v>324</v>
      </c>
      <c r="K98" s="164" t="s">
        <v>324</v>
      </c>
      <c r="L98" s="164" t="s">
        <v>324</v>
      </c>
      <c r="M98" s="166" t="s">
        <v>324</v>
      </c>
      <c r="N98" s="244" t="s">
        <v>758</v>
      </c>
      <c r="O98" s="244" t="s">
        <v>759</v>
      </c>
      <c r="P98" s="109" t="s">
        <v>1151</v>
      </c>
    </row>
    <row r="99" spans="1:16" ht="15" customHeight="1" x14ac:dyDescent="0.25">
      <c r="A99" s="137" t="s">
        <v>1030</v>
      </c>
      <c r="B99" s="10"/>
      <c r="M99" s="10"/>
    </row>
    <row r="100" spans="1:16" x14ac:dyDescent="0.25">
      <c r="B100" s="10"/>
      <c r="M100" s="10"/>
    </row>
    <row r="101" spans="1:16" x14ac:dyDescent="0.25">
      <c r="M101" s="10"/>
    </row>
    <row r="102" spans="1:16" x14ac:dyDescent="0.25">
      <c r="M102" s="10"/>
    </row>
    <row r="103" spans="1:16" x14ac:dyDescent="0.25">
      <c r="M103" s="10"/>
    </row>
    <row r="104" spans="1:16" x14ac:dyDescent="0.25">
      <c r="M104" s="10"/>
    </row>
    <row r="105" spans="1:16" x14ac:dyDescent="0.25">
      <c r="A105" s="11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3"/>
    </row>
    <row r="106" spans="1:16" x14ac:dyDescent="0.25">
      <c r="M106" s="10"/>
    </row>
    <row r="107" spans="1:16" x14ac:dyDescent="0.25">
      <c r="M107" s="10"/>
    </row>
    <row r="108" spans="1:16" x14ac:dyDescent="0.25">
      <c r="M108" s="10"/>
    </row>
    <row r="109" spans="1:16" x14ac:dyDescent="0.25">
      <c r="A109" s="11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3"/>
    </row>
    <row r="110" spans="1:16" x14ac:dyDescent="0.25">
      <c r="M110" s="10"/>
    </row>
    <row r="111" spans="1:16" x14ac:dyDescent="0.25">
      <c r="M111" s="10"/>
    </row>
    <row r="112" spans="1:16" x14ac:dyDescent="0.25">
      <c r="A112" s="11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3"/>
    </row>
    <row r="113" spans="1:14" x14ac:dyDescent="0.25">
      <c r="M113" s="10"/>
    </row>
    <row r="114" spans="1:14" x14ac:dyDescent="0.25">
      <c r="M114" s="10"/>
    </row>
    <row r="115" spans="1:14" x14ac:dyDescent="0.25">
      <c r="M115" s="10"/>
    </row>
    <row r="116" spans="1:14" x14ac:dyDescent="0.25">
      <c r="A116" s="11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3"/>
    </row>
    <row r="117" spans="1:14" x14ac:dyDescent="0.25">
      <c r="M117" s="10"/>
    </row>
    <row r="119" spans="1:14" x14ac:dyDescent="0.25">
      <c r="A119" s="11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3"/>
      <c r="N119" s="13"/>
    </row>
    <row r="123" spans="1:14" x14ac:dyDescent="0.25">
      <c r="A123" s="11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3"/>
      <c r="N123" s="13"/>
    </row>
  </sheetData>
  <autoFilter ref="A6:P99" xr:uid="{00000000-0009-0000-0000-000009000000}"/>
  <mergeCells count="19">
    <mergeCell ref="C3:F3"/>
    <mergeCell ref="A1:P1"/>
    <mergeCell ref="E4:E5"/>
    <mergeCell ref="K3:K5"/>
    <mergeCell ref="D4:D5"/>
    <mergeCell ref="H4:H5"/>
    <mergeCell ref="O4:O5"/>
    <mergeCell ref="N3:P3"/>
    <mergeCell ref="C4:C5"/>
    <mergeCell ref="L3:L5"/>
    <mergeCell ref="N4:N5"/>
    <mergeCell ref="A3:A5"/>
    <mergeCell ref="M3:M5"/>
    <mergeCell ref="F4:F5"/>
    <mergeCell ref="G3:G5"/>
    <mergeCell ref="P4:P5"/>
    <mergeCell ref="H3:I3"/>
    <mergeCell ref="I4:I5"/>
    <mergeCell ref="J3:J5"/>
  </mergeCells>
  <dataValidations count="3">
    <dataValidation type="list" allowBlank="1" showInputMessage="1" showErrorMessage="1" sqref="E6" xr:uid="{00000000-0002-0000-0900-000000000000}">
      <formula1>"0,5"</formula1>
    </dataValidation>
    <dataValidation type="list" allowBlank="1" showInputMessage="1" showErrorMessage="1" sqref="D76:E76 C46 D87:E87 C69:E69 C37 C54 C25 B6:B98" xr:uid="{00000000-0002-0000-0900-000001000000}">
      <formula1>$B$4:$B$5</formula1>
    </dataValidation>
    <dataValidation type="list" allowBlank="1" showInputMessage="1" showErrorMessage="1" sqref="D25" xr:uid="{00000000-0002-0000-0900-000002000000}">
      <formula1>$B$5:$B$6</formula1>
    </dataValidation>
  </dataValidations>
  <hyperlinks>
    <hyperlink ref="N19" r:id="rId1" display="http://www.smoloblduma.ru/zpr/index.php?SECTION_ID=&amp;ELEMENT_ID=49307" xr:uid="{00000000-0004-0000-0900-000000000000}"/>
    <hyperlink ref="O19" r:id="rId2" display="http://www.finsmol.ru/pbudget/nJvD58Sj" xr:uid="{00000000-0004-0000-0900-000001000000}"/>
    <hyperlink ref="N24" r:id="rId3" display="https://duma.mos.ru/ru/40/regulation_projects " xr:uid="{00000000-0004-0000-0900-000002000000}"/>
    <hyperlink ref="P24" r:id="rId4" display="https://budget.mos.ru/BudgetAttachements_2020_2022" xr:uid="{00000000-0004-0000-0900-000003000000}"/>
    <hyperlink ref="O24" r:id="rId5" display="https://www.mos.ru/findep/ " xr:uid="{00000000-0004-0000-0900-000004000000}"/>
    <hyperlink ref="N28" r:id="rId6" display="http://www.aosd.ru/?dir=budget&amp;act=budget " xr:uid="{00000000-0004-0000-0900-000005000000}"/>
    <hyperlink ref="O28" r:id="rId7" display="https://dvinaland.ru/budget/zakon/ " xr:uid="{00000000-0004-0000-0900-000006000000}"/>
    <hyperlink ref="N30" r:id="rId8" display="http://duma39.ru/activity/zakon/draft/ " xr:uid="{00000000-0004-0000-0900-000007000000}"/>
    <hyperlink ref="O30" r:id="rId9" xr:uid="{00000000-0004-0000-0900-000008000000}"/>
    <hyperlink ref="P31" r:id="rId10" xr:uid="{00000000-0004-0000-0900-000009000000}"/>
    <hyperlink ref="N31" r:id="rId11" display="http://www.lenoblzaks.ru/static/single/-rus-common-zakact-/loprojects" xr:uid="{00000000-0004-0000-0900-00000A000000}"/>
    <hyperlink ref="O31" r:id="rId12" xr:uid="{00000000-0004-0000-0900-00000B000000}"/>
    <hyperlink ref="O35" r:id="rId13" location="3467" display="https://fincom.gov.spb.ru/budget/info/acts/1 - 3467" xr:uid="{00000000-0004-0000-0900-00000C000000}"/>
    <hyperlink ref="N35" r:id="rId14" display="http://www.assembly.spb.ru/ndoc/doc/0/777337756" xr:uid="{00000000-0004-0000-0900-00000D000000}"/>
    <hyperlink ref="N36" r:id="rId15" display="http://www.sdnao.ru/documents/bills/detail.php?ID=30257" xr:uid="{00000000-0004-0000-0900-00000E000000}"/>
    <hyperlink ref="O36" r:id="rId16" display="http://dfei.adm-nao.ru/zakony-o-byudzhete/" xr:uid="{00000000-0004-0000-0900-00000F000000}"/>
    <hyperlink ref="N45" r:id="rId17" display="https://sevzakon.ru/view/laws/bank_zakonoproektov/i_sozyv_2019/pr_zak_19_10_ot_15_10_2019/dokumenty_k_proektu/?page=2" xr:uid="{00000000-0004-0000-0900-000010000000}"/>
    <hyperlink ref="O45" r:id="rId18" display="https://fin.sev.gov.ru/deytelnost/" xr:uid="{00000000-0004-0000-0900-000011000000}"/>
    <hyperlink ref="P45" r:id="rId19" xr:uid="{00000000-0004-0000-0900-000012000000}"/>
    <hyperlink ref="N58" r:id="rId20" display="http://gossov.tatarstan.ru/rus/activity/lawmaking/zakon_project" xr:uid="{00000000-0004-0000-0900-000013000000}"/>
    <hyperlink ref="O58" r:id="rId21" display="http://minfin.tatarstan.ru/rus/proekt-byudzheta-i-materiali-k-nemu-845677.htm" xr:uid="{00000000-0004-0000-0900-000014000000}"/>
    <hyperlink ref="N60" r:id="rId22" display="http://www.gs.cap.ru/SiteMap.aspx?id=2797562" xr:uid="{00000000-0004-0000-0900-000015000000}"/>
    <hyperlink ref="O60" r:id="rId23" display="http://regulations.cap.ru/index.php?option=com_content&amp;view=category&amp;id=20&amp;Itemid=116" xr:uid="{00000000-0004-0000-0900-000016000000}"/>
    <hyperlink ref="P60" r:id="rId24" xr:uid="{00000000-0004-0000-0900-000017000000}"/>
    <hyperlink ref="N61" r:id="rId25" display="http://zakon.zsperm.ru/?q=%E1%FE%E4%E6%E5%F2&amp;how=d" xr:uid="{00000000-0004-0000-0900-000018000000}"/>
    <hyperlink ref="O61" r:id="rId26" xr:uid="{00000000-0004-0000-0900-000019000000}"/>
    <hyperlink ref="N63" r:id="rId27" display="http://www.zsno.ru/law/bills-and-draft-resolutions/pending-bills/index.php?ELEMENT_ID=51342" xr:uid="{00000000-0004-0000-0900-00001A000000}"/>
    <hyperlink ref="O63" r:id="rId28" display="http://mf.nnov.ru/index.php?option=com_k2&amp;view=item&amp;id=1760:normativnye-pravovye-akty-i-drugie-materialy-po-razrabotke-proekta-oblastnogo-byudzheta-na-2021-2022-gody&amp;Itemid=553" xr:uid="{00000000-0004-0000-0900-00001B000000}"/>
    <hyperlink ref="P63" r:id="rId29" display="http://mf.nnov.ru:8025/index.php/o-budgete/zakonodatelstvo/proekty-zakonodatelnykh-i-inykh-normativnykh-pravovykh-aktov" xr:uid="{00000000-0004-0000-0900-00001C000000}"/>
    <hyperlink ref="P61" r:id="rId30" display="http://budget.permkrai.ru/" xr:uid="{00000000-0004-0000-0900-00001D000000}"/>
    <hyperlink ref="N67" r:id="rId31" display="https://srd.ru/index.php/component/docs/?view=pr_zak&amp;id=1299&amp;menu=508&amp;selmenu=512" xr:uid="{00000000-0004-0000-0900-00001E000000}"/>
    <hyperlink ref="O67" r:id="rId32" xr:uid="{00000000-0004-0000-0900-00001F000000}"/>
    <hyperlink ref="P67" r:id="rId33" display="http://saratov.ifinmon.ru/" xr:uid="{00000000-0004-0000-0900-000020000000}"/>
    <hyperlink ref="N68" r:id="rId34" display="http://www.zsuo.ru/zakony/proekty/43-zakonotvorchestvo/zakony/proekty/14425-84332019.html" xr:uid="{00000000-0004-0000-0900-000021000000}"/>
    <hyperlink ref="O68" r:id="rId35" display="http://ufo.ulntc.ru/index.php?mgf=budget/open_budget&amp;slep=net" xr:uid="{00000000-0004-0000-0900-000022000000}"/>
    <hyperlink ref="P68" r:id="rId36" xr:uid="{00000000-0004-0000-0900-000023000000}"/>
    <hyperlink ref="N82" r:id="rId37" display="http://eparlament.irzs.ru/Doc/pasport?id=2783" xr:uid="{00000000-0004-0000-0900-000024000000}"/>
    <hyperlink ref="O82" r:id="rId38" display="http://gfu.ru/budget/obl/section.php?IBLOCK_ID=125&amp;SECTION_ID=1180" xr:uid="{00000000-0004-0000-0900-000025000000}"/>
    <hyperlink ref="P82" r:id="rId39" display="http://openbudget.gfu.ru/budget/law_project/" xr:uid="{00000000-0004-0000-0900-000026000000}"/>
    <hyperlink ref="N81" r:id="rId40" display="http://www.sobranie.info/lawsinfo.php?UID=16504" xr:uid="{00000000-0004-0000-0900-000027000000}"/>
    <hyperlink ref="O81" r:id="rId41" xr:uid="{00000000-0004-0000-0900-000028000000}"/>
    <hyperlink ref="N84" r:id="rId42" display="http://zsnso.ru/579" xr:uid="{00000000-0004-0000-0900-000029000000}"/>
    <hyperlink ref="O84" r:id="rId43" xr:uid="{00000000-0004-0000-0900-00002A000000}"/>
    <hyperlink ref="N92" r:id="rId44" display="http://monitoring.zspk.gov.ru/Проект%20закона/2177551" xr:uid="{00000000-0004-0000-0900-00002B000000}"/>
    <hyperlink ref="O92" r:id="rId45" display="https://primorsky.ru/authorities/executive-agencies/departments/finance/laws.php" xr:uid="{00000000-0004-0000-0900-00002C000000}"/>
    <hyperlink ref="P92" r:id="rId46" xr:uid="{00000000-0004-0000-0900-00002D000000}"/>
    <hyperlink ref="N93" r:id="rId47" display="http://www.duma.khv.ru/Monitoring5/Проект%20закона/2187535" xr:uid="{00000000-0004-0000-0900-00002E000000}"/>
    <hyperlink ref="O93" r:id="rId48" display="https://minfin.khabkrai.ru/portal/Show/Category/256?ItemId=1103" xr:uid="{00000000-0004-0000-0900-00002F000000}"/>
    <hyperlink ref="N94" r:id="rId49" display="http://www.zsamur.ru/section/list/9996/9932" xr:uid="{00000000-0004-0000-0900-000030000000}"/>
    <hyperlink ref="O94" r:id="rId50" xr:uid="{00000000-0004-0000-0900-000031000000}"/>
    <hyperlink ref="N88" r:id="rId51" display="http://hural-rb.ru/bankz/" xr:uid="{00000000-0004-0000-0900-000032000000}"/>
    <hyperlink ref="O88" r:id="rId52" display="http://egov-buryatia.ru/minfin/activities/documents/proekty-zakonov-i-inykh-npa/index.php?bitrix_include_areas=N&amp;clear_cache=Y" xr:uid="{00000000-0004-0000-0900-000033000000}"/>
    <hyperlink ref="P88" r:id="rId53" display="http://budget.govrb.ru/ebudget/Menu/Page/179" xr:uid="{00000000-0004-0000-0900-000034000000}"/>
    <hyperlink ref="O7" r:id="rId54" xr:uid="{00000000-0004-0000-0900-000035000000}"/>
    <hyperlink ref="N7" r:id="rId55" display="http://www.belduma.ru/document/draft/detail.php?god=2019&amp;prj=all" xr:uid="{00000000-0004-0000-0900-000036000000}"/>
    <hyperlink ref="P7" r:id="rId56" display="http://ob.beldepfin.ru " xr:uid="{00000000-0004-0000-0900-000037000000}"/>
    <hyperlink ref="O8" r:id="rId57" xr:uid="{00000000-0004-0000-0900-000038000000}"/>
    <hyperlink ref="N8" r:id="rId58" display="http://duma32.ru/komitet-po-byudzhetu-nalogam-i-ekonomicheskoy-politike/" xr:uid="{00000000-0004-0000-0900-000039000000}"/>
    <hyperlink ref="P8" r:id="rId59" display="http://bryanskoblfin.ru/open/Menu/Page/93" xr:uid="{00000000-0004-0000-0900-00003A000000}"/>
    <hyperlink ref="N9" r:id="rId60" display="http://www.zsvo.ru/budjet/" xr:uid="{00000000-0004-0000-0900-00003B000000}"/>
    <hyperlink ref="O9" r:id="rId61" xr:uid="{00000000-0004-0000-0900-00003C000000}"/>
    <hyperlink ref="N10" r:id="rId62" display="http://www.vrnoblduma.ru/dokumenty/proekty/" xr:uid="{00000000-0004-0000-0900-00003D000000}"/>
    <hyperlink ref="O10" r:id="rId63" xr:uid="{00000000-0004-0000-0900-00003E000000}"/>
    <hyperlink ref="O11" r:id="rId64" xr:uid="{00000000-0004-0000-0900-00003F000000}"/>
    <hyperlink ref="N11" r:id="rId65" display="https://www.ivoblduma.ru/zakony/proekty-zakonov/" xr:uid="{00000000-0004-0000-0900-000040000000}"/>
    <hyperlink ref="N12" r:id="rId66" display="http://www.zskaluga.ru/bills/wide/16185/ob_oblastnom_bjudzhete_na_2020_god_i_na_planovyj_period__2021_i_2022_godov.html" xr:uid="{00000000-0004-0000-0900-000041000000}"/>
    <hyperlink ref="O12" r:id="rId67" xr:uid="{00000000-0004-0000-0900-000042000000}"/>
    <hyperlink ref="N13" r:id="rId68" display="http://kosoblduma.ru/laws/pzko/?id=929" xr:uid="{00000000-0004-0000-0900-000043000000}"/>
    <hyperlink ref="P13" r:id="rId69" display="http://nb44.ru/   " xr:uid="{00000000-0004-0000-0900-000044000000}"/>
    <hyperlink ref="O13" r:id="rId70" display="http://depfin.adm44.ru/info/law/proetjzko/" xr:uid="{00000000-0004-0000-0900-000045000000}"/>
    <hyperlink ref="N14" r:id="rId71" display="http://kurskduma.ru/proekts/index.php" xr:uid="{00000000-0004-0000-0900-000046000000}"/>
    <hyperlink ref="O14" r:id="rId72" xr:uid="{00000000-0004-0000-0900-000047000000}"/>
    <hyperlink ref="N15" r:id="rId73" display="http://www.oblsovet.ru/legislation/" xr:uid="{00000000-0004-0000-0900-000048000000}"/>
    <hyperlink ref="O15" r:id="rId74" display="http://www.admlip.ru/economy/finances/proekty/ " xr:uid="{00000000-0004-0000-0900-000049000000}"/>
    <hyperlink ref="P15" r:id="rId75" display="http://ufin48.ru/Show/Category/?ItemId=16&amp;headingId=4" xr:uid="{00000000-0004-0000-0900-00004A000000}"/>
    <hyperlink ref="N16" r:id="rId76" display="http://www.mosoblduma.ru/Zakoni/Zakonoprecti_Moskovskoj_oblasti/item/296065/" xr:uid="{00000000-0004-0000-0900-00004B000000}"/>
    <hyperlink ref="O16" r:id="rId77" display="https://mef.mosreg.ru/dokumenty" xr:uid="{00000000-0004-0000-0900-00004C000000}"/>
    <hyperlink ref="P16" r:id="rId78" location="tab-id-6" display="https://budget.mosreg.ru/byudzhet-dlya-grazhdan/proekt-zakona-o-byudzhete-moskovskoj-oblasti/ - tab-id-6" xr:uid="{00000000-0004-0000-0900-00004D000000}"/>
    <hyperlink ref="N17" r:id="rId79" display="http://oreloblsovet.ru/legislation/proektyi-zakonov.html" xr:uid="{00000000-0004-0000-0900-00004E000000}"/>
    <hyperlink ref="P17" r:id="rId80" display="http://adm.vintech.ru:8096/ebudget/Menu/Page/25" xr:uid="{00000000-0004-0000-0900-00004F000000}"/>
    <hyperlink ref="O17" r:id="rId81" display="https://orel-region.ru/index.php?head=6&amp;part=73&amp;unit=3&amp;op=8&amp;in=132" xr:uid="{00000000-0004-0000-0900-000050000000}"/>
    <hyperlink ref="N18" r:id="rId82" display="http://www.rznoblduma.ru/index.php?option=com_content&amp;view=article&amp;id=177&amp;Itemid=125" xr:uid="{00000000-0004-0000-0900-000051000000}"/>
    <hyperlink ref="O18" r:id="rId83" display="https://minfin.ryazangov.ru/documents/draft_documents/2019/index.php" xr:uid="{00000000-0004-0000-0900-000052000000}"/>
    <hyperlink ref="P18" r:id="rId84" display="http://minfin-rzn.ru/portal/Show/Category/6?ItemId=17" xr:uid="{00000000-0004-0000-0900-000053000000}"/>
    <hyperlink ref="N20" r:id="rId85" display="https://tambovoblduma.ru/zakonoproekty/zakonoproekty-vnesennye-v-oblastnuyu-dumu/oktyabr-2019/" xr:uid="{00000000-0004-0000-0900-000054000000}"/>
    <hyperlink ref="O20" r:id="rId86" xr:uid="{00000000-0004-0000-0900-000055000000}"/>
    <hyperlink ref="N21" r:id="rId87" display="http://www.zsto.ru/index.php/739a50c4-47c1-81fa-060e-2232105925f8/5f51608f-f613-3c85-ce9f-e9a9410d8fa4" xr:uid="{00000000-0004-0000-0900-000056000000}"/>
    <hyperlink ref="P21" r:id="rId88" display="http://portal.tverfin.ru/Menu/Page/187" xr:uid="{00000000-0004-0000-0900-000057000000}"/>
    <hyperlink ref="O21" r:id="rId89" display="https://www.tverfin.ru/np-baza/proekty-npa/" xr:uid="{00000000-0004-0000-0900-000058000000}"/>
    <hyperlink ref="O22" r:id="rId90" display="https://minfin.tularegion.ru/activities/" xr:uid="{00000000-0004-0000-0900-000059000000}"/>
    <hyperlink ref="P22" r:id="rId91" xr:uid="{00000000-0004-0000-0900-00005A000000}"/>
    <hyperlink ref="N22" r:id="rId92" display="http://www.tulaoblduma.ru/laws_intranet/laws_stages.asp%3FID=160532.html" xr:uid="{00000000-0004-0000-0900-00005B000000}"/>
    <hyperlink ref="N23" r:id="rId93" display="http://duma.yar.ru/service/projects/zp192966.html" xr:uid="{00000000-0004-0000-0900-00005C000000}"/>
    <hyperlink ref="O23" r:id="rId94" display="https://www.yarregion.ru/depts/depfin/tmpPages/docs.aspx" xr:uid="{00000000-0004-0000-0900-00005D000000}"/>
    <hyperlink ref="P23" r:id="rId95" display="http://budget76.ru/ " xr:uid="{00000000-0004-0000-0900-00005E000000}"/>
    <hyperlink ref="N26" r:id="rId96" display="http://www.karelia-zs.ru/zakonodatelstvo_rk/proekty/386vi/" xr:uid="{00000000-0004-0000-0900-00005F000000}"/>
    <hyperlink ref="O26" r:id="rId97" xr:uid="{00000000-0004-0000-0900-000060000000}"/>
    <hyperlink ref="P26" r:id="rId98" display="http://budget.karelia.ru/byudzhet/dokumenty/2020-god" xr:uid="{00000000-0004-0000-0900-000061000000}"/>
    <hyperlink ref="N27" r:id="rId99" display="http://gsrk1.rkomi.ru/Sessions/Default.aspx " xr:uid="{00000000-0004-0000-0900-000062000000}"/>
    <hyperlink ref="O27" r:id="rId100" display="http://minfin.rkomi.ru/minfin_rkomi/minfin_rbudj/budjet/" xr:uid="{00000000-0004-0000-0900-000063000000}"/>
    <hyperlink ref="N29" r:id="rId101" display="https://www.vologdazso.ru/actions/legislative_activity/draft-laws/search.php?docid=TXpFNU1qa3pPRUUwVFc=" xr:uid="{00000000-0004-0000-0900-000064000000}"/>
    <hyperlink ref="O29" r:id="rId102" xr:uid="{00000000-0004-0000-0900-000065000000}"/>
    <hyperlink ref="N32" r:id="rId103" display="https://duma-murman.ru/deyatelnost/zakonodatelnaya-deyatelnost/proekty-zakonov-murmanskoy-oblasti/proekty-2019/" xr:uid="{00000000-0004-0000-0900-000066000000}"/>
    <hyperlink ref="O32" r:id="rId104" xr:uid="{00000000-0004-0000-0900-000067000000}"/>
    <hyperlink ref="P32" r:id="rId105" display="https://b4u.gov-murman.ru/" xr:uid="{00000000-0004-0000-0900-000068000000}"/>
    <hyperlink ref="N33" r:id="rId106" display="http://duma.novreg.ru/action/projects/" xr:uid="{00000000-0004-0000-0900-000069000000}"/>
    <hyperlink ref="O33" r:id="rId107" location="applications" display="http://novkfo.ru/documents/289.html - applications" xr:uid="{00000000-0004-0000-0900-00006A000000}"/>
    <hyperlink ref="P33" r:id="rId108" display="http://portal.novkfo.ru/Menu/Page/85" xr:uid="{00000000-0004-0000-0900-00006B000000}"/>
    <hyperlink ref="N34" r:id="rId109" location="annex" display="http://sobranie.pskov.ru/lawmaking/bills - annex" xr:uid="{00000000-0004-0000-0900-00006C000000}"/>
    <hyperlink ref="O34" r:id="rId110" display="http://finance.pskov.ru/proekty" xr:uid="{00000000-0004-0000-0900-00006D000000}"/>
    <hyperlink ref="P34" r:id="rId111" display="http://bks.pskov.ru/ebudget/Show/Category/10?ItemId=257" xr:uid="{00000000-0004-0000-0900-00006E000000}"/>
    <hyperlink ref="N38" r:id="rId112" display="https://www.gshra.ru/zak-deyat/proekty/" xr:uid="{00000000-0004-0000-0900-00006F000000}"/>
    <hyperlink ref="O38" r:id="rId113" xr:uid="{00000000-0004-0000-0900-000070000000}"/>
    <hyperlink ref="N39" r:id="rId114" display="http://www.huralrk.ru/deyatelnost/zakonodatelnaya-deyatelnost/zakonoproekty.html" xr:uid="{00000000-0004-0000-0900-000071000000}"/>
    <hyperlink ref="O39" r:id="rId115" display="http://minfin.kalmregion.ru/deyatelnost/byudzhet-respubliki-kalmykiya/proekt-respublikanskogo-byudzheta-na-ocherednoy-finansovyy-god-i-planovyy-period-/" xr:uid="{00000000-0004-0000-0900-000072000000}"/>
    <hyperlink ref="N40" r:id="rId116" display="http://www.crimea.gov.ru/lawmaking-activity/laws-drafts" xr:uid="{00000000-0004-0000-0900-000073000000}"/>
    <hyperlink ref="O40" r:id="rId117" xr:uid="{00000000-0004-0000-0900-000074000000}"/>
    <hyperlink ref="P40" r:id="rId118" display="http://budget.rk.ifinmon.ru/dokumenty/proekt-zakona-o-byudzhete" xr:uid="{00000000-0004-0000-0900-000075000000}"/>
    <hyperlink ref="N41" r:id="rId119" xr:uid="{00000000-0004-0000-0900-000076000000}"/>
    <hyperlink ref="O41" r:id="rId120" xr:uid="{00000000-0004-0000-0900-000077000000}"/>
    <hyperlink ref="P41" r:id="rId121" xr:uid="{00000000-0004-0000-0900-000078000000}"/>
    <hyperlink ref="N42" r:id="rId122" display="https://astroblduma.ru/vm/zakonodat_deyat/ProjectZakonAO/11203" xr:uid="{00000000-0004-0000-0900-000079000000}"/>
    <hyperlink ref="O42" r:id="rId123" display="https://minfin.astrobl.ru/site-page/materialy-proekta" xr:uid="{00000000-0004-0000-0900-00007A000000}"/>
    <hyperlink ref="N43" r:id="rId124" display="http://volgoduma.ru/zakonotvorchestvo/proekty-zakonov/vse-proekty.html" xr:uid="{00000000-0004-0000-0900-00007B000000}"/>
    <hyperlink ref="P43" r:id="rId125" display="http://www.minfin34.ru/" xr:uid="{00000000-0004-0000-0900-00007C000000}"/>
    <hyperlink ref="O43" r:id="rId126" display="http://volgafin.volgograd.ru/norms/acts/16723/" xr:uid="{00000000-0004-0000-0900-00007D000000}"/>
    <hyperlink ref="N44" r:id="rId127" display="http://zsro.ru/lawmaking/project/" xr:uid="{00000000-0004-0000-0900-00007E000000}"/>
    <hyperlink ref="O44" r:id="rId128" xr:uid="{00000000-0004-0000-0900-00007F000000}"/>
    <hyperlink ref="P44" r:id="rId129" display="http://minfin.donland.ru:8088/" xr:uid="{00000000-0004-0000-0900-000080000000}"/>
    <hyperlink ref="N47" r:id="rId130" display="http://www.nsrd.ru/dokumenty/proekti_normativno_pravovih_aktov" xr:uid="{00000000-0004-0000-0900-000081000000}"/>
    <hyperlink ref="O47" r:id="rId131" display="http://minfinrd.ru/deyatelnost/statistika-i-otchety/byudzhet" xr:uid="{00000000-0004-0000-0900-000082000000}"/>
    <hyperlink ref="P47" r:id="rId132" display="http://open.minfinrd.ru/" xr:uid="{00000000-0004-0000-0900-000083000000}"/>
    <hyperlink ref="O48" r:id="rId133" display="https://www.mfri.ru/index.php/open-budget/proekt-byudzheta-i-materialy-k-nemu" xr:uid="{00000000-0004-0000-0900-000084000000}"/>
    <hyperlink ref="N48" r:id="rId134" display="http://www.parlamentri.ru/index.php/zakonodatelnaya-deyatelnost/zakonoproekty-vnesennye-v-parlament" xr:uid="{00000000-0004-0000-0900-000085000000}"/>
    <hyperlink ref="N49" r:id="rId135" display="http://parlament.kbr.ru/zakonodatelnaya-deyatelnost/zakonoproekty-na-stadii-rassmotreniya/index.php?ELEMENT_ID=17423" xr:uid="{00000000-0004-0000-0900-000086000000}"/>
    <hyperlink ref="O49" r:id="rId136" display="https://pravitelstvo.kbr.ru/oigv/minfin/npi/proekty_normativnyh_i_pravovyh_aktov.php?postid=27876" xr:uid="{00000000-0004-0000-0900-000087000000}"/>
    <hyperlink ref="N50" r:id="rId137" display="https://parlament09.ru/node/7234" xr:uid="{00000000-0004-0000-0900-000088000000}"/>
    <hyperlink ref="O50" r:id="rId138" display="http://minfin09.ru/2019/11/проект-закона-о-республиканском-бюдж-7/" xr:uid="{00000000-0004-0000-0900-000089000000}"/>
    <hyperlink ref="N51" r:id="rId139" display="http://parliament-osetia.ru/index.php/main/bills/art/665" xr:uid="{00000000-0004-0000-0900-00008A000000}"/>
    <hyperlink ref="O51" r:id="rId140" display="http://minfin.alania.gov.ru/index.php/documents" xr:uid="{00000000-0004-0000-0900-00008B000000}"/>
    <hyperlink ref="N52" r:id="rId141" display="http://www.parlamentchr.ru/deyatelnost/zakonoproekty-nakhodyashchiesya-na-rassmotrenii" xr:uid="{00000000-0004-0000-0900-00008C000000}"/>
    <hyperlink ref="O52" r:id="rId142" display="http://www.minfinchr.ru/respublikanskij-byudzhet/proekt-zakona-chechenskoj-respubliki-o-respublikanskom-byudzhete-na-ocherednoj-finansovyj-god-i-planovyj-period-s-prilozheniyami" xr:uid="{00000000-0004-0000-0900-00008D000000}"/>
    <hyperlink ref="P52" r:id="rId143" xr:uid="{00000000-0004-0000-0900-00008E000000}"/>
    <hyperlink ref="N53" r:id="rId144" display="http://www.dumask.ru/law/zakonodatelnaya-deyatelnost/zakonoproekty-i-inye-pravovye-akty-nakhodyashchiesya-na-rassmotrenii.html" xr:uid="{00000000-0004-0000-0900-00008F000000}"/>
    <hyperlink ref="O53" r:id="rId145" display="http://www.mfsk.ru/law/proekty-zakonovsk" xr:uid="{00000000-0004-0000-0900-000090000000}"/>
    <hyperlink ref="P53" r:id="rId146" display="http://openbudsk.ru/proekt-byudzheta-na-2020-god-i-planovyy-period-2021-i-2022-godov/" xr:uid="{00000000-0004-0000-0900-000091000000}"/>
    <hyperlink ref="N55" r:id="rId147" display="http://gsrb.ru/ru/lawmaking/budget-2020/" xr:uid="{00000000-0004-0000-0900-000092000000}"/>
    <hyperlink ref="O55" r:id="rId148" xr:uid="{00000000-0004-0000-0900-000093000000}"/>
    <hyperlink ref="N56" r:id="rId149" display="http://www.gsmari.ru/itog/pnpa.html" xr:uid="{00000000-0004-0000-0900-000094000000}"/>
    <hyperlink ref="O56" r:id="rId150" display="http://mari-el.gov.ru/minfin/Pages/projects.aspx" xr:uid="{00000000-0004-0000-0900-000095000000}"/>
    <hyperlink ref="N57" r:id="rId151" display="http://www.gsrm.ru/legislative-activities/proekty/" xr:uid="{00000000-0004-0000-0900-000096000000}"/>
    <hyperlink ref="O57" r:id="rId152" display="https://www.minfinrm.ru/norm-akty-new/" xr:uid="{00000000-0004-0000-0900-000097000000}"/>
    <hyperlink ref="N59" r:id="rId153" display="http://www.udmgossovet.ru/activity/law/schedule/materials/26796/" xr:uid="{00000000-0004-0000-0900-000098000000}"/>
    <hyperlink ref="O59" r:id="rId154" xr:uid="{00000000-0004-0000-0900-000099000000}"/>
    <hyperlink ref="N62" r:id="rId155" display="http://www.zsko.ru/documents/lawmaking/" xr:uid="{00000000-0004-0000-0900-00009A000000}"/>
    <hyperlink ref="O62" r:id="rId156" display="http://www.minfin.kirov.ru/otkrytyy-byudzhet/dlya-spetsialistov/oblastnoy-byudzhet/byudzhet-2020-2022-normativnye-dokumenty/" xr:uid="{00000000-0004-0000-0900-00009B000000}"/>
    <hyperlink ref="N64" r:id="rId157" display="http://zaksob.ru/activity/zakonotvorcheskaya-deyatelnost/" xr:uid="{00000000-0004-0000-0900-00009C000000}"/>
    <hyperlink ref="O64" r:id="rId158" xr:uid="{00000000-0004-0000-0900-00009D000000}"/>
    <hyperlink ref="P64" r:id="rId159" display="http://budget.orb.ru/ " xr:uid="{00000000-0004-0000-0900-00009E000000}"/>
    <hyperlink ref="N65" r:id="rId160" display="http://www.zspo.ru/legislative/bills/61981/" xr:uid="{00000000-0004-0000-0900-00009F000000}"/>
    <hyperlink ref="O65" r:id="rId161" display="http://finance.pnzreg.ru/docs/np/?ELEMENT_ID=1442" xr:uid="{00000000-0004-0000-0900-0000A0000000}"/>
    <hyperlink ref="P66" r:id="rId162" display="http://budget.minfin-samara.ru/ " xr:uid="{00000000-0004-0000-0900-0000A1000000}"/>
    <hyperlink ref="N66" r:id="rId163" display="http://asozd.samgd.ru/bills/2944/" xr:uid="{00000000-0004-0000-0900-0000A2000000}"/>
    <hyperlink ref="O66" r:id="rId164" display="http://minfin-samara.ru/proekty-zakonov-o-byudzhete/" xr:uid="{00000000-0004-0000-0900-0000A3000000}"/>
    <hyperlink ref="N70" r:id="rId165" display="http://www.oblduma.kurgan.ru/about/activity/doc/proekty/" xr:uid="{00000000-0004-0000-0900-0000A4000000}"/>
    <hyperlink ref="O70" r:id="rId166" display="http://www.finupr.kurganobl.ru/index.php?test=praktdum" xr:uid="{00000000-0004-0000-0900-0000A5000000}"/>
    <hyperlink ref="O71" r:id="rId167" location="document_list" display="https://minfin.midural.ru/document/category/23 - document_list" xr:uid="{00000000-0004-0000-0900-0000A6000000}"/>
    <hyperlink ref="N71" r:id="rId168" display="http://zsso.ru/legislative/lawprojects/item/50955/" xr:uid="{00000000-0004-0000-0900-0000A7000000}"/>
    <hyperlink ref="P71" r:id="rId169" display="http://info.mfural.ru/ebudget/Menu/Page/1 " xr:uid="{00000000-0004-0000-0900-0000A8000000}"/>
    <hyperlink ref="N72" r:id="rId170" display="http://public.duma72.ru/Public/BillDossier/2897" xr:uid="{00000000-0004-0000-0900-0000A9000000}"/>
    <hyperlink ref="O72" r:id="rId171" xr:uid="{00000000-0004-0000-0900-0000AA000000}"/>
    <hyperlink ref="N73" r:id="rId172" display="https://www.zs74.ru/npa-base" xr:uid="{00000000-0004-0000-0900-0000AB000000}"/>
    <hyperlink ref="O73" r:id="rId173" display="http://www.minfin74.ru/mBudget/project/" xr:uid="{00000000-0004-0000-0900-0000AC000000}"/>
    <hyperlink ref="P73" r:id="rId174" display="http://open.minfin74.ru/budget/370457979" xr:uid="{00000000-0004-0000-0900-0000AD000000}"/>
    <hyperlink ref="N74" r:id="rId175" xr:uid="{00000000-0004-0000-0900-0000AE000000}"/>
    <hyperlink ref="O74" r:id="rId176" xr:uid="{00000000-0004-0000-0900-0000AF000000}"/>
    <hyperlink ref="N75" r:id="rId177" display="http://www.zsyanao.ru/legislative_activity/projects/" xr:uid="{00000000-0004-0000-0900-0000B0000000}"/>
    <hyperlink ref="O75" r:id="rId178" xr:uid="{00000000-0004-0000-0900-0000B1000000}"/>
    <hyperlink ref="P75" r:id="rId179" display="http://monitoring.yanao.ru/yamal/index.php" xr:uid="{00000000-0004-0000-0900-0000B2000000}"/>
    <hyperlink ref="N77" r:id="rId180" display="http://elkurultay.ru/deyatelnost/sessii/sessii/materialy-proshedshikh-sessij-7-sozyva/10400-materialy-iii-ej-sessii-gosudarstvennogo-sobraniya-el-kurultaj-respubliki-altaj-sedmogo-sozyva-sostoyavshejsya-21-noyabrya-2019-goda" xr:uid="{00000000-0004-0000-0900-0000B3000000}"/>
    <hyperlink ref="O77" r:id="rId181" xr:uid="{00000000-0004-0000-0900-0000B4000000}"/>
    <hyperlink ref="P77" r:id="rId182" display="http://www.open.minfin-altai.ru/" xr:uid="{00000000-0004-0000-0900-0000B5000000}"/>
    <hyperlink ref="N78" r:id="rId183" display="http://www.khural.org/info/finansy/243/" xr:uid="{00000000-0004-0000-0900-0000B6000000}"/>
    <hyperlink ref="P78" r:id="rId184" display="http://budget17.ru/" xr:uid="{00000000-0004-0000-0900-0000B7000000}"/>
    <hyperlink ref="O78" r:id="rId185" display="https://minfin.rtyva.ru/node/8892/" xr:uid="{00000000-0004-0000-0900-0000B8000000}"/>
    <hyperlink ref="N79" r:id="rId186" display="http://www.khural.org/info/finansy/243/" xr:uid="{00000000-0004-0000-0900-0000B9000000}"/>
    <hyperlink ref="P79" r:id="rId187" display="http://budget17.ru/" xr:uid="{00000000-0004-0000-0900-0000BA000000}"/>
    <hyperlink ref="O79" r:id="rId188" display="https://minfin.rtyva.ru/node/8892/" xr:uid="{00000000-0004-0000-0900-0000BB000000}"/>
    <hyperlink ref="O80" r:id="rId189" xr:uid="{00000000-0004-0000-0900-0000BC000000}"/>
    <hyperlink ref="N80" r:id="rId190" display="http://www.akzs.ru/sessions/135/2868/" xr:uid="{00000000-0004-0000-0900-0000BD000000}"/>
    <hyperlink ref="N83" r:id="rId191" display="https://www.sndko.ru/zakonotvorchestvo/proektyi-normativnyix-pravovyix-aktov-kemerovskoj-oblasti" xr:uid="{00000000-0004-0000-0900-0000BE000000}"/>
    <hyperlink ref="O83" r:id="rId192" xr:uid="{00000000-0004-0000-0900-0000BF000000}"/>
    <hyperlink ref="N85" r:id="rId193" display="http://www.omsk-parlament.ru/?sid=2940" xr:uid="{00000000-0004-0000-0900-0000C0000000}"/>
    <hyperlink ref="P85" r:id="rId194" display="http://budget.omsk.ifinmon.ru/ " xr:uid="{00000000-0004-0000-0900-0000C1000000}"/>
    <hyperlink ref="O85" r:id="rId195" xr:uid="{00000000-0004-0000-0900-0000C2000000}"/>
    <hyperlink ref="N86" r:id="rId196" display="https://duma.tomsk.ru/content/proekt_oblastnogo_bjudzheta_na_2020_2022_god" xr:uid="{00000000-0004-0000-0900-0000C3000000}"/>
    <hyperlink ref="P86" r:id="rId197" display="http://open.findep.org/" xr:uid="{00000000-0004-0000-0900-0000C4000000}"/>
    <hyperlink ref="O86" r:id="rId198" xr:uid="{00000000-0004-0000-0900-0000C5000000}"/>
    <hyperlink ref="N89" r:id="rId199" location="type=magicsearch/from=25.09.2018/to=" display="http://monitoring.iltumen.ru/#type=magicsearch/from=25.09.2018/to=" xr:uid="{00000000-0004-0000-0900-0000C6000000}"/>
    <hyperlink ref="O89" r:id="rId200" display="https://minfin.sakha.gov.ru/zakony-o-bjudzhete/2020-2022-gg/proekt-zakona-o-bjudzhete-na-2020-2022-gg" xr:uid="{00000000-0004-0000-0900-0000C7000000}"/>
    <hyperlink ref="P89" r:id="rId201" display="http://budget.sakha.gov.ru/ebudget/Menu/Page/215" xr:uid="{00000000-0004-0000-0900-0000C8000000}"/>
    <hyperlink ref="N90" r:id="rId202" display="http://www.zaksobr-chita.ru/documents/proektyi_zakonov/2019_god/noyabr_2019_goda" xr:uid="{00000000-0004-0000-0900-0000C9000000}"/>
    <hyperlink ref="O90" r:id="rId203" display="https://minfin.75.ru/byudzhet/konsolidirovannyy-kraevoy-byudzhet/proekty-zakonov-o-byudzhete-kraya" xr:uid="{00000000-0004-0000-0900-0000CA000000}"/>
    <hyperlink ref="P90" r:id="rId204" display="http://открытыйбюджет.забайкальскийкрай.рф/portal/Page/BudgLaw?project=1&amp;ItemId=13&amp;show_title=on " xr:uid="{00000000-0004-0000-0900-0000CB000000}"/>
    <hyperlink ref="N91" r:id="rId205" display="http://www.zaksobr.kamchatka.ru/zaktvordeyat/proekty_zakonov_kamch_24_2019_kraya1/o_kraevom_byudzhete_na_2020_god_i_na_planovyj_period_2021_i_2022_godov/" xr:uid="{00000000-0004-0000-0900-0000CC000000}"/>
    <hyperlink ref="O91" r:id="rId206" display="https://www.kamgov.ru/minfin/budzet-2020" xr:uid="{00000000-0004-0000-0900-0000CD000000}"/>
    <hyperlink ref="P91" r:id="rId207" location="/main" display="http://openbudget.kamgov.ru/Dashboard - /main" xr:uid="{00000000-0004-0000-0900-0000CE000000}"/>
    <hyperlink ref="N95" r:id="rId208" display="https://www.magoblduma.ru/documents/" xr:uid="{00000000-0004-0000-0900-0000CF000000}"/>
    <hyperlink ref="O95" r:id="rId209" display="https://minfin.49gov.ru/documents/?doc_type=1" xr:uid="{00000000-0004-0000-0900-0000D0000000}"/>
    <hyperlink ref="P95" r:id="rId210" display="http://iis.minfin.49gov.ru/ebudget/Menu/Page/77" xr:uid="{00000000-0004-0000-0900-0000D1000000}"/>
    <hyperlink ref="O96" r:id="rId211" display="http://sakhminfin.ru/" xr:uid="{00000000-0004-0000-0900-0000D2000000}"/>
    <hyperlink ref="N96" r:id="rId212" display="http://www.dumasakhalin.ru/activity/sessions/2019/7" xr:uid="{00000000-0004-0000-0900-0000D3000000}"/>
    <hyperlink ref="P96" r:id="rId213" xr:uid="{00000000-0004-0000-0900-0000D4000000}"/>
    <hyperlink ref="N97" r:id="rId214" display="http://zseao.ru/akt/ob-oblastnom-byudzhete-na-2020-god-i-na-planovyj-period-2021-i-2022-godov-2/" xr:uid="{00000000-0004-0000-0900-0000D5000000}"/>
    <hyperlink ref="O97" r:id="rId215" display="http://www.eao.ru/isp-vlast/finansovoe-upravlenie-pravitelstva/byudzhet/" xr:uid="{00000000-0004-0000-0900-0000D6000000}"/>
    <hyperlink ref="N98" r:id="rId216" display="http://duma-chukotka.ru/index.php?option=com_content&amp;view=category&amp;id=47&amp;Itemid=154" xr:uid="{00000000-0004-0000-0900-0000D7000000}"/>
    <hyperlink ref="O98" r:id="rId217" display="http://chaogov.ru/otkrytyy-byudzhet/zakon-o-byudzhete.php" xr:uid="{00000000-0004-0000-0900-0000D8000000}"/>
  </hyperlinks>
  <pageMargins left="0.70866141732283472" right="0.70866141732283472" top="0.74803149606299213" bottom="0.74803149606299213" header="0.31496062992125984" footer="0.31496062992125984"/>
  <pageSetup paperSize="9" scale="73" fitToWidth="2" fitToHeight="3" orientation="landscape" r:id="rId218"/>
  <headerFooter>
    <oddFooter>&amp;C&amp;"Times New Roman,обычный"&amp;8&amp;A&amp;R&amp;9&amp;P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118"/>
  <sheetViews>
    <sheetView zoomScaleNormal="100" workbookViewId="0">
      <pane xSplit="1" ySplit="5" topLeftCell="B6" activePane="bottomRight" state="frozenSplit"/>
      <selection pane="topRight"/>
      <selection pane="bottomLeft" activeCell="A5" sqref="A5"/>
      <selection pane="bottomRight" activeCell="R90" sqref="R90"/>
    </sheetView>
  </sheetViews>
  <sheetFormatPr defaultColWidth="9.1796875" defaultRowHeight="11.5" x14ac:dyDescent="0.25"/>
  <cols>
    <col min="1" max="1" width="28.1796875" style="16" customWidth="1"/>
    <col min="2" max="2" width="39.26953125" style="16" customWidth="1"/>
    <col min="3" max="3" width="5.7265625" style="16" customWidth="1"/>
    <col min="4" max="5" width="4.7265625" style="16" customWidth="1"/>
    <col min="6" max="6" width="5.7265625" style="16" customWidth="1"/>
    <col min="7" max="8" width="12.54296875" style="16" customWidth="1"/>
    <col min="9" max="9" width="16" style="16" customWidth="1"/>
    <col min="10" max="10" width="9.26953125" style="16" customWidth="1"/>
    <col min="11" max="11" width="8.81640625" style="16" customWidth="1"/>
    <col min="12" max="12" width="9.81640625" style="16" customWidth="1"/>
    <col min="13" max="13" width="11.81640625" style="16" customWidth="1"/>
    <col min="14" max="14" width="12.7265625" style="16" customWidth="1"/>
    <col min="15" max="15" width="15.7265625" style="16" customWidth="1"/>
    <col min="16" max="16" width="15.7265625" style="19" customWidth="1"/>
    <col min="17" max="17" width="15.7265625" style="16" customWidth="1"/>
    <col min="18" max="18" width="16.453125" style="16" customWidth="1"/>
    <col min="19" max="16384" width="9.1796875" style="59"/>
  </cols>
  <sheetData>
    <row r="1" spans="1:18" ht="24" customHeight="1" x14ac:dyDescent="0.25">
      <c r="A1" s="308" t="s">
        <v>308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</row>
    <row r="2" spans="1:18" ht="16" customHeight="1" x14ac:dyDescent="0.25">
      <c r="A2" s="226" t="s">
        <v>1081</v>
      </c>
      <c r="B2" s="118"/>
      <c r="C2" s="118"/>
      <c r="D2" s="118"/>
      <c r="E2" s="118"/>
      <c r="F2" s="118"/>
      <c r="G2" s="118"/>
      <c r="H2" s="225"/>
      <c r="I2" s="225"/>
      <c r="J2" s="118"/>
      <c r="K2" s="118"/>
      <c r="L2" s="118"/>
      <c r="M2" s="118"/>
      <c r="N2" s="118"/>
      <c r="O2" s="118"/>
      <c r="P2" s="118"/>
      <c r="Q2" s="118"/>
      <c r="R2" s="118"/>
    </row>
    <row r="3" spans="1:18" ht="77.25" customHeight="1" x14ac:dyDescent="0.25">
      <c r="A3" s="303" t="s">
        <v>99</v>
      </c>
      <c r="B3" s="248" t="s">
        <v>309</v>
      </c>
      <c r="C3" s="303" t="s">
        <v>129</v>
      </c>
      <c r="D3" s="303"/>
      <c r="E3" s="304"/>
      <c r="F3" s="304"/>
      <c r="G3" s="300" t="s">
        <v>233</v>
      </c>
      <c r="H3" s="300" t="s">
        <v>1090</v>
      </c>
      <c r="I3" s="304" t="s">
        <v>203</v>
      </c>
      <c r="J3" s="304" t="s">
        <v>201</v>
      </c>
      <c r="K3" s="304"/>
      <c r="L3" s="304"/>
      <c r="M3" s="303" t="s">
        <v>199</v>
      </c>
      <c r="N3" s="300" t="s">
        <v>1068</v>
      </c>
      <c r="O3" s="303" t="s">
        <v>155</v>
      </c>
      <c r="P3" s="304" t="s">
        <v>93</v>
      </c>
      <c r="Q3" s="304"/>
      <c r="R3" s="304"/>
    </row>
    <row r="4" spans="1:18" ht="20.149999999999999" customHeight="1" x14ac:dyDescent="0.25">
      <c r="A4" s="304"/>
      <c r="B4" s="147" t="s">
        <v>119</v>
      </c>
      <c r="C4" s="304" t="s">
        <v>101</v>
      </c>
      <c r="D4" s="304" t="s">
        <v>219</v>
      </c>
      <c r="E4" s="304" t="s">
        <v>220</v>
      </c>
      <c r="F4" s="306" t="s">
        <v>100</v>
      </c>
      <c r="G4" s="300"/>
      <c r="H4" s="300"/>
      <c r="I4" s="304"/>
      <c r="J4" s="304" t="s">
        <v>310</v>
      </c>
      <c r="K4" s="304" t="s">
        <v>311</v>
      </c>
      <c r="L4" s="304" t="s">
        <v>307</v>
      </c>
      <c r="M4" s="303"/>
      <c r="N4" s="300"/>
      <c r="O4" s="303"/>
      <c r="P4" s="303" t="s">
        <v>157</v>
      </c>
      <c r="Q4" s="303" t="s">
        <v>156</v>
      </c>
      <c r="R4" s="303" t="s">
        <v>158</v>
      </c>
    </row>
    <row r="5" spans="1:18" ht="30" customHeight="1" x14ac:dyDescent="0.25">
      <c r="A5" s="304"/>
      <c r="B5" s="147" t="s">
        <v>128</v>
      </c>
      <c r="C5" s="304"/>
      <c r="D5" s="307"/>
      <c r="E5" s="307"/>
      <c r="F5" s="306"/>
      <c r="G5" s="300"/>
      <c r="H5" s="300"/>
      <c r="I5" s="304"/>
      <c r="J5" s="304"/>
      <c r="K5" s="304"/>
      <c r="L5" s="304"/>
      <c r="M5" s="303"/>
      <c r="N5" s="300"/>
      <c r="O5" s="303"/>
      <c r="P5" s="303"/>
      <c r="Q5" s="303"/>
      <c r="R5" s="303"/>
    </row>
    <row r="6" spans="1:18" s="60" customFormat="1" ht="15" customHeight="1" x14ac:dyDescent="0.35">
      <c r="A6" s="115" t="s">
        <v>0</v>
      </c>
      <c r="B6" s="114"/>
      <c r="C6" s="114"/>
      <c r="D6" s="114"/>
      <c r="E6" s="114"/>
      <c r="F6" s="114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1"/>
      <c r="R6" s="111"/>
    </row>
    <row r="7" spans="1:18" ht="15" customHeight="1" x14ac:dyDescent="0.25">
      <c r="A7" s="26" t="s">
        <v>1</v>
      </c>
      <c r="B7" s="26" t="s">
        <v>119</v>
      </c>
      <c r="C7" s="104">
        <f t="shared" ref="C7:C18" si="0">IF(B7=$B$4,2,0)</f>
        <v>2</v>
      </c>
      <c r="D7" s="104"/>
      <c r="E7" s="104"/>
      <c r="F7" s="116">
        <f t="shared" ref="F7:F18" si="1">C7*(1-D7)*(1-E7)</f>
        <v>2</v>
      </c>
      <c r="G7" s="104" t="s">
        <v>212</v>
      </c>
      <c r="H7" s="104" t="s">
        <v>212</v>
      </c>
      <c r="I7" s="104" t="s">
        <v>212</v>
      </c>
      <c r="J7" s="104" t="s">
        <v>212</v>
      </c>
      <c r="K7" s="104" t="s">
        <v>212</v>
      </c>
      <c r="L7" s="104" t="s">
        <v>212</v>
      </c>
      <c r="M7" s="104" t="s">
        <v>212</v>
      </c>
      <c r="N7" s="21" t="s">
        <v>449</v>
      </c>
      <c r="O7" s="167" t="s">
        <v>324</v>
      </c>
      <c r="P7" s="244" t="s">
        <v>445</v>
      </c>
      <c r="Q7" s="244" t="s">
        <v>448</v>
      </c>
      <c r="R7" s="24" t="s">
        <v>446</v>
      </c>
    </row>
    <row r="8" spans="1:18" s="57" customFormat="1" ht="15" customHeight="1" x14ac:dyDescent="0.25">
      <c r="A8" s="26" t="s">
        <v>2</v>
      </c>
      <c r="B8" s="26" t="s">
        <v>119</v>
      </c>
      <c r="C8" s="104">
        <f t="shared" si="0"/>
        <v>2</v>
      </c>
      <c r="D8" s="104"/>
      <c r="E8" s="104"/>
      <c r="F8" s="116">
        <f>C8*(1-D8)*(1-E8)</f>
        <v>2</v>
      </c>
      <c r="G8" s="104" t="s">
        <v>212</v>
      </c>
      <c r="H8" s="104" t="s">
        <v>212</v>
      </c>
      <c r="I8" s="104" t="s">
        <v>212</v>
      </c>
      <c r="J8" s="104" t="s">
        <v>212</v>
      </c>
      <c r="K8" s="104" t="s">
        <v>212</v>
      </c>
      <c r="L8" s="104" t="s">
        <v>212</v>
      </c>
      <c r="M8" s="104" t="s">
        <v>212</v>
      </c>
      <c r="N8" s="21" t="s">
        <v>456</v>
      </c>
      <c r="O8" s="167" t="s">
        <v>324</v>
      </c>
      <c r="P8" s="202" t="s">
        <v>454</v>
      </c>
      <c r="Q8" s="202" t="s">
        <v>453</v>
      </c>
      <c r="R8" s="202" t="s">
        <v>455</v>
      </c>
    </row>
    <row r="9" spans="1:18" s="57" customFormat="1" ht="15" customHeight="1" x14ac:dyDescent="0.25">
      <c r="A9" s="26" t="s">
        <v>3</v>
      </c>
      <c r="B9" s="26" t="s">
        <v>128</v>
      </c>
      <c r="C9" s="104">
        <f t="shared" si="0"/>
        <v>0</v>
      </c>
      <c r="D9" s="104"/>
      <c r="E9" s="104"/>
      <c r="F9" s="116">
        <f>C9*(1-D9)*(1-E9)</f>
        <v>0</v>
      </c>
      <c r="G9" s="104" t="s">
        <v>226</v>
      </c>
      <c r="H9" s="104" t="s">
        <v>215</v>
      </c>
      <c r="I9" s="104" t="s">
        <v>212</v>
      </c>
      <c r="J9" s="104" t="s">
        <v>212</v>
      </c>
      <c r="K9" s="104" t="s">
        <v>212</v>
      </c>
      <c r="L9" s="104" t="s">
        <v>212</v>
      </c>
      <c r="M9" s="104" t="s">
        <v>212</v>
      </c>
      <c r="N9" s="21" t="s">
        <v>462</v>
      </c>
      <c r="O9" s="167" t="s">
        <v>1166</v>
      </c>
      <c r="P9" s="202" t="s">
        <v>461</v>
      </c>
      <c r="Q9" s="202" t="s">
        <v>459</v>
      </c>
      <c r="R9" s="109" t="s">
        <v>1151</v>
      </c>
    </row>
    <row r="10" spans="1:18" ht="15" customHeight="1" x14ac:dyDescent="0.25">
      <c r="A10" s="26" t="s">
        <v>4</v>
      </c>
      <c r="B10" s="26" t="s">
        <v>119</v>
      </c>
      <c r="C10" s="104">
        <f t="shared" si="0"/>
        <v>2</v>
      </c>
      <c r="D10" s="104"/>
      <c r="E10" s="104"/>
      <c r="F10" s="116">
        <f t="shared" si="1"/>
        <v>2</v>
      </c>
      <c r="G10" s="104" t="s">
        <v>212</v>
      </c>
      <c r="H10" s="104" t="s">
        <v>212</v>
      </c>
      <c r="I10" s="104" t="s">
        <v>212</v>
      </c>
      <c r="J10" s="104" t="s">
        <v>212</v>
      </c>
      <c r="K10" s="104" t="s">
        <v>212</v>
      </c>
      <c r="L10" s="104" t="s">
        <v>212</v>
      </c>
      <c r="M10" s="104" t="s">
        <v>212</v>
      </c>
      <c r="N10" s="21" t="s">
        <v>449</v>
      </c>
      <c r="O10" s="177" t="s">
        <v>324</v>
      </c>
      <c r="P10" s="244" t="s">
        <v>467</v>
      </c>
      <c r="Q10" s="244" t="s">
        <v>468</v>
      </c>
      <c r="R10" s="109" t="s">
        <v>1151</v>
      </c>
    </row>
    <row r="11" spans="1:18" ht="15" customHeight="1" x14ac:dyDescent="0.25">
      <c r="A11" s="26" t="s">
        <v>5</v>
      </c>
      <c r="B11" s="26" t="s">
        <v>128</v>
      </c>
      <c r="C11" s="104">
        <f t="shared" si="0"/>
        <v>0</v>
      </c>
      <c r="D11" s="104"/>
      <c r="E11" s="104"/>
      <c r="F11" s="116">
        <f>C11*(1-D11)*(1-E11)</f>
        <v>0</v>
      </c>
      <c r="G11" s="104" t="s">
        <v>226</v>
      </c>
      <c r="H11" s="104" t="s">
        <v>215</v>
      </c>
      <c r="I11" s="104" t="s">
        <v>212</v>
      </c>
      <c r="J11" s="104" t="s">
        <v>212</v>
      </c>
      <c r="K11" s="104" t="s">
        <v>212</v>
      </c>
      <c r="L11" s="104" t="s">
        <v>212</v>
      </c>
      <c r="M11" s="104" t="s">
        <v>212</v>
      </c>
      <c r="N11" s="21">
        <v>43768</v>
      </c>
      <c r="O11" s="167" t="s">
        <v>1167</v>
      </c>
      <c r="P11" s="202" t="s">
        <v>472</v>
      </c>
      <c r="Q11" s="202" t="s">
        <v>471</v>
      </c>
      <c r="R11" s="109" t="s">
        <v>1151</v>
      </c>
    </row>
    <row r="12" spans="1:18" ht="15" customHeight="1" x14ac:dyDescent="0.25">
      <c r="A12" s="26" t="s">
        <v>6</v>
      </c>
      <c r="B12" s="26" t="s">
        <v>128</v>
      </c>
      <c r="C12" s="104">
        <f t="shared" si="0"/>
        <v>0</v>
      </c>
      <c r="D12" s="104"/>
      <c r="E12" s="104"/>
      <c r="F12" s="116">
        <f>C12*(1-D12)*(1-E12)</f>
        <v>0</v>
      </c>
      <c r="G12" s="104" t="s">
        <v>226</v>
      </c>
      <c r="H12" s="104" t="s">
        <v>215</v>
      </c>
      <c r="I12" s="104" t="s">
        <v>212</v>
      </c>
      <c r="J12" s="104" t="s">
        <v>212</v>
      </c>
      <c r="K12" s="104" t="s">
        <v>212</v>
      </c>
      <c r="L12" s="104" t="s">
        <v>212</v>
      </c>
      <c r="M12" s="104" t="s">
        <v>212</v>
      </c>
      <c r="N12" s="21" t="s">
        <v>217</v>
      </c>
      <c r="O12" s="167" t="s">
        <v>1168</v>
      </c>
      <c r="P12" s="202" t="s">
        <v>477</v>
      </c>
      <c r="Q12" s="202" t="s">
        <v>476</v>
      </c>
      <c r="R12" s="109" t="s">
        <v>1151</v>
      </c>
    </row>
    <row r="13" spans="1:18" ht="15" customHeight="1" x14ac:dyDescent="0.25">
      <c r="A13" s="26" t="s">
        <v>7</v>
      </c>
      <c r="B13" s="26" t="s">
        <v>119</v>
      </c>
      <c r="C13" s="104">
        <f t="shared" si="0"/>
        <v>2</v>
      </c>
      <c r="D13" s="104"/>
      <c r="E13" s="104"/>
      <c r="F13" s="116">
        <f>C13*(1-D13)*(1-E13)</f>
        <v>2</v>
      </c>
      <c r="G13" s="104" t="s">
        <v>212</v>
      </c>
      <c r="H13" s="104" t="s">
        <v>212</v>
      </c>
      <c r="I13" s="104" t="s">
        <v>212</v>
      </c>
      <c r="J13" s="104" t="s">
        <v>212</v>
      </c>
      <c r="K13" s="104" t="s">
        <v>212</v>
      </c>
      <c r="L13" s="104" t="s">
        <v>212</v>
      </c>
      <c r="M13" s="104" t="s">
        <v>212</v>
      </c>
      <c r="N13" s="21" t="s">
        <v>217</v>
      </c>
      <c r="O13" s="167" t="s">
        <v>324</v>
      </c>
      <c r="P13" s="202" t="s">
        <v>482</v>
      </c>
      <c r="Q13" s="202" t="s">
        <v>481</v>
      </c>
      <c r="R13" s="105" t="s">
        <v>480</v>
      </c>
    </row>
    <row r="14" spans="1:18" ht="15" customHeight="1" x14ac:dyDescent="0.25">
      <c r="A14" s="26" t="s">
        <v>8</v>
      </c>
      <c r="B14" s="26" t="s">
        <v>128</v>
      </c>
      <c r="C14" s="104">
        <f t="shared" si="0"/>
        <v>0</v>
      </c>
      <c r="D14" s="104"/>
      <c r="E14" s="104"/>
      <c r="F14" s="116">
        <f t="shared" si="1"/>
        <v>0</v>
      </c>
      <c r="G14" s="104" t="s">
        <v>226</v>
      </c>
      <c r="H14" s="103" t="s">
        <v>1169</v>
      </c>
      <c r="I14" s="104" t="s">
        <v>215</v>
      </c>
      <c r="J14" s="104" t="s">
        <v>212</v>
      </c>
      <c r="K14" s="104" t="s">
        <v>212</v>
      </c>
      <c r="L14" s="104" t="s">
        <v>212</v>
      </c>
      <c r="M14" s="104" t="s">
        <v>212</v>
      </c>
      <c r="N14" s="21" t="s">
        <v>217</v>
      </c>
      <c r="O14" s="167" t="s">
        <v>1170</v>
      </c>
      <c r="P14" s="244" t="s">
        <v>484</v>
      </c>
      <c r="Q14" s="244" t="s">
        <v>485</v>
      </c>
      <c r="R14" s="109" t="s">
        <v>1151</v>
      </c>
    </row>
    <row r="15" spans="1:18" ht="15" customHeight="1" x14ac:dyDescent="0.25">
      <c r="A15" s="26" t="s">
        <v>9</v>
      </c>
      <c r="B15" s="26" t="s">
        <v>128</v>
      </c>
      <c r="C15" s="104">
        <f t="shared" si="0"/>
        <v>0</v>
      </c>
      <c r="D15" s="104"/>
      <c r="E15" s="104"/>
      <c r="F15" s="116">
        <f t="shared" si="1"/>
        <v>0</v>
      </c>
      <c r="G15" s="104" t="s">
        <v>215</v>
      </c>
      <c r="H15" s="164" t="s">
        <v>324</v>
      </c>
      <c r="I15" s="164" t="s">
        <v>324</v>
      </c>
      <c r="J15" s="164" t="s">
        <v>324</v>
      </c>
      <c r="K15" s="164" t="s">
        <v>324</v>
      </c>
      <c r="L15" s="164" t="s">
        <v>324</v>
      </c>
      <c r="M15" s="164" t="s">
        <v>324</v>
      </c>
      <c r="N15" s="164" t="s">
        <v>324</v>
      </c>
      <c r="O15" s="166" t="s">
        <v>324</v>
      </c>
      <c r="P15" s="244" t="s">
        <v>487</v>
      </c>
      <c r="Q15" s="109" t="s">
        <v>490</v>
      </c>
      <c r="R15" s="244" t="s">
        <v>491</v>
      </c>
    </row>
    <row r="16" spans="1:18" ht="15" customHeight="1" x14ac:dyDescent="0.25">
      <c r="A16" s="26" t="s">
        <v>10</v>
      </c>
      <c r="B16" s="26" t="s">
        <v>128</v>
      </c>
      <c r="C16" s="104">
        <f t="shared" si="0"/>
        <v>0</v>
      </c>
      <c r="D16" s="104"/>
      <c r="E16" s="104"/>
      <c r="F16" s="116">
        <f>C16*(1-D16)*(1-E16)</f>
        <v>0</v>
      </c>
      <c r="G16" s="104" t="s">
        <v>226</v>
      </c>
      <c r="H16" s="104" t="s">
        <v>215</v>
      </c>
      <c r="I16" s="104" t="s">
        <v>212</v>
      </c>
      <c r="J16" s="104" t="s">
        <v>212</v>
      </c>
      <c r="K16" s="104" t="s">
        <v>212</v>
      </c>
      <c r="L16" s="104" t="s">
        <v>212</v>
      </c>
      <c r="M16" s="104" t="s">
        <v>212</v>
      </c>
      <c r="N16" s="21" t="s">
        <v>497</v>
      </c>
      <c r="O16" s="167" t="s">
        <v>1171</v>
      </c>
      <c r="P16" s="202" t="s">
        <v>493</v>
      </c>
      <c r="Q16" s="202" t="s">
        <v>498</v>
      </c>
      <c r="R16" s="202" t="s">
        <v>496</v>
      </c>
    </row>
    <row r="17" spans="1:18" ht="15" customHeight="1" x14ac:dyDescent="0.25">
      <c r="A17" s="26" t="s">
        <v>11</v>
      </c>
      <c r="B17" s="26" t="s">
        <v>128</v>
      </c>
      <c r="C17" s="104">
        <f t="shared" si="0"/>
        <v>0</v>
      </c>
      <c r="D17" s="104"/>
      <c r="E17" s="104"/>
      <c r="F17" s="116">
        <f t="shared" si="1"/>
        <v>0</v>
      </c>
      <c r="G17" s="104" t="s">
        <v>215</v>
      </c>
      <c r="H17" s="164" t="s">
        <v>324</v>
      </c>
      <c r="I17" s="164" t="s">
        <v>324</v>
      </c>
      <c r="J17" s="164" t="s">
        <v>324</v>
      </c>
      <c r="K17" s="164" t="s">
        <v>324</v>
      </c>
      <c r="L17" s="164" t="s">
        <v>324</v>
      </c>
      <c r="M17" s="164" t="s">
        <v>324</v>
      </c>
      <c r="N17" s="164" t="s">
        <v>324</v>
      </c>
      <c r="O17" s="166" t="s">
        <v>324</v>
      </c>
      <c r="P17" s="244" t="s">
        <v>502</v>
      </c>
      <c r="Q17" s="244" t="s">
        <v>505</v>
      </c>
      <c r="R17" s="244" t="s">
        <v>503</v>
      </c>
    </row>
    <row r="18" spans="1:18" ht="15" customHeight="1" x14ac:dyDescent="0.25">
      <c r="A18" s="26" t="s">
        <v>12</v>
      </c>
      <c r="B18" s="26" t="s">
        <v>128</v>
      </c>
      <c r="C18" s="104">
        <f t="shared" si="0"/>
        <v>0</v>
      </c>
      <c r="D18" s="104"/>
      <c r="E18" s="104">
        <v>0.5</v>
      </c>
      <c r="F18" s="116">
        <f t="shared" si="1"/>
        <v>0</v>
      </c>
      <c r="G18" s="104" t="s">
        <v>226</v>
      </c>
      <c r="H18" s="103" t="s">
        <v>1169</v>
      </c>
      <c r="I18" s="104" t="s">
        <v>215</v>
      </c>
      <c r="J18" s="104" t="s">
        <v>212</v>
      </c>
      <c r="K18" s="104" t="s">
        <v>212</v>
      </c>
      <c r="L18" s="104" t="s">
        <v>212</v>
      </c>
      <c r="M18" s="104" t="s">
        <v>215</v>
      </c>
      <c r="N18" s="21" t="s">
        <v>450</v>
      </c>
      <c r="O18" s="167" t="s">
        <v>1172</v>
      </c>
      <c r="P18" s="244" t="s">
        <v>508</v>
      </c>
      <c r="Q18" s="244" t="s">
        <v>507</v>
      </c>
      <c r="R18" s="244" t="s">
        <v>509</v>
      </c>
    </row>
    <row r="19" spans="1:18" ht="15" customHeight="1" x14ac:dyDescent="0.25">
      <c r="A19" s="26" t="s">
        <v>13</v>
      </c>
      <c r="B19" s="26" t="s">
        <v>128</v>
      </c>
      <c r="C19" s="104">
        <f t="shared" ref="C19:C24" si="2">IF(B19=$B$4,2,0)</f>
        <v>0</v>
      </c>
      <c r="D19" s="104"/>
      <c r="E19" s="104"/>
      <c r="F19" s="116">
        <f t="shared" ref="F19:F24" si="3">C19*(1-D19)*(1-E19)</f>
        <v>0</v>
      </c>
      <c r="G19" s="104" t="s">
        <v>215</v>
      </c>
      <c r="H19" s="164" t="s">
        <v>324</v>
      </c>
      <c r="I19" s="164" t="s">
        <v>324</v>
      </c>
      <c r="J19" s="164" t="s">
        <v>324</v>
      </c>
      <c r="K19" s="164" t="s">
        <v>324</v>
      </c>
      <c r="L19" s="164" t="s">
        <v>324</v>
      </c>
      <c r="M19" s="164" t="s">
        <v>324</v>
      </c>
      <c r="N19" s="164" t="s">
        <v>324</v>
      </c>
      <c r="O19" s="166" t="s">
        <v>324</v>
      </c>
      <c r="P19" s="244" t="s">
        <v>321</v>
      </c>
      <c r="Q19" s="244" t="s">
        <v>322</v>
      </c>
      <c r="R19" s="109" t="s">
        <v>1151</v>
      </c>
    </row>
    <row r="20" spans="1:18" ht="15" customHeight="1" x14ac:dyDescent="0.25">
      <c r="A20" s="26" t="s">
        <v>14</v>
      </c>
      <c r="B20" s="26" t="s">
        <v>119</v>
      </c>
      <c r="C20" s="104">
        <f t="shared" si="2"/>
        <v>2</v>
      </c>
      <c r="D20" s="104"/>
      <c r="E20" s="104"/>
      <c r="F20" s="116">
        <f t="shared" si="3"/>
        <v>2</v>
      </c>
      <c r="G20" s="104" t="s">
        <v>212</v>
      </c>
      <c r="H20" s="164" t="s">
        <v>212</v>
      </c>
      <c r="I20" s="104" t="s">
        <v>212</v>
      </c>
      <c r="J20" s="104" t="s">
        <v>212</v>
      </c>
      <c r="K20" s="104" t="s">
        <v>212</v>
      </c>
      <c r="L20" s="104" t="s">
        <v>212</v>
      </c>
      <c r="M20" s="104" t="s">
        <v>212</v>
      </c>
      <c r="N20" s="21" t="s">
        <v>217</v>
      </c>
      <c r="O20" s="166" t="s">
        <v>324</v>
      </c>
      <c r="P20" s="244" t="s">
        <v>513</v>
      </c>
      <c r="Q20" s="244" t="s">
        <v>512</v>
      </c>
      <c r="R20" s="109" t="s">
        <v>1151</v>
      </c>
    </row>
    <row r="21" spans="1:18" ht="15" customHeight="1" x14ac:dyDescent="0.25">
      <c r="A21" s="26" t="s">
        <v>15</v>
      </c>
      <c r="B21" s="26" t="s">
        <v>128</v>
      </c>
      <c r="C21" s="104">
        <f t="shared" si="2"/>
        <v>0</v>
      </c>
      <c r="D21" s="104"/>
      <c r="E21" s="104"/>
      <c r="F21" s="116">
        <f t="shared" si="3"/>
        <v>0</v>
      </c>
      <c r="G21" s="104" t="s">
        <v>215</v>
      </c>
      <c r="H21" s="164" t="s">
        <v>324</v>
      </c>
      <c r="I21" s="164" t="s">
        <v>324</v>
      </c>
      <c r="J21" s="164" t="s">
        <v>324</v>
      </c>
      <c r="K21" s="164" t="s">
        <v>324</v>
      </c>
      <c r="L21" s="164" t="s">
        <v>324</v>
      </c>
      <c r="M21" s="164" t="s">
        <v>324</v>
      </c>
      <c r="N21" s="164" t="s">
        <v>324</v>
      </c>
      <c r="O21" s="166" t="s">
        <v>324</v>
      </c>
      <c r="P21" s="244" t="s">
        <v>516</v>
      </c>
      <c r="Q21" s="244" t="s">
        <v>518</v>
      </c>
      <c r="R21" s="244" t="s">
        <v>517</v>
      </c>
    </row>
    <row r="22" spans="1:18" ht="15" customHeight="1" x14ac:dyDescent="0.25">
      <c r="A22" s="26" t="s">
        <v>16</v>
      </c>
      <c r="B22" s="26" t="s">
        <v>128</v>
      </c>
      <c r="C22" s="104">
        <f t="shared" si="2"/>
        <v>0</v>
      </c>
      <c r="D22" s="104"/>
      <c r="E22" s="104"/>
      <c r="F22" s="116">
        <f t="shared" si="3"/>
        <v>0</v>
      </c>
      <c r="G22" s="104" t="s">
        <v>226</v>
      </c>
      <c r="H22" s="104" t="s">
        <v>215</v>
      </c>
      <c r="I22" s="104" t="s">
        <v>212</v>
      </c>
      <c r="J22" s="104" t="s">
        <v>212</v>
      </c>
      <c r="K22" s="104" t="s">
        <v>212</v>
      </c>
      <c r="L22" s="104" t="s">
        <v>212</v>
      </c>
      <c r="M22" s="104" t="s">
        <v>212</v>
      </c>
      <c r="N22" s="21" t="s">
        <v>521</v>
      </c>
      <c r="O22" s="167" t="s">
        <v>1174</v>
      </c>
      <c r="P22" s="202" t="s">
        <v>524</v>
      </c>
      <c r="Q22" s="202" t="s">
        <v>519</v>
      </c>
      <c r="R22" s="202" t="s">
        <v>520</v>
      </c>
    </row>
    <row r="23" spans="1:18" ht="15" customHeight="1" x14ac:dyDescent="0.25">
      <c r="A23" s="26" t="s">
        <v>17</v>
      </c>
      <c r="B23" s="26" t="s">
        <v>119</v>
      </c>
      <c r="C23" s="104">
        <f t="shared" si="2"/>
        <v>2</v>
      </c>
      <c r="D23" s="104"/>
      <c r="E23" s="104"/>
      <c r="F23" s="116">
        <f t="shared" si="3"/>
        <v>2</v>
      </c>
      <c r="G23" s="104" t="s">
        <v>212</v>
      </c>
      <c r="H23" s="104" t="s">
        <v>212</v>
      </c>
      <c r="I23" s="104" t="s">
        <v>212</v>
      </c>
      <c r="J23" s="104" t="s">
        <v>212</v>
      </c>
      <c r="K23" s="104" t="s">
        <v>212</v>
      </c>
      <c r="L23" s="104" t="s">
        <v>212</v>
      </c>
      <c r="M23" s="104" t="s">
        <v>212</v>
      </c>
      <c r="N23" s="21" t="s">
        <v>530</v>
      </c>
      <c r="O23" s="166" t="s">
        <v>324</v>
      </c>
      <c r="P23" s="244" t="s">
        <v>528</v>
      </c>
      <c r="Q23" s="244" t="s">
        <v>526</v>
      </c>
      <c r="R23" s="202" t="s">
        <v>527</v>
      </c>
    </row>
    <row r="24" spans="1:18" ht="15" customHeight="1" x14ac:dyDescent="0.25">
      <c r="A24" s="26" t="s">
        <v>18</v>
      </c>
      <c r="B24" s="26" t="s">
        <v>128</v>
      </c>
      <c r="C24" s="104">
        <f t="shared" si="2"/>
        <v>0</v>
      </c>
      <c r="D24" s="104"/>
      <c r="E24" s="104"/>
      <c r="F24" s="116">
        <f t="shared" si="3"/>
        <v>0</v>
      </c>
      <c r="G24" s="104" t="s">
        <v>226</v>
      </c>
      <c r="H24" s="104" t="s">
        <v>215</v>
      </c>
      <c r="I24" s="104" t="s">
        <v>212</v>
      </c>
      <c r="J24" s="104" t="s">
        <v>212</v>
      </c>
      <c r="K24" s="104" t="s">
        <v>212</v>
      </c>
      <c r="L24" s="104" t="s">
        <v>212</v>
      </c>
      <c r="M24" s="104" t="s">
        <v>212</v>
      </c>
      <c r="N24" s="21" t="s">
        <v>217</v>
      </c>
      <c r="O24" s="167" t="s">
        <v>1326</v>
      </c>
      <c r="P24" s="109" t="s">
        <v>328</v>
      </c>
      <c r="Q24" s="105" t="s">
        <v>332</v>
      </c>
      <c r="R24" s="202" t="s">
        <v>327</v>
      </c>
    </row>
    <row r="25" spans="1:18" s="60" customFormat="1" ht="15" customHeight="1" x14ac:dyDescent="0.35">
      <c r="A25" s="115" t="s">
        <v>19</v>
      </c>
      <c r="B25" s="112"/>
      <c r="C25" s="114"/>
      <c r="D25" s="114"/>
      <c r="E25" s="114"/>
      <c r="F25" s="117"/>
      <c r="G25" s="117"/>
      <c r="H25" s="117"/>
      <c r="I25" s="117"/>
      <c r="J25" s="117"/>
      <c r="K25" s="117"/>
      <c r="L25" s="117"/>
      <c r="M25" s="117"/>
      <c r="N25" s="117"/>
      <c r="O25" s="111"/>
      <c r="P25" s="117"/>
      <c r="Q25" s="111"/>
      <c r="R25" s="111"/>
    </row>
    <row r="26" spans="1:18" ht="15" customHeight="1" x14ac:dyDescent="0.25">
      <c r="A26" s="26" t="s">
        <v>20</v>
      </c>
      <c r="B26" s="26" t="s">
        <v>119</v>
      </c>
      <c r="C26" s="104">
        <f t="shared" ref="C26:C36" si="4">IF(B26=$B$4,2,0)</f>
        <v>2</v>
      </c>
      <c r="D26" s="104"/>
      <c r="E26" s="104"/>
      <c r="F26" s="116">
        <f>C26*(1-D26)*(1-E26)</f>
        <v>2</v>
      </c>
      <c r="G26" s="104" t="s">
        <v>212</v>
      </c>
      <c r="H26" s="104" t="s">
        <v>212</v>
      </c>
      <c r="I26" s="104" t="s">
        <v>212</v>
      </c>
      <c r="J26" s="104" t="s">
        <v>212</v>
      </c>
      <c r="K26" s="104" t="s">
        <v>212</v>
      </c>
      <c r="L26" s="104" t="s">
        <v>212</v>
      </c>
      <c r="M26" s="104" t="s">
        <v>212</v>
      </c>
      <c r="N26" s="21" t="s">
        <v>217</v>
      </c>
      <c r="O26" s="167" t="s">
        <v>324</v>
      </c>
      <c r="P26" s="202" t="s">
        <v>534</v>
      </c>
      <c r="Q26" s="202" t="s">
        <v>532</v>
      </c>
      <c r="R26" s="202" t="s">
        <v>535</v>
      </c>
    </row>
    <row r="27" spans="1:18" ht="15" customHeight="1" x14ac:dyDescent="0.25">
      <c r="A27" s="26" t="s">
        <v>21</v>
      </c>
      <c r="B27" s="26" t="s">
        <v>119</v>
      </c>
      <c r="C27" s="104">
        <f t="shared" si="4"/>
        <v>2</v>
      </c>
      <c r="D27" s="104"/>
      <c r="E27" s="104"/>
      <c r="F27" s="116">
        <f t="shared" ref="F27:F35" si="5">C27*(1-D27)*(1-E27)</f>
        <v>2</v>
      </c>
      <c r="G27" s="104" t="s">
        <v>212</v>
      </c>
      <c r="H27" s="104" t="s">
        <v>212</v>
      </c>
      <c r="I27" s="104" t="s">
        <v>212</v>
      </c>
      <c r="J27" s="104" t="s">
        <v>212</v>
      </c>
      <c r="K27" s="104" t="s">
        <v>212</v>
      </c>
      <c r="L27" s="104" t="s">
        <v>212</v>
      </c>
      <c r="M27" s="104" t="s">
        <v>212</v>
      </c>
      <c r="N27" s="21" t="s">
        <v>217</v>
      </c>
      <c r="O27" s="167" t="s">
        <v>324</v>
      </c>
      <c r="P27" s="105" t="s">
        <v>538</v>
      </c>
      <c r="Q27" s="244" t="s">
        <v>537</v>
      </c>
      <c r="R27" s="109" t="s">
        <v>1151</v>
      </c>
    </row>
    <row r="28" spans="1:18" s="57" customFormat="1" ht="15" customHeight="1" x14ac:dyDescent="0.25">
      <c r="A28" s="26" t="s">
        <v>22</v>
      </c>
      <c r="B28" s="26" t="s">
        <v>128</v>
      </c>
      <c r="C28" s="104">
        <f t="shared" si="4"/>
        <v>0</v>
      </c>
      <c r="D28" s="104"/>
      <c r="E28" s="104"/>
      <c r="F28" s="116">
        <f t="shared" si="5"/>
        <v>0</v>
      </c>
      <c r="G28" s="104" t="s">
        <v>226</v>
      </c>
      <c r="H28" s="103" t="s">
        <v>1169</v>
      </c>
      <c r="I28" s="104" t="s">
        <v>212</v>
      </c>
      <c r="J28" s="104" t="s">
        <v>215</v>
      </c>
      <c r="K28" s="103" t="s">
        <v>226</v>
      </c>
      <c r="L28" s="103" t="s">
        <v>226</v>
      </c>
      <c r="M28" s="164" t="s">
        <v>212</v>
      </c>
      <c r="N28" s="138" t="s">
        <v>217</v>
      </c>
      <c r="O28" s="167" t="s">
        <v>1176</v>
      </c>
      <c r="P28" s="109" t="s">
        <v>336</v>
      </c>
      <c r="Q28" s="202" t="s">
        <v>235</v>
      </c>
      <c r="R28" s="109" t="s">
        <v>1151</v>
      </c>
    </row>
    <row r="29" spans="1:18" ht="15" customHeight="1" x14ac:dyDescent="0.25">
      <c r="A29" s="26" t="s">
        <v>23</v>
      </c>
      <c r="B29" s="26" t="s">
        <v>128</v>
      </c>
      <c r="C29" s="104">
        <f t="shared" si="4"/>
        <v>0</v>
      </c>
      <c r="D29" s="104"/>
      <c r="E29" s="104"/>
      <c r="F29" s="116">
        <f>C29*(1-D29)*(1-E29)</f>
        <v>0</v>
      </c>
      <c r="G29" s="104" t="s">
        <v>226</v>
      </c>
      <c r="H29" s="104" t="s">
        <v>215</v>
      </c>
      <c r="I29" s="104" t="s">
        <v>212</v>
      </c>
      <c r="J29" s="104" t="s">
        <v>212</v>
      </c>
      <c r="K29" s="104" t="s">
        <v>212</v>
      </c>
      <c r="L29" s="104" t="s">
        <v>212</v>
      </c>
      <c r="M29" s="104" t="s">
        <v>212</v>
      </c>
      <c r="N29" s="21" t="s">
        <v>543</v>
      </c>
      <c r="O29" s="177" t="s">
        <v>1175</v>
      </c>
      <c r="P29" s="202" t="s">
        <v>544</v>
      </c>
      <c r="Q29" s="202" t="s">
        <v>542</v>
      </c>
      <c r="R29" s="109" t="s">
        <v>1151</v>
      </c>
    </row>
    <row r="30" spans="1:18" ht="15" customHeight="1" x14ac:dyDescent="0.25">
      <c r="A30" s="26" t="s">
        <v>24</v>
      </c>
      <c r="B30" s="26" t="s">
        <v>119</v>
      </c>
      <c r="C30" s="104">
        <f t="shared" si="4"/>
        <v>2</v>
      </c>
      <c r="D30" s="104"/>
      <c r="E30" s="104"/>
      <c r="F30" s="116">
        <f t="shared" si="5"/>
        <v>2</v>
      </c>
      <c r="G30" s="104" t="s">
        <v>212</v>
      </c>
      <c r="H30" s="104" t="s">
        <v>212</v>
      </c>
      <c r="I30" s="104" t="s">
        <v>212</v>
      </c>
      <c r="J30" s="104" t="s">
        <v>212</v>
      </c>
      <c r="K30" s="104" t="s">
        <v>212</v>
      </c>
      <c r="L30" s="104" t="s">
        <v>212</v>
      </c>
      <c r="M30" s="104" t="s">
        <v>212</v>
      </c>
      <c r="N30" s="21" t="s">
        <v>338</v>
      </c>
      <c r="O30" s="167" t="s">
        <v>324</v>
      </c>
      <c r="P30" s="202" t="s">
        <v>341</v>
      </c>
      <c r="Q30" s="109" t="s">
        <v>340</v>
      </c>
      <c r="R30" s="109" t="s">
        <v>1151</v>
      </c>
    </row>
    <row r="31" spans="1:18" ht="15" customHeight="1" x14ac:dyDescent="0.25">
      <c r="A31" s="26" t="s">
        <v>25</v>
      </c>
      <c r="B31" s="26" t="s">
        <v>119</v>
      </c>
      <c r="C31" s="104">
        <f t="shared" si="4"/>
        <v>2</v>
      </c>
      <c r="D31" s="104">
        <v>0.5</v>
      </c>
      <c r="E31" s="104">
        <v>0.5</v>
      </c>
      <c r="F31" s="116">
        <f t="shared" si="5"/>
        <v>0.5</v>
      </c>
      <c r="G31" s="104" t="s">
        <v>212</v>
      </c>
      <c r="H31" s="104" t="s">
        <v>212</v>
      </c>
      <c r="I31" s="164" t="s">
        <v>212</v>
      </c>
      <c r="J31" s="164" t="s">
        <v>212</v>
      </c>
      <c r="K31" s="164" t="s">
        <v>212</v>
      </c>
      <c r="L31" s="164" t="s">
        <v>212</v>
      </c>
      <c r="M31" s="104" t="s">
        <v>215</v>
      </c>
      <c r="N31" s="21" t="s">
        <v>217</v>
      </c>
      <c r="O31" s="108" t="s">
        <v>1177</v>
      </c>
      <c r="P31" s="244" t="s">
        <v>343</v>
      </c>
      <c r="Q31" s="244" t="s">
        <v>349</v>
      </c>
      <c r="R31" s="109" t="s">
        <v>350</v>
      </c>
    </row>
    <row r="32" spans="1:18" ht="15" customHeight="1" x14ac:dyDescent="0.25">
      <c r="A32" s="26" t="s">
        <v>26</v>
      </c>
      <c r="B32" s="26" t="s">
        <v>119</v>
      </c>
      <c r="C32" s="104">
        <f t="shared" si="4"/>
        <v>2</v>
      </c>
      <c r="D32" s="104"/>
      <c r="E32" s="104"/>
      <c r="F32" s="116">
        <f t="shared" si="5"/>
        <v>2</v>
      </c>
      <c r="G32" s="104" t="s">
        <v>212</v>
      </c>
      <c r="H32" s="104" t="s">
        <v>212</v>
      </c>
      <c r="I32" s="104" t="s">
        <v>212</v>
      </c>
      <c r="J32" s="104" t="s">
        <v>212</v>
      </c>
      <c r="K32" s="104" t="s">
        <v>212</v>
      </c>
      <c r="L32" s="104" t="s">
        <v>212</v>
      </c>
      <c r="M32" s="104" t="s">
        <v>212</v>
      </c>
      <c r="N32" s="21" t="s">
        <v>217</v>
      </c>
      <c r="O32" s="167" t="s">
        <v>324</v>
      </c>
      <c r="P32" s="244" t="s">
        <v>548</v>
      </c>
      <c r="Q32" s="244" t="s">
        <v>546</v>
      </c>
      <c r="R32" s="109" t="s">
        <v>547</v>
      </c>
    </row>
    <row r="33" spans="1:18" ht="15" customHeight="1" x14ac:dyDescent="0.25">
      <c r="A33" s="26" t="s">
        <v>27</v>
      </c>
      <c r="B33" s="26" t="s">
        <v>128</v>
      </c>
      <c r="C33" s="104">
        <f t="shared" si="4"/>
        <v>0</v>
      </c>
      <c r="D33" s="104"/>
      <c r="E33" s="104"/>
      <c r="F33" s="116">
        <f t="shared" si="5"/>
        <v>0</v>
      </c>
      <c r="G33" s="104" t="s">
        <v>215</v>
      </c>
      <c r="H33" s="164" t="s">
        <v>324</v>
      </c>
      <c r="I33" s="164" t="s">
        <v>324</v>
      </c>
      <c r="J33" s="164" t="s">
        <v>324</v>
      </c>
      <c r="K33" s="164" t="s">
        <v>324</v>
      </c>
      <c r="L33" s="164" t="s">
        <v>324</v>
      </c>
      <c r="M33" s="164" t="s">
        <v>324</v>
      </c>
      <c r="N33" s="164" t="s">
        <v>324</v>
      </c>
      <c r="O33" s="166" t="s">
        <v>324</v>
      </c>
      <c r="P33" s="244" t="s">
        <v>553</v>
      </c>
      <c r="Q33" s="244" t="s">
        <v>552</v>
      </c>
      <c r="R33" s="244" t="s">
        <v>550</v>
      </c>
    </row>
    <row r="34" spans="1:18" ht="15" customHeight="1" x14ac:dyDescent="0.25">
      <c r="A34" s="26" t="s">
        <v>28</v>
      </c>
      <c r="B34" s="26" t="s">
        <v>128</v>
      </c>
      <c r="C34" s="104">
        <f t="shared" si="4"/>
        <v>0</v>
      </c>
      <c r="D34" s="104"/>
      <c r="E34" s="104"/>
      <c r="F34" s="116">
        <f t="shared" si="5"/>
        <v>0</v>
      </c>
      <c r="G34" s="104" t="s">
        <v>226</v>
      </c>
      <c r="H34" s="103" t="s">
        <v>1169</v>
      </c>
      <c r="I34" s="104" t="s">
        <v>215</v>
      </c>
      <c r="J34" s="104" t="s">
        <v>215</v>
      </c>
      <c r="K34" s="104" t="s">
        <v>215</v>
      </c>
      <c r="L34" s="103" t="s">
        <v>226</v>
      </c>
      <c r="M34" s="104" t="s">
        <v>212</v>
      </c>
      <c r="N34" s="21" t="s">
        <v>217</v>
      </c>
      <c r="O34" s="167" t="s">
        <v>324</v>
      </c>
      <c r="P34" s="244" t="s">
        <v>554</v>
      </c>
      <c r="Q34" s="244" t="s">
        <v>557</v>
      </c>
      <c r="R34" s="244" t="s">
        <v>556</v>
      </c>
    </row>
    <row r="35" spans="1:18" ht="15" customHeight="1" x14ac:dyDescent="0.25">
      <c r="A35" s="26" t="s">
        <v>29</v>
      </c>
      <c r="B35" s="26" t="s">
        <v>119</v>
      </c>
      <c r="C35" s="104">
        <f t="shared" si="4"/>
        <v>2</v>
      </c>
      <c r="D35" s="104"/>
      <c r="E35" s="104"/>
      <c r="F35" s="116">
        <f t="shared" si="5"/>
        <v>2</v>
      </c>
      <c r="G35" s="104" t="s">
        <v>212</v>
      </c>
      <c r="H35" s="104" t="s">
        <v>212</v>
      </c>
      <c r="I35" s="104" t="s">
        <v>212</v>
      </c>
      <c r="J35" s="104" t="s">
        <v>212</v>
      </c>
      <c r="K35" s="104" t="s">
        <v>212</v>
      </c>
      <c r="L35" s="104" t="s">
        <v>212</v>
      </c>
      <c r="M35" s="104" t="s">
        <v>212</v>
      </c>
      <c r="N35" s="21" t="s">
        <v>335</v>
      </c>
      <c r="O35" s="167" t="s">
        <v>324</v>
      </c>
      <c r="P35" s="244" t="s">
        <v>354</v>
      </c>
      <c r="Q35" s="244" t="s">
        <v>353</v>
      </c>
      <c r="R35" s="109" t="s">
        <v>1151</v>
      </c>
    </row>
    <row r="36" spans="1:18" ht="15" customHeight="1" x14ac:dyDescent="0.25">
      <c r="A36" s="26" t="s">
        <v>30</v>
      </c>
      <c r="B36" s="26" t="s">
        <v>119</v>
      </c>
      <c r="C36" s="104">
        <f t="shared" si="4"/>
        <v>2</v>
      </c>
      <c r="D36" s="104"/>
      <c r="E36" s="104"/>
      <c r="F36" s="116">
        <f>C36*(1-D36)*(1-E36)</f>
        <v>2</v>
      </c>
      <c r="G36" s="104" t="s">
        <v>212</v>
      </c>
      <c r="H36" s="104" t="s">
        <v>212</v>
      </c>
      <c r="I36" s="104" t="s">
        <v>212</v>
      </c>
      <c r="J36" s="104" t="s">
        <v>212</v>
      </c>
      <c r="K36" s="104" t="s">
        <v>212</v>
      </c>
      <c r="L36" s="104" t="s">
        <v>212</v>
      </c>
      <c r="M36" s="104" t="s">
        <v>212</v>
      </c>
      <c r="N36" s="21" t="s">
        <v>217</v>
      </c>
      <c r="O36" s="167" t="s">
        <v>324</v>
      </c>
      <c r="P36" s="202" t="s">
        <v>356</v>
      </c>
      <c r="Q36" s="202" t="s">
        <v>216</v>
      </c>
      <c r="R36" s="109" t="s">
        <v>1151</v>
      </c>
    </row>
    <row r="37" spans="1:18" s="60" customFormat="1" ht="15" customHeight="1" x14ac:dyDescent="0.35">
      <c r="A37" s="115" t="s">
        <v>31</v>
      </c>
      <c r="B37" s="112"/>
      <c r="C37" s="114"/>
      <c r="D37" s="114"/>
      <c r="E37" s="114"/>
      <c r="F37" s="117"/>
      <c r="G37" s="117"/>
      <c r="H37" s="117"/>
      <c r="I37" s="117"/>
      <c r="J37" s="117"/>
      <c r="K37" s="117"/>
      <c r="L37" s="117"/>
      <c r="M37" s="117"/>
      <c r="N37" s="117"/>
      <c r="O37" s="111"/>
      <c r="P37" s="111"/>
      <c r="Q37" s="111"/>
      <c r="R37" s="111"/>
    </row>
    <row r="38" spans="1:18" ht="15" customHeight="1" x14ac:dyDescent="0.25">
      <c r="A38" s="26" t="s">
        <v>32</v>
      </c>
      <c r="B38" s="26" t="s">
        <v>119</v>
      </c>
      <c r="C38" s="104">
        <f t="shared" ref="C38:C44" si="6">IF(B38=$B$4,2,0)</f>
        <v>2</v>
      </c>
      <c r="D38" s="104"/>
      <c r="E38" s="104"/>
      <c r="F38" s="116">
        <f t="shared" ref="F38:F43" si="7">C38*(1-D38)*(1-E38)</f>
        <v>2</v>
      </c>
      <c r="G38" s="104" t="s">
        <v>212</v>
      </c>
      <c r="H38" s="104" t="s">
        <v>212</v>
      </c>
      <c r="I38" s="104" t="s">
        <v>212</v>
      </c>
      <c r="J38" s="104" t="s">
        <v>212</v>
      </c>
      <c r="K38" s="104" t="s">
        <v>212</v>
      </c>
      <c r="L38" s="104" t="s">
        <v>212</v>
      </c>
      <c r="M38" s="104" t="s">
        <v>212</v>
      </c>
      <c r="N38" s="21" t="s">
        <v>456</v>
      </c>
      <c r="O38" s="167" t="s">
        <v>324</v>
      </c>
      <c r="P38" s="244" t="s">
        <v>561</v>
      </c>
      <c r="Q38" s="244" t="s">
        <v>560</v>
      </c>
      <c r="R38" s="109" t="s">
        <v>1151</v>
      </c>
    </row>
    <row r="39" spans="1:18" ht="15" customHeight="1" x14ac:dyDescent="0.25">
      <c r="A39" s="26" t="s">
        <v>33</v>
      </c>
      <c r="B39" s="26" t="s">
        <v>119</v>
      </c>
      <c r="C39" s="104">
        <f t="shared" si="6"/>
        <v>2</v>
      </c>
      <c r="D39" s="104"/>
      <c r="E39" s="104"/>
      <c r="F39" s="116">
        <f>C39*(1-D39)*(1-E39)</f>
        <v>2</v>
      </c>
      <c r="G39" s="104" t="s">
        <v>212</v>
      </c>
      <c r="H39" s="104" t="s">
        <v>212</v>
      </c>
      <c r="I39" s="104" t="s">
        <v>212</v>
      </c>
      <c r="J39" s="104" t="s">
        <v>212</v>
      </c>
      <c r="K39" s="104" t="s">
        <v>212</v>
      </c>
      <c r="L39" s="104" t="s">
        <v>212</v>
      </c>
      <c r="M39" s="104" t="s">
        <v>212</v>
      </c>
      <c r="N39" s="21" t="s">
        <v>217</v>
      </c>
      <c r="O39" s="167" t="s">
        <v>324</v>
      </c>
      <c r="P39" s="202" t="s">
        <v>564</v>
      </c>
      <c r="Q39" s="202" t="s">
        <v>563</v>
      </c>
      <c r="R39" s="109" t="s">
        <v>1151</v>
      </c>
    </row>
    <row r="40" spans="1:18" ht="15" customHeight="1" x14ac:dyDescent="0.25">
      <c r="A40" s="26" t="s">
        <v>97</v>
      </c>
      <c r="B40" s="26" t="s">
        <v>119</v>
      </c>
      <c r="C40" s="104">
        <f t="shared" si="6"/>
        <v>2</v>
      </c>
      <c r="D40" s="104"/>
      <c r="E40" s="104"/>
      <c r="F40" s="116">
        <f>C40*(1-D40)*(1-E40)</f>
        <v>2</v>
      </c>
      <c r="G40" s="104" t="s">
        <v>212</v>
      </c>
      <c r="H40" s="104" t="s">
        <v>212</v>
      </c>
      <c r="I40" s="104" t="s">
        <v>212</v>
      </c>
      <c r="J40" s="104" t="s">
        <v>212</v>
      </c>
      <c r="K40" s="104" t="s">
        <v>212</v>
      </c>
      <c r="L40" s="104" t="s">
        <v>212</v>
      </c>
      <c r="M40" s="104" t="s">
        <v>212</v>
      </c>
      <c r="N40" s="21" t="s">
        <v>466</v>
      </c>
      <c r="O40" s="167" t="s">
        <v>324</v>
      </c>
      <c r="P40" s="202" t="s">
        <v>570</v>
      </c>
      <c r="Q40" s="202" t="s">
        <v>568</v>
      </c>
      <c r="R40" s="202" t="s">
        <v>569</v>
      </c>
    </row>
    <row r="41" spans="1:18" ht="15" customHeight="1" x14ac:dyDescent="0.25">
      <c r="A41" s="26" t="s">
        <v>34</v>
      </c>
      <c r="B41" s="26" t="s">
        <v>119</v>
      </c>
      <c r="C41" s="104">
        <f t="shared" si="6"/>
        <v>2</v>
      </c>
      <c r="D41" s="104"/>
      <c r="E41" s="104"/>
      <c r="F41" s="116">
        <f>C41*(1-D41)*(1-E41)</f>
        <v>2</v>
      </c>
      <c r="G41" s="104" t="s">
        <v>212</v>
      </c>
      <c r="H41" s="104" t="s">
        <v>212</v>
      </c>
      <c r="I41" s="104" t="s">
        <v>212</v>
      </c>
      <c r="J41" s="104" t="s">
        <v>212</v>
      </c>
      <c r="K41" s="104" t="s">
        <v>212</v>
      </c>
      <c r="L41" s="104" t="s">
        <v>212</v>
      </c>
      <c r="M41" s="104" t="s">
        <v>212</v>
      </c>
      <c r="N41" s="21" t="s">
        <v>449</v>
      </c>
      <c r="O41" s="167" t="s">
        <v>324</v>
      </c>
      <c r="P41" s="202" t="s">
        <v>571</v>
      </c>
      <c r="Q41" s="202" t="s">
        <v>572</v>
      </c>
      <c r="R41" s="202" t="s">
        <v>573</v>
      </c>
    </row>
    <row r="42" spans="1:18" ht="15" customHeight="1" x14ac:dyDescent="0.25">
      <c r="A42" s="26" t="s">
        <v>35</v>
      </c>
      <c r="B42" s="26" t="s">
        <v>128</v>
      </c>
      <c r="C42" s="104">
        <f t="shared" si="6"/>
        <v>0</v>
      </c>
      <c r="D42" s="104"/>
      <c r="E42" s="104"/>
      <c r="F42" s="116">
        <f t="shared" si="7"/>
        <v>0</v>
      </c>
      <c r="G42" s="104" t="s">
        <v>215</v>
      </c>
      <c r="H42" s="164" t="s">
        <v>324</v>
      </c>
      <c r="I42" s="164" t="s">
        <v>324</v>
      </c>
      <c r="J42" s="164" t="s">
        <v>324</v>
      </c>
      <c r="K42" s="164" t="s">
        <v>324</v>
      </c>
      <c r="L42" s="164" t="s">
        <v>324</v>
      </c>
      <c r="M42" s="164" t="s">
        <v>324</v>
      </c>
      <c r="N42" s="164" t="s">
        <v>324</v>
      </c>
      <c r="O42" s="166" t="s">
        <v>324</v>
      </c>
      <c r="P42" s="244" t="s">
        <v>578</v>
      </c>
      <c r="Q42" s="244" t="s">
        <v>579</v>
      </c>
      <c r="R42" s="109" t="s">
        <v>1151</v>
      </c>
    </row>
    <row r="43" spans="1:18" ht="15" customHeight="1" x14ac:dyDescent="0.25">
      <c r="A43" s="26" t="s">
        <v>36</v>
      </c>
      <c r="B43" s="26" t="s">
        <v>119</v>
      </c>
      <c r="C43" s="104">
        <f t="shared" si="6"/>
        <v>2</v>
      </c>
      <c r="D43" s="104"/>
      <c r="E43" s="104"/>
      <c r="F43" s="116">
        <f t="shared" si="7"/>
        <v>2</v>
      </c>
      <c r="G43" s="104" t="s">
        <v>212</v>
      </c>
      <c r="H43" s="104" t="s">
        <v>212</v>
      </c>
      <c r="I43" s="104" t="s">
        <v>212</v>
      </c>
      <c r="J43" s="104" t="s">
        <v>212</v>
      </c>
      <c r="K43" s="104" t="s">
        <v>212</v>
      </c>
      <c r="L43" s="104" t="s">
        <v>212</v>
      </c>
      <c r="M43" s="104" t="s">
        <v>212</v>
      </c>
      <c r="N43" s="21" t="s">
        <v>325</v>
      </c>
      <c r="O43" s="167" t="s">
        <v>324</v>
      </c>
      <c r="P43" s="244" t="s">
        <v>580</v>
      </c>
      <c r="Q43" s="244" t="s">
        <v>582</v>
      </c>
      <c r="R43" s="244" t="s">
        <v>581</v>
      </c>
    </row>
    <row r="44" spans="1:18" ht="15" customHeight="1" x14ac:dyDescent="0.25">
      <c r="A44" s="26" t="s">
        <v>37</v>
      </c>
      <c r="B44" s="26" t="s">
        <v>128</v>
      </c>
      <c r="C44" s="104">
        <f t="shared" si="6"/>
        <v>0</v>
      </c>
      <c r="D44" s="104"/>
      <c r="E44" s="104"/>
      <c r="F44" s="116">
        <f>C44*(1-D44)*(1-E44)</f>
        <v>0</v>
      </c>
      <c r="G44" s="104" t="s">
        <v>226</v>
      </c>
      <c r="H44" s="104" t="s">
        <v>215</v>
      </c>
      <c r="I44" s="104" t="s">
        <v>212</v>
      </c>
      <c r="J44" s="104" t="s">
        <v>212</v>
      </c>
      <c r="K44" s="104" t="s">
        <v>212</v>
      </c>
      <c r="L44" s="104" t="s">
        <v>212</v>
      </c>
      <c r="M44" s="104" t="s">
        <v>212</v>
      </c>
      <c r="N44" s="21" t="s">
        <v>589</v>
      </c>
      <c r="O44" s="177" t="s">
        <v>1178</v>
      </c>
      <c r="P44" s="202" t="s">
        <v>587</v>
      </c>
      <c r="Q44" s="202" t="s">
        <v>586</v>
      </c>
      <c r="R44" s="105" t="s">
        <v>588</v>
      </c>
    </row>
    <row r="45" spans="1:18" ht="15" customHeight="1" x14ac:dyDescent="0.25">
      <c r="A45" s="26" t="s">
        <v>98</v>
      </c>
      <c r="B45" s="26" t="s">
        <v>119</v>
      </c>
      <c r="C45" s="104">
        <f>IF(B45=$B$4,2,0)</f>
        <v>2</v>
      </c>
      <c r="D45" s="104"/>
      <c r="E45" s="104"/>
      <c r="F45" s="116">
        <f>C45*(1-D45)*(1-E45)</f>
        <v>2</v>
      </c>
      <c r="G45" s="104" t="s">
        <v>212</v>
      </c>
      <c r="H45" s="104" t="s">
        <v>212</v>
      </c>
      <c r="I45" s="104" t="s">
        <v>212</v>
      </c>
      <c r="J45" s="104" t="s">
        <v>212</v>
      </c>
      <c r="K45" s="104" t="s">
        <v>212</v>
      </c>
      <c r="L45" s="104" t="s">
        <v>212</v>
      </c>
      <c r="M45" s="104" t="s">
        <v>212</v>
      </c>
      <c r="N45" s="21">
        <v>43699</v>
      </c>
      <c r="O45" s="166" t="s">
        <v>324</v>
      </c>
      <c r="P45" s="244" t="s">
        <v>364</v>
      </c>
      <c r="Q45" s="244" t="s">
        <v>361</v>
      </c>
      <c r="R45" s="244" t="s">
        <v>234</v>
      </c>
    </row>
    <row r="46" spans="1:18" s="60" customFormat="1" ht="15" customHeight="1" x14ac:dyDescent="0.35">
      <c r="A46" s="115" t="s">
        <v>38</v>
      </c>
      <c r="B46" s="112"/>
      <c r="C46" s="114"/>
      <c r="D46" s="114"/>
      <c r="E46" s="114"/>
      <c r="F46" s="117"/>
      <c r="G46" s="117"/>
      <c r="H46" s="117"/>
      <c r="I46" s="117"/>
      <c r="J46" s="117"/>
      <c r="K46" s="117"/>
      <c r="L46" s="117"/>
      <c r="M46" s="117"/>
      <c r="N46" s="117"/>
      <c r="O46" s="111"/>
      <c r="P46" s="111"/>
      <c r="Q46" s="111"/>
      <c r="R46" s="111"/>
    </row>
    <row r="47" spans="1:18" ht="15" customHeight="1" x14ac:dyDescent="0.25">
      <c r="A47" s="26" t="s">
        <v>39</v>
      </c>
      <c r="B47" s="26" t="s">
        <v>128</v>
      </c>
      <c r="C47" s="104">
        <f t="shared" ref="C47:C56" si="8">IF(B47=$B$4,2,0)</f>
        <v>0</v>
      </c>
      <c r="D47" s="104"/>
      <c r="E47" s="104"/>
      <c r="F47" s="116">
        <f t="shared" ref="F47:F53" si="9">C47*(1-D47)*(1-E47)</f>
        <v>0</v>
      </c>
      <c r="G47" s="104" t="s">
        <v>215</v>
      </c>
      <c r="H47" s="164" t="s">
        <v>324</v>
      </c>
      <c r="I47" s="164" t="s">
        <v>324</v>
      </c>
      <c r="J47" s="164" t="s">
        <v>324</v>
      </c>
      <c r="K47" s="164" t="s">
        <v>324</v>
      </c>
      <c r="L47" s="164" t="s">
        <v>324</v>
      </c>
      <c r="M47" s="164" t="s">
        <v>324</v>
      </c>
      <c r="N47" s="164" t="s">
        <v>324</v>
      </c>
      <c r="O47" s="166" t="s">
        <v>324</v>
      </c>
      <c r="P47" s="244" t="s">
        <v>594</v>
      </c>
      <c r="Q47" s="244" t="s">
        <v>593</v>
      </c>
      <c r="R47" s="244" t="s">
        <v>592</v>
      </c>
    </row>
    <row r="48" spans="1:18" ht="15" customHeight="1" x14ac:dyDescent="0.25">
      <c r="A48" s="26" t="s">
        <v>40</v>
      </c>
      <c r="B48" s="26" t="s">
        <v>128</v>
      </c>
      <c r="C48" s="104">
        <f t="shared" si="8"/>
        <v>0</v>
      </c>
      <c r="D48" s="104"/>
      <c r="E48" s="104"/>
      <c r="F48" s="116">
        <f>C48*(1-D48)*(1-E48)</f>
        <v>0</v>
      </c>
      <c r="G48" s="104" t="s">
        <v>226</v>
      </c>
      <c r="H48" s="104" t="s">
        <v>215</v>
      </c>
      <c r="I48" s="104" t="s">
        <v>212</v>
      </c>
      <c r="J48" s="104" t="s">
        <v>212</v>
      </c>
      <c r="K48" s="104" t="s">
        <v>212</v>
      </c>
      <c r="L48" s="103" t="s">
        <v>226</v>
      </c>
      <c r="M48" s="104" t="s">
        <v>212</v>
      </c>
      <c r="N48" s="21" t="s">
        <v>543</v>
      </c>
      <c r="O48" s="167" t="s">
        <v>1180</v>
      </c>
      <c r="P48" s="202" t="s">
        <v>597</v>
      </c>
      <c r="Q48" s="202" t="s">
        <v>595</v>
      </c>
      <c r="R48" s="109" t="s">
        <v>1151</v>
      </c>
    </row>
    <row r="49" spans="1:18" ht="15" customHeight="1" x14ac:dyDescent="0.25">
      <c r="A49" s="26" t="s">
        <v>41</v>
      </c>
      <c r="B49" s="26" t="s">
        <v>128</v>
      </c>
      <c r="C49" s="104">
        <f t="shared" si="8"/>
        <v>0</v>
      </c>
      <c r="D49" s="104"/>
      <c r="E49" s="104"/>
      <c r="F49" s="116">
        <f t="shared" si="9"/>
        <v>0</v>
      </c>
      <c r="G49" s="104" t="s">
        <v>215</v>
      </c>
      <c r="H49" s="164" t="s">
        <v>324</v>
      </c>
      <c r="I49" s="164" t="s">
        <v>324</v>
      </c>
      <c r="J49" s="164" t="s">
        <v>324</v>
      </c>
      <c r="K49" s="164" t="s">
        <v>324</v>
      </c>
      <c r="L49" s="164" t="s">
        <v>324</v>
      </c>
      <c r="M49" s="164" t="s">
        <v>324</v>
      </c>
      <c r="N49" s="164" t="s">
        <v>324</v>
      </c>
      <c r="O49" s="166" t="s">
        <v>324</v>
      </c>
      <c r="P49" s="244" t="s">
        <v>601</v>
      </c>
      <c r="Q49" s="244" t="s">
        <v>602</v>
      </c>
      <c r="R49" s="109" t="s">
        <v>1151</v>
      </c>
    </row>
    <row r="50" spans="1:18" ht="15" customHeight="1" x14ac:dyDescent="0.25">
      <c r="A50" s="26" t="s">
        <v>42</v>
      </c>
      <c r="B50" s="26" t="s">
        <v>128</v>
      </c>
      <c r="C50" s="104">
        <f t="shared" si="8"/>
        <v>0</v>
      </c>
      <c r="D50" s="104"/>
      <c r="E50" s="104"/>
      <c r="F50" s="116">
        <f t="shared" si="9"/>
        <v>0</v>
      </c>
      <c r="G50" s="104" t="s">
        <v>215</v>
      </c>
      <c r="H50" s="164" t="s">
        <v>324</v>
      </c>
      <c r="I50" s="164" t="s">
        <v>324</v>
      </c>
      <c r="J50" s="164" t="s">
        <v>324</v>
      </c>
      <c r="K50" s="164" t="s">
        <v>324</v>
      </c>
      <c r="L50" s="164" t="s">
        <v>324</v>
      </c>
      <c r="M50" s="164" t="s">
        <v>324</v>
      </c>
      <c r="N50" s="164" t="s">
        <v>324</v>
      </c>
      <c r="O50" s="166" t="s">
        <v>324</v>
      </c>
      <c r="P50" s="244" t="s">
        <v>605</v>
      </c>
      <c r="Q50" s="244" t="s">
        <v>606</v>
      </c>
      <c r="R50" s="109" t="s">
        <v>1151</v>
      </c>
    </row>
    <row r="51" spans="1:18" ht="15" customHeight="1" x14ac:dyDescent="0.25">
      <c r="A51" s="26" t="s">
        <v>92</v>
      </c>
      <c r="B51" s="26" t="s">
        <v>128</v>
      </c>
      <c r="C51" s="104">
        <f t="shared" si="8"/>
        <v>0</v>
      </c>
      <c r="D51" s="104"/>
      <c r="E51" s="104"/>
      <c r="F51" s="116">
        <f t="shared" si="9"/>
        <v>0</v>
      </c>
      <c r="G51" s="104" t="s">
        <v>215</v>
      </c>
      <c r="H51" s="164" t="s">
        <v>324</v>
      </c>
      <c r="I51" s="164" t="s">
        <v>324</v>
      </c>
      <c r="J51" s="164" t="s">
        <v>324</v>
      </c>
      <c r="K51" s="164" t="s">
        <v>324</v>
      </c>
      <c r="L51" s="164" t="s">
        <v>324</v>
      </c>
      <c r="M51" s="164" t="s">
        <v>324</v>
      </c>
      <c r="N51" s="164" t="s">
        <v>324</v>
      </c>
      <c r="O51" s="166" t="s">
        <v>324</v>
      </c>
      <c r="P51" s="244" t="s">
        <v>610</v>
      </c>
      <c r="Q51" s="244" t="s">
        <v>608</v>
      </c>
      <c r="R51" s="109" t="s">
        <v>1151</v>
      </c>
    </row>
    <row r="52" spans="1:18" ht="15" customHeight="1" x14ac:dyDescent="0.25">
      <c r="A52" s="26" t="s">
        <v>43</v>
      </c>
      <c r="B52" s="26" t="s">
        <v>128</v>
      </c>
      <c r="C52" s="104">
        <f t="shared" si="8"/>
        <v>0</v>
      </c>
      <c r="D52" s="104"/>
      <c r="E52" s="104"/>
      <c r="F52" s="116">
        <f>C52*(1-D52)*(1-E52)</f>
        <v>0</v>
      </c>
      <c r="G52" s="104" t="s">
        <v>226</v>
      </c>
      <c r="H52" s="104" t="s">
        <v>215</v>
      </c>
      <c r="I52" s="104" t="s">
        <v>212</v>
      </c>
      <c r="J52" s="104" t="s">
        <v>212</v>
      </c>
      <c r="K52" s="104" t="s">
        <v>212</v>
      </c>
      <c r="L52" s="104" t="s">
        <v>212</v>
      </c>
      <c r="M52" s="104" t="s">
        <v>212</v>
      </c>
      <c r="N52" s="21" t="s">
        <v>521</v>
      </c>
      <c r="O52" s="167" t="s">
        <v>1179</v>
      </c>
      <c r="P52" s="202" t="s">
        <v>612</v>
      </c>
      <c r="Q52" s="202" t="s">
        <v>615</v>
      </c>
      <c r="R52" s="202" t="s">
        <v>614</v>
      </c>
    </row>
    <row r="53" spans="1:18" ht="15" customHeight="1" x14ac:dyDescent="0.25">
      <c r="A53" s="26" t="s">
        <v>44</v>
      </c>
      <c r="B53" s="26" t="s">
        <v>119</v>
      </c>
      <c r="C53" s="104">
        <f t="shared" si="8"/>
        <v>2</v>
      </c>
      <c r="D53" s="104"/>
      <c r="E53" s="104"/>
      <c r="F53" s="116">
        <f t="shared" si="9"/>
        <v>2</v>
      </c>
      <c r="G53" s="104" t="s">
        <v>212</v>
      </c>
      <c r="H53" s="104" t="s">
        <v>212</v>
      </c>
      <c r="I53" s="104" t="s">
        <v>212</v>
      </c>
      <c r="J53" s="104" t="s">
        <v>212</v>
      </c>
      <c r="K53" s="104" t="s">
        <v>212</v>
      </c>
      <c r="L53" s="104" t="s">
        <v>212</v>
      </c>
      <c r="M53" s="104" t="s">
        <v>212</v>
      </c>
      <c r="N53" s="21" t="s">
        <v>217</v>
      </c>
      <c r="O53" s="167" t="s">
        <v>324</v>
      </c>
      <c r="P53" s="244" t="s">
        <v>622</v>
      </c>
      <c r="Q53" s="244" t="s">
        <v>618</v>
      </c>
      <c r="R53" s="244" t="s">
        <v>619</v>
      </c>
    </row>
    <row r="54" spans="1:18" s="60" customFormat="1" ht="15" customHeight="1" x14ac:dyDescent="0.35">
      <c r="A54" s="115" t="s">
        <v>45</v>
      </c>
      <c r="B54" s="112"/>
      <c r="C54" s="114"/>
      <c r="D54" s="114"/>
      <c r="E54" s="114"/>
      <c r="F54" s="117"/>
      <c r="G54" s="117"/>
      <c r="H54" s="117"/>
      <c r="I54" s="117"/>
      <c r="J54" s="117"/>
      <c r="K54" s="117"/>
      <c r="L54" s="117"/>
      <c r="M54" s="117"/>
      <c r="N54" s="117"/>
      <c r="O54" s="111"/>
      <c r="P54" s="111"/>
      <c r="Q54" s="111"/>
      <c r="R54" s="111"/>
    </row>
    <row r="55" spans="1:18" ht="15" customHeight="1" x14ac:dyDescent="0.25">
      <c r="A55" s="26" t="s">
        <v>46</v>
      </c>
      <c r="B55" s="26" t="s">
        <v>119</v>
      </c>
      <c r="C55" s="104">
        <f t="shared" si="8"/>
        <v>2</v>
      </c>
      <c r="D55" s="104"/>
      <c r="E55" s="104"/>
      <c r="F55" s="116">
        <f>C55*(1-D55)*(1-E55)</f>
        <v>2</v>
      </c>
      <c r="G55" s="104" t="s">
        <v>212</v>
      </c>
      <c r="H55" s="104" t="s">
        <v>212</v>
      </c>
      <c r="I55" s="104" t="s">
        <v>212</v>
      </c>
      <c r="J55" s="104" t="s">
        <v>212</v>
      </c>
      <c r="K55" s="104" t="s">
        <v>212</v>
      </c>
      <c r="L55" s="104" t="s">
        <v>212</v>
      </c>
      <c r="M55" s="104" t="s">
        <v>212</v>
      </c>
      <c r="N55" s="21" t="s">
        <v>450</v>
      </c>
      <c r="O55" s="167" t="s">
        <v>324</v>
      </c>
      <c r="P55" s="202" t="s">
        <v>626</v>
      </c>
      <c r="Q55" s="109" t="s">
        <v>625</v>
      </c>
      <c r="R55" s="109" t="s">
        <v>1151</v>
      </c>
    </row>
    <row r="56" spans="1:18" ht="15" customHeight="1" x14ac:dyDescent="0.25">
      <c r="A56" s="26" t="s">
        <v>47</v>
      </c>
      <c r="B56" s="26" t="s">
        <v>128</v>
      </c>
      <c r="C56" s="104">
        <f t="shared" si="8"/>
        <v>0</v>
      </c>
      <c r="D56" s="104"/>
      <c r="E56" s="104"/>
      <c r="F56" s="116">
        <f t="shared" ref="F56:F68" si="10">C56*(1-D56)*(1-E56)</f>
        <v>0</v>
      </c>
      <c r="G56" s="104" t="s">
        <v>215</v>
      </c>
      <c r="H56" s="164" t="s">
        <v>324</v>
      </c>
      <c r="I56" s="164" t="s">
        <v>324</v>
      </c>
      <c r="J56" s="164" t="s">
        <v>324</v>
      </c>
      <c r="K56" s="164" t="s">
        <v>324</v>
      </c>
      <c r="L56" s="164" t="s">
        <v>324</v>
      </c>
      <c r="M56" s="164" t="s">
        <v>324</v>
      </c>
      <c r="N56" s="164" t="s">
        <v>324</v>
      </c>
      <c r="O56" s="166" t="s">
        <v>324</v>
      </c>
      <c r="P56" s="244" t="s">
        <v>630</v>
      </c>
      <c r="Q56" s="244" t="s">
        <v>631</v>
      </c>
      <c r="R56" s="109" t="s">
        <v>1151</v>
      </c>
    </row>
    <row r="57" spans="1:18" ht="15" customHeight="1" x14ac:dyDescent="0.25">
      <c r="A57" s="26" t="s">
        <v>48</v>
      </c>
      <c r="B57" s="26" t="s">
        <v>128</v>
      </c>
      <c r="C57" s="104">
        <f t="shared" ref="C57:C68" si="11">IF(B57=$B$4,2,0)</f>
        <v>0</v>
      </c>
      <c r="D57" s="104"/>
      <c r="E57" s="104"/>
      <c r="F57" s="116">
        <f t="shared" si="10"/>
        <v>0</v>
      </c>
      <c r="G57" s="104" t="s">
        <v>215</v>
      </c>
      <c r="H57" s="164" t="s">
        <v>324</v>
      </c>
      <c r="I57" s="164" t="s">
        <v>324</v>
      </c>
      <c r="J57" s="164" t="s">
        <v>324</v>
      </c>
      <c r="K57" s="164" t="s">
        <v>324</v>
      </c>
      <c r="L57" s="164" t="s">
        <v>324</v>
      </c>
      <c r="M57" s="164" t="s">
        <v>324</v>
      </c>
      <c r="N57" s="164" t="s">
        <v>324</v>
      </c>
      <c r="O57" s="166" t="s">
        <v>324</v>
      </c>
      <c r="P57" s="244" t="s">
        <v>632</v>
      </c>
      <c r="Q57" s="244" t="s">
        <v>634</v>
      </c>
      <c r="R57" s="109" t="s">
        <v>1151</v>
      </c>
    </row>
    <row r="58" spans="1:18" ht="15" customHeight="1" x14ac:dyDescent="0.25">
      <c r="A58" s="26" t="s">
        <v>49</v>
      </c>
      <c r="B58" s="26" t="s">
        <v>128</v>
      </c>
      <c r="C58" s="104">
        <f t="shared" si="11"/>
        <v>0</v>
      </c>
      <c r="D58" s="104"/>
      <c r="E58" s="104"/>
      <c r="F58" s="116">
        <f t="shared" si="10"/>
        <v>0</v>
      </c>
      <c r="G58" s="104" t="s">
        <v>226</v>
      </c>
      <c r="H58" s="164" t="s">
        <v>324</v>
      </c>
      <c r="I58" s="104" t="s">
        <v>212</v>
      </c>
      <c r="J58" s="104" t="s">
        <v>215</v>
      </c>
      <c r="K58" s="104" t="s">
        <v>215</v>
      </c>
      <c r="L58" s="104" t="s">
        <v>212</v>
      </c>
      <c r="M58" s="104" t="s">
        <v>212</v>
      </c>
      <c r="N58" s="21" t="s">
        <v>217</v>
      </c>
      <c r="O58" s="103" t="s">
        <v>367</v>
      </c>
      <c r="P58" s="244" t="s">
        <v>365</v>
      </c>
      <c r="Q58" s="244" t="s">
        <v>211</v>
      </c>
      <c r="R58" s="109" t="s">
        <v>1151</v>
      </c>
    </row>
    <row r="59" spans="1:18" ht="15" customHeight="1" x14ac:dyDescent="0.25">
      <c r="A59" s="26" t="s">
        <v>50</v>
      </c>
      <c r="B59" s="26" t="s">
        <v>119</v>
      </c>
      <c r="C59" s="104">
        <f t="shared" si="11"/>
        <v>2</v>
      </c>
      <c r="D59" s="104"/>
      <c r="E59" s="104"/>
      <c r="F59" s="116">
        <f t="shared" si="10"/>
        <v>2</v>
      </c>
      <c r="G59" s="104" t="s">
        <v>212</v>
      </c>
      <c r="H59" s="104" t="s">
        <v>212</v>
      </c>
      <c r="I59" s="104" t="s">
        <v>212</v>
      </c>
      <c r="J59" s="104" t="s">
        <v>212</v>
      </c>
      <c r="K59" s="104" t="s">
        <v>212</v>
      </c>
      <c r="L59" s="104" t="s">
        <v>212</v>
      </c>
      <c r="M59" s="104" t="s">
        <v>212</v>
      </c>
      <c r="N59" s="21" t="s">
        <v>217</v>
      </c>
      <c r="O59" s="167" t="s">
        <v>324</v>
      </c>
      <c r="P59" s="244" t="s">
        <v>638</v>
      </c>
      <c r="Q59" s="244" t="s">
        <v>636</v>
      </c>
      <c r="R59" s="109" t="s">
        <v>1151</v>
      </c>
    </row>
    <row r="60" spans="1:18" ht="15" customHeight="1" x14ac:dyDescent="0.25">
      <c r="A60" s="26" t="s">
        <v>51</v>
      </c>
      <c r="B60" s="26" t="s">
        <v>119</v>
      </c>
      <c r="C60" s="104">
        <f t="shared" si="11"/>
        <v>2</v>
      </c>
      <c r="D60" s="104"/>
      <c r="E60" s="104"/>
      <c r="F60" s="116">
        <f t="shared" si="10"/>
        <v>2</v>
      </c>
      <c r="G60" s="104" t="s">
        <v>212</v>
      </c>
      <c r="H60" s="104" t="s">
        <v>212</v>
      </c>
      <c r="I60" s="104" t="s">
        <v>212</v>
      </c>
      <c r="J60" s="104" t="s">
        <v>212</v>
      </c>
      <c r="K60" s="104" t="s">
        <v>212</v>
      </c>
      <c r="L60" s="104" t="s">
        <v>212</v>
      </c>
      <c r="M60" s="104" t="s">
        <v>212</v>
      </c>
      <c r="N60" s="21">
        <v>43756</v>
      </c>
      <c r="O60" s="169" t="s">
        <v>324</v>
      </c>
      <c r="P60" s="244" t="s">
        <v>372</v>
      </c>
      <c r="Q60" s="244" t="s">
        <v>369</v>
      </c>
      <c r="R60" s="244" t="s">
        <v>370</v>
      </c>
    </row>
    <row r="61" spans="1:18" ht="15" customHeight="1" x14ac:dyDescent="0.25">
      <c r="A61" s="26" t="s">
        <v>52</v>
      </c>
      <c r="B61" s="26" t="s">
        <v>128</v>
      </c>
      <c r="C61" s="104">
        <f t="shared" si="11"/>
        <v>0</v>
      </c>
      <c r="D61" s="104"/>
      <c r="E61" s="104"/>
      <c r="F61" s="116">
        <f t="shared" si="10"/>
        <v>0</v>
      </c>
      <c r="G61" s="104" t="s">
        <v>215</v>
      </c>
      <c r="H61" s="164" t="s">
        <v>324</v>
      </c>
      <c r="I61" s="179" t="s">
        <v>324</v>
      </c>
      <c r="J61" s="179" t="s">
        <v>324</v>
      </c>
      <c r="K61" s="179" t="s">
        <v>324</v>
      </c>
      <c r="L61" s="179" t="s">
        <v>324</v>
      </c>
      <c r="M61" s="179" t="s">
        <v>324</v>
      </c>
      <c r="N61" s="179" t="s">
        <v>324</v>
      </c>
      <c r="O61" s="166" t="s">
        <v>324</v>
      </c>
      <c r="P61" s="244" t="s">
        <v>373</v>
      </c>
      <c r="Q61" s="244" t="s">
        <v>375</v>
      </c>
      <c r="R61" s="105" t="s">
        <v>387</v>
      </c>
    </row>
    <row r="62" spans="1:18" ht="15" customHeight="1" x14ac:dyDescent="0.25">
      <c r="A62" s="26" t="s">
        <v>53</v>
      </c>
      <c r="B62" s="26" t="s">
        <v>128</v>
      </c>
      <c r="C62" s="104">
        <f t="shared" si="11"/>
        <v>0</v>
      </c>
      <c r="D62" s="104"/>
      <c r="E62" s="104"/>
      <c r="F62" s="116">
        <f>C62*(1-D62)*(1-E62)</f>
        <v>0</v>
      </c>
      <c r="G62" s="104" t="s">
        <v>215</v>
      </c>
      <c r="H62" s="164" t="s">
        <v>324</v>
      </c>
      <c r="I62" s="179" t="s">
        <v>324</v>
      </c>
      <c r="J62" s="179" t="s">
        <v>324</v>
      </c>
      <c r="K62" s="179" t="s">
        <v>324</v>
      </c>
      <c r="L62" s="179" t="s">
        <v>324</v>
      </c>
      <c r="M62" s="179" t="s">
        <v>324</v>
      </c>
      <c r="N62" s="179" t="s">
        <v>324</v>
      </c>
      <c r="O62" s="166" t="s">
        <v>324</v>
      </c>
      <c r="P62" s="244" t="s">
        <v>643</v>
      </c>
      <c r="Q62" s="244" t="s">
        <v>644</v>
      </c>
      <c r="R62" s="109" t="s">
        <v>1151</v>
      </c>
    </row>
    <row r="63" spans="1:18" ht="15" customHeight="1" x14ac:dyDescent="0.25">
      <c r="A63" s="26" t="s">
        <v>54</v>
      </c>
      <c r="B63" s="26" t="s">
        <v>128</v>
      </c>
      <c r="C63" s="104">
        <f t="shared" si="11"/>
        <v>0</v>
      </c>
      <c r="D63" s="104"/>
      <c r="E63" s="104"/>
      <c r="F63" s="116">
        <f t="shared" si="10"/>
        <v>0</v>
      </c>
      <c r="G63" s="104" t="s">
        <v>215</v>
      </c>
      <c r="H63" s="164" t="s">
        <v>324</v>
      </c>
      <c r="I63" s="179" t="s">
        <v>324</v>
      </c>
      <c r="J63" s="179" t="s">
        <v>324</v>
      </c>
      <c r="K63" s="179" t="s">
        <v>324</v>
      </c>
      <c r="L63" s="179" t="s">
        <v>324</v>
      </c>
      <c r="M63" s="179" t="s">
        <v>324</v>
      </c>
      <c r="N63" s="179" t="s">
        <v>324</v>
      </c>
      <c r="O63" s="166" t="s">
        <v>324</v>
      </c>
      <c r="P63" s="244" t="s">
        <v>384</v>
      </c>
      <c r="Q63" s="244" t="s">
        <v>385</v>
      </c>
      <c r="R63" s="244" t="s">
        <v>386</v>
      </c>
    </row>
    <row r="64" spans="1:18" ht="15" customHeight="1" x14ac:dyDescent="0.25">
      <c r="A64" s="26" t="s">
        <v>55</v>
      </c>
      <c r="B64" s="26" t="s">
        <v>119</v>
      </c>
      <c r="C64" s="104">
        <f t="shared" si="11"/>
        <v>2</v>
      </c>
      <c r="D64" s="104"/>
      <c r="E64" s="104"/>
      <c r="F64" s="116">
        <f>C64*(1-D64)*(1-E64)</f>
        <v>2</v>
      </c>
      <c r="G64" s="104" t="s">
        <v>212</v>
      </c>
      <c r="H64" s="104" t="s">
        <v>212</v>
      </c>
      <c r="I64" s="104" t="s">
        <v>212</v>
      </c>
      <c r="J64" s="104" t="s">
        <v>212</v>
      </c>
      <c r="K64" s="104" t="s">
        <v>212</v>
      </c>
      <c r="L64" s="104" t="s">
        <v>212</v>
      </c>
      <c r="M64" s="104" t="s">
        <v>212</v>
      </c>
      <c r="N64" s="21" t="s">
        <v>450</v>
      </c>
      <c r="O64" s="167" t="s">
        <v>1181</v>
      </c>
      <c r="P64" s="202" t="s">
        <v>645</v>
      </c>
      <c r="Q64" s="202" t="s">
        <v>646</v>
      </c>
      <c r="R64" s="105" t="s">
        <v>647</v>
      </c>
    </row>
    <row r="65" spans="1:18" s="57" customFormat="1" ht="15" customHeight="1" x14ac:dyDescent="0.25">
      <c r="A65" s="26" t="s">
        <v>56</v>
      </c>
      <c r="B65" s="26" t="s">
        <v>128</v>
      </c>
      <c r="C65" s="104">
        <f t="shared" si="11"/>
        <v>0</v>
      </c>
      <c r="D65" s="104"/>
      <c r="E65" s="104"/>
      <c r="F65" s="116">
        <f>C65*(1-D65)*(1-E65)</f>
        <v>0</v>
      </c>
      <c r="G65" s="104" t="s">
        <v>215</v>
      </c>
      <c r="H65" s="164" t="s">
        <v>324</v>
      </c>
      <c r="I65" s="179" t="s">
        <v>324</v>
      </c>
      <c r="J65" s="179" t="s">
        <v>324</v>
      </c>
      <c r="K65" s="179" t="s">
        <v>324</v>
      </c>
      <c r="L65" s="179" t="s">
        <v>324</v>
      </c>
      <c r="M65" s="179" t="s">
        <v>324</v>
      </c>
      <c r="N65" s="179" t="s">
        <v>324</v>
      </c>
      <c r="O65" s="167" t="s">
        <v>1184</v>
      </c>
      <c r="P65" s="202" t="s">
        <v>651</v>
      </c>
      <c r="Q65" s="202" t="s">
        <v>649</v>
      </c>
      <c r="R65" s="109" t="s">
        <v>1151</v>
      </c>
    </row>
    <row r="66" spans="1:18" ht="15" customHeight="1" x14ac:dyDescent="0.25">
      <c r="A66" s="26" t="s">
        <v>57</v>
      </c>
      <c r="B66" s="26" t="s">
        <v>128</v>
      </c>
      <c r="C66" s="104">
        <f>IF(B66=$B$4,2,0)</f>
        <v>0</v>
      </c>
      <c r="D66" s="104"/>
      <c r="E66" s="104"/>
      <c r="F66" s="116">
        <f>C66*(1-D66)*(1-E66)</f>
        <v>0</v>
      </c>
      <c r="G66" s="104" t="s">
        <v>215</v>
      </c>
      <c r="H66" s="164" t="s">
        <v>324</v>
      </c>
      <c r="I66" s="179" t="s">
        <v>324</v>
      </c>
      <c r="J66" s="179" t="s">
        <v>324</v>
      </c>
      <c r="K66" s="179" t="s">
        <v>324</v>
      </c>
      <c r="L66" s="179" t="s">
        <v>324</v>
      </c>
      <c r="M66" s="179" t="s">
        <v>324</v>
      </c>
      <c r="N66" s="179" t="s">
        <v>324</v>
      </c>
      <c r="O66" s="166" t="s">
        <v>324</v>
      </c>
      <c r="P66" s="244" t="s">
        <v>656</v>
      </c>
      <c r="Q66" s="244" t="s">
        <v>659</v>
      </c>
      <c r="R66" s="105" t="s">
        <v>654</v>
      </c>
    </row>
    <row r="67" spans="1:18" ht="15" customHeight="1" x14ac:dyDescent="0.25">
      <c r="A67" s="26" t="s">
        <v>58</v>
      </c>
      <c r="B67" s="26" t="s">
        <v>119</v>
      </c>
      <c r="C67" s="104">
        <f t="shared" si="11"/>
        <v>2</v>
      </c>
      <c r="D67" s="104"/>
      <c r="E67" s="104"/>
      <c r="F67" s="116">
        <f t="shared" si="10"/>
        <v>2</v>
      </c>
      <c r="G67" s="104" t="s">
        <v>212</v>
      </c>
      <c r="H67" s="104" t="s">
        <v>212</v>
      </c>
      <c r="I67" s="104" t="s">
        <v>212</v>
      </c>
      <c r="J67" s="104" t="s">
        <v>212</v>
      </c>
      <c r="K67" s="104" t="s">
        <v>212</v>
      </c>
      <c r="L67" s="104" t="s">
        <v>212</v>
      </c>
      <c r="M67" s="104" t="s">
        <v>212</v>
      </c>
      <c r="N67" s="21" t="s">
        <v>217</v>
      </c>
      <c r="O67" s="166" t="s">
        <v>324</v>
      </c>
      <c r="P67" s="244" t="s">
        <v>391</v>
      </c>
      <c r="Q67" s="244" t="s">
        <v>389</v>
      </c>
      <c r="R67" s="244" t="s">
        <v>390</v>
      </c>
    </row>
    <row r="68" spans="1:18" ht="15" customHeight="1" x14ac:dyDescent="0.25">
      <c r="A68" s="26" t="s">
        <v>59</v>
      </c>
      <c r="B68" s="26" t="s">
        <v>128</v>
      </c>
      <c r="C68" s="104">
        <f t="shared" si="11"/>
        <v>0</v>
      </c>
      <c r="D68" s="104"/>
      <c r="E68" s="104"/>
      <c r="F68" s="116">
        <f t="shared" si="10"/>
        <v>0</v>
      </c>
      <c r="G68" s="104" t="s">
        <v>226</v>
      </c>
      <c r="H68" s="103" t="s">
        <v>1169</v>
      </c>
      <c r="I68" s="104" t="s">
        <v>215</v>
      </c>
      <c r="J68" s="104" t="s">
        <v>212</v>
      </c>
      <c r="K68" s="104" t="s">
        <v>212</v>
      </c>
      <c r="L68" s="104" t="s">
        <v>212</v>
      </c>
      <c r="M68" s="104" t="s">
        <v>212</v>
      </c>
      <c r="N68" s="21" t="s">
        <v>217</v>
      </c>
      <c r="O68" s="166" t="s">
        <v>1182</v>
      </c>
      <c r="P68" s="244" t="s">
        <v>398</v>
      </c>
      <c r="Q68" s="244" t="s">
        <v>396</v>
      </c>
      <c r="R68" s="244" t="s">
        <v>397</v>
      </c>
    </row>
    <row r="69" spans="1:18" s="60" customFormat="1" ht="15" customHeight="1" x14ac:dyDescent="0.35">
      <c r="A69" s="115" t="s">
        <v>60</v>
      </c>
      <c r="B69" s="112"/>
      <c r="C69" s="114"/>
      <c r="D69" s="114"/>
      <c r="E69" s="114"/>
      <c r="F69" s="117"/>
      <c r="G69" s="117"/>
      <c r="H69" s="117"/>
      <c r="I69" s="117"/>
      <c r="J69" s="117"/>
      <c r="K69" s="117"/>
      <c r="L69" s="117"/>
      <c r="M69" s="117"/>
      <c r="N69" s="117"/>
      <c r="O69" s="111"/>
      <c r="P69" s="111"/>
      <c r="Q69" s="111"/>
      <c r="R69" s="111"/>
    </row>
    <row r="70" spans="1:18" ht="15" customHeight="1" x14ac:dyDescent="0.25">
      <c r="A70" s="26" t="s">
        <v>61</v>
      </c>
      <c r="B70" s="26" t="s">
        <v>128</v>
      </c>
      <c r="C70" s="104">
        <f t="shared" ref="C70:C75" si="12">IF(B70=$B$4,2,0)</f>
        <v>0</v>
      </c>
      <c r="D70" s="104"/>
      <c r="E70" s="104"/>
      <c r="F70" s="116">
        <f t="shared" ref="F70:F75" si="13">C70*(1-D70)*(1-E70)</f>
        <v>0</v>
      </c>
      <c r="G70" s="104" t="s">
        <v>226</v>
      </c>
      <c r="H70" s="164" t="s">
        <v>324</v>
      </c>
      <c r="I70" s="104" t="s">
        <v>212</v>
      </c>
      <c r="J70" s="104" t="s">
        <v>212</v>
      </c>
      <c r="K70" s="104" t="s">
        <v>212</v>
      </c>
      <c r="L70" s="103" t="s">
        <v>226</v>
      </c>
      <c r="M70" s="104" t="s">
        <v>212</v>
      </c>
      <c r="N70" s="104" t="s">
        <v>217</v>
      </c>
      <c r="O70" s="167" t="s">
        <v>1183</v>
      </c>
      <c r="P70" s="202" t="s">
        <v>663</v>
      </c>
      <c r="Q70" s="202" t="s">
        <v>660</v>
      </c>
      <c r="R70" s="109" t="s">
        <v>1151</v>
      </c>
    </row>
    <row r="71" spans="1:18" ht="15" customHeight="1" x14ac:dyDescent="0.25">
      <c r="A71" s="26" t="s">
        <v>62</v>
      </c>
      <c r="B71" s="26" t="s">
        <v>119</v>
      </c>
      <c r="C71" s="104">
        <f t="shared" si="12"/>
        <v>2</v>
      </c>
      <c r="D71" s="104"/>
      <c r="E71" s="104"/>
      <c r="F71" s="116">
        <f t="shared" si="13"/>
        <v>2</v>
      </c>
      <c r="G71" s="104" t="s">
        <v>212</v>
      </c>
      <c r="H71" s="104" t="s">
        <v>212</v>
      </c>
      <c r="I71" s="104" t="s">
        <v>212</v>
      </c>
      <c r="J71" s="164" t="s">
        <v>212</v>
      </c>
      <c r="K71" s="164" t="s">
        <v>212</v>
      </c>
      <c r="L71" s="164" t="s">
        <v>212</v>
      </c>
      <c r="M71" s="164" t="s">
        <v>212</v>
      </c>
      <c r="N71" s="138">
        <v>43763</v>
      </c>
      <c r="O71" s="167" t="s">
        <v>324</v>
      </c>
      <c r="P71" s="202" t="s">
        <v>670</v>
      </c>
      <c r="Q71" s="24" t="s">
        <v>764</v>
      </c>
      <c r="R71" s="105" t="s">
        <v>668</v>
      </c>
    </row>
    <row r="72" spans="1:18" ht="15" customHeight="1" x14ac:dyDescent="0.25">
      <c r="A72" s="26" t="s">
        <v>63</v>
      </c>
      <c r="B72" s="26" t="s">
        <v>128</v>
      </c>
      <c r="C72" s="104">
        <f t="shared" si="12"/>
        <v>0</v>
      </c>
      <c r="D72" s="104"/>
      <c r="E72" s="104"/>
      <c r="F72" s="116">
        <f t="shared" si="13"/>
        <v>0</v>
      </c>
      <c r="G72" s="104" t="s">
        <v>215</v>
      </c>
      <c r="H72" s="164" t="s">
        <v>324</v>
      </c>
      <c r="I72" s="179" t="s">
        <v>324</v>
      </c>
      <c r="J72" s="179" t="s">
        <v>324</v>
      </c>
      <c r="K72" s="179" t="s">
        <v>324</v>
      </c>
      <c r="L72" s="179" t="s">
        <v>324</v>
      </c>
      <c r="M72" s="179" t="s">
        <v>324</v>
      </c>
      <c r="N72" s="179" t="s">
        <v>324</v>
      </c>
      <c r="O72" s="166" t="s">
        <v>324</v>
      </c>
      <c r="P72" s="244" t="s">
        <v>673</v>
      </c>
      <c r="Q72" s="244" t="s">
        <v>674</v>
      </c>
      <c r="R72" s="109" t="s">
        <v>1151</v>
      </c>
    </row>
    <row r="73" spans="1:18" ht="15" customHeight="1" x14ac:dyDescent="0.25">
      <c r="A73" s="26" t="s">
        <v>64</v>
      </c>
      <c r="B73" s="26" t="s">
        <v>119</v>
      </c>
      <c r="C73" s="104">
        <f t="shared" si="12"/>
        <v>2</v>
      </c>
      <c r="D73" s="104"/>
      <c r="E73" s="104"/>
      <c r="F73" s="116">
        <f t="shared" si="13"/>
        <v>2</v>
      </c>
      <c r="G73" s="104" t="s">
        <v>212</v>
      </c>
      <c r="H73" s="104" t="s">
        <v>212</v>
      </c>
      <c r="I73" s="104" t="s">
        <v>212</v>
      </c>
      <c r="J73" s="104" t="s">
        <v>212</v>
      </c>
      <c r="K73" s="104" t="s">
        <v>212</v>
      </c>
      <c r="L73" s="104" t="s">
        <v>212</v>
      </c>
      <c r="M73" s="104" t="s">
        <v>212</v>
      </c>
      <c r="N73" s="104" t="s">
        <v>217</v>
      </c>
      <c r="O73" s="167" t="s">
        <v>324</v>
      </c>
      <c r="P73" s="244" t="s">
        <v>677</v>
      </c>
      <c r="Q73" s="244" t="s">
        <v>678</v>
      </c>
      <c r="R73" s="244" t="s">
        <v>679</v>
      </c>
    </row>
    <row r="74" spans="1:18" ht="15" customHeight="1" x14ac:dyDescent="0.25">
      <c r="A74" s="26" t="s">
        <v>65</v>
      </c>
      <c r="B74" s="26" t="s">
        <v>119</v>
      </c>
      <c r="C74" s="104">
        <f t="shared" si="12"/>
        <v>2</v>
      </c>
      <c r="D74" s="104"/>
      <c r="E74" s="104"/>
      <c r="F74" s="116">
        <f t="shared" si="13"/>
        <v>2</v>
      </c>
      <c r="G74" s="104" t="s">
        <v>212</v>
      </c>
      <c r="H74" s="104" t="s">
        <v>212</v>
      </c>
      <c r="I74" s="104" t="s">
        <v>212</v>
      </c>
      <c r="J74" s="104" t="s">
        <v>212</v>
      </c>
      <c r="K74" s="104" t="s">
        <v>212</v>
      </c>
      <c r="L74" s="104" t="s">
        <v>212</v>
      </c>
      <c r="M74" s="104" t="s">
        <v>212</v>
      </c>
      <c r="N74" s="104" t="s">
        <v>217</v>
      </c>
      <c r="O74" s="167" t="s">
        <v>1185</v>
      </c>
      <c r="P74" s="202" t="s">
        <v>681</v>
      </c>
      <c r="Q74" s="202" t="s">
        <v>682</v>
      </c>
      <c r="R74" s="109" t="s">
        <v>1151</v>
      </c>
    </row>
    <row r="75" spans="1:18" ht="15" customHeight="1" x14ac:dyDescent="0.25">
      <c r="A75" s="125" t="s">
        <v>66</v>
      </c>
      <c r="B75" s="125" t="s">
        <v>128</v>
      </c>
      <c r="C75" s="104">
        <f t="shared" si="12"/>
        <v>0</v>
      </c>
      <c r="D75" s="104"/>
      <c r="E75" s="104"/>
      <c r="F75" s="116">
        <f t="shared" si="13"/>
        <v>0</v>
      </c>
      <c r="G75" s="104" t="s">
        <v>215</v>
      </c>
      <c r="H75" s="164" t="s">
        <v>324</v>
      </c>
      <c r="I75" s="179" t="s">
        <v>324</v>
      </c>
      <c r="J75" s="179" t="s">
        <v>324</v>
      </c>
      <c r="K75" s="179" t="s">
        <v>324</v>
      </c>
      <c r="L75" s="179" t="s">
        <v>324</v>
      </c>
      <c r="M75" s="179" t="s">
        <v>324</v>
      </c>
      <c r="N75" s="179" t="s">
        <v>324</v>
      </c>
      <c r="O75" s="167" t="s">
        <v>1186</v>
      </c>
      <c r="P75" s="244" t="s">
        <v>687</v>
      </c>
      <c r="Q75" s="244" t="s">
        <v>685</v>
      </c>
      <c r="R75" s="244" t="s">
        <v>686</v>
      </c>
    </row>
    <row r="76" spans="1:18" ht="15" customHeight="1" x14ac:dyDescent="0.25">
      <c r="A76" s="130" t="s">
        <v>67</v>
      </c>
      <c r="B76" s="130"/>
      <c r="C76" s="117"/>
      <c r="D76" s="117"/>
      <c r="E76" s="117"/>
      <c r="F76" s="117"/>
      <c r="G76" s="114"/>
      <c r="H76" s="114"/>
      <c r="I76" s="114"/>
      <c r="J76" s="114"/>
      <c r="K76" s="114"/>
      <c r="L76" s="114"/>
      <c r="M76" s="114"/>
      <c r="N76" s="39"/>
      <c r="O76" s="131"/>
      <c r="P76" s="111"/>
      <c r="Q76" s="132"/>
      <c r="R76" s="133"/>
    </row>
    <row r="77" spans="1:18" s="16" customFormat="1" ht="15" customHeight="1" x14ac:dyDescent="0.25">
      <c r="A77" s="26" t="s">
        <v>68</v>
      </c>
      <c r="B77" s="26" t="s">
        <v>119</v>
      </c>
      <c r="C77" s="104">
        <f>IF(B77=$B$4,2,0)</f>
        <v>2</v>
      </c>
      <c r="D77" s="104"/>
      <c r="E77" s="104"/>
      <c r="F77" s="116">
        <f t="shared" ref="F77:F85" si="14">C77*(1-D77)*(1-E77)</f>
        <v>2</v>
      </c>
      <c r="G77" s="104" t="s">
        <v>212</v>
      </c>
      <c r="H77" s="104" t="s">
        <v>212</v>
      </c>
      <c r="I77" s="104" t="s">
        <v>212</v>
      </c>
      <c r="J77" s="104" t="s">
        <v>212</v>
      </c>
      <c r="K77" s="104" t="s">
        <v>212</v>
      </c>
      <c r="L77" s="104" t="s">
        <v>212</v>
      </c>
      <c r="M77" s="104" t="s">
        <v>212</v>
      </c>
      <c r="N77" s="104" t="s">
        <v>217</v>
      </c>
      <c r="O77" s="167" t="s">
        <v>324</v>
      </c>
      <c r="P77" s="244" t="s">
        <v>692</v>
      </c>
      <c r="Q77" s="244" t="s">
        <v>689</v>
      </c>
      <c r="R77" s="109" t="s">
        <v>691</v>
      </c>
    </row>
    <row r="78" spans="1:18" s="16" customFormat="1" ht="15" customHeight="1" x14ac:dyDescent="0.25">
      <c r="A78" s="26" t="s">
        <v>70</v>
      </c>
      <c r="B78" s="125" t="s">
        <v>128</v>
      </c>
      <c r="C78" s="104">
        <f>IF(B78=$B$4,2,0)</f>
        <v>0</v>
      </c>
      <c r="D78" s="107"/>
      <c r="E78" s="107"/>
      <c r="F78" s="116">
        <f t="shared" si="14"/>
        <v>0</v>
      </c>
      <c r="G78" s="122" t="s">
        <v>215</v>
      </c>
      <c r="H78" s="164" t="s">
        <v>324</v>
      </c>
      <c r="I78" s="180" t="s">
        <v>324</v>
      </c>
      <c r="J78" s="180" t="s">
        <v>324</v>
      </c>
      <c r="K78" s="180" t="s">
        <v>324</v>
      </c>
      <c r="L78" s="180" t="s">
        <v>324</v>
      </c>
      <c r="M78" s="180" t="s">
        <v>324</v>
      </c>
      <c r="N78" s="180" t="s">
        <v>324</v>
      </c>
      <c r="O78" s="166" t="s">
        <v>324</v>
      </c>
      <c r="P78" s="244" t="s">
        <v>697</v>
      </c>
      <c r="Q78" s="244" t="s">
        <v>698</v>
      </c>
      <c r="R78" s="244" t="s">
        <v>694</v>
      </c>
    </row>
    <row r="79" spans="1:18" s="16" customFormat="1" ht="15" customHeight="1" x14ac:dyDescent="0.25">
      <c r="A79" s="26" t="s">
        <v>71</v>
      </c>
      <c r="B79" s="26" t="s">
        <v>128</v>
      </c>
      <c r="C79" s="104">
        <f>IF(B79=$B$4,2,0)</f>
        <v>0</v>
      </c>
      <c r="D79" s="104"/>
      <c r="E79" s="104"/>
      <c r="F79" s="116">
        <f t="shared" si="14"/>
        <v>0</v>
      </c>
      <c r="G79" s="104" t="s">
        <v>226</v>
      </c>
      <c r="H79" s="166" t="s">
        <v>1169</v>
      </c>
      <c r="I79" s="104" t="s">
        <v>215</v>
      </c>
      <c r="J79" s="104" t="s">
        <v>215</v>
      </c>
      <c r="K79" s="104" t="s">
        <v>212</v>
      </c>
      <c r="L79" s="104" t="s">
        <v>212</v>
      </c>
      <c r="M79" s="104" t="s">
        <v>212</v>
      </c>
      <c r="N79" s="21" t="s">
        <v>456</v>
      </c>
      <c r="O79" s="167" t="s">
        <v>704</v>
      </c>
      <c r="P79" s="244" t="s">
        <v>700</v>
      </c>
      <c r="Q79" s="244" t="s">
        <v>701</v>
      </c>
      <c r="R79" s="109" t="s">
        <v>1151</v>
      </c>
    </row>
    <row r="80" spans="1:18" s="16" customFormat="1" ht="15" customHeight="1" x14ac:dyDescent="0.25">
      <c r="A80" s="26" t="s">
        <v>72</v>
      </c>
      <c r="B80" s="26" t="s">
        <v>119</v>
      </c>
      <c r="C80" s="104">
        <f>IF(B80=$B$4,2,0)</f>
        <v>2</v>
      </c>
      <c r="D80" s="104"/>
      <c r="E80" s="104"/>
      <c r="F80" s="116">
        <f t="shared" si="14"/>
        <v>2</v>
      </c>
      <c r="G80" s="104" t="s">
        <v>212</v>
      </c>
      <c r="H80" s="104" t="s">
        <v>212</v>
      </c>
      <c r="I80" s="104" t="s">
        <v>212</v>
      </c>
      <c r="J80" s="104" t="s">
        <v>212</v>
      </c>
      <c r="K80" s="104" t="s">
        <v>212</v>
      </c>
      <c r="L80" s="104" t="s">
        <v>212</v>
      </c>
      <c r="M80" s="104" t="s">
        <v>212</v>
      </c>
      <c r="N80" s="104" t="s">
        <v>217</v>
      </c>
      <c r="O80" s="167" t="s">
        <v>324</v>
      </c>
      <c r="P80" s="244" t="s">
        <v>707</v>
      </c>
      <c r="Q80" s="244" t="s">
        <v>705</v>
      </c>
      <c r="R80" s="109" t="s">
        <v>1151</v>
      </c>
    </row>
    <row r="81" spans="1:18" s="16" customFormat="1" ht="15" customHeight="1" x14ac:dyDescent="0.25">
      <c r="A81" s="26" t="s">
        <v>74</v>
      </c>
      <c r="B81" s="26" t="s">
        <v>119</v>
      </c>
      <c r="C81" s="104">
        <f t="shared" ref="C81:C93" si="15">IF(B81=$B$4,2,0)</f>
        <v>2</v>
      </c>
      <c r="D81" s="104"/>
      <c r="E81" s="104"/>
      <c r="F81" s="116">
        <f t="shared" si="14"/>
        <v>2</v>
      </c>
      <c r="G81" s="104" t="s">
        <v>212</v>
      </c>
      <c r="H81" s="104" t="s">
        <v>212</v>
      </c>
      <c r="I81" s="104" t="s">
        <v>212</v>
      </c>
      <c r="J81" s="104" t="s">
        <v>212</v>
      </c>
      <c r="K81" s="104" t="s">
        <v>212</v>
      </c>
      <c r="L81" s="104" t="s">
        <v>212</v>
      </c>
      <c r="M81" s="104" t="s">
        <v>212</v>
      </c>
      <c r="N81" s="21" t="s">
        <v>217</v>
      </c>
      <c r="O81" s="167" t="s">
        <v>324</v>
      </c>
      <c r="P81" s="244" t="s">
        <v>406</v>
      </c>
      <c r="Q81" s="244" t="s">
        <v>407</v>
      </c>
      <c r="R81" s="109" t="s">
        <v>1151</v>
      </c>
    </row>
    <row r="82" spans="1:18" s="16" customFormat="1" ht="15" customHeight="1" x14ac:dyDescent="0.25">
      <c r="A82" s="26" t="s">
        <v>75</v>
      </c>
      <c r="B82" s="26" t="s">
        <v>119</v>
      </c>
      <c r="C82" s="104">
        <f t="shared" si="15"/>
        <v>2</v>
      </c>
      <c r="D82" s="104"/>
      <c r="E82" s="104"/>
      <c r="F82" s="116">
        <f t="shared" si="14"/>
        <v>2</v>
      </c>
      <c r="G82" s="104" t="s">
        <v>212</v>
      </c>
      <c r="H82" s="104" t="s">
        <v>212</v>
      </c>
      <c r="I82" s="104" t="s">
        <v>212</v>
      </c>
      <c r="J82" s="104" t="s">
        <v>212</v>
      </c>
      <c r="K82" s="104" t="s">
        <v>212</v>
      </c>
      <c r="L82" s="104" t="s">
        <v>212</v>
      </c>
      <c r="M82" s="104" t="s">
        <v>212</v>
      </c>
      <c r="N82" s="21">
        <v>43763</v>
      </c>
      <c r="O82" s="166" t="s">
        <v>324</v>
      </c>
      <c r="P82" s="244" t="s">
        <v>400</v>
      </c>
      <c r="Q82" s="244" t="s">
        <v>401</v>
      </c>
      <c r="R82" s="244" t="s">
        <v>402</v>
      </c>
    </row>
    <row r="83" spans="1:18" s="16" customFormat="1" ht="15" customHeight="1" x14ac:dyDescent="0.25">
      <c r="A83" s="26" t="s">
        <v>76</v>
      </c>
      <c r="B83" s="26" t="s">
        <v>119</v>
      </c>
      <c r="C83" s="104">
        <f>IF(B83=$B$4,2,0)</f>
        <v>2</v>
      </c>
      <c r="D83" s="104"/>
      <c r="E83" s="104"/>
      <c r="F83" s="116">
        <f t="shared" si="14"/>
        <v>2</v>
      </c>
      <c r="G83" s="104" t="s">
        <v>212</v>
      </c>
      <c r="H83" s="104" t="s">
        <v>212</v>
      </c>
      <c r="I83" s="104" t="s">
        <v>212</v>
      </c>
      <c r="J83" s="104" t="s">
        <v>212</v>
      </c>
      <c r="K83" s="104" t="s">
        <v>212</v>
      </c>
      <c r="L83" s="104" t="s">
        <v>212</v>
      </c>
      <c r="M83" s="104" t="s">
        <v>212</v>
      </c>
      <c r="N83" s="21" t="s">
        <v>466</v>
      </c>
      <c r="O83" s="166" t="s">
        <v>324</v>
      </c>
      <c r="P83" s="244" t="s">
        <v>712</v>
      </c>
      <c r="Q83" s="244" t="s">
        <v>710</v>
      </c>
      <c r="R83" s="109" t="s">
        <v>1151</v>
      </c>
    </row>
    <row r="84" spans="1:18" s="16" customFormat="1" ht="15" customHeight="1" x14ac:dyDescent="0.25">
      <c r="A84" s="26" t="s">
        <v>77</v>
      </c>
      <c r="B84" s="26" t="s">
        <v>119</v>
      </c>
      <c r="C84" s="104">
        <f t="shared" si="15"/>
        <v>2</v>
      </c>
      <c r="D84" s="104"/>
      <c r="E84" s="104"/>
      <c r="F84" s="116">
        <f t="shared" si="14"/>
        <v>2</v>
      </c>
      <c r="G84" s="104" t="s">
        <v>212</v>
      </c>
      <c r="H84" s="104" t="s">
        <v>212</v>
      </c>
      <c r="I84" s="104" t="s">
        <v>212</v>
      </c>
      <c r="J84" s="104" t="s">
        <v>212</v>
      </c>
      <c r="K84" s="104" t="s">
        <v>212</v>
      </c>
      <c r="L84" s="104" t="s">
        <v>212</v>
      </c>
      <c r="M84" s="104" t="s">
        <v>212</v>
      </c>
      <c r="N84" s="21" t="s">
        <v>416</v>
      </c>
      <c r="O84" s="166" t="s">
        <v>324</v>
      </c>
      <c r="P84" s="244" t="s">
        <v>417</v>
      </c>
      <c r="Q84" s="244" t="s">
        <v>415</v>
      </c>
      <c r="R84" s="109" t="s">
        <v>331</v>
      </c>
    </row>
    <row r="85" spans="1:18" s="16" customFormat="1" ht="15" customHeight="1" x14ac:dyDescent="0.25">
      <c r="A85" s="26" t="s">
        <v>78</v>
      </c>
      <c r="B85" s="26" t="s">
        <v>119</v>
      </c>
      <c r="C85" s="104">
        <f>IF(B85=$B$4,2,0)</f>
        <v>2</v>
      </c>
      <c r="D85" s="104"/>
      <c r="E85" s="104"/>
      <c r="F85" s="116">
        <f t="shared" si="14"/>
        <v>2</v>
      </c>
      <c r="G85" s="104" t="s">
        <v>212</v>
      </c>
      <c r="H85" s="104" t="s">
        <v>212</v>
      </c>
      <c r="I85" s="104" t="s">
        <v>212</v>
      </c>
      <c r="J85" s="104" t="s">
        <v>212</v>
      </c>
      <c r="K85" s="104" t="s">
        <v>212</v>
      </c>
      <c r="L85" s="104" t="s">
        <v>212</v>
      </c>
      <c r="M85" s="104" t="s">
        <v>212</v>
      </c>
      <c r="N85" s="21" t="s">
        <v>466</v>
      </c>
      <c r="O85" s="166" t="s">
        <v>324</v>
      </c>
      <c r="P85" s="244" t="s">
        <v>717</v>
      </c>
      <c r="Q85" s="244" t="s">
        <v>716</v>
      </c>
      <c r="R85" s="109" t="s">
        <v>714</v>
      </c>
    </row>
    <row r="86" spans="1:18" s="81" customFormat="1" ht="15" customHeight="1" x14ac:dyDescent="0.25">
      <c r="A86" s="26" t="s">
        <v>79</v>
      </c>
      <c r="B86" s="26" t="s">
        <v>128</v>
      </c>
      <c r="C86" s="104">
        <f>IF(B86=$B$4,2,0)</f>
        <v>0</v>
      </c>
      <c r="D86" s="104"/>
      <c r="E86" s="104"/>
      <c r="F86" s="116">
        <f>C86*(1-D86)*(1-E86)</f>
        <v>0</v>
      </c>
      <c r="G86" s="104" t="s">
        <v>226</v>
      </c>
      <c r="H86" s="104" t="s">
        <v>215</v>
      </c>
      <c r="I86" s="104" t="s">
        <v>212</v>
      </c>
      <c r="J86" s="104" t="s">
        <v>212</v>
      </c>
      <c r="K86" s="104" t="s">
        <v>212</v>
      </c>
      <c r="L86" s="104" t="s">
        <v>212</v>
      </c>
      <c r="M86" s="104" t="s">
        <v>212</v>
      </c>
      <c r="N86" s="21" t="s">
        <v>217</v>
      </c>
      <c r="O86" s="166" t="s">
        <v>1187</v>
      </c>
      <c r="P86" s="202" t="s">
        <v>718</v>
      </c>
      <c r="Q86" s="202" t="s">
        <v>720</v>
      </c>
      <c r="R86" s="202" t="s">
        <v>719</v>
      </c>
    </row>
    <row r="87" spans="1:18" ht="15" customHeight="1" x14ac:dyDescent="0.25">
      <c r="A87" s="130" t="s">
        <v>80</v>
      </c>
      <c r="B87" s="130"/>
      <c r="C87" s="117"/>
      <c r="D87" s="117"/>
      <c r="E87" s="117"/>
      <c r="F87" s="117"/>
      <c r="G87" s="114"/>
      <c r="H87" s="114"/>
      <c r="I87" s="114"/>
      <c r="J87" s="114"/>
      <c r="K87" s="114"/>
      <c r="L87" s="114"/>
      <c r="M87" s="114"/>
      <c r="N87" s="39"/>
      <c r="O87" s="131"/>
      <c r="P87" s="111"/>
      <c r="Q87" s="132"/>
      <c r="R87" s="133"/>
    </row>
    <row r="88" spans="1:18" s="16" customFormat="1" ht="15" customHeight="1" x14ac:dyDescent="0.25">
      <c r="A88" s="26" t="s">
        <v>69</v>
      </c>
      <c r="B88" s="26" t="s">
        <v>119</v>
      </c>
      <c r="C88" s="104">
        <f t="shared" si="15"/>
        <v>2</v>
      </c>
      <c r="D88" s="104"/>
      <c r="E88" s="104"/>
      <c r="F88" s="116">
        <f>C88*(1-D88)*(1-E88)</f>
        <v>2</v>
      </c>
      <c r="G88" s="104" t="s">
        <v>212</v>
      </c>
      <c r="H88" s="104" t="s">
        <v>212</v>
      </c>
      <c r="I88" s="164" t="s">
        <v>212</v>
      </c>
      <c r="J88" s="164" t="s">
        <v>212</v>
      </c>
      <c r="K88" s="164" t="s">
        <v>212</v>
      </c>
      <c r="L88" s="164" t="s">
        <v>212</v>
      </c>
      <c r="M88" s="164" t="s">
        <v>212</v>
      </c>
      <c r="N88" s="21" t="s">
        <v>217</v>
      </c>
      <c r="O88" s="166" t="s">
        <v>324</v>
      </c>
      <c r="P88" s="244" t="s">
        <v>439</v>
      </c>
      <c r="Q88" s="244" t="s">
        <v>440</v>
      </c>
      <c r="R88" s="244" t="s">
        <v>441</v>
      </c>
    </row>
    <row r="89" spans="1:18" s="16" customFormat="1" ht="15" customHeight="1" x14ac:dyDescent="0.25">
      <c r="A89" s="26" t="s">
        <v>81</v>
      </c>
      <c r="B89" s="125" t="s">
        <v>128</v>
      </c>
      <c r="C89" s="104">
        <f>IF(B89=$B$4,2,0)</f>
        <v>0</v>
      </c>
      <c r="D89" s="107"/>
      <c r="E89" s="107"/>
      <c r="F89" s="116">
        <f>C89*(1-D89)*(1-E89)</f>
        <v>0</v>
      </c>
      <c r="G89" s="122" t="s">
        <v>215</v>
      </c>
      <c r="H89" s="164" t="s">
        <v>324</v>
      </c>
      <c r="I89" s="180" t="s">
        <v>324</v>
      </c>
      <c r="J89" s="180" t="s">
        <v>324</v>
      </c>
      <c r="K89" s="180" t="s">
        <v>324</v>
      </c>
      <c r="L89" s="180" t="s">
        <v>324</v>
      </c>
      <c r="M89" s="180" t="s">
        <v>324</v>
      </c>
      <c r="N89" s="180" t="s">
        <v>324</v>
      </c>
      <c r="O89" s="166" t="s">
        <v>324</v>
      </c>
      <c r="P89" s="244" t="s">
        <v>728</v>
      </c>
      <c r="Q89" s="244" t="s">
        <v>727</v>
      </c>
      <c r="R89" s="244" t="s">
        <v>726</v>
      </c>
    </row>
    <row r="90" spans="1:18" s="16" customFormat="1" ht="15" customHeight="1" x14ac:dyDescent="0.25">
      <c r="A90" s="26" t="s">
        <v>73</v>
      </c>
      <c r="B90" s="26" t="s">
        <v>119</v>
      </c>
      <c r="C90" s="104">
        <f>IF(B90=$B$4,2,0)</f>
        <v>2</v>
      </c>
      <c r="D90" s="104"/>
      <c r="E90" s="104"/>
      <c r="F90" s="116">
        <f>C90*(1-D90)*(1-E90)</f>
        <v>2</v>
      </c>
      <c r="G90" s="104" t="s">
        <v>212</v>
      </c>
      <c r="H90" s="104" t="s">
        <v>212</v>
      </c>
      <c r="I90" s="164" t="s">
        <v>212</v>
      </c>
      <c r="J90" s="164" t="s">
        <v>212</v>
      </c>
      <c r="K90" s="164" t="s">
        <v>212</v>
      </c>
      <c r="L90" s="164" t="s">
        <v>212</v>
      </c>
      <c r="M90" s="164" t="s">
        <v>212</v>
      </c>
      <c r="N90" s="21" t="s">
        <v>450</v>
      </c>
      <c r="O90" s="167" t="s">
        <v>324</v>
      </c>
      <c r="P90" s="244" t="s">
        <v>733</v>
      </c>
      <c r="Q90" s="244" t="s">
        <v>730</v>
      </c>
      <c r="R90" s="244" t="s">
        <v>731</v>
      </c>
    </row>
    <row r="91" spans="1:18" s="16" customFormat="1" ht="15" customHeight="1" x14ac:dyDescent="0.25">
      <c r="A91" s="26" t="s">
        <v>82</v>
      </c>
      <c r="B91" s="125" t="s">
        <v>128</v>
      </c>
      <c r="C91" s="104">
        <f>IF(B91=$B$4,2,0)</f>
        <v>0</v>
      </c>
      <c r="D91" s="107"/>
      <c r="E91" s="107"/>
      <c r="F91" s="116">
        <f>C91*(1-D91)*(1-E91)</f>
        <v>0</v>
      </c>
      <c r="G91" s="122" t="s">
        <v>215</v>
      </c>
      <c r="H91" s="164" t="s">
        <v>324</v>
      </c>
      <c r="I91" s="180" t="s">
        <v>324</v>
      </c>
      <c r="J91" s="180" t="s">
        <v>324</v>
      </c>
      <c r="K91" s="180" t="s">
        <v>324</v>
      </c>
      <c r="L91" s="180" t="s">
        <v>324</v>
      </c>
      <c r="M91" s="180" t="s">
        <v>324</v>
      </c>
      <c r="N91" s="180" t="s">
        <v>324</v>
      </c>
      <c r="O91" s="166" t="s">
        <v>324</v>
      </c>
      <c r="P91" s="244" t="s">
        <v>740</v>
      </c>
      <c r="Q91" s="244" t="s">
        <v>741</v>
      </c>
      <c r="R91" s="244" t="s">
        <v>739</v>
      </c>
    </row>
    <row r="92" spans="1:18" s="81" customFormat="1" ht="15" customHeight="1" x14ac:dyDescent="0.25">
      <c r="A92" s="26" t="s">
        <v>83</v>
      </c>
      <c r="B92" s="26" t="s">
        <v>128</v>
      </c>
      <c r="C92" s="104">
        <f t="shared" si="15"/>
        <v>0</v>
      </c>
      <c r="D92" s="104"/>
      <c r="E92" s="104"/>
      <c r="F92" s="116">
        <f>C92*(1-D92)*(1-E92)</f>
        <v>0</v>
      </c>
      <c r="G92" s="104" t="s">
        <v>215</v>
      </c>
      <c r="H92" s="164" t="s">
        <v>324</v>
      </c>
      <c r="I92" s="164" t="s">
        <v>324</v>
      </c>
      <c r="J92" s="164" t="s">
        <v>324</v>
      </c>
      <c r="K92" s="164" t="s">
        <v>324</v>
      </c>
      <c r="L92" s="164" t="s">
        <v>324</v>
      </c>
      <c r="M92" s="164" t="s">
        <v>324</v>
      </c>
      <c r="N92" s="164" t="s">
        <v>324</v>
      </c>
      <c r="O92" s="166" t="s">
        <v>1188</v>
      </c>
      <c r="P92" s="202" t="s">
        <v>426</v>
      </c>
      <c r="Q92" s="202" t="s">
        <v>424</v>
      </c>
      <c r="R92" s="202" t="s">
        <v>422</v>
      </c>
    </row>
    <row r="93" spans="1:18" s="16" customFormat="1" ht="15" customHeight="1" x14ac:dyDescent="0.25">
      <c r="A93" s="26" t="s">
        <v>84</v>
      </c>
      <c r="B93" s="125" t="s">
        <v>128</v>
      </c>
      <c r="C93" s="104">
        <f t="shared" si="15"/>
        <v>0</v>
      </c>
      <c r="D93" s="107"/>
      <c r="E93" s="107"/>
      <c r="F93" s="116">
        <f t="shared" ref="F93:F98" si="16">C93*(1-D93)*(1-E93)</f>
        <v>0</v>
      </c>
      <c r="G93" s="122" t="s">
        <v>215</v>
      </c>
      <c r="H93" s="164" t="s">
        <v>324</v>
      </c>
      <c r="I93" s="180" t="s">
        <v>324</v>
      </c>
      <c r="J93" s="180" t="s">
        <v>324</v>
      </c>
      <c r="K93" s="180" t="s">
        <v>324</v>
      </c>
      <c r="L93" s="180" t="s">
        <v>324</v>
      </c>
      <c r="M93" s="180" t="s">
        <v>324</v>
      </c>
      <c r="N93" s="180" t="s">
        <v>324</v>
      </c>
      <c r="O93" s="166" t="s">
        <v>324</v>
      </c>
      <c r="P93" s="244" t="s">
        <v>431</v>
      </c>
      <c r="Q93" s="244" t="s">
        <v>432</v>
      </c>
      <c r="R93" s="109" t="s">
        <v>1151</v>
      </c>
    </row>
    <row r="94" spans="1:18" ht="15" customHeight="1" x14ac:dyDescent="0.25">
      <c r="A94" s="26" t="s">
        <v>85</v>
      </c>
      <c r="B94" s="125" t="s">
        <v>119</v>
      </c>
      <c r="C94" s="104">
        <f>IF(B94=$B$4,2,0)</f>
        <v>2</v>
      </c>
      <c r="D94" s="107"/>
      <c r="E94" s="107"/>
      <c r="F94" s="116">
        <f t="shared" si="16"/>
        <v>2</v>
      </c>
      <c r="G94" s="104" t="s">
        <v>212</v>
      </c>
      <c r="H94" s="104" t="s">
        <v>212</v>
      </c>
      <c r="I94" s="122" t="s">
        <v>212</v>
      </c>
      <c r="J94" s="122" t="s">
        <v>212</v>
      </c>
      <c r="K94" s="122" t="s">
        <v>212</v>
      </c>
      <c r="L94" s="122" t="s">
        <v>212</v>
      </c>
      <c r="M94" s="122" t="s">
        <v>212</v>
      </c>
      <c r="N94" s="21" t="s">
        <v>416</v>
      </c>
      <c r="O94" s="181" t="s">
        <v>324</v>
      </c>
      <c r="P94" s="244" t="s">
        <v>435</v>
      </c>
      <c r="Q94" s="244" t="s">
        <v>436</v>
      </c>
      <c r="R94" s="109" t="s">
        <v>1151</v>
      </c>
    </row>
    <row r="95" spans="1:18" ht="15" customHeight="1" x14ac:dyDescent="0.25">
      <c r="A95" s="26" t="s">
        <v>86</v>
      </c>
      <c r="B95" s="125" t="s">
        <v>128</v>
      </c>
      <c r="C95" s="104">
        <f>IF(B95=$B$4,2,0)</f>
        <v>0</v>
      </c>
      <c r="D95" s="107"/>
      <c r="E95" s="107"/>
      <c r="F95" s="116">
        <f t="shared" si="16"/>
        <v>0</v>
      </c>
      <c r="G95" s="122" t="s">
        <v>215</v>
      </c>
      <c r="H95" s="164" t="s">
        <v>324</v>
      </c>
      <c r="I95" s="180" t="s">
        <v>324</v>
      </c>
      <c r="J95" s="180" t="s">
        <v>324</v>
      </c>
      <c r="K95" s="180" t="s">
        <v>324</v>
      </c>
      <c r="L95" s="180" t="s">
        <v>324</v>
      </c>
      <c r="M95" s="180" t="s">
        <v>324</v>
      </c>
      <c r="N95" s="180" t="s">
        <v>324</v>
      </c>
      <c r="O95" s="166" t="s">
        <v>324</v>
      </c>
      <c r="P95" s="244" t="s">
        <v>742</v>
      </c>
      <c r="Q95" s="244" t="s">
        <v>743</v>
      </c>
      <c r="R95" s="244" t="s">
        <v>745</v>
      </c>
    </row>
    <row r="96" spans="1:18" ht="15" customHeight="1" x14ac:dyDescent="0.25">
      <c r="A96" s="26" t="s">
        <v>87</v>
      </c>
      <c r="B96" s="125" t="s">
        <v>119</v>
      </c>
      <c r="C96" s="104">
        <f>IF(B96=$B$4,2,0)</f>
        <v>2</v>
      </c>
      <c r="D96" s="107"/>
      <c r="E96" s="107"/>
      <c r="F96" s="116">
        <f t="shared" si="16"/>
        <v>2</v>
      </c>
      <c r="G96" s="104" t="s">
        <v>212</v>
      </c>
      <c r="H96" s="104" t="s">
        <v>212</v>
      </c>
      <c r="I96" s="122" t="s">
        <v>212</v>
      </c>
      <c r="J96" s="122" t="s">
        <v>212</v>
      </c>
      <c r="K96" s="122" t="s">
        <v>212</v>
      </c>
      <c r="L96" s="122" t="s">
        <v>212</v>
      </c>
      <c r="M96" s="122" t="s">
        <v>212</v>
      </c>
      <c r="N96" s="21" t="s">
        <v>217</v>
      </c>
      <c r="O96" s="167" t="s">
        <v>324</v>
      </c>
      <c r="P96" s="244" t="s">
        <v>747</v>
      </c>
      <c r="Q96" s="244" t="s">
        <v>746</v>
      </c>
      <c r="R96" s="244" t="s">
        <v>748</v>
      </c>
    </row>
    <row r="97" spans="1:18" ht="15" customHeight="1" x14ac:dyDescent="0.25">
      <c r="A97" s="26" t="s">
        <v>88</v>
      </c>
      <c r="B97" s="125" t="s">
        <v>128</v>
      </c>
      <c r="C97" s="104">
        <f>IF(B97=$B$4,2,0)</f>
        <v>0</v>
      </c>
      <c r="D97" s="107"/>
      <c r="E97" s="107"/>
      <c r="F97" s="116">
        <f t="shared" si="16"/>
        <v>0</v>
      </c>
      <c r="G97" s="122" t="s">
        <v>215</v>
      </c>
      <c r="H97" s="164" t="s">
        <v>324</v>
      </c>
      <c r="I97" s="180" t="s">
        <v>324</v>
      </c>
      <c r="J97" s="180" t="s">
        <v>324</v>
      </c>
      <c r="K97" s="180" t="s">
        <v>324</v>
      </c>
      <c r="L97" s="180" t="s">
        <v>324</v>
      </c>
      <c r="M97" s="180" t="s">
        <v>324</v>
      </c>
      <c r="N97" s="180" t="s">
        <v>324</v>
      </c>
      <c r="O97" s="166" t="s">
        <v>324</v>
      </c>
      <c r="P97" s="244" t="s">
        <v>753</v>
      </c>
      <c r="Q97" s="244" t="s">
        <v>754</v>
      </c>
      <c r="R97" s="109" t="s">
        <v>1151</v>
      </c>
    </row>
    <row r="98" spans="1:18" ht="15" customHeight="1" x14ac:dyDescent="0.25">
      <c r="A98" s="125" t="s">
        <v>89</v>
      </c>
      <c r="B98" s="125" t="s">
        <v>128</v>
      </c>
      <c r="C98" s="104">
        <f>IF(B98=$B$4,2,0)</f>
        <v>0</v>
      </c>
      <c r="D98" s="107"/>
      <c r="E98" s="107"/>
      <c r="F98" s="116">
        <f t="shared" si="16"/>
        <v>0</v>
      </c>
      <c r="G98" s="122" t="s">
        <v>215</v>
      </c>
      <c r="H98" s="164" t="s">
        <v>324</v>
      </c>
      <c r="I98" s="180" t="s">
        <v>324</v>
      </c>
      <c r="J98" s="180" t="s">
        <v>324</v>
      </c>
      <c r="K98" s="180" t="s">
        <v>324</v>
      </c>
      <c r="L98" s="180" t="s">
        <v>324</v>
      </c>
      <c r="M98" s="180" t="s">
        <v>324</v>
      </c>
      <c r="N98" s="180" t="s">
        <v>324</v>
      </c>
      <c r="O98" s="166" t="s">
        <v>324</v>
      </c>
      <c r="P98" s="244" t="s">
        <v>758</v>
      </c>
      <c r="Q98" s="244" t="s">
        <v>759</v>
      </c>
      <c r="R98" s="109" t="s">
        <v>1151</v>
      </c>
    </row>
    <row r="99" spans="1:18" ht="15" customHeight="1" x14ac:dyDescent="0.25">
      <c r="A99" s="137" t="s">
        <v>1030</v>
      </c>
      <c r="O99" s="19"/>
    </row>
    <row r="100" spans="1:18" x14ac:dyDescent="0.25">
      <c r="O100" s="19"/>
    </row>
    <row r="101" spans="1:18" x14ac:dyDescent="0.25">
      <c r="O101" s="19"/>
    </row>
    <row r="102" spans="1:18" x14ac:dyDescent="0.25">
      <c r="O102" s="19"/>
    </row>
    <row r="103" spans="1:18" x14ac:dyDescent="0.25">
      <c r="O103" s="19"/>
    </row>
    <row r="104" spans="1:18" x14ac:dyDescent="0.25">
      <c r="O104" s="19"/>
    </row>
    <row r="105" spans="1:18" x14ac:dyDescent="0.25">
      <c r="O105" s="19"/>
    </row>
    <row r="106" spans="1:18" x14ac:dyDescent="0.25">
      <c r="O106" s="19"/>
    </row>
    <row r="107" spans="1:18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8"/>
      <c r="P107" s="18"/>
    </row>
    <row r="108" spans="1:18" x14ac:dyDescent="0.25">
      <c r="O108" s="19"/>
    </row>
    <row r="109" spans="1:18" x14ac:dyDescent="0.25">
      <c r="O109" s="19"/>
    </row>
    <row r="110" spans="1:18" x14ac:dyDescent="0.25">
      <c r="O110" s="19"/>
    </row>
    <row r="111" spans="1:18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8"/>
      <c r="P111" s="18"/>
    </row>
    <row r="112" spans="1:18" x14ac:dyDescent="0.25">
      <c r="O112" s="19"/>
    </row>
    <row r="113" spans="1:16" x14ac:dyDescent="0.25">
      <c r="O113" s="19"/>
    </row>
    <row r="114" spans="1:16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8"/>
      <c r="P114" s="18"/>
    </row>
    <row r="118" spans="1:16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8"/>
    </row>
  </sheetData>
  <autoFilter ref="A6:R98" xr:uid="{00000000-0009-0000-0000-00000A000000}"/>
  <mergeCells count="21">
    <mergeCell ref="J4:J5"/>
    <mergeCell ref="M3:M5"/>
    <mergeCell ref="H3:H5"/>
    <mergeCell ref="C3:F3"/>
    <mergeCell ref="G3:G5"/>
    <mergeCell ref="A1:R1"/>
    <mergeCell ref="R4:R5"/>
    <mergeCell ref="E4:E5"/>
    <mergeCell ref="P3:R3"/>
    <mergeCell ref="I3:I5"/>
    <mergeCell ref="L4:L5"/>
    <mergeCell ref="A3:A5"/>
    <mergeCell ref="D4:D5"/>
    <mergeCell ref="K4:K5"/>
    <mergeCell ref="C4:C5"/>
    <mergeCell ref="N3:N5"/>
    <mergeCell ref="O3:O5"/>
    <mergeCell ref="J3:L3"/>
    <mergeCell ref="Q4:Q5"/>
    <mergeCell ref="P4:P5"/>
    <mergeCell ref="F4:F5"/>
  </mergeCells>
  <dataValidations count="2">
    <dataValidation type="list" allowBlank="1" showInputMessage="1" showErrorMessage="1" sqref="C25 C54 C37 C69 C46 B6:B98" xr:uid="{00000000-0002-0000-0A00-000000000000}">
      <formula1>$B$4:$B$5</formula1>
    </dataValidation>
    <dataValidation type="list" allowBlank="1" showInputMessage="1" showErrorMessage="1" sqref="E6" xr:uid="{00000000-0002-0000-0A00-000001000000}">
      <formula1>"0,5"</formula1>
    </dataValidation>
  </dataValidations>
  <hyperlinks>
    <hyperlink ref="P19" r:id="rId1" display="http://www.smoloblduma.ru/zpr/index.php?SECTION_ID=&amp;ELEMENT_ID=49307" xr:uid="{00000000-0004-0000-0A00-000000000000}"/>
    <hyperlink ref="Q19" r:id="rId2" display="http://www.finsmol.ru/pbudget/nJvD58Sj" xr:uid="{00000000-0004-0000-0A00-000001000000}"/>
    <hyperlink ref="P24" r:id="rId3" display="https://duma.mos.ru/ru/40/regulation_projects " xr:uid="{00000000-0004-0000-0A00-000002000000}"/>
    <hyperlink ref="R24" r:id="rId4" xr:uid="{00000000-0004-0000-0A00-000003000000}"/>
    <hyperlink ref="Q24" r:id="rId5" display="https://www.mos.ru/findep/ " xr:uid="{00000000-0004-0000-0A00-000004000000}"/>
    <hyperlink ref="P28" r:id="rId6" display="http://www.aosd.ru/?dir=budget&amp;act=budget " xr:uid="{00000000-0004-0000-0A00-000005000000}"/>
    <hyperlink ref="Q28" r:id="rId7" xr:uid="{00000000-0004-0000-0A00-000006000000}"/>
    <hyperlink ref="P30" r:id="rId8" display="http://duma39.ru/activity/zakon/draft/ " xr:uid="{00000000-0004-0000-0A00-000007000000}"/>
    <hyperlink ref="Q30" r:id="rId9" xr:uid="{00000000-0004-0000-0A00-000008000000}"/>
    <hyperlink ref="R31" r:id="rId10" display="http://budget.lenobl.ru/documents/?page=0&amp;sortOrder=&amp;type=regionBudget&amp;sortName=&amp;sortDate= " xr:uid="{00000000-0004-0000-0A00-000009000000}"/>
    <hyperlink ref="P31" r:id="rId11" xr:uid="{00000000-0004-0000-0A00-00000A000000}"/>
    <hyperlink ref="Q31" r:id="rId12" display="http://finance.lenobl.ru/ru/pravovaya-baza/oblastnoe-zakondatelstvo/byudzhet-lo/ob2020/" xr:uid="{00000000-0004-0000-0A00-00000B000000}"/>
    <hyperlink ref="Q35" r:id="rId13" location="3467" display="https://fincom.gov.spb.ru/budget/info/acts/1 - 3467" xr:uid="{00000000-0004-0000-0A00-00000C000000}"/>
    <hyperlink ref="P35" r:id="rId14" display="http://www.assembly.spb.ru/ndoc/doc/0/777337756" xr:uid="{00000000-0004-0000-0A00-00000D000000}"/>
    <hyperlink ref="P36" r:id="rId15" display="http://www.sdnao.ru/documents/bills/detail.php?ID=30257" xr:uid="{00000000-0004-0000-0A00-00000E000000}"/>
    <hyperlink ref="Q36" r:id="rId16" xr:uid="{00000000-0004-0000-0A00-00000F000000}"/>
    <hyperlink ref="P45" r:id="rId17" display="https://sevzakon.ru/view/laws/bank_zakonoproektov/i_sozyv_2019/pr_zak_19_10_ot_15_10_2019/dokumenty_k_proektu/?page=2" xr:uid="{00000000-0004-0000-0A00-000010000000}"/>
    <hyperlink ref="Q45" r:id="rId18" display="https://fin.sev.gov.ru/deytelnost/" xr:uid="{00000000-0004-0000-0A00-000011000000}"/>
    <hyperlink ref="R45" r:id="rId19" xr:uid="{00000000-0004-0000-0A00-000012000000}"/>
    <hyperlink ref="P58" r:id="rId20" display="http://gossov.tatarstan.ru/rus/activity/lawmaking/zakon_project" xr:uid="{00000000-0004-0000-0A00-000013000000}"/>
    <hyperlink ref="Q58" r:id="rId21" xr:uid="{00000000-0004-0000-0A00-000014000000}"/>
    <hyperlink ref="P60" r:id="rId22" display="http://www.gs.cap.ru/SiteMap.aspx?id=2797562" xr:uid="{00000000-0004-0000-0A00-000015000000}"/>
    <hyperlink ref="Q60" r:id="rId23" display="http://regulations.cap.ru/index.php?option=com_content&amp;view=category&amp;id=20&amp;Itemid=116" xr:uid="{00000000-0004-0000-0A00-000016000000}"/>
    <hyperlink ref="R60" r:id="rId24" xr:uid="{00000000-0004-0000-0A00-000017000000}"/>
    <hyperlink ref="P61" r:id="rId25" display="http://zakon.zsperm.ru/?q=%E1%FE%E4%E6%E5%F2&amp;how=d" xr:uid="{00000000-0004-0000-0A00-000018000000}"/>
    <hyperlink ref="Q61" r:id="rId26" xr:uid="{00000000-0004-0000-0A00-000019000000}"/>
    <hyperlink ref="P63" r:id="rId27" display="http://www.zsno.ru/law/bills-and-draft-resolutions/pending-bills/index.php?ELEMENT_ID=51342" xr:uid="{00000000-0004-0000-0A00-00001A000000}"/>
    <hyperlink ref="Q63" r:id="rId28" display="http://mf.nnov.ru/index.php?option=com_k2&amp;view=item&amp;id=1760:normativnye-pravovye-akty-i-drugie-materialy-po-razrabotke-proekta-oblastnogo-byudzheta-na-2021-2022-gody&amp;Itemid=553" xr:uid="{00000000-0004-0000-0A00-00001B000000}"/>
    <hyperlink ref="R63" r:id="rId29" display="http://mf.nnov.ru:8025/index.php/o-budgete/zakonodatelstvo/proekty-zakonodatelnykh-i-inykh-normativnykh-pravovykh-aktov" xr:uid="{00000000-0004-0000-0A00-00001C000000}"/>
    <hyperlink ref="R61" r:id="rId30" display="http://budget.permkrai.ru/" xr:uid="{00000000-0004-0000-0A00-00001D000000}"/>
    <hyperlink ref="P67" r:id="rId31" display="https://srd.ru/index.php/component/docs/?view=pr_zak&amp;id=1299&amp;menu=508&amp;selmenu=512" xr:uid="{00000000-0004-0000-0A00-00001E000000}"/>
    <hyperlink ref="Q67" r:id="rId32" xr:uid="{00000000-0004-0000-0A00-00001F000000}"/>
    <hyperlink ref="R67" r:id="rId33" display="http://saratov.ifinmon.ru/" xr:uid="{00000000-0004-0000-0A00-000020000000}"/>
    <hyperlink ref="P68" r:id="rId34" display="http://www.zsuo.ru/zakony/proekty/43-zakonotvorchestvo/zakony/proekty/14425-84332019.html" xr:uid="{00000000-0004-0000-0A00-000021000000}"/>
    <hyperlink ref="Q68" r:id="rId35" display="http://ufo.ulntc.ru/index.php?mgf=budget/open_budget&amp;slep=net" xr:uid="{00000000-0004-0000-0A00-000022000000}"/>
    <hyperlink ref="R68" r:id="rId36" xr:uid="{00000000-0004-0000-0A00-000023000000}"/>
    <hyperlink ref="P82" r:id="rId37" display="http://eparlament.irzs.ru/Doc/pasport?id=2783" xr:uid="{00000000-0004-0000-0A00-000024000000}"/>
    <hyperlink ref="Q82" r:id="rId38" xr:uid="{00000000-0004-0000-0A00-000025000000}"/>
    <hyperlink ref="R82" r:id="rId39" xr:uid="{00000000-0004-0000-0A00-000026000000}"/>
    <hyperlink ref="P81" r:id="rId40" display="http://www.sobranie.info/lawsinfo.php?UID=16504" xr:uid="{00000000-0004-0000-0A00-000027000000}"/>
    <hyperlink ref="Q81" r:id="rId41" xr:uid="{00000000-0004-0000-0A00-000028000000}"/>
    <hyperlink ref="P84" r:id="rId42" display="http://zsnso.ru/579" xr:uid="{00000000-0004-0000-0A00-000029000000}"/>
    <hyperlink ref="Q84" r:id="rId43" xr:uid="{00000000-0004-0000-0A00-00002A000000}"/>
    <hyperlink ref="P92" r:id="rId44" display="http://monitoring.zspk.gov.ru/Проект%20закона/2177551" xr:uid="{00000000-0004-0000-0A00-00002B000000}"/>
    <hyperlink ref="Q92" r:id="rId45" display="https://primorsky.ru/authorities/executive-agencies/departments/finance/laws.php" xr:uid="{00000000-0004-0000-0A00-00002C000000}"/>
    <hyperlink ref="R92" r:id="rId46" xr:uid="{00000000-0004-0000-0A00-00002D000000}"/>
    <hyperlink ref="P93" r:id="rId47" display="http://www.duma.khv.ru/Monitoring5/Проект%20закона/2187535" xr:uid="{00000000-0004-0000-0A00-00002E000000}"/>
    <hyperlink ref="Q93" r:id="rId48" display="https://minfin.khabkrai.ru/portal/Show/Category/256?ItemId=1103" xr:uid="{00000000-0004-0000-0A00-00002F000000}"/>
    <hyperlink ref="P94" r:id="rId49" display="http://www.zsamur.ru/section/list/9996/9932" xr:uid="{00000000-0004-0000-0A00-000030000000}"/>
    <hyperlink ref="Q94" r:id="rId50" xr:uid="{00000000-0004-0000-0A00-000031000000}"/>
    <hyperlink ref="P88" r:id="rId51" display="http://hural-rb.ru/bankz/" xr:uid="{00000000-0004-0000-0A00-000032000000}"/>
    <hyperlink ref="Q88" r:id="rId52" xr:uid="{00000000-0004-0000-0A00-000033000000}"/>
    <hyperlink ref="R88" r:id="rId53" display="http://budget.govrb.ru/ebudget/Menu/Page/179" xr:uid="{00000000-0004-0000-0A00-000034000000}"/>
    <hyperlink ref="Q7" r:id="rId54" xr:uid="{00000000-0004-0000-0A00-000035000000}"/>
    <hyperlink ref="P7" r:id="rId55" display="http://www.belduma.ru/document/draft/detail.php?god=2019&amp;prj=all" xr:uid="{00000000-0004-0000-0A00-000036000000}"/>
    <hyperlink ref="R7" r:id="rId56" display="http://ob.beldepfin.ru " xr:uid="{00000000-0004-0000-0A00-000037000000}"/>
    <hyperlink ref="Q8" r:id="rId57" xr:uid="{00000000-0004-0000-0A00-000038000000}"/>
    <hyperlink ref="P8" r:id="rId58" display="http://duma32.ru/komitet-po-byudzhetu-nalogam-i-ekonomicheskoy-politike/" xr:uid="{00000000-0004-0000-0A00-000039000000}"/>
    <hyperlink ref="R8" r:id="rId59" display="http://bryanskoblfin.ru/open/Menu/Page/93" xr:uid="{00000000-0004-0000-0A00-00003A000000}"/>
    <hyperlink ref="P9" r:id="rId60" display="http://www.zsvo.ru/budjet/" xr:uid="{00000000-0004-0000-0A00-00003B000000}"/>
    <hyperlink ref="Q9" r:id="rId61" xr:uid="{00000000-0004-0000-0A00-00003C000000}"/>
    <hyperlink ref="P10" r:id="rId62" display="http://www.vrnoblduma.ru/dokumenty/proekty/" xr:uid="{00000000-0004-0000-0A00-00003D000000}"/>
    <hyperlink ref="Q10" r:id="rId63" xr:uid="{00000000-0004-0000-0A00-00003E000000}"/>
    <hyperlink ref="Q11" r:id="rId64" xr:uid="{00000000-0004-0000-0A00-00003F000000}"/>
    <hyperlink ref="P11" r:id="rId65" display="https://www.ivoblduma.ru/zakony/proekty-zakonov/" xr:uid="{00000000-0004-0000-0A00-000040000000}"/>
    <hyperlink ref="P12" r:id="rId66" display="http://www.zskaluga.ru/bills/wide/16185/ob_oblastnom_bjudzhete_na_2020_god_i_na_planovyj_period__2021_i_2022_godov.html" xr:uid="{00000000-0004-0000-0A00-000041000000}"/>
    <hyperlink ref="Q12" r:id="rId67" xr:uid="{00000000-0004-0000-0A00-000042000000}"/>
    <hyperlink ref="P13" r:id="rId68" display="http://kosoblduma.ru/laws/pzko/?id=929" xr:uid="{00000000-0004-0000-0A00-000043000000}"/>
    <hyperlink ref="R13" r:id="rId69" display="http://nb44.ru/   " xr:uid="{00000000-0004-0000-0A00-000044000000}"/>
    <hyperlink ref="Q13" r:id="rId70" xr:uid="{00000000-0004-0000-0A00-000045000000}"/>
    <hyperlink ref="P14" r:id="rId71" xr:uid="{00000000-0004-0000-0A00-000046000000}"/>
    <hyperlink ref="Q14" r:id="rId72" xr:uid="{00000000-0004-0000-0A00-000047000000}"/>
    <hyperlink ref="P15" r:id="rId73" display="http://www.oblsovet.ru/legislation/" xr:uid="{00000000-0004-0000-0A00-000048000000}"/>
    <hyperlink ref="Q15" r:id="rId74" display="http://www.admlip.ru/economy/finances/proekty/ " xr:uid="{00000000-0004-0000-0A00-000049000000}"/>
    <hyperlink ref="R15" r:id="rId75" display="http://ufin48.ru/Show/Category/?ItemId=16&amp;headingId=4" xr:uid="{00000000-0004-0000-0A00-00004A000000}"/>
    <hyperlink ref="P16" r:id="rId76" xr:uid="{00000000-0004-0000-0A00-00004B000000}"/>
    <hyperlink ref="Q16" r:id="rId77" display="https://mef.mosreg.ru/dokumenty" xr:uid="{00000000-0004-0000-0A00-00004C000000}"/>
    <hyperlink ref="R16" r:id="rId78" location="tab-id-6" display="tab-id-6" xr:uid="{00000000-0004-0000-0A00-00004D000000}"/>
    <hyperlink ref="P17" r:id="rId79" display="http://oreloblsovet.ru/legislation/proektyi-zakonov.html" xr:uid="{00000000-0004-0000-0A00-00004E000000}"/>
    <hyperlink ref="R17" r:id="rId80" display="http://adm.vintech.ru:8096/ebudget/Menu/Page/25" xr:uid="{00000000-0004-0000-0A00-00004F000000}"/>
    <hyperlink ref="Q17" r:id="rId81" display="https://orel-region.ru/index.php?head=6&amp;part=73&amp;unit=3&amp;op=8&amp;in=132" xr:uid="{00000000-0004-0000-0A00-000050000000}"/>
    <hyperlink ref="P18" r:id="rId82" display="http://www.rznoblduma.ru/index.php?option=com_content&amp;view=article&amp;id=177&amp;Itemid=125" xr:uid="{00000000-0004-0000-0A00-000051000000}"/>
    <hyperlink ref="Q18" r:id="rId83" xr:uid="{00000000-0004-0000-0A00-000052000000}"/>
    <hyperlink ref="R18" r:id="rId84" display="http://minfin-rzn.ru/portal/Show/Category/6?ItemId=17" xr:uid="{00000000-0004-0000-0A00-000053000000}"/>
    <hyperlink ref="P20" r:id="rId85" display="https://tambovoblduma.ru/zakonoproekty/zakonoproekty-vnesennye-v-oblastnuyu-dumu/oktyabr-2019/" xr:uid="{00000000-0004-0000-0A00-000054000000}"/>
    <hyperlink ref="Q20" r:id="rId86" xr:uid="{00000000-0004-0000-0A00-000055000000}"/>
    <hyperlink ref="P21" r:id="rId87" display="http://www.zsto.ru/index.php/739a50c4-47c1-81fa-060e-2232105925f8/5f51608f-f613-3c85-ce9f-e9a9410d8fa4" xr:uid="{00000000-0004-0000-0A00-000056000000}"/>
    <hyperlink ref="R21" r:id="rId88" display="http://portal.tverfin.ru/Menu/Page/187" xr:uid="{00000000-0004-0000-0A00-000057000000}"/>
    <hyperlink ref="Q21" r:id="rId89" display="https://www.tverfin.ru/np-baza/proekty-npa/" xr:uid="{00000000-0004-0000-0A00-000058000000}"/>
    <hyperlink ref="Q22" r:id="rId90" display="https://minfin.tularegion.ru/activities/" xr:uid="{00000000-0004-0000-0A00-000059000000}"/>
    <hyperlink ref="R22" r:id="rId91" xr:uid="{00000000-0004-0000-0A00-00005A000000}"/>
    <hyperlink ref="P22" r:id="rId92" display="http://www.tulaoblduma.ru/laws_intranet/laws_stages.asp%3FID=160532.html" xr:uid="{00000000-0004-0000-0A00-00005B000000}"/>
    <hyperlink ref="P23" r:id="rId93" display="http://duma.yar.ru/service/projects/zp192966.html" xr:uid="{00000000-0004-0000-0A00-00005C000000}"/>
    <hyperlink ref="Q23" r:id="rId94" xr:uid="{00000000-0004-0000-0A00-00005D000000}"/>
    <hyperlink ref="R23" r:id="rId95" display="http://budget76.ru/ " xr:uid="{00000000-0004-0000-0A00-00005E000000}"/>
    <hyperlink ref="P26" r:id="rId96" display="http://www.karelia-zs.ru/zakonodatelstvo_rk/proekty/386vi/" xr:uid="{00000000-0004-0000-0A00-00005F000000}"/>
    <hyperlink ref="Q26" r:id="rId97" xr:uid="{00000000-0004-0000-0A00-000060000000}"/>
    <hyperlink ref="R26" r:id="rId98" display="http://budget.karelia.ru/byudzhet/dokumenty/2020-god" xr:uid="{00000000-0004-0000-0A00-000061000000}"/>
    <hyperlink ref="P27" r:id="rId99" display="http://gsrk1.rkomi.ru/Sessions/Default.aspx " xr:uid="{00000000-0004-0000-0A00-000062000000}"/>
    <hyperlink ref="Q27" r:id="rId100" xr:uid="{00000000-0004-0000-0A00-000063000000}"/>
    <hyperlink ref="P29" r:id="rId101" display="https://www.vologdazso.ru/actions/legislative_activity/draft-laws/search.php?docid=TXpFNU1qa3pPRUUwVFc=" xr:uid="{00000000-0004-0000-0A00-000064000000}"/>
    <hyperlink ref="Q29" r:id="rId102" xr:uid="{00000000-0004-0000-0A00-000065000000}"/>
    <hyperlink ref="P32" r:id="rId103" display="https://duma-murman.ru/deyatelnost/zakonodatelnaya-deyatelnost/proekty-zakonov-murmanskoy-oblasti/proekty-2019/" xr:uid="{00000000-0004-0000-0A00-000066000000}"/>
    <hyperlink ref="Q32" r:id="rId104" xr:uid="{00000000-0004-0000-0A00-000067000000}"/>
    <hyperlink ref="R32" r:id="rId105" display="https://b4u.gov-murman.ru/" xr:uid="{00000000-0004-0000-0A00-000068000000}"/>
    <hyperlink ref="P33" r:id="rId106" display="http://duma.novreg.ru/action/projects/" xr:uid="{00000000-0004-0000-0A00-000069000000}"/>
    <hyperlink ref="Q33" r:id="rId107" location="applications" display="http://novkfo.ru/documents/289.html - applications" xr:uid="{00000000-0004-0000-0A00-00006A000000}"/>
    <hyperlink ref="R33" r:id="rId108" display="http://portal.novkfo.ru/Menu/Page/85" xr:uid="{00000000-0004-0000-0A00-00006B000000}"/>
    <hyperlink ref="Q34" r:id="rId109" display="http://finance.pskov.ru/proekty" xr:uid="{00000000-0004-0000-0A00-00006C000000}"/>
    <hyperlink ref="R34" r:id="rId110" display="http://bks.pskov.ru/ebudget/Show/Category/10?ItemId=257" xr:uid="{00000000-0004-0000-0A00-00006D000000}"/>
    <hyperlink ref="P38" r:id="rId111" display="https://www.gshra.ru/zak-deyat/proekty/" xr:uid="{00000000-0004-0000-0A00-00006E000000}"/>
    <hyperlink ref="Q38" r:id="rId112" xr:uid="{00000000-0004-0000-0A00-00006F000000}"/>
    <hyperlink ref="P39" r:id="rId113" display="http://www.huralrk.ru/deyatelnost/zakonodatelnaya-deyatelnost/zakonoproekty.html" xr:uid="{00000000-0004-0000-0A00-000070000000}"/>
    <hyperlink ref="Q39" r:id="rId114" xr:uid="{00000000-0004-0000-0A00-000071000000}"/>
    <hyperlink ref="P40" r:id="rId115" display="http://www.crimea.gov.ru/lawmaking-activity/laws-drafts" xr:uid="{00000000-0004-0000-0A00-000072000000}"/>
    <hyperlink ref="Q40" r:id="rId116" xr:uid="{00000000-0004-0000-0A00-000073000000}"/>
    <hyperlink ref="R40" r:id="rId117" display="http://budget.rk.ifinmon.ru/dokumenty/proekt-zakona-o-byudzhete" xr:uid="{00000000-0004-0000-0A00-000074000000}"/>
    <hyperlink ref="P41" r:id="rId118" xr:uid="{00000000-0004-0000-0A00-000075000000}"/>
    <hyperlink ref="Q41" r:id="rId119" xr:uid="{00000000-0004-0000-0A00-000076000000}"/>
    <hyperlink ref="R41" r:id="rId120" xr:uid="{00000000-0004-0000-0A00-000077000000}"/>
    <hyperlink ref="P42" r:id="rId121" display="https://astroblduma.ru/vm/zakonodat_deyat/ProjectZakonAO/11203" xr:uid="{00000000-0004-0000-0A00-000078000000}"/>
    <hyperlink ref="Q42" r:id="rId122" display="https://minfin.astrobl.ru/site-page/materialy-proekta" xr:uid="{00000000-0004-0000-0A00-000079000000}"/>
    <hyperlink ref="P43" r:id="rId123" display="http://volgoduma.ru/zakonotvorchestvo/proekty-zakonov/vse-proekty.html" xr:uid="{00000000-0004-0000-0A00-00007A000000}"/>
    <hyperlink ref="R43" r:id="rId124" display="http://www.minfin34.ru/" xr:uid="{00000000-0004-0000-0A00-00007B000000}"/>
    <hyperlink ref="Q43" r:id="rId125" xr:uid="{00000000-0004-0000-0A00-00007C000000}"/>
    <hyperlink ref="P44" r:id="rId126" display="http://zsro.ru/lawmaking/project/" xr:uid="{00000000-0004-0000-0A00-00007D000000}"/>
    <hyperlink ref="Q44" r:id="rId127" xr:uid="{00000000-0004-0000-0A00-00007E000000}"/>
    <hyperlink ref="R44" r:id="rId128" display="http://minfin.donland.ru:8088/" xr:uid="{00000000-0004-0000-0A00-00007F000000}"/>
    <hyperlink ref="P47" r:id="rId129" display="http://www.nsrd.ru/dokumenty/proekti_normativno_pravovih_aktov" xr:uid="{00000000-0004-0000-0A00-000080000000}"/>
    <hyperlink ref="Q47" r:id="rId130" display="http://minfinrd.ru/deyatelnost/statistika-i-otchety/byudzhet" xr:uid="{00000000-0004-0000-0A00-000081000000}"/>
    <hyperlink ref="R47" r:id="rId131" display="http://open.minfinrd.ru/" xr:uid="{00000000-0004-0000-0A00-000082000000}"/>
    <hyperlink ref="Q48" r:id="rId132" xr:uid="{00000000-0004-0000-0A00-000083000000}"/>
    <hyperlink ref="P48" r:id="rId133" display="http://www.parlamentri.ru/index.php/zakonodatelnaya-deyatelnost/zakonoproekty-vnesennye-v-parlament" xr:uid="{00000000-0004-0000-0A00-000084000000}"/>
    <hyperlink ref="P49" r:id="rId134" display="http://parlament.kbr.ru/zakonodatelnaya-deyatelnost/zakonoproekty-na-stadii-rassmotreniya/index.php?ELEMENT_ID=17423" xr:uid="{00000000-0004-0000-0A00-000085000000}"/>
    <hyperlink ref="Q49" r:id="rId135" display="https://pravitelstvo.kbr.ru/oigv/minfin/npi/proekty_normativnyh_i_pravovyh_aktov.php?postid=27876" xr:uid="{00000000-0004-0000-0A00-000086000000}"/>
    <hyperlink ref="P50" r:id="rId136" display="https://parlament09.ru/node/7234" xr:uid="{00000000-0004-0000-0A00-000087000000}"/>
    <hyperlink ref="Q50" r:id="rId137" display="http://minfin09.ru/2019/11/проект-закона-о-республиканском-бюдж-7/" xr:uid="{00000000-0004-0000-0A00-000088000000}"/>
    <hyperlink ref="P51" r:id="rId138" display="http://parliament-osetia.ru/index.php/main/bills/art/665" xr:uid="{00000000-0004-0000-0A00-000089000000}"/>
    <hyperlink ref="Q51" r:id="rId139" display="http://minfin.alania.gov.ru/index.php/documents" xr:uid="{00000000-0004-0000-0A00-00008A000000}"/>
    <hyperlink ref="P52" r:id="rId140" display="http://www.parlamentchr.ru/deyatelnost/zakonoproekty-nakhodyashchiesya-na-rassmotrenii" xr:uid="{00000000-0004-0000-0A00-00008B000000}"/>
    <hyperlink ref="Q52" r:id="rId141" display="http://www.minfinchr.ru/respublikanskij-byudzhet/proekt-zakona-chechenskoj-respubliki-o-respublikanskom-byudzhete-na-ocherednoj-finansovyj-god-i-planovyj-period-s-prilozheniyami" xr:uid="{00000000-0004-0000-0A00-00008C000000}"/>
    <hyperlink ref="R52" r:id="rId142" xr:uid="{00000000-0004-0000-0A00-00008D000000}"/>
    <hyperlink ref="P53" r:id="rId143" display="http://www.dumask.ru/law/zakonodatelnaya-deyatelnost/zakonoproekty-i-inye-pravovye-akty-nakhodyashchiesya-na-rassmotrenii.html" xr:uid="{00000000-0004-0000-0A00-00008E000000}"/>
    <hyperlink ref="Q53" r:id="rId144" display="http://www.mfsk.ru/law/proekty-zakonovsk" xr:uid="{00000000-0004-0000-0A00-00008F000000}"/>
    <hyperlink ref="R53" r:id="rId145" display="http://openbudsk.ru/proekt-byudzheta-na-2020-god-i-planovyy-period-2021-i-2022-godov/" xr:uid="{00000000-0004-0000-0A00-000090000000}"/>
    <hyperlink ref="P55" r:id="rId146" display="http://gsrb.ru/ru/lawmaking/budget-2020/" xr:uid="{00000000-0004-0000-0A00-000091000000}"/>
    <hyperlink ref="Q55" r:id="rId147" xr:uid="{00000000-0004-0000-0A00-000092000000}"/>
    <hyperlink ref="P56" r:id="rId148" display="http://www.gsmari.ru/itog/pnpa.html" xr:uid="{00000000-0004-0000-0A00-000093000000}"/>
    <hyperlink ref="Q56" r:id="rId149" display="http://mari-el.gov.ru/minfin/Pages/projects.aspx" xr:uid="{00000000-0004-0000-0A00-000094000000}"/>
    <hyperlink ref="P57" r:id="rId150" display="http://www.gsrm.ru/legislative-activities/proekty/" xr:uid="{00000000-0004-0000-0A00-000095000000}"/>
    <hyperlink ref="Q57" r:id="rId151" display="https://www.minfinrm.ru/norm-akty-new/" xr:uid="{00000000-0004-0000-0A00-000096000000}"/>
    <hyperlink ref="P59" r:id="rId152" display="http://www.udmgossovet.ru/activity/law/schedule/materials/26796/" xr:uid="{00000000-0004-0000-0A00-000097000000}"/>
    <hyperlink ref="Q59" r:id="rId153" xr:uid="{00000000-0004-0000-0A00-000098000000}"/>
    <hyperlink ref="P62" r:id="rId154" display="http://www.zsko.ru/documents/lawmaking/" xr:uid="{00000000-0004-0000-0A00-000099000000}"/>
    <hyperlink ref="Q62" r:id="rId155" display="http://www.minfin.kirov.ru/otkrytyy-byudzhet/dlya-spetsialistov/oblastnoy-byudzhet/byudzhet-2020-2022-normativnye-dokumenty/" xr:uid="{00000000-0004-0000-0A00-00009A000000}"/>
    <hyperlink ref="P64" r:id="rId156" display="http://zaksob.ru/activity/zakonotvorcheskaya-deyatelnost/" xr:uid="{00000000-0004-0000-0A00-00009B000000}"/>
    <hyperlink ref="Q64" r:id="rId157" xr:uid="{00000000-0004-0000-0A00-00009C000000}"/>
    <hyperlink ref="R64" r:id="rId158" display="http://budget.orb.ru/ " xr:uid="{00000000-0004-0000-0A00-00009D000000}"/>
    <hyperlink ref="P65" r:id="rId159" display="http://www.zspo.ru/legislative/bills/61981/" xr:uid="{00000000-0004-0000-0A00-00009E000000}"/>
    <hyperlink ref="Q65" r:id="rId160" xr:uid="{00000000-0004-0000-0A00-00009F000000}"/>
    <hyperlink ref="R66" r:id="rId161" display="http://budget.minfin-samara.ru/ " xr:uid="{00000000-0004-0000-0A00-0000A0000000}"/>
    <hyperlink ref="P66" r:id="rId162" display="http://asozd.samgd.ru/bills/2944/" xr:uid="{00000000-0004-0000-0A00-0000A1000000}"/>
    <hyperlink ref="Q66" r:id="rId163" display="http://minfin-samara.ru/proekty-zakonov-o-byudzhete/" xr:uid="{00000000-0004-0000-0A00-0000A2000000}"/>
    <hyperlink ref="P70" r:id="rId164" display="http://www.oblduma.kurgan.ru/about/activity/doc/proekty/" xr:uid="{00000000-0004-0000-0A00-0000A3000000}"/>
    <hyperlink ref="Q70" r:id="rId165" xr:uid="{00000000-0004-0000-0A00-0000A4000000}"/>
    <hyperlink ref="P71" r:id="rId166" display="http://zsso.ru/legislative/lawprojects/item/50955/" xr:uid="{00000000-0004-0000-0A00-0000A5000000}"/>
    <hyperlink ref="R71" r:id="rId167" display="http://info.mfural.ru/ebudget/Menu/Page/1 " xr:uid="{00000000-0004-0000-0A00-0000A6000000}"/>
    <hyperlink ref="P72" r:id="rId168" display="http://public.duma72.ru/Public/BillDossier/2897" xr:uid="{00000000-0004-0000-0A00-0000A7000000}"/>
    <hyperlink ref="Q72" r:id="rId169" display="https://admtyumen.ru/ogv_ru/finance/finance/bugjet/more.htm?id=11807008@cmsArticle" xr:uid="{00000000-0004-0000-0A00-0000A8000000}"/>
    <hyperlink ref="P73" r:id="rId170" display="https://www.zs74.ru/npa-base" xr:uid="{00000000-0004-0000-0A00-0000A9000000}"/>
    <hyperlink ref="Q73" r:id="rId171" xr:uid="{00000000-0004-0000-0A00-0000AA000000}"/>
    <hyperlink ref="R73" r:id="rId172" display="http://open.minfin74.ru/budget/370457979" xr:uid="{00000000-0004-0000-0A00-0000AB000000}"/>
    <hyperlink ref="P74" r:id="rId173" xr:uid="{00000000-0004-0000-0A00-0000AC000000}"/>
    <hyperlink ref="Q74" r:id="rId174" xr:uid="{00000000-0004-0000-0A00-0000AD000000}"/>
    <hyperlink ref="P75" r:id="rId175" display="http://www.zsyanao.ru/legislative_activity/projects/" xr:uid="{00000000-0004-0000-0A00-0000AE000000}"/>
    <hyperlink ref="Q75" r:id="rId176" xr:uid="{00000000-0004-0000-0A00-0000AF000000}"/>
    <hyperlink ref="R75" r:id="rId177" display="http://monitoring.yanao.ru/yamal/index.php" xr:uid="{00000000-0004-0000-0A00-0000B0000000}"/>
    <hyperlink ref="P77" r:id="rId178" display="http://elkurultay.ru/deyatelnost/sessii/sessii/materialy-proshedshikh-sessij-7-sozyva/10400-materialy-iii-ej-sessii-gosudarstvennogo-sobraniya-el-kurultaj-respubliki-altaj-sedmogo-sozyva-sostoyavshejsya-21-noyabrya-2019-goda" xr:uid="{00000000-0004-0000-0A00-0000B1000000}"/>
    <hyperlink ref="Q77" r:id="rId179" xr:uid="{00000000-0004-0000-0A00-0000B2000000}"/>
    <hyperlink ref="R77" r:id="rId180" display="http://www.open.minfin-altai.ru/" xr:uid="{00000000-0004-0000-0A00-0000B3000000}"/>
    <hyperlink ref="P78" r:id="rId181" display="http://www.khural.org/info/finansy/243/" xr:uid="{00000000-0004-0000-0A00-0000B4000000}"/>
    <hyperlink ref="R78" r:id="rId182" display="http://budget17.ru/" xr:uid="{00000000-0004-0000-0A00-0000B5000000}"/>
    <hyperlink ref="Q78" r:id="rId183" display="https://minfin.rtyva.ru/node/8892/" xr:uid="{00000000-0004-0000-0A00-0000B6000000}"/>
    <hyperlink ref="P79" r:id="rId184" display="http://www.vskhakasia.ru/lawmaking/bills/bill/1406" xr:uid="{00000000-0004-0000-0A00-0000B7000000}"/>
    <hyperlink ref="Q79" r:id="rId185" xr:uid="{00000000-0004-0000-0A00-0000B8000000}"/>
    <hyperlink ref="Q80" r:id="rId186" xr:uid="{00000000-0004-0000-0A00-0000B9000000}"/>
    <hyperlink ref="P80" r:id="rId187" display="http://www.akzs.ru/sessions/135/2868/" xr:uid="{00000000-0004-0000-0A00-0000BA000000}"/>
    <hyperlink ref="P83" r:id="rId188" display="https://www.sndko.ru/zakonotvorchestvo/proektyi-normativnyix-pravovyix-aktov-kemerovskoj-oblasti" xr:uid="{00000000-0004-0000-0A00-0000BB000000}"/>
    <hyperlink ref="Q83" r:id="rId189" xr:uid="{00000000-0004-0000-0A00-0000BC000000}"/>
    <hyperlink ref="P85" r:id="rId190" display="http://www.omsk-parlament.ru/?sid=2940" xr:uid="{00000000-0004-0000-0A00-0000BD000000}"/>
    <hyperlink ref="R85" r:id="rId191" display="http://budget.omsk.ifinmon.ru/ " xr:uid="{00000000-0004-0000-0A00-0000BE000000}"/>
    <hyperlink ref="Q85" r:id="rId192" xr:uid="{00000000-0004-0000-0A00-0000BF000000}"/>
    <hyperlink ref="P86" r:id="rId193" display="https://duma.tomsk.ru/content/proekt_oblastnogo_bjudzheta_na_2020_2022_god" xr:uid="{00000000-0004-0000-0A00-0000C0000000}"/>
    <hyperlink ref="R86" r:id="rId194" display="http://open.findep.org/" xr:uid="{00000000-0004-0000-0A00-0000C1000000}"/>
    <hyperlink ref="Q86" r:id="rId195" xr:uid="{00000000-0004-0000-0A00-0000C2000000}"/>
    <hyperlink ref="P89" r:id="rId196" location="type=magicsearch/from=25.09.2018/to=" display="http://monitoring.iltumen.ru/#type=magicsearch/from=25.09.2018/to=" xr:uid="{00000000-0004-0000-0A00-0000C3000000}"/>
    <hyperlink ref="Q89" r:id="rId197" display="https://minfin.sakha.gov.ru/zakony-o-bjudzhete/2020-2022-gg/proekt-zakona-o-bjudzhete-na-2020-2022-gg" xr:uid="{00000000-0004-0000-0A00-0000C4000000}"/>
    <hyperlink ref="R89" r:id="rId198" display="http://budget.sakha.gov.ru/ebudget/Menu/Page/215" xr:uid="{00000000-0004-0000-0A00-0000C5000000}"/>
    <hyperlink ref="P90" r:id="rId199" display="http://www.zaksobr-chita.ru/documents/proektyi_zakonov/2019_god/noyabr_2019_goda" xr:uid="{00000000-0004-0000-0A00-0000C6000000}"/>
    <hyperlink ref="Q90" r:id="rId200" xr:uid="{00000000-0004-0000-0A00-0000C7000000}"/>
    <hyperlink ref="R90" r:id="rId201" xr:uid="{00000000-0004-0000-0A00-0000C8000000}"/>
    <hyperlink ref="P91" r:id="rId202" display="http://www.zaksobr.kamchatka.ru/zaktvordeyat/proekty_zakonov_kamch_24_2019_kraya1/o_kraevom_byudzhete_na_2020_god_i_na_planovyj_period_2021_i_2022_godov/" xr:uid="{00000000-0004-0000-0A00-0000C9000000}"/>
    <hyperlink ref="Q91" r:id="rId203" display="https://www.kamgov.ru/minfin/budzet-2020" xr:uid="{00000000-0004-0000-0A00-0000CA000000}"/>
    <hyperlink ref="R91" r:id="rId204" location="/main" display="http://openbudget.kamgov.ru/Dashboard - /main" xr:uid="{00000000-0004-0000-0A00-0000CB000000}"/>
    <hyperlink ref="P95" r:id="rId205" display="https://www.magoblduma.ru/documents/" xr:uid="{00000000-0004-0000-0A00-0000CC000000}"/>
    <hyperlink ref="Q95" r:id="rId206" display="https://minfin.49gov.ru/documents/?doc_type=1" xr:uid="{00000000-0004-0000-0A00-0000CD000000}"/>
    <hyperlink ref="R95" r:id="rId207" display="http://iis.minfin.49gov.ru/ebudget/Menu/Page/77" xr:uid="{00000000-0004-0000-0A00-0000CE000000}"/>
    <hyperlink ref="Q96" r:id="rId208" display="http://sakhminfin.ru/" xr:uid="{00000000-0004-0000-0A00-0000CF000000}"/>
    <hyperlink ref="P96" r:id="rId209" display="http://www.dumasakhalin.ru/activity/sessions/2019/7" xr:uid="{00000000-0004-0000-0A00-0000D0000000}"/>
    <hyperlink ref="R96" r:id="rId210" xr:uid="{00000000-0004-0000-0A00-0000D1000000}"/>
    <hyperlink ref="P97" r:id="rId211" display="http://zseao.ru/akt/ob-oblastnom-byudzhete-na-2020-god-i-na-planovyj-period-2021-i-2022-godov-2/" xr:uid="{00000000-0004-0000-0A00-0000D2000000}"/>
    <hyperlink ref="Q97" r:id="rId212" display="http://www.eao.ru/isp-vlast/finansovoe-upravlenie-pravitelstva/byudzhet/" xr:uid="{00000000-0004-0000-0A00-0000D3000000}"/>
    <hyperlink ref="P98" r:id="rId213" display="http://duma-chukotka.ru/index.php?option=com_content&amp;view=category&amp;id=47&amp;Itemid=154" xr:uid="{00000000-0004-0000-0A00-0000D4000000}"/>
    <hyperlink ref="Q98" r:id="rId214" display="http://chaogov.ru/otkrytyy-byudzhet/zakon-o-byudzhete.php" xr:uid="{00000000-0004-0000-0A00-0000D5000000}"/>
    <hyperlink ref="Q71" r:id="rId215" location="document_list" xr:uid="{00000000-0004-0000-0A00-0000D6000000}"/>
    <hyperlink ref="P34" r:id="rId216" location="annex" display="http://sobranie.pskov.ru/lawmaking/bills - annex" xr:uid="{00000000-0004-0000-0A00-0000D7000000}"/>
  </hyperlinks>
  <pageMargins left="0.70866141732283472" right="0.70866141732283472" top="0.74803149606299213" bottom="0.74803149606299213" header="0.31496062992125984" footer="0.31496062992125984"/>
  <pageSetup paperSize="9" scale="76" fitToWidth="2" fitToHeight="3" orientation="landscape" r:id="rId217"/>
  <headerFooter>
    <oddFooter>&amp;C&amp;"Times New Roman,обычный"&amp;8&amp;A&amp;R&amp;9&amp;P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125"/>
  <sheetViews>
    <sheetView zoomScaleNormal="100" workbookViewId="0">
      <pane ySplit="6" topLeftCell="A7" activePane="bottomLeft" state="frozen"/>
      <selection pane="bottomLeft" activeCell="M93" sqref="M93"/>
    </sheetView>
  </sheetViews>
  <sheetFormatPr defaultColWidth="9.1796875" defaultRowHeight="11.5" x14ac:dyDescent="0.25"/>
  <cols>
    <col min="1" max="1" width="26.1796875" style="16" customWidth="1"/>
    <col min="2" max="2" width="32.453125" style="54" customWidth="1"/>
    <col min="3" max="3" width="5.7265625" style="54" customWidth="1"/>
    <col min="4" max="5" width="4.7265625" style="54" customWidth="1"/>
    <col min="6" max="6" width="5.26953125" style="54" customWidth="1"/>
    <col min="7" max="7" width="11.54296875" style="141" customWidth="1"/>
    <col min="8" max="8" width="12.7265625" style="141" customWidth="1"/>
    <col min="9" max="10" width="10.7265625" style="141" customWidth="1"/>
    <col min="11" max="13" width="11.7265625" style="141" customWidth="1"/>
    <col min="14" max="14" width="19" style="141" customWidth="1"/>
    <col min="15" max="15" width="15.7265625" style="19" customWidth="1"/>
    <col min="16" max="16" width="14.7265625" style="19" customWidth="1"/>
    <col min="17" max="17" width="14.7265625" style="16" customWidth="1"/>
    <col min="18" max="18" width="16.453125" style="16" customWidth="1"/>
    <col min="19" max="16384" width="9.1796875" style="59"/>
  </cols>
  <sheetData>
    <row r="1" spans="1:18" ht="20.149999999999999" customHeight="1" x14ac:dyDescent="0.25">
      <c r="A1" s="222" t="s">
        <v>312</v>
      </c>
      <c r="B1" s="222"/>
      <c r="C1" s="222"/>
      <c r="D1" s="222"/>
      <c r="E1" s="222"/>
      <c r="F1" s="222"/>
      <c r="G1" s="222"/>
      <c r="H1" s="273"/>
      <c r="I1" s="222"/>
      <c r="J1" s="222"/>
      <c r="K1" s="222"/>
      <c r="L1" s="222"/>
      <c r="M1" s="222"/>
      <c r="N1" s="222"/>
      <c r="O1" s="222"/>
      <c r="P1" s="59"/>
      <c r="Q1" s="59"/>
      <c r="R1" s="59"/>
    </row>
    <row r="2" spans="1:18" ht="16" customHeight="1" x14ac:dyDescent="0.25">
      <c r="A2" s="226" t="s">
        <v>1233</v>
      </c>
      <c r="B2" s="121"/>
      <c r="C2" s="121"/>
      <c r="D2" s="121"/>
      <c r="E2" s="121"/>
      <c r="F2" s="121"/>
      <c r="G2" s="120"/>
      <c r="H2" s="120"/>
      <c r="I2" s="120"/>
      <c r="J2" s="120"/>
      <c r="K2" s="120"/>
      <c r="L2" s="120"/>
      <c r="M2" s="120"/>
      <c r="N2" s="120"/>
      <c r="O2" s="118"/>
      <c r="P2" s="118"/>
      <c r="Q2" s="118"/>
      <c r="R2" s="118"/>
    </row>
    <row r="3" spans="1:18" ht="78.75" customHeight="1" x14ac:dyDescent="0.25">
      <c r="A3" s="303" t="s">
        <v>99</v>
      </c>
      <c r="B3" s="248" t="s">
        <v>313</v>
      </c>
      <c r="C3" s="303" t="s">
        <v>130</v>
      </c>
      <c r="D3" s="303"/>
      <c r="E3" s="304"/>
      <c r="F3" s="304"/>
      <c r="G3" s="300" t="s">
        <v>1196</v>
      </c>
      <c r="H3" s="300" t="s">
        <v>1082</v>
      </c>
      <c r="I3" s="312" t="s">
        <v>1087</v>
      </c>
      <c r="J3" s="312"/>
      <c r="K3" s="312"/>
      <c r="L3" s="300" t="s">
        <v>1088</v>
      </c>
      <c r="M3" s="300" t="s">
        <v>1083</v>
      </c>
      <c r="N3" s="300" t="s">
        <v>1327</v>
      </c>
      <c r="O3" s="303" t="s">
        <v>155</v>
      </c>
      <c r="P3" s="304" t="s">
        <v>93</v>
      </c>
      <c r="Q3" s="304"/>
      <c r="R3" s="304"/>
    </row>
    <row r="4" spans="1:18" ht="30" customHeight="1" x14ac:dyDescent="0.25">
      <c r="A4" s="304"/>
      <c r="B4" s="147" t="s">
        <v>119</v>
      </c>
      <c r="C4" s="304" t="s">
        <v>101</v>
      </c>
      <c r="D4" s="304" t="s">
        <v>219</v>
      </c>
      <c r="E4" s="304" t="s">
        <v>220</v>
      </c>
      <c r="F4" s="306" t="s">
        <v>100</v>
      </c>
      <c r="G4" s="300"/>
      <c r="H4" s="300"/>
      <c r="I4" s="300" t="s">
        <v>1084</v>
      </c>
      <c r="J4" s="300" t="s">
        <v>1085</v>
      </c>
      <c r="K4" s="300" t="s">
        <v>1086</v>
      </c>
      <c r="L4" s="311"/>
      <c r="M4" s="311"/>
      <c r="N4" s="300"/>
      <c r="O4" s="303"/>
      <c r="P4" s="303" t="s">
        <v>157</v>
      </c>
      <c r="Q4" s="303" t="s">
        <v>156</v>
      </c>
      <c r="R4" s="303" t="s">
        <v>158</v>
      </c>
    </row>
    <row r="5" spans="1:18" ht="30" customHeight="1" x14ac:dyDescent="0.25">
      <c r="A5" s="304"/>
      <c r="B5" s="147" t="s">
        <v>131</v>
      </c>
      <c r="C5" s="304"/>
      <c r="D5" s="304"/>
      <c r="E5" s="304"/>
      <c r="F5" s="306"/>
      <c r="G5" s="300"/>
      <c r="H5" s="300"/>
      <c r="I5" s="300"/>
      <c r="J5" s="300"/>
      <c r="K5" s="300"/>
      <c r="L5" s="311"/>
      <c r="M5" s="311"/>
      <c r="N5" s="300"/>
      <c r="O5" s="303"/>
      <c r="P5" s="303"/>
      <c r="Q5" s="303"/>
      <c r="R5" s="303"/>
    </row>
    <row r="6" spans="1:18" s="60" customFormat="1" ht="15" customHeight="1" x14ac:dyDescent="0.35">
      <c r="A6" s="112" t="s">
        <v>0</v>
      </c>
      <c r="B6" s="112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2"/>
      <c r="P6" s="117"/>
      <c r="Q6" s="111"/>
      <c r="R6" s="111"/>
    </row>
    <row r="7" spans="1:18" ht="15" customHeight="1" x14ac:dyDescent="0.35">
      <c r="A7" s="26" t="s">
        <v>1</v>
      </c>
      <c r="B7" s="26" t="s">
        <v>131</v>
      </c>
      <c r="C7" s="104">
        <f t="shared" ref="C7:C18" si="0">IF(B7=$B$4, 2,0)</f>
        <v>0</v>
      </c>
      <c r="D7" s="104"/>
      <c r="E7" s="104"/>
      <c r="F7" s="116">
        <f t="shared" ref="F7:F18" si="1">C7*(1-D7)*(1-E7)</f>
        <v>0</v>
      </c>
      <c r="G7" s="104" t="s">
        <v>226</v>
      </c>
      <c r="H7" s="104" t="s">
        <v>212</v>
      </c>
      <c r="I7" s="104" t="s">
        <v>215</v>
      </c>
      <c r="J7" s="104" t="s">
        <v>215</v>
      </c>
      <c r="K7" s="104" t="s">
        <v>212</v>
      </c>
      <c r="L7" s="166" t="s">
        <v>1225</v>
      </c>
      <c r="M7" s="164" t="s">
        <v>217</v>
      </c>
      <c r="N7" s="164" t="s">
        <v>217</v>
      </c>
      <c r="O7" s="177" t="s">
        <v>1223</v>
      </c>
      <c r="P7" s="187" t="s">
        <v>445</v>
      </c>
      <c r="Q7" s="187" t="s">
        <v>448</v>
      </c>
      <c r="R7" s="182" t="s">
        <v>446</v>
      </c>
    </row>
    <row r="8" spans="1:18" ht="15" customHeight="1" x14ac:dyDescent="0.35">
      <c r="A8" s="26" t="s">
        <v>2</v>
      </c>
      <c r="B8" s="26" t="s">
        <v>131</v>
      </c>
      <c r="C8" s="104">
        <f t="shared" si="0"/>
        <v>0</v>
      </c>
      <c r="D8" s="104"/>
      <c r="E8" s="104"/>
      <c r="F8" s="116">
        <f t="shared" si="1"/>
        <v>0</v>
      </c>
      <c r="G8" s="103" t="s">
        <v>1222</v>
      </c>
      <c r="H8" s="164" t="s">
        <v>324</v>
      </c>
      <c r="I8" s="164" t="s">
        <v>324</v>
      </c>
      <c r="J8" s="164" t="s">
        <v>324</v>
      </c>
      <c r="K8" s="164" t="s">
        <v>324</v>
      </c>
      <c r="L8" s="164" t="s">
        <v>324</v>
      </c>
      <c r="M8" s="164" t="s">
        <v>324</v>
      </c>
      <c r="N8" s="164" t="s">
        <v>324</v>
      </c>
      <c r="O8" s="103" t="s">
        <v>1190</v>
      </c>
      <c r="P8" s="249" t="s">
        <v>454</v>
      </c>
      <c r="Q8" s="249" t="s">
        <v>453</v>
      </c>
      <c r="R8" s="249" t="s">
        <v>455</v>
      </c>
    </row>
    <row r="9" spans="1:18" ht="15" customHeight="1" x14ac:dyDescent="0.35">
      <c r="A9" s="26" t="s">
        <v>3</v>
      </c>
      <c r="B9" s="26" t="s">
        <v>119</v>
      </c>
      <c r="C9" s="104">
        <f t="shared" si="0"/>
        <v>2</v>
      </c>
      <c r="D9" s="104"/>
      <c r="E9" s="104"/>
      <c r="F9" s="116">
        <f t="shared" si="1"/>
        <v>2</v>
      </c>
      <c r="G9" s="104" t="s">
        <v>212</v>
      </c>
      <c r="H9" s="104" t="s">
        <v>212</v>
      </c>
      <c r="I9" s="104" t="s">
        <v>212</v>
      </c>
      <c r="J9" s="164" t="s">
        <v>212</v>
      </c>
      <c r="K9" s="104" t="s">
        <v>212</v>
      </c>
      <c r="L9" s="104" t="s">
        <v>212</v>
      </c>
      <c r="M9" s="164" t="s">
        <v>212</v>
      </c>
      <c r="N9" s="164" t="s">
        <v>212</v>
      </c>
      <c r="O9" s="177" t="s">
        <v>324</v>
      </c>
      <c r="P9" s="249" t="s">
        <v>461</v>
      </c>
      <c r="Q9" s="249" t="s">
        <v>459</v>
      </c>
      <c r="R9" s="109" t="s">
        <v>1151</v>
      </c>
    </row>
    <row r="10" spans="1:18" ht="15" customHeight="1" x14ac:dyDescent="0.35">
      <c r="A10" s="26" t="s">
        <v>4</v>
      </c>
      <c r="B10" s="26" t="s">
        <v>119</v>
      </c>
      <c r="C10" s="104">
        <f t="shared" si="0"/>
        <v>2</v>
      </c>
      <c r="D10" s="104"/>
      <c r="E10" s="104"/>
      <c r="F10" s="116">
        <f t="shared" si="1"/>
        <v>2</v>
      </c>
      <c r="G10" s="104" t="s">
        <v>212</v>
      </c>
      <c r="H10" s="104" t="s">
        <v>212</v>
      </c>
      <c r="I10" s="104" t="s">
        <v>212</v>
      </c>
      <c r="J10" s="104" t="s">
        <v>212</v>
      </c>
      <c r="K10" s="104" t="s">
        <v>212</v>
      </c>
      <c r="L10" s="104" t="s">
        <v>212</v>
      </c>
      <c r="M10" s="164" t="s">
        <v>212</v>
      </c>
      <c r="N10" s="104" t="s">
        <v>212</v>
      </c>
      <c r="O10" s="174" t="s">
        <v>324</v>
      </c>
      <c r="P10" s="187" t="s">
        <v>467</v>
      </c>
      <c r="Q10" s="187" t="s">
        <v>468</v>
      </c>
      <c r="R10" s="109" t="s">
        <v>1151</v>
      </c>
    </row>
    <row r="11" spans="1:18" ht="15" customHeight="1" x14ac:dyDescent="0.35">
      <c r="A11" s="26" t="s">
        <v>5</v>
      </c>
      <c r="B11" s="26" t="s">
        <v>131</v>
      </c>
      <c r="C11" s="104">
        <f t="shared" si="0"/>
        <v>0</v>
      </c>
      <c r="D11" s="104"/>
      <c r="E11" s="104"/>
      <c r="F11" s="116">
        <f t="shared" si="1"/>
        <v>0</v>
      </c>
      <c r="G11" s="21" t="s">
        <v>215</v>
      </c>
      <c r="H11" s="164" t="s">
        <v>324</v>
      </c>
      <c r="I11" s="164" t="s">
        <v>324</v>
      </c>
      <c r="J11" s="164" t="s">
        <v>324</v>
      </c>
      <c r="K11" s="164" t="s">
        <v>324</v>
      </c>
      <c r="L11" s="164" t="s">
        <v>324</v>
      </c>
      <c r="M11" s="164" t="s">
        <v>324</v>
      </c>
      <c r="N11" s="164" t="s">
        <v>324</v>
      </c>
      <c r="O11" s="166" t="s">
        <v>324</v>
      </c>
      <c r="P11" s="187" t="s">
        <v>472</v>
      </c>
      <c r="Q11" s="187" t="s">
        <v>473</v>
      </c>
      <c r="R11" s="109" t="s">
        <v>1151</v>
      </c>
    </row>
    <row r="12" spans="1:18" ht="15" customHeight="1" x14ac:dyDescent="0.35">
      <c r="A12" s="26" t="s">
        <v>6</v>
      </c>
      <c r="B12" s="26" t="s">
        <v>131</v>
      </c>
      <c r="C12" s="104">
        <f t="shared" si="0"/>
        <v>0</v>
      </c>
      <c r="D12" s="104"/>
      <c r="E12" s="104"/>
      <c r="F12" s="116">
        <f t="shared" si="1"/>
        <v>0</v>
      </c>
      <c r="G12" s="104" t="s">
        <v>226</v>
      </c>
      <c r="H12" s="104" t="s">
        <v>212</v>
      </c>
      <c r="I12" s="104" t="s">
        <v>212</v>
      </c>
      <c r="J12" s="104" t="s">
        <v>212</v>
      </c>
      <c r="K12" s="104" t="s">
        <v>212</v>
      </c>
      <c r="L12" s="104" t="s">
        <v>215</v>
      </c>
      <c r="M12" s="164" t="s">
        <v>212</v>
      </c>
      <c r="N12" s="104" t="s">
        <v>212</v>
      </c>
      <c r="O12" s="26" t="s">
        <v>1189</v>
      </c>
      <c r="P12" s="187" t="s">
        <v>477</v>
      </c>
      <c r="Q12" s="187" t="s">
        <v>476</v>
      </c>
      <c r="R12" s="109" t="s">
        <v>1151</v>
      </c>
    </row>
    <row r="13" spans="1:18" ht="15" customHeight="1" x14ac:dyDescent="0.35">
      <c r="A13" s="26" t="s">
        <v>7</v>
      </c>
      <c r="B13" s="26" t="s">
        <v>131</v>
      </c>
      <c r="C13" s="104">
        <f t="shared" si="0"/>
        <v>0</v>
      </c>
      <c r="D13" s="104"/>
      <c r="E13" s="104"/>
      <c r="F13" s="116">
        <f t="shared" si="1"/>
        <v>0</v>
      </c>
      <c r="G13" s="103" t="s">
        <v>1222</v>
      </c>
      <c r="H13" s="164" t="s">
        <v>324</v>
      </c>
      <c r="I13" s="164" t="s">
        <v>324</v>
      </c>
      <c r="J13" s="164" t="s">
        <v>324</v>
      </c>
      <c r="K13" s="164" t="s">
        <v>324</v>
      </c>
      <c r="L13" s="164" t="s">
        <v>324</v>
      </c>
      <c r="M13" s="164" t="s">
        <v>324</v>
      </c>
      <c r="N13" s="164" t="s">
        <v>324</v>
      </c>
      <c r="O13" s="103" t="s">
        <v>1190</v>
      </c>
      <c r="P13" s="249" t="s">
        <v>482</v>
      </c>
      <c r="Q13" s="249" t="s">
        <v>481</v>
      </c>
      <c r="R13" s="171" t="s">
        <v>480</v>
      </c>
    </row>
    <row r="14" spans="1:18" ht="15" customHeight="1" x14ac:dyDescent="0.35">
      <c r="A14" s="26" t="s">
        <v>8</v>
      </c>
      <c r="B14" s="26" t="s">
        <v>131</v>
      </c>
      <c r="C14" s="104">
        <f t="shared" si="0"/>
        <v>0</v>
      </c>
      <c r="D14" s="104"/>
      <c r="E14" s="104"/>
      <c r="F14" s="116">
        <f t="shared" si="1"/>
        <v>0</v>
      </c>
      <c r="G14" s="104" t="s">
        <v>226</v>
      </c>
      <c r="H14" s="104" t="s">
        <v>212</v>
      </c>
      <c r="I14" s="104" t="s">
        <v>215</v>
      </c>
      <c r="J14" s="104" t="s">
        <v>215</v>
      </c>
      <c r="K14" s="104" t="s">
        <v>212</v>
      </c>
      <c r="L14" s="166" t="s">
        <v>1225</v>
      </c>
      <c r="M14" s="272" t="s">
        <v>217</v>
      </c>
      <c r="N14" s="164" t="s">
        <v>217</v>
      </c>
      <c r="O14" s="177" t="s">
        <v>1223</v>
      </c>
      <c r="P14" s="187" t="s">
        <v>486</v>
      </c>
      <c r="Q14" s="187" t="s">
        <v>485</v>
      </c>
      <c r="R14" s="109" t="s">
        <v>1151</v>
      </c>
    </row>
    <row r="15" spans="1:18" ht="15" customHeight="1" x14ac:dyDescent="0.35">
      <c r="A15" s="26" t="s">
        <v>9</v>
      </c>
      <c r="B15" s="26" t="s">
        <v>131</v>
      </c>
      <c r="C15" s="104">
        <f t="shared" si="0"/>
        <v>0</v>
      </c>
      <c r="D15" s="104"/>
      <c r="E15" s="104"/>
      <c r="F15" s="116">
        <f t="shared" si="1"/>
        <v>0</v>
      </c>
      <c r="G15" s="104" t="s">
        <v>215</v>
      </c>
      <c r="H15" s="164" t="s">
        <v>324</v>
      </c>
      <c r="I15" s="164" t="s">
        <v>324</v>
      </c>
      <c r="J15" s="164" t="s">
        <v>324</v>
      </c>
      <c r="K15" s="164" t="s">
        <v>324</v>
      </c>
      <c r="L15" s="164" t="s">
        <v>324</v>
      </c>
      <c r="M15" s="164" t="s">
        <v>324</v>
      </c>
      <c r="N15" s="164" t="s">
        <v>324</v>
      </c>
      <c r="O15" s="166" t="s">
        <v>324</v>
      </c>
      <c r="P15" s="187" t="s">
        <v>487</v>
      </c>
      <c r="Q15" s="165" t="s">
        <v>490</v>
      </c>
      <c r="R15" s="187" t="s">
        <v>491</v>
      </c>
    </row>
    <row r="16" spans="1:18" ht="15" customHeight="1" x14ac:dyDescent="0.35">
      <c r="A16" s="26" t="s">
        <v>10</v>
      </c>
      <c r="B16" s="26" t="s">
        <v>131</v>
      </c>
      <c r="C16" s="104">
        <f t="shared" si="0"/>
        <v>0</v>
      </c>
      <c r="D16" s="104"/>
      <c r="E16" s="104"/>
      <c r="F16" s="116">
        <f t="shared" si="1"/>
        <v>0</v>
      </c>
      <c r="G16" s="104" t="s">
        <v>226</v>
      </c>
      <c r="H16" s="103" t="s">
        <v>1192</v>
      </c>
      <c r="I16" s="164" t="s">
        <v>215</v>
      </c>
      <c r="J16" s="164" t="s">
        <v>215</v>
      </c>
      <c r="K16" s="164" t="s">
        <v>212</v>
      </c>
      <c r="L16" s="166" t="s">
        <v>1225</v>
      </c>
      <c r="M16" s="164" t="s">
        <v>217</v>
      </c>
      <c r="N16" s="164" t="s">
        <v>217</v>
      </c>
      <c r="O16" s="177" t="s">
        <v>1223</v>
      </c>
      <c r="P16" s="187" t="s">
        <v>1328</v>
      </c>
      <c r="Q16" s="187" t="s">
        <v>498</v>
      </c>
      <c r="R16" s="187" t="s">
        <v>500</v>
      </c>
    </row>
    <row r="17" spans="1:18" ht="15" customHeight="1" x14ac:dyDescent="0.35">
      <c r="A17" s="26" t="s">
        <v>11</v>
      </c>
      <c r="B17" s="26" t="s">
        <v>131</v>
      </c>
      <c r="C17" s="104">
        <f t="shared" si="0"/>
        <v>0</v>
      </c>
      <c r="D17" s="104">
        <v>0.5</v>
      </c>
      <c r="E17" s="104"/>
      <c r="F17" s="116">
        <f t="shared" si="1"/>
        <v>0</v>
      </c>
      <c r="G17" s="104" t="s">
        <v>226</v>
      </c>
      <c r="H17" s="104" t="s">
        <v>212</v>
      </c>
      <c r="I17" s="103" t="s">
        <v>226</v>
      </c>
      <c r="J17" s="103" t="s">
        <v>226</v>
      </c>
      <c r="K17" s="104" t="s">
        <v>212</v>
      </c>
      <c r="L17" s="166" t="s">
        <v>1225</v>
      </c>
      <c r="M17" s="164" t="s">
        <v>226</v>
      </c>
      <c r="N17" s="104" t="s">
        <v>217</v>
      </c>
      <c r="O17" s="177" t="s">
        <v>1329</v>
      </c>
      <c r="P17" s="249" t="s">
        <v>502</v>
      </c>
      <c r="Q17" s="249" t="s">
        <v>504</v>
      </c>
      <c r="R17" s="249" t="s">
        <v>503</v>
      </c>
    </row>
    <row r="18" spans="1:18" ht="15" customHeight="1" x14ac:dyDescent="0.35">
      <c r="A18" s="26" t="s">
        <v>12</v>
      </c>
      <c r="B18" s="26" t="s">
        <v>131</v>
      </c>
      <c r="C18" s="104">
        <f t="shared" si="0"/>
        <v>0</v>
      </c>
      <c r="D18" s="104"/>
      <c r="E18" s="104"/>
      <c r="F18" s="116">
        <f t="shared" si="1"/>
        <v>0</v>
      </c>
      <c r="G18" s="104" t="s">
        <v>226</v>
      </c>
      <c r="H18" s="104" t="s">
        <v>215</v>
      </c>
      <c r="I18" s="103" t="s">
        <v>226</v>
      </c>
      <c r="J18" s="104" t="s">
        <v>212</v>
      </c>
      <c r="K18" s="104" t="s">
        <v>212</v>
      </c>
      <c r="L18" s="166" t="s">
        <v>1225</v>
      </c>
      <c r="M18" s="104" t="s">
        <v>215</v>
      </c>
      <c r="N18" s="104" t="s">
        <v>217</v>
      </c>
      <c r="O18" s="177" t="s">
        <v>1230</v>
      </c>
      <c r="P18" s="187" t="s">
        <v>508</v>
      </c>
      <c r="Q18" s="187" t="s">
        <v>507</v>
      </c>
      <c r="R18" s="187" t="s">
        <v>509</v>
      </c>
    </row>
    <row r="19" spans="1:18" s="57" customFormat="1" ht="15" customHeight="1" x14ac:dyDescent="0.35">
      <c r="A19" s="26" t="s">
        <v>13</v>
      </c>
      <c r="B19" s="26" t="s">
        <v>131</v>
      </c>
      <c r="C19" s="104">
        <f>IF(B19=$B$4, 2,0)</f>
        <v>0</v>
      </c>
      <c r="D19" s="104"/>
      <c r="E19" s="104"/>
      <c r="F19" s="116">
        <f>C19*(1-D19)*(1-E19)</f>
        <v>0</v>
      </c>
      <c r="G19" s="104" t="s">
        <v>226</v>
      </c>
      <c r="H19" s="104" t="s">
        <v>215</v>
      </c>
      <c r="I19" s="164" t="s">
        <v>212</v>
      </c>
      <c r="J19" s="164" t="s">
        <v>212</v>
      </c>
      <c r="K19" s="164" t="s">
        <v>212</v>
      </c>
      <c r="L19" s="164" t="s">
        <v>212</v>
      </c>
      <c r="M19" s="164" t="s">
        <v>217</v>
      </c>
      <c r="N19" s="164" t="s">
        <v>217</v>
      </c>
      <c r="O19" s="108" t="s">
        <v>342</v>
      </c>
      <c r="P19" s="275" t="s">
        <v>321</v>
      </c>
      <c r="Q19" s="275" t="s">
        <v>320</v>
      </c>
      <c r="R19" s="109" t="s">
        <v>1151</v>
      </c>
    </row>
    <row r="20" spans="1:18" ht="15" customHeight="1" x14ac:dyDescent="0.35">
      <c r="A20" s="26" t="s">
        <v>14</v>
      </c>
      <c r="B20" s="26" t="s">
        <v>131</v>
      </c>
      <c r="C20" s="104">
        <f>IF(B20=$B$4, 2,0)</f>
        <v>0</v>
      </c>
      <c r="D20" s="104"/>
      <c r="E20" s="104"/>
      <c r="F20" s="116">
        <f>C20*(1-D20)*(1-E20)</f>
        <v>0</v>
      </c>
      <c r="G20" s="104" t="s">
        <v>215</v>
      </c>
      <c r="H20" s="164" t="s">
        <v>324</v>
      </c>
      <c r="I20" s="164" t="s">
        <v>324</v>
      </c>
      <c r="J20" s="164" t="s">
        <v>324</v>
      </c>
      <c r="K20" s="164" t="s">
        <v>324</v>
      </c>
      <c r="L20" s="164" t="s">
        <v>324</v>
      </c>
      <c r="M20" s="164" t="s">
        <v>324</v>
      </c>
      <c r="N20" s="164" t="s">
        <v>324</v>
      </c>
      <c r="O20" s="166" t="s">
        <v>324</v>
      </c>
      <c r="P20" s="187" t="s">
        <v>513</v>
      </c>
      <c r="Q20" s="187" t="s">
        <v>512</v>
      </c>
      <c r="R20" s="109" t="s">
        <v>1151</v>
      </c>
    </row>
    <row r="21" spans="1:18" ht="15" customHeight="1" x14ac:dyDescent="0.35">
      <c r="A21" s="26" t="s">
        <v>15</v>
      </c>
      <c r="B21" s="26" t="s">
        <v>131</v>
      </c>
      <c r="C21" s="104">
        <f>IF(B21=$B$4, 2,0)</f>
        <v>0</v>
      </c>
      <c r="D21" s="104"/>
      <c r="E21" s="104"/>
      <c r="F21" s="116">
        <f>C21*(1-D21)*(1-E21)</f>
        <v>0</v>
      </c>
      <c r="G21" s="104" t="s">
        <v>215</v>
      </c>
      <c r="H21" s="164" t="s">
        <v>324</v>
      </c>
      <c r="I21" s="164" t="s">
        <v>324</v>
      </c>
      <c r="J21" s="164" t="s">
        <v>324</v>
      </c>
      <c r="K21" s="164" t="s">
        <v>324</v>
      </c>
      <c r="L21" s="164" t="s">
        <v>324</v>
      </c>
      <c r="M21" s="164" t="s">
        <v>324</v>
      </c>
      <c r="N21" s="164" t="s">
        <v>324</v>
      </c>
      <c r="O21" s="166" t="s">
        <v>324</v>
      </c>
      <c r="P21" s="187" t="s">
        <v>516</v>
      </c>
      <c r="Q21" s="187" t="s">
        <v>518</v>
      </c>
      <c r="R21" s="187" t="s">
        <v>517</v>
      </c>
    </row>
    <row r="22" spans="1:18" ht="15" customHeight="1" x14ac:dyDescent="0.35">
      <c r="A22" s="26" t="s">
        <v>16</v>
      </c>
      <c r="B22" s="26" t="s">
        <v>131</v>
      </c>
      <c r="C22" s="104">
        <f>IF(B22=$B$4, 2,0)</f>
        <v>0</v>
      </c>
      <c r="D22" s="104"/>
      <c r="E22" s="104"/>
      <c r="F22" s="116">
        <f>C22*(1-D22)*(1-E22)</f>
        <v>0</v>
      </c>
      <c r="G22" s="104" t="s">
        <v>226</v>
      </c>
      <c r="H22" s="104" t="s">
        <v>215</v>
      </c>
      <c r="I22" s="104" t="s">
        <v>212</v>
      </c>
      <c r="J22" s="104" t="s">
        <v>212</v>
      </c>
      <c r="K22" s="104" t="s">
        <v>212</v>
      </c>
      <c r="L22" s="104" t="s">
        <v>212</v>
      </c>
      <c r="M22" s="178" t="s">
        <v>215</v>
      </c>
      <c r="N22" s="104" t="s">
        <v>217</v>
      </c>
      <c r="O22" s="169" t="s">
        <v>1193</v>
      </c>
      <c r="P22" s="187" t="s">
        <v>524</v>
      </c>
      <c r="Q22" s="187" t="s">
        <v>519</v>
      </c>
      <c r="R22" s="187" t="s">
        <v>520</v>
      </c>
    </row>
    <row r="23" spans="1:18" ht="15" customHeight="1" x14ac:dyDescent="0.35">
      <c r="A23" s="26" t="s">
        <v>17</v>
      </c>
      <c r="B23" s="26" t="s">
        <v>131</v>
      </c>
      <c r="C23" s="104">
        <f>IF(B23=$B$4, 2,0)</f>
        <v>0</v>
      </c>
      <c r="D23" s="104"/>
      <c r="E23" s="104"/>
      <c r="F23" s="116">
        <f>C23*(1-D23)*(1-E23)</f>
        <v>0</v>
      </c>
      <c r="G23" s="104" t="s">
        <v>226</v>
      </c>
      <c r="H23" s="104" t="s">
        <v>215</v>
      </c>
      <c r="I23" s="104" t="s">
        <v>215</v>
      </c>
      <c r="J23" s="104" t="s">
        <v>215</v>
      </c>
      <c r="K23" s="104" t="s">
        <v>212</v>
      </c>
      <c r="L23" s="166" t="s">
        <v>1225</v>
      </c>
      <c r="M23" s="178" t="s">
        <v>215</v>
      </c>
      <c r="N23" s="104" t="s">
        <v>217</v>
      </c>
      <c r="O23" s="26" t="s">
        <v>1224</v>
      </c>
      <c r="P23" s="187" t="s">
        <v>528</v>
      </c>
      <c r="Q23" s="187" t="s">
        <v>526</v>
      </c>
      <c r="R23" s="249" t="s">
        <v>527</v>
      </c>
    </row>
    <row r="24" spans="1:18" ht="15" customHeight="1" x14ac:dyDescent="0.35">
      <c r="A24" s="26" t="s">
        <v>103</v>
      </c>
      <c r="B24" s="26" t="s">
        <v>214</v>
      </c>
      <c r="C24" s="116" t="s">
        <v>241</v>
      </c>
      <c r="D24" s="104"/>
      <c r="E24" s="104"/>
      <c r="F24" s="116" t="s">
        <v>241</v>
      </c>
      <c r="G24" s="138" t="s">
        <v>324</v>
      </c>
      <c r="H24" s="138" t="s">
        <v>324</v>
      </c>
      <c r="I24" s="138" t="s">
        <v>324</v>
      </c>
      <c r="J24" s="138" t="s">
        <v>324</v>
      </c>
      <c r="K24" s="138" t="s">
        <v>324</v>
      </c>
      <c r="L24" s="138" t="s">
        <v>324</v>
      </c>
      <c r="M24" s="138" t="s">
        <v>324</v>
      </c>
      <c r="N24" s="138" t="s">
        <v>324</v>
      </c>
      <c r="O24" s="170" t="s">
        <v>324</v>
      </c>
      <c r="P24" s="165" t="s">
        <v>328</v>
      </c>
      <c r="Q24" s="171" t="s">
        <v>332</v>
      </c>
      <c r="R24" s="187" t="s">
        <v>327</v>
      </c>
    </row>
    <row r="25" spans="1:18" s="58" customFormat="1" ht="15" customHeight="1" x14ac:dyDescent="0.35">
      <c r="A25" s="112" t="s">
        <v>19</v>
      </c>
      <c r="B25" s="112"/>
      <c r="C25" s="114"/>
      <c r="D25" s="114"/>
      <c r="E25" s="114"/>
      <c r="F25" s="114"/>
      <c r="G25" s="117"/>
      <c r="H25" s="117"/>
      <c r="I25" s="117"/>
      <c r="J25" s="117"/>
      <c r="K25" s="117"/>
      <c r="L25" s="117"/>
      <c r="M25" s="117"/>
      <c r="N25" s="117"/>
      <c r="O25" s="110"/>
      <c r="P25" s="117"/>
      <c r="Q25" s="111"/>
      <c r="R25" s="111"/>
    </row>
    <row r="26" spans="1:18" ht="15" customHeight="1" x14ac:dyDescent="0.35">
      <c r="A26" s="26" t="s">
        <v>20</v>
      </c>
      <c r="B26" s="26" t="s">
        <v>131</v>
      </c>
      <c r="C26" s="104">
        <f t="shared" ref="C26:C34" si="2">IF(B26=$B$4, 2,0)</f>
        <v>0</v>
      </c>
      <c r="D26" s="104"/>
      <c r="E26" s="104"/>
      <c r="F26" s="116">
        <f t="shared" ref="F26:F34" si="3">C26*(1-D26)*(1-E26)</f>
        <v>0</v>
      </c>
      <c r="G26" s="21" t="s">
        <v>226</v>
      </c>
      <c r="H26" s="104" t="s">
        <v>215</v>
      </c>
      <c r="I26" s="104" t="s">
        <v>215</v>
      </c>
      <c r="J26" s="104" t="s">
        <v>212</v>
      </c>
      <c r="K26" s="104" t="s">
        <v>212</v>
      </c>
      <c r="L26" s="166" t="s">
        <v>1225</v>
      </c>
      <c r="M26" s="178" t="s">
        <v>215</v>
      </c>
      <c r="N26" s="104" t="s">
        <v>215</v>
      </c>
      <c r="O26" s="26" t="s">
        <v>1194</v>
      </c>
      <c r="P26" s="249" t="s">
        <v>531</v>
      </c>
      <c r="Q26" s="249" t="s">
        <v>532</v>
      </c>
      <c r="R26" s="249" t="s">
        <v>533</v>
      </c>
    </row>
    <row r="27" spans="1:18" ht="15" customHeight="1" x14ac:dyDescent="0.35">
      <c r="A27" s="26" t="s">
        <v>21</v>
      </c>
      <c r="B27" s="26" t="s">
        <v>119</v>
      </c>
      <c r="C27" s="104">
        <f t="shared" si="2"/>
        <v>2</v>
      </c>
      <c r="D27" s="104"/>
      <c r="E27" s="104"/>
      <c r="F27" s="116">
        <f t="shared" si="3"/>
        <v>2</v>
      </c>
      <c r="G27" s="104" t="s">
        <v>212</v>
      </c>
      <c r="H27" s="104" t="s">
        <v>212</v>
      </c>
      <c r="I27" s="104" t="s">
        <v>212</v>
      </c>
      <c r="J27" s="104" t="s">
        <v>212</v>
      </c>
      <c r="K27" s="104" t="s">
        <v>212</v>
      </c>
      <c r="L27" s="104" t="s">
        <v>212</v>
      </c>
      <c r="M27" s="104" t="s">
        <v>212</v>
      </c>
      <c r="N27" s="104" t="s">
        <v>212</v>
      </c>
      <c r="O27" s="167" t="s">
        <v>324</v>
      </c>
      <c r="P27" s="171" t="s">
        <v>538</v>
      </c>
      <c r="Q27" s="187" t="s">
        <v>537</v>
      </c>
      <c r="R27" s="109" t="s">
        <v>1151</v>
      </c>
    </row>
    <row r="28" spans="1:18" ht="15" customHeight="1" x14ac:dyDescent="0.25">
      <c r="A28" s="26" t="s">
        <v>22</v>
      </c>
      <c r="B28" s="26" t="s">
        <v>131</v>
      </c>
      <c r="C28" s="104">
        <f t="shared" si="2"/>
        <v>0</v>
      </c>
      <c r="D28" s="104"/>
      <c r="E28" s="104"/>
      <c r="F28" s="116">
        <f t="shared" si="3"/>
        <v>0</v>
      </c>
      <c r="G28" s="21" t="s">
        <v>226</v>
      </c>
      <c r="H28" s="21" t="s">
        <v>212</v>
      </c>
      <c r="I28" s="22" t="s">
        <v>1231</v>
      </c>
      <c r="J28" s="21" t="s">
        <v>212</v>
      </c>
      <c r="K28" s="21" t="s">
        <v>212</v>
      </c>
      <c r="L28" s="21" t="s">
        <v>212</v>
      </c>
      <c r="M28" s="178" t="s">
        <v>215</v>
      </c>
      <c r="N28" s="104" t="s">
        <v>215</v>
      </c>
      <c r="O28" s="26" t="s">
        <v>1195</v>
      </c>
      <c r="P28" s="165" t="s">
        <v>336</v>
      </c>
      <c r="Q28" s="165" t="s">
        <v>334</v>
      </c>
      <c r="R28" s="109" t="s">
        <v>1151</v>
      </c>
    </row>
    <row r="29" spans="1:18" ht="15" customHeight="1" x14ac:dyDescent="0.35">
      <c r="A29" s="26" t="s">
        <v>23</v>
      </c>
      <c r="B29" s="26" t="s">
        <v>119</v>
      </c>
      <c r="C29" s="104">
        <f t="shared" si="2"/>
        <v>2</v>
      </c>
      <c r="D29" s="104"/>
      <c r="E29" s="104"/>
      <c r="F29" s="116">
        <f t="shared" si="3"/>
        <v>2</v>
      </c>
      <c r="G29" s="21" t="s">
        <v>212</v>
      </c>
      <c r="H29" s="104" t="s">
        <v>212</v>
      </c>
      <c r="I29" s="104" t="s">
        <v>212</v>
      </c>
      <c r="J29" s="104" t="s">
        <v>212</v>
      </c>
      <c r="K29" s="104" t="s">
        <v>212</v>
      </c>
      <c r="L29" s="104" t="s">
        <v>212</v>
      </c>
      <c r="M29" s="104" t="s">
        <v>212</v>
      </c>
      <c r="N29" s="104" t="s">
        <v>212</v>
      </c>
      <c r="O29" s="167" t="s">
        <v>324</v>
      </c>
      <c r="P29" s="187" t="s">
        <v>544</v>
      </c>
      <c r="Q29" s="187" t="s">
        <v>542</v>
      </c>
      <c r="R29" s="109" t="s">
        <v>1151</v>
      </c>
    </row>
    <row r="30" spans="1:18" ht="15" customHeight="1" x14ac:dyDescent="0.25">
      <c r="A30" s="26" t="s">
        <v>24</v>
      </c>
      <c r="B30" s="26" t="s">
        <v>131</v>
      </c>
      <c r="C30" s="104">
        <f t="shared" si="2"/>
        <v>0</v>
      </c>
      <c r="D30" s="104"/>
      <c r="E30" s="104"/>
      <c r="F30" s="116">
        <f t="shared" si="3"/>
        <v>0</v>
      </c>
      <c r="G30" s="21" t="s">
        <v>226</v>
      </c>
      <c r="H30" s="104" t="s">
        <v>215</v>
      </c>
      <c r="I30" s="178" t="s">
        <v>212</v>
      </c>
      <c r="J30" s="178" t="s">
        <v>212</v>
      </c>
      <c r="K30" s="178" t="s">
        <v>212</v>
      </c>
      <c r="L30" s="178" t="s">
        <v>212</v>
      </c>
      <c r="M30" s="178" t="s">
        <v>217</v>
      </c>
      <c r="N30" s="104" t="s">
        <v>215</v>
      </c>
      <c r="O30" s="108" t="s">
        <v>1198</v>
      </c>
      <c r="P30" s="176" t="s">
        <v>341</v>
      </c>
      <c r="Q30" s="165" t="s">
        <v>340</v>
      </c>
      <c r="R30" s="109" t="s">
        <v>1151</v>
      </c>
    </row>
    <row r="31" spans="1:18" ht="15" customHeight="1" x14ac:dyDescent="0.35">
      <c r="A31" s="26" t="s">
        <v>25</v>
      </c>
      <c r="B31" s="26" t="s">
        <v>131</v>
      </c>
      <c r="C31" s="104">
        <f t="shared" si="2"/>
        <v>0</v>
      </c>
      <c r="D31" s="104"/>
      <c r="E31" s="104"/>
      <c r="F31" s="116">
        <f t="shared" si="3"/>
        <v>0</v>
      </c>
      <c r="G31" s="21" t="s">
        <v>215</v>
      </c>
      <c r="H31" s="164" t="s">
        <v>324</v>
      </c>
      <c r="I31" s="164" t="s">
        <v>324</v>
      </c>
      <c r="J31" s="164" t="s">
        <v>324</v>
      </c>
      <c r="K31" s="164" t="s">
        <v>324</v>
      </c>
      <c r="L31" s="164" t="s">
        <v>324</v>
      </c>
      <c r="M31" s="164" t="s">
        <v>324</v>
      </c>
      <c r="N31" s="164" t="s">
        <v>324</v>
      </c>
      <c r="O31" s="166" t="s">
        <v>324</v>
      </c>
      <c r="P31" s="187" t="s">
        <v>347</v>
      </c>
      <c r="Q31" s="187" t="s">
        <v>349</v>
      </c>
      <c r="R31" s="165" t="s">
        <v>350</v>
      </c>
    </row>
    <row r="32" spans="1:18" ht="15" customHeight="1" x14ac:dyDescent="0.35">
      <c r="A32" s="26" t="s">
        <v>26</v>
      </c>
      <c r="B32" s="26" t="s">
        <v>131</v>
      </c>
      <c r="C32" s="104">
        <f t="shared" si="2"/>
        <v>0</v>
      </c>
      <c r="D32" s="104"/>
      <c r="E32" s="104"/>
      <c r="F32" s="116">
        <f t="shared" si="3"/>
        <v>0</v>
      </c>
      <c r="G32" s="21" t="s">
        <v>226</v>
      </c>
      <c r="H32" s="104" t="s">
        <v>212</v>
      </c>
      <c r="I32" s="104" t="s">
        <v>215</v>
      </c>
      <c r="J32" s="104" t="s">
        <v>215</v>
      </c>
      <c r="K32" s="104" t="s">
        <v>212</v>
      </c>
      <c r="L32" s="166" t="s">
        <v>1225</v>
      </c>
      <c r="M32" s="164" t="s">
        <v>217</v>
      </c>
      <c r="N32" s="164" t="s">
        <v>217</v>
      </c>
      <c r="O32" s="167" t="s">
        <v>1223</v>
      </c>
      <c r="P32" s="249" t="s">
        <v>548</v>
      </c>
      <c r="Q32" s="249" t="s">
        <v>546</v>
      </c>
      <c r="R32" s="165" t="s">
        <v>547</v>
      </c>
    </row>
    <row r="33" spans="1:18" ht="15" customHeight="1" x14ac:dyDescent="0.35">
      <c r="A33" s="26" t="s">
        <v>27</v>
      </c>
      <c r="B33" s="26" t="s">
        <v>131</v>
      </c>
      <c r="C33" s="104">
        <f t="shared" si="2"/>
        <v>0</v>
      </c>
      <c r="D33" s="104"/>
      <c r="E33" s="104"/>
      <c r="F33" s="116">
        <f t="shared" si="3"/>
        <v>0</v>
      </c>
      <c r="G33" s="104" t="s">
        <v>215</v>
      </c>
      <c r="H33" s="138" t="s">
        <v>324</v>
      </c>
      <c r="I33" s="138" t="s">
        <v>324</v>
      </c>
      <c r="J33" s="138" t="s">
        <v>324</v>
      </c>
      <c r="K33" s="138" t="s">
        <v>324</v>
      </c>
      <c r="L33" s="138" t="s">
        <v>324</v>
      </c>
      <c r="M33" s="138" t="s">
        <v>324</v>
      </c>
      <c r="N33" s="138" t="s">
        <v>324</v>
      </c>
      <c r="O33" s="166" t="s">
        <v>324</v>
      </c>
      <c r="P33" s="187" t="s">
        <v>553</v>
      </c>
      <c r="Q33" s="187" t="s">
        <v>552</v>
      </c>
      <c r="R33" s="187" t="s">
        <v>550</v>
      </c>
    </row>
    <row r="34" spans="1:18" s="134" customFormat="1" ht="15" customHeight="1" x14ac:dyDescent="0.35">
      <c r="A34" s="26" t="s">
        <v>28</v>
      </c>
      <c r="B34" s="26" t="s">
        <v>131</v>
      </c>
      <c r="C34" s="104">
        <f t="shared" si="2"/>
        <v>0</v>
      </c>
      <c r="D34" s="104"/>
      <c r="E34" s="104"/>
      <c r="F34" s="116">
        <f t="shared" si="3"/>
        <v>0</v>
      </c>
      <c r="G34" s="21" t="s">
        <v>215</v>
      </c>
      <c r="H34" s="138" t="s">
        <v>324</v>
      </c>
      <c r="I34" s="138" t="s">
        <v>324</v>
      </c>
      <c r="J34" s="138" t="s">
        <v>324</v>
      </c>
      <c r="K34" s="138" t="s">
        <v>324</v>
      </c>
      <c r="L34" s="138" t="s">
        <v>324</v>
      </c>
      <c r="M34" s="138" t="s">
        <v>324</v>
      </c>
      <c r="N34" s="138" t="s">
        <v>324</v>
      </c>
      <c r="O34" s="177" t="s">
        <v>1191</v>
      </c>
      <c r="P34" s="274" t="s">
        <v>554</v>
      </c>
      <c r="Q34" s="274" t="s">
        <v>557</v>
      </c>
      <c r="R34" s="274" t="s">
        <v>556</v>
      </c>
    </row>
    <row r="35" spans="1:18" ht="15" customHeight="1" x14ac:dyDescent="0.35">
      <c r="A35" s="26" t="s">
        <v>29</v>
      </c>
      <c r="B35" s="26" t="s">
        <v>214</v>
      </c>
      <c r="C35" s="116" t="s">
        <v>241</v>
      </c>
      <c r="D35" s="104"/>
      <c r="E35" s="104"/>
      <c r="F35" s="116" t="s">
        <v>241</v>
      </c>
      <c r="G35" s="138" t="s">
        <v>324</v>
      </c>
      <c r="H35" s="138" t="s">
        <v>324</v>
      </c>
      <c r="I35" s="164" t="s">
        <v>324</v>
      </c>
      <c r="J35" s="164" t="s">
        <v>324</v>
      </c>
      <c r="K35" s="164" t="s">
        <v>324</v>
      </c>
      <c r="L35" s="164" t="s">
        <v>324</v>
      </c>
      <c r="M35" s="164" t="s">
        <v>324</v>
      </c>
      <c r="N35" s="138" t="s">
        <v>324</v>
      </c>
      <c r="O35" s="170" t="s">
        <v>324</v>
      </c>
      <c r="P35" s="187" t="s">
        <v>354</v>
      </c>
      <c r="Q35" s="187" t="s">
        <v>353</v>
      </c>
      <c r="R35" s="109" t="s">
        <v>1151</v>
      </c>
    </row>
    <row r="36" spans="1:18" ht="15" customHeight="1" x14ac:dyDescent="0.35">
      <c r="A36" s="26" t="s">
        <v>30</v>
      </c>
      <c r="B36" s="26" t="s">
        <v>214</v>
      </c>
      <c r="C36" s="116" t="s">
        <v>241</v>
      </c>
      <c r="D36" s="104"/>
      <c r="E36" s="104"/>
      <c r="F36" s="116" t="s">
        <v>241</v>
      </c>
      <c r="G36" s="138" t="s">
        <v>324</v>
      </c>
      <c r="H36" s="138" t="s">
        <v>324</v>
      </c>
      <c r="I36" s="164" t="s">
        <v>324</v>
      </c>
      <c r="J36" s="164" t="s">
        <v>324</v>
      </c>
      <c r="K36" s="164" t="s">
        <v>324</v>
      </c>
      <c r="L36" s="164" t="s">
        <v>324</v>
      </c>
      <c r="M36" s="164" t="s">
        <v>324</v>
      </c>
      <c r="N36" s="138" t="s">
        <v>324</v>
      </c>
      <c r="O36" s="170" t="s">
        <v>324</v>
      </c>
      <c r="P36" s="187" t="s">
        <v>356</v>
      </c>
      <c r="Q36" s="187" t="s">
        <v>216</v>
      </c>
      <c r="R36" s="109" t="s">
        <v>1151</v>
      </c>
    </row>
    <row r="37" spans="1:18" s="58" customFormat="1" ht="15" customHeight="1" x14ac:dyDescent="0.35">
      <c r="A37" s="112" t="s">
        <v>31</v>
      </c>
      <c r="B37" s="112"/>
      <c r="C37" s="114"/>
      <c r="D37" s="114"/>
      <c r="E37" s="114"/>
      <c r="F37" s="114"/>
      <c r="G37" s="117"/>
      <c r="H37" s="117"/>
      <c r="I37" s="117"/>
      <c r="J37" s="117"/>
      <c r="K37" s="117"/>
      <c r="L37" s="117"/>
      <c r="M37" s="117"/>
      <c r="N37" s="117"/>
      <c r="O37" s="110"/>
      <c r="P37" s="111"/>
      <c r="Q37" s="112"/>
      <c r="R37" s="111"/>
    </row>
    <row r="38" spans="1:18" ht="15" customHeight="1" x14ac:dyDescent="0.35">
      <c r="A38" s="26" t="s">
        <v>32</v>
      </c>
      <c r="B38" s="26" t="s">
        <v>131</v>
      </c>
      <c r="C38" s="104">
        <f t="shared" ref="C38:C44" si="4">IF(B38=$B$4, 2,0)</f>
        <v>0</v>
      </c>
      <c r="D38" s="104"/>
      <c r="E38" s="104"/>
      <c r="F38" s="116">
        <f t="shared" ref="F38:F44" si="5">C38*(1-D38)*(1-E38)</f>
        <v>0</v>
      </c>
      <c r="G38" s="21" t="s">
        <v>226</v>
      </c>
      <c r="H38" s="21" t="s">
        <v>212</v>
      </c>
      <c r="I38" s="21" t="s">
        <v>212</v>
      </c>
      <c r="J38" s="21" t="s">
        <v>212</v>
      </c>
      <c r="K38" s="21" t="s">
        <v>212</v>
      </c>
      <c r="L38" s="21" t="s">
        <v>212</v>
      </c>
      <c r="M38" s="21" t="s">
        <v>215</v>
      </c>
      <c r="N38" s="21" t="s">
        <v>212</v>
      </c>
      <c r="O38" s="26" t="s">
        <v>1220</v>
      </c>
      <c r="P38" s="187" t="s">
        <v>561</v>
      </c>
      <c r="Q38" s="187" t="s">
        <v>560</v>
      </c>
      <c r="R38" s="109" t="s">
        <v>1151</v>
      </c>
    </row>
    <row r="39" spans="1:18" ht="15" customHeight="1" x14ac:dyDescent="0.35">
      <c r="A39" s="26" t="s">
        <v>33</v>
      </c>
      <c r="B39" s="26" t="s">
        <v>131</v>
      </c>
      <c r="C39" s="104">
        <f t="shared" si="4"/>
        <v>0</v>
      </c>
      <c r="D39" s="104"/>
      <c r="E39" s="104"/>
      <c r="F39" s="116">
        <f t="shared" si="5"/>
        <v>0</v>
      </c>
      <c r="G39" s="104" t="s">
        <v>215</v>
      </c>
      <c r="H39" s="138" t="s">
        <v>212</v>
      </c>
      <c r="I39" s="138" t="s">
        <v>324</v>
      </c>
      <c r="J39" s="138" t="s">
        <v>324</v>
      </c>
      <c r="K39" s="138" t="s">
        <v>324</v>
      </c>
      <c r="L39" s="138" t="s">
        <v>324</v>
      </c>
      <c r="M39" s="138" t="s">
        <v>324</v>
      </c>
      <c r="N39" s="138" t="s">
        <v>324</v>
      </c>
      <c r="O39" s="23" t="s">
        <v>1211</v>
      </c>
      <c r="P39" s="187" t="s">
        <v>564</v>
      </c>
      <c r="Q39" s="163" t="s">
        <v>563</v>
      </c>
      <c r="R39" s="109" t="s">
        <v>1151</v>
      </c>
    </row>
    <row r="40" spans="1:18" ht="15" customHeight="1" x14ac:dyDescent="0.35">
      <c r="A40" s="26" t="s">
        <v>97</v>
      </c>
      <c r="B40" s="26" t="s">
        <v>131</v>
      </c>
      <c r="C40" s="104">
        <f t="shared" si="4"/>
        <v>0</v>
      </c>
      <c r="D40" s="104"/>
      <c r="E40" s="104"/>
      <c r="F40" s="116">
        <f t="shared" si="5"/>
        <v>0</v>
      </c>
      <c r="G40" s="104" t="s">
        <v>226</v>
      </c>
      <c r="H40" s="104" t="s">
        <v>212</v>
      </c>
      <c r="I40" s="104" t="s">
        <v>215</v>
      </c>
      <c r="J40" s="104" t="s">
        <v>212</v>
      </c>
      <c r="K40" s="104" t="s">
        <v>212</v>
      </c>
      <c r="L40" s="166" t="s">
        <v>1225</v>
      </c>
      <c r="M40" s="104" t="s">
        <v>217</v>
      </c>
      <c r="N40" s="104" t="s">
        <v>217</v>
      </c>
      <c r="O40" s="177" t="s">
        <v>1226</v>
      </c>
      <c r="P40" s="187" t="s">
        <v>566</v>
      </c>
      <c r="Q40" s="187" t="s">
        <v>568</v>
      </c>
      <c r="R40" s="187" t="s">
        <v>569</v>
      </c>
    </row>
    <row r="41" spans="1:18" ht="15" customHeight="1" x14ac:dyDescent="0.35">
      <c r="A41" s="26" t="s">
        <v>34</v>
      </c>
      <c r="B41" s="26" t="s">
        <v>119</v>
      </c>
      <c r="C41" s="104">
        <f t="shared" si="4"/>
        <v>2</v>
      </c>
      <c r="D41" s="104"/>
      <c r="E41" s="104"/>
      <c r="F41" s="116">
        <f t="shared" si="5"/>
        <v>2</v>
      </c>
      <c r="G41" s="21" t="s">
        <v>212</v>
      </c>
      <c r="H41" s="21" t="s">
        <v>212</v>
      </c>
      <c r="I41" s="21" t="s">
        <v>212</v>
      </c>
      <c r="J41" s="21" t="s">
        <v>212</v>
      </c>
      <c r="K41" s="21" t="s">
        <v>212</v>
      </c>
      <c r="L41" s="21" t="s">
        <v>212</v>
      </c>
      <c r="M41" s="21" t="s">
        <v>212</v>
      </c>
      <c r="N41" s="21" t="s">
        <v>212</v>
      </c>
      <c r="O41" s="167" t="s">
        <v>324</v>
      </c>
      <c r="P41" s="187" t="s">
        <v>571</v>
      </c>
      <c r="Q41" s="187" t="s">
        <v>572</v>
      </c>
      <c r="R41" s="250" t="s">
        <v>573</v>
      </c>
    </row>
    <row r="42" spans="1:18" ht="15" customHeight="1" x14ac:dyDescent="0.35">
      <c r="A42" s="26" t="s">
        <v>35</v>
      </c>
      <c r="B42" s="26" t="s">
        <v>119</v>
      </c>
      <c r="C42" s="104">
        <f t="shared" si="4"/>
        <v>2</v>
      </c>
      <c r="D42" s="104"/>
      <c r="E42" s="104"/>
      <c r="F42" s="116">
        <f t="shared" si="5"/>
        <v>2</v>
      </c>
      <c r="G42" s="21" t="s">
        <v>212</v>
      </c>
      <c r="H42" s="21" t="s">
        <v>212</v>
      </c>
      <c r="I42" s="21" t="s">
        <v>212</v>
      </c>
      <c r="J42" s="21" t="s">
        <v>212</v>
      </c>
      <c r="K42" s="21" t="s">
        <v>212</v>
      </c>
      <c r="L42" s="21" t="s">
        <v>212</v>
      </c>
      <c r="M42" s="21" t="s">
        <v>212</v>
      </c>
      <c r="N42" s="21" t="s">
        <v>212</v>
      </c>
      <c r="O42" s="177" t="s">
        <v>324</v>
      </c>
      <c r="P42" s="249" t="s">
        <v>578</v>
      </c>
      <c r="Q42" s="249" t="s">
        <v>577</v>
      </c>
      <c r="R42" s="109" t="s">
        <v>1151</v>
      </c>
    </row>
    <row r="43" spans="1:18" s="57" customFormat="1" ht="15" customHeight="1" x14ac:dyDescent="0.35">
      <c r="A43" s="26" t="s">
        <v>36</v>
      </c>
      <c r="B43" s="26" t="s">
        <v>131</v>
      </c>
      <c r="C43" s="104">
        <f t="shared" si="4"/>
        <v>0</v>
      </c>
      <c r="D43" s="104"/>
      <c r="E43" s="104"/>
      <c r="F43" s="116">
        <f t="shared" si="5"/>
        <v>0</v>
      </c>
      <c r="G43" s="21" t="s">
        <v>226</v>
      </c>
      <c r="H43" s="164" t="s">
        <v>212</v>
      </c>
      <c r="I43" s="166" t="s">
        <v>1199</v>
      </c>
      <c r="J43" s="164" t="s">
        <v>212</v>
      </c>
      <c r="K43" s="164" t="s">
        <v>212</v>
      </c>
      <c r="L43" s="164" t="s">
        <v>212</v>
      </c>
      <c r="M43" s="164" t="s">
        <v>226</v>
      </c>
      <c r="N43" s="164" t="s">
        <v>1200</v>
      </c>
      <c r="O43" s="103" t="s">
        <v>1201</v>
      </c>
      <c r="P43" s="274" t="s">
        <v>580</v>
      </c>
      <c r="Q43" s="274" t="s">
        <v>582</v>
      </c>
      <c r="R43" s="274" t="s">
        <v>581</v>
      </c>
    </row>
    <row r="44" spans="1:18" s="57" customFormat="1" ht="15" customHeight="1" x14ac:dyDescent="0.35">
      <c r="A44" s="26" t="s">
        <v>37</v>
      </c>
      <c r="B44" s="26" t="s">
        <v>131</v>
      </c>
      <c r="C44" s="104">
        <f t="shared" si="4"/>
        <v>0</v>
      </c>
      <c r="D44" s="104"/>
      <c r="E44" s="104"/>
      <c r="F44" s="116">
        <f t="shared" si="5"/>
        <v>0</v>
      </c>
      <c r="G44" s="21" t="s">
        <v>226</v>
      </c>
      <c r="H44" s="104" t="s">
        <v>212</v>
      </c>
      <c r="I44" s="138" t="s">
        <v>215</v>
      </c>
      <c r="J44" s="21" t="s">
        <v>212</v>
      </c>
      <c r="K44" s="21" t="s">
        <v>212</v>
      </c>
      <c r="L44" s="166" t="s">
        <v>1225</v>
      </c>
      <c r="M44" s="104" t="s">
        <v>217</v>
      </c>
      <c r="N44" s="21" t="s">
        <v>217</v>
      </c>
      <c r="O44" s="26" t="s">
        <v>1203</v>
      </c>
      <c r="P44" s="274" t="s">
        <v>587</v>
      </c>
      <c r="Q44" s="274" t="s">
        <v>586</v>
      </c>
      <c r="R44" s="276" t="s">
        <v>588</v>
      </c>
    </row>
    <row r="45" spans="1:18" ht="15" customHeight="1" x14ac:dyDescent="0.35">
      <c r="A45" s="26" t="s">
        <v>98</v>
      </c>
      <c r="B45" s="26" t="s">
        <v>214</v>
      </c>
      <c r="C45" s="116" t="s">
        <v>241</v>
      </c>
      <c r="D45" s="104"/>
      <c r="E45" s="104"/>
      <c r="F45" s="116" t="s">
        <v>241</v>
      </c>
      <c r="G45" s="138" t="s">
        <v>324</v>
      </c>
      <c r="H45" s="138" t="s">
        <v>324</v>
      </c>
      <c r="I45" s="138" t="s">
        <v>324</v>
      </c>
      <c r="J45" s="138" t="s">
        <v>324</v>
      </c>
      <c r="K45" s="138" t="s">
        <v>324</v>
      </c>
      <c r="L45" s="138" t="s">
        <v>324</v>
      </c>
      <c r="M45" s="138" t="s">
        <v>324</v>
      </c>
      <c r="N45" s="138" t="s">
        <v>324</v>
      </c>
      <c r="O45" s="170" t="s">
        <v>324</v>
      </c>
      <c r="P45" s="187" t="s">
        <v>364</v>
      </c>
      <c r="Q45" s="187" t="s">
        <v>361</v>
      </c>
      <c r="R45" s="187" t="s">
        <v>234</v>
      </c>
    </row>
    <row r="46" spans="1:18" s="58" customFormat="1" ht="15" customHeight="1" x14ac:dyDescent="0.35">
      <c r="A46" s="112" t="s">
        <v>38</v>
      </c>
      <c r="B46" s="112"/>
      <c r="C46" s="114"/>
      <c r="D46" s="114"/>
      <c r="E46" s="114"/>
      <c r="F46" s="114"/>
      <c r="G46" s="117"/>
      <c r="H46" s="117"/>
      <c r="I46" s="117"/>
      <c r="J46" s="117"/>
      <c r="K46" s="117"/>
      <c r="L46" s="117"/>
      <c r="M46" s="117"/>
      <c r="N46" s="117"/>
      <c r="O46" s="110"/>
      <c r="P46" s="111"/>
      <c r="Q46" s="112"/>
      <c r="R46" s="111"/>
    </row>
    <row r="47" spans="1:18" s="143" customFormat="1" ht="15" customHeight="1" x14ac:dyDescent="0.35">
      <c r="A47" s="26" t="s">
        <v>39</v>
      </c>
      <c r="B47" s="26" t="s">
        <v>131</v>
      </c>
      <c r="C47" s="104">
        <f>IF(B47=$B$4, 2,0)</f>
        <v>0</v>
      </c>
      <c r="D47" s="104"/>
      <c r="E47" s="104"/>
      <c r="F47" s="116">
        <f>C47*(1-D47)*(1-E47)</f>
        <v>0</v>
      </c>
      <c r="G47" s="104" t="s">
        <v>215</v>
      </c>
      <c r="H47" s="138" t="s">
        <v>324</v>
      </c>
      <c r="I47" s="138" t="s">
        <v>324</v>
      </c>
      <c r="J47" s="138" t="s">
        <v>324</v>
      </c>
      <c r="K47" s="138" t="s">
        <v>324</v>
      </c>
      <c r="L47" s="138" t="s">
        <v>324</v>
      </c>
      <c r="M47" s="138" t="s">
        <v>324</v>
      </c>
      <c r="N47" s="138" t="s">
        <v>324</v>
      </c>
      <c r="O47" s="166" t="s">
        <v>324</v>
      </c>
      <c r="P47" s="187" t="s">
        <v>594</v>
      </c>
      <c r="Q47" s="187" t="s">
        <v>593</v>
      </c>
      <c r="R47" s="187" t="s">
        <v>592</v>
      </c>
    </row>
    <row r="48" spans="1:18" s="143" customFormat="1" ht="15" customHeight="1" x14ac:dyDescent="0.35">
      <c r="A48" s="26" t="s">
        <v>40</v>
      </c>
      <c r="B48" s="26" t="s">
        <v>131</v>
      </c>
      <c r="C48" s="104">
        <f t="shared" ref="C48:C53" si="6">IF(B48=$B$4, 2,0)</f>
        <v>0</v>
      </c>
      <c r="D48" s="104"/>
      <c r="E48" s="104"/>
      <c r="F48" s="116">
        <f t="shared" ref="F48:F53" si="7">C48*(1-D48)*(1-E48)</f>
        <v>0</v>
      </c>
      <c r="G48" s="104" t="s">
        <v>226</v>
      </c>
      <c r="H48" s="104" t="s">
        <v>215</v>
      </c>
      <c r="I48" s="104" t="s">
        <v>215</v>
      </c>
      <c r="J48" s="104" t="s">
        <v>215</v>
      </c>
      <c r="K48" s="104" t="s">
        <v>226</v>
      </c>
      <c r="L48" s="164" t="s">
        <v>215</v>
      </c>
      <c r="M48" s="138" t="s">
        <v>217</v>
      </c>
      <c r="N48" s="104" t="s">
        <v>217</v>
      </c>
      <c r="O48" s="166" t="s">
        <v>1202</v>
      </c>
      <c r="P48" s="250" t="s">
        <v>597</v>
      </c>
      <c r="Q48" s="187" t="s">
        <v>595</v>
      </c>
      <c r="R48" s="109" t="s">
        <v>1151</v>
      </c>
    </row>
    <row r="49" spans="1:18" s="143" customFormat="1" ht="15" customHeight="1" x14ac:dyDescent="0.35">
      <c r="A49" s="26" t="s">
        <v>41</v>
      </c>
      <c r="B49" s="26" t="s">
        <v>131</v>
      </c>
      <c r="C49" s="104">
        <f>IF(B49=$B$4, 2,0)</f>
        <v>0</v>
      </c>
      <c r="D49" s="104"/>
      <c r="E49" s="104"/>
      <c r="F49" s="116">
        <f>C49*(1-D49)*(1-E49)</f>
        <v>0</v>
      </c>
      <c r="G49" s="104" t="s">
        <v>215</v>
      </c>
      <c r="H49" s="138" t="s">
        <v>324</v>
      </c>
      <c r="I49" s="138" t="s">
        <v>324</v>
      </c>
      <c r="J49" s="138" t="s">
        <v>324</v>
      </c>
      <c r="K49" s="138" t="s">
        <v>324</v>
      </c>
      <c r="L49" s="138" t="s">
        <v>324</v>
      </c>
      <c r="M49" s="138" t="s">
        <v>324</v>
      </c>
      <c r="N49" s="138" t="s">
        <v>324</v>
      </c>
      <c r="O49" s="166" t="s">
        <v>324</v>
      </c>
      <c r="P49" s="187" t="s">
        <v>601</v>
      </c>
      <c r="Q49" s="187" t="s">
        <v>602</v>
      </c>
      <c r="R49" s="109" t="s">
        <v>1151</v>
      </c>
    </row>
    <row r="50" spans="1:18" s="143" customFormat="1" ht="15" customHeight="1" x14ac:dyDescent="0.35">
      <c r="A50" s="26" t="s">
        <v>42</v>
      </c>
      <c r="B50" s="26" t="s">
        <v>131</v>
      </c>
      <c r="C50" s="104">
        <f>IF(B50=$B$4, 2,0)</f>
        <v>0</v>
      </c>
      <c r="D50" s="104"/>
      <c r="E50" s="104"/>
      <c r="F50" s="116">
        <f>C50*(1-D50)*(1-E50)</f>
        <v>0</v>
      </c>
      <c r="G50" s="104" t="s">
        <v>215</v>
      </c>
      <c r="H50" s="138" t="s">
        <v>324</v>
      </c>
      <c r="I50" s="138" t="s">
        <v>324</v>
      </c>
      <c r="J50" s="138" t="s">
        <v>324</v>
      </c>
      <c r="K50" s="138" t="s">
        <v>324</v>
      </c>
      <c r="L50" s="138" t="s">
        <v>324</v>
      </c>
      <c r="M50" s="138" t="s">
        <v>324</v>
      </c>
      <c r="N50" s="138" t="s">
        <v>324</v>
      </c>
      <c r="O50" s="166" t="s">
        <v>324</v>
      </c>
      <c r="P50" s="187" t="s">
        <v>605</v>
      </c>
      <c r="Q50" s="187" t="s">
        <v>606</v>
      </c>
      <c r="R50" s="109" t="s">
        <v>1151</v>
      </c>
    </row>
    <row r="51" spans="1:18" s="143" customFormat="1" ht="15" customHeight="1" x14ac:dyDescent="0.35">
      <c r="A51" s="26" t="s">
        <v>92</v>
      </c>
      <c r="B51" s="26" t="s">
        <v>131</v>
      </c>
      <c r="C51" s="104">
        <f>IF(B51=$B$4, 2,0)</f>
        <v>0</v>
      </c>
      <c r="D51" s="104"/>
      <c r="E51" s="104"/>
      <c r="F51" s="116">
        <f>C51*(1-D51)*(1-E51)</f>
        <v>0</v>
      </c>
      <c r="G51" s="104" t="s">
        <v>215</v>
      </c>
      <c r="H51" s="138" t="s">
        <v>324</v>
      </c>
      <c r="I51" s="138" t="s">
        <v>324</v>
      </c>
      <c r="J51" s="138" t="s">
        <v>324</v>
      </c>
      <c r="K51" s="138" t="s">
        <v>324</v>
      </c>
      <c r="L51" s="138" t="s">
        <v>324</v>
      </c>
      <c r="M51" s="138" t="s">
        <v>324</v>
      </c>
      <c r="N51" s="138" t="s">
        <v>324</v>
      </c>
      <c r="O51" s="166" t="s">
        <v>324</v>
      </c>
      <c r="P51" s="187" t="s">
        <v>610</v>
      </c>
      <c r="Q51" s="187" t="s">
        <v>608</v>
      </c>
      <c r="R51" s="109" t="s">
        <v>1151</v>
      </c>
    </row>
    <row r="52" spans="1:18" s="143" customFormat="1" ht="15" customHeight="1" x14ac:dyDescent="0.35">
      <c r="A52" s="26" t="s">
        <v>43</v>
      </c>
      <c r="B52" s="26" t="s">
        <v>131</v>
      </c>
      <c r="C52" s="104">
        <f t="shared" si="6"/>
        <v>0</v>
      </c>
      <c r="D52" s="104"/>
      <c r="E52" s="104"/>
      <c r="F52" s="116">
        <f t="shared" si="7"/>
        <v>0</v>
      </c>
      <c r="G52" s="104" t="s">
        <v>226</v>
      </c>
      <c r="H52" s="104" t="s">
        <v>212</v>
      </c>
      <c r="I52" s="104" t="s">
        <v>215</v>
      </c>
      <c r="J52" s="104" t="s">
        <v>215</v>
      </c>
      <c r="K52" s="104" t="s">
        <v>226</v>
      </c>
      <c r="L52" s="164" t="s">
        <v>215</v>
      </c>
      <c r="M52" s="138" t="s">
        <v>217</v>
      </c>
      <c r="N52" s="104" t="s">
        <v>217</v>
      </c>
      <c r="O52" s="26" t="s">
        <v>1229</v>
      </c>
      <c r="P52" s="187" t="s">
        <v>612</v>
      </c>
      <c r="Q52" s="187" t="s">
        <v>615</v>
      </c>
      <c r="R52" s="187" t="s">
        <v>614</v>
      </c>
    </row>
    <row r="53" spans="1:18" s="277" customFormat="1" ht="15" customHeight="1" x14ac:dyDescent="0.35">
      <c r="A53" s="26" t="s">
        <v>44</v>
      </c>
      <c r="B53" s="26" t="s">
        <v>131</v>
      </c>
      <c r="C53" s="104">
        <f t="shared" si="6"/>
        <v>0</v>
      </c>
      <c r="D53" s="104"/>
      <c r="E53" s="104"/>
      <c r="F53" s="116">
        <f t="shared" si="7"/>
        <v>0</v>
      </c>
      <c r="G53" s="104" t="s">
        <v>226</v>
      </c>
      <c r="H53" s="104" t="s">
        <v>212</v>
      </c>
      <c r="I53" s="104" t="s">
        <v>215</v>
      </c>
      <c r="J53" s="104" t="s">
        <v>215</v>
      </c>
      <c r="K53" s="104" t="s">
        <v>212</v>
      </c>
      <c r="L53" s="166" t="s">
        <v>1225</v>
      </c>
      <c r="M53" s="104" t="s">
        <v>217</v>
      </c>
      <c r="N53" s="104" t="s">
        <v>217</v>
      </c>
      <c r="O53" s="26" t="s">
        <v>1228</v>
      </c>
      <c r="P53" s="274" t="s">
        <v>623</v>
      </c>
      <c r="Q53" s="274" t="s">
        <v>618</v>
      </c>
      <c r="R53" s="274" t="s">
        <v>619</v>
      </c>
    </row>
    <row r="54" spans="1:18" s="58" customFormat="1" ht="15" customHeight="1" x14ac:dyDescent="0.35">
      <c r="A54" s="112" t="s">
        <v>45</v>
      </c>
      <c r="B54" s="112"/>
      <c r="C54" s="114"/>
      <c r="D54" s="114"/>
      <c r="E54" s="114"/>
      <c r="F54" s="114"/>
      <c r="G54" s="117"/>
      <c r="H54" s="117"/>
      <c r="I54" s="117"/>
      <c r="J54" s="117"/>
      <c r="K54" s="117"/>
      <c r="L54" s="117"/>
      <c r="M54" s="117"/>
      <c r="N54" s="117"/>
      <c r="O54" s="110"/>
      <c r="P54" s="111"/>
      <c r="Q54" s="112"/>
      <c r="R54" s="111"/>
    </row>
    <row r="55" spans="1:18" ht="15" customHeight="1" x14ac:dyDescent="0.35">
      <c r="A55" s="26" t="s">
        <v>46</v>
      </c>
      <c r="B55" s="26" t="s">
        <v>119</v>
      </c>
      <c r="C55" s="104">
        <f>IF(B55=$B$4, 2,0)</f>
        <v>2</v>
      </c>
      <c r="D55" s="104"/>
      <c r="E55" s="104"/>
      <c r="F55" s="116">
        <f t="shared" ref="F55:F68" si="8">C55*(1-D55)*(1-E55)</f>
        <v>2</v>
      </c>
      <c r="G55" s="104" t="s">
        <v>212</v>
      </c>
      <c r="H55" s="104" t="s">
        <v>212</v>
      </c>
      <c r="I55" s="104" t="s">
        <v>212</v>
      </c>
      <c r="J55" s="104" t="s">
        <v>212</v>
      </c>
      <c r="K55" s="104" t="s">
        <v>212</v>
      </c>
      <c r="L55" s="104" t="s">
        <v>212</v>
      </c>
      <c r="M55" s="104" t="s">
        <v>212</v>
      </c>
      <c r="N55" s="104" t="s">
        <v>212</v>
      </c>
      <c r="O55" s="177" t="s">
        <v>324</v>
      </c>
      <c r="P55" s="251" t="s">
        <v>626</v>
      </c>
      <c r="Q55" s="185" t="s">
        <v>625</v>
      </c>
      <c r="R55" s="109" t="s">
        <v>1151</v>
      </c>
    </row>
    <row r="56" spans="1:18" ht="15" customHeight="1" x14ac:dyDescent="0.35">
      <c r="A56" s="26" t="s">
        <v>47</v>
      </c>
      <c r="B56" s="26" t="s">
        <v>131</v>
      </c>
      <c r="C56" s="104">
        <f>IF(B56=$B$4, 2,0)</f>
        <v>0</v>
      </c>
      <c r="D56" s="104"/>
      <c r="E56" s="104"/>
      <c r="F56" s="116">
        <f t="shared" si="8"/>
        <v>0</v>
      </c>
      <c r="G56" s="104" t="s">
        <v>226</v>
      </c>
      <c r="H56" s="104" t="s">
        <v>212</v>
      </c>
      <c r="I56" s="104" t="s">
        <v>215</v>
      </c>
      <c r="J56" s="104" t="s">
        <v>215</v>
      </c>
      <c r="K56" s="104" t="s">
        <v>212</v>
      </c>
      <c r="L56" s="166" t="s">
        <v>1225</v>
      </c>
      <c r="M56" s="104" t="s">
        <v>217</v>
      </c>
      <c r="N56" s="104" t="s">
        <v>217</v>
      </c>
      <c r="O56" s="26" t="s">
        <v>1223</v>
      </c>
      <c r="P56" s="187" t="s">
        <v>630</v>
      </c>
      <c r="Q56" s="187" t="s">
        <v>628</v>
      </c>
      <c r="R56" s="109" t="s">
        <v>1151</v>
      </c>
    </row>
    <row r="57" spans="1:18" s="57" customFormat="1" ht="15" customHeight="1" x14ac:dyDescent="0.35">
      <c r="A57" s="26" t="s">
        <v>48</v>
      </c>
      <c r="B57" s="26" t="s">
        <v>119</v>
      </c>
      <c r="C57" s="104">
        <f>IF(B57=$B$4, 2,0)</f>
        <v>2</v>
      </c>
      <c r="D57" s="104"/>
      <c r="E57" s="104"/>
      <c r="F57" s="116">
        <f t="shared" si="8"/>
        <v>2</v>
      </c>
      <c r="G57" s="104" t="s">
        <v>212</v>
      </c>
      <c r="H57" s="104" t="s">
        <v>212</v>
      </c>
      <c r="I57" s="104" t="s">
        <v>212</v>
      </c>
      <c r="J57" s="104" t="s">
        <v>212</v>
      </c>
      <c r="K57" s="104" t="s">
        <v>212</v>
      </c>
      <c r="L57" s="104" t="s">
        <v>212</v>
      </c>
      <c r="M57" s="104" t="s">
        <v>212</v>
      </c>
      <c r="N57" s="104" t="s">
        <v>212</v>
      </c>
      <c r="O57" s="177" t="s">
        <v>324</v>
      </c>
      <c r="P57" s="274" t="s">
        <v>632</v>
      </c>
      <c r="Q57" s="274" t="s">
        <v>633</v>
      </c>
      <c r="R57" s="109" t="s">
        <v>1151</v>
      </c>
    </row>
    <row r="58" spans="1:18" ht="15" customHeight="1" x14ac:dyDescent="0.35">
      <c r="A58" s="26" t="s">
        <v>49</v>
      </c>
      <c r="B58" s="26" t="s">
        <v>131</v>
      </c>
      <c r="C58" s="104">
        <f t="shared" ref="C58:C68" si="9">IF(B58=$B$4, 2,0)</f>
        <v>0</v>
      </c>
      <c r="D58" s="104"/>
      <c r="E58" s="104"/>
      <c r="F58" s="116">
        <f t="shared" si="8"/>
        <v>0</v>
      </c>
      <c r="G58" s="104" t="s">
        <v>215</v>
      </c>
      <c r="H58" s="138" t="s">
        <v>324</v>
      </c>
      <c r="I58" s="138" t="s">
        <v>324</v>
      </c>
      <c r="J58" s="138" t="s">
        <v>324</v>
      </c>
      <c r="K58" s="138" t="s">
        <v>324</v>
      </c>
      <c r="L58" s="138" t="s">
        <v>324</v>
      </c>
      <c r="M58" s="138" t="s">
        <v>324</v>
      </c>
      <c r="N58" s="138" t="s">
        <v>324</v>
      </c>
      <c r="O58" s="166" t="s">
        <v>324</v>
      </c>
      <c r="P58" s="187" t="s">
        <v>365</v>
      </c>
      <c r="Q58" s="187" t="s">
        <v>366</v>
      </c>
      <c r="R58" s="109" t="s">
        <v>1151</v>
      </c>
    </row>
    <row r="59" spans="1:18" ht="15" customHeight="1" x14ac:dyDescent="0.35">
      <c r="A59" s="26" t="s">
        <v>50</v>
      </c>
      <c r="B59" s="26" t="s">
        <v>131</v>
      </c>
      <c r="C59" s="104">
        <f>IF(B59=$B$4, 2,0)</f>
        <v>0</v>
      </c>
      <c r="D59" s="104"/>
      <c r="E59" s="104"/>
      <c r="F59" s="116">
        <f t="shared" si="8"/>
        <v>0</v>
      </c>
      <c r="G59" s="104" t="s">
        <v>226</v>
      </c>
      <c r="H59" s="104" t="s">
        <v>212</v>
      </c>
      <c r="I59" s="103" t="s">
        <v>226</v>
      </c>
      <c r="J59" s="113" t="s">
        <v>226</v>
      </c>
      <c r="K59" s="104" t="s">
        <v>212</v>
      </c>
      <c r="L59" s="166" t="s">
        <v>1225</v>
      </c>
      <c r="M59" s="164" t="s">
        <v>217</v>
      </c>
      <c r="N59" s="104" t="s">
        <v>217</v>
      </c>
      <c r="O59" s="26" t="s">
        <v>1204</v>
      </c>
      <c r="P59" s="187" t="s">
        <v>638</v>
      </c>
      <c r="Q59" s="187" t="s">
        <v>636</v>
      </c>
      <c r="R59" s="109" t="s">
        <v>1151</v>
      </c>
    </row>
    <row r="60" spans="1:18" ht="15" customHeight="1" x14ac:dyDescent="0.35">
      <c r="A60" s="26" t="s">
        <v>51</v>
      </c>
      <c r="B60" s="26" t="s">
        <v>119</v>
      </c>
      <c r="C60" s="104">
        <f t="shared" si="9"/>
        <v>2</v>
      </c>
      <c r="D60" s="104"/>
      <c r="E60" s="104"/>
      <c r="F60" s="116">
        <f t="shared" si="8"/>
        <v>2</v>
      </c>
      <c r="G60" s="21" t="s">
        <v>212</v>
      </c>
      <c r="H60" s="104" t="s">
        <v>212</v>
      </c>
      <c r="I60" s="104" t="s">
        <v>212</v>
      </c>
      <c r="J60" s="104" t="s">
        <v>212</v>
      </c>
      <c r="K60" s="104" t="s">
        <v>212</v>
      </c>
      <c r="L60" s="104" t="s">
        <v>212</v>
      </c>
      <c r="M60" s="104" t="s">
        <v>212</v>
      </c>
      <c r="N60" s="104" t="s">
        <v>212</v>
      </c>
      <c r="O60" s="177" t="s">
        <v>324</v>
      </c>
      <c r="P60" s="187" t="s">
        <v>372</v>
      </c>
      <c r="Q60" s="187" t="s">
        <v>369</v>
      </c>
      <c r="R60" s="187" t="s">
        <v>370</v>
      </c>
    </row>
    <row r="61" spans="1:18" s="57" customFormat="1" ht="15" customHeight="1" x14ac:dyDescent="0.35">
      <c r="A61" s="26" t="s">
        <v>52</v>
      </c>
      <c r="B61" s="26" t="s">
        <v>131</v>
      </c>
      <c r="C61" s="104">
        <f t="shared" si="9"/>
        <v>0</v>
      </c>
      <c r="D61" s="104"/>
      <c r="E61" s="104"/>
      <c r="F61" s="116">
        <f t="shared" si="8"/>
        <v>0</v>
      </c>
      <c r="G61" s="104" t="s">
        <v>212</v>
      </c>
      <c r="H61" s="104" t="s">
        <v>215</v>
      </c>
      <c r="I61" s="104" t="s">
        <v>212</v>
      </c>
      <c r="J61" s="104" t="s">
        <v>212</v>
      </c>
      <c r="K61" s="104" t="s">
        <v>212</v>
      </c>
      <c r="L61" s="104" t="s">
        <v>212</v>
      </c>
      <c r="M61" s="104" t="s">
        <v>217</v>
      </c>
      <c r="N61" s="104" t="s">
        <v>212</v>
      </c>
      <c r="O61" s="26" t="s">
        <v>1205</v>
      </c>
      <c r="P61" s="274" t="s">
        <v>373</v>
      </c>
      <c r="Q61" s="274" t="s">
        <v>375</v>
      </c>
      <c r="R61" s="109" t="s">
        <v>331</v>
      </c>
    </row>
    <row r="62" spans="1:18" ht="15" customHeight="1" x14ac:dyDescent="0.35">
      <c r="A62" s="26" t="s">
        <v>53</v>
      </c>
      <c r="B62" s="26" t="s">
        <v>119</v>
      </c>
      <c r="C62" s="104">
        <f>IF(B62=$B$4, 2,0)</f>
        <v>2</v>
      </c>
      <c r="D62" s="104"/>
      <c r="E62" s="104"/>
      <c r="F62" s="116">
        <f t="shared" si="8"/>
        <v>2</v>
      </c>
      <c r="G62" s="104" t="s">
        <v>212</v>
      </c>
      <c r="H62" s="104" t="s">
        <v>212</v>
      </c>
      <c r="I62" s="104" t="s">
        <v>212</v>
      </c>
      <c r="J62" s="104" t="s">
        <v>212</v>
      </c>
      <c r="K62" s="104" t="s">
        <v>212</v>
      </c>
      <c r="L62" s="104" t="s">
        <v>212</v>
      </c>
      <c r="M62" s="164" t="s">
        <v>212</v>
      </c>
      <c r="N62" s="104" t="s">
        <v>212</v>
      </c>
      <c r="O62" s="177" t="s">
        <v>324</v>
      </c>
      <c r="P62" s="187" t="s">
        <v>639</v>
      </c>
      <c r="Q62" s="187" t="s">
        <v>640</v>
      </c>
      <c r="R62" s="109" t="s">
        <v>1151</v>
      </c>
    </row>
    <row r="63" spans="1:18" ht="15" customHeight="1" x14ac:dyDescent="0.35">
      <c r="A63" s="26" t="s">
        <v>54</v>
      </c>
      <c r="B63" s="26" t="s">
        <v>131</v>
      </c>
      <c r="C63" s="104">
        <f t="shared" si="9"/>
        <v>0</v>
      </c>
      <c r="D63" s="104"/>
      <c r="E63" s="104"/>
      <c r="F63" s="116">
        <f t="shared" si="8"/>
        <v>0</v>
      </c>
      <c r="G63" s="104" t="s">
        <v>215</v>
      </c>
      <c r="H63" s="138" t="s">
        <v>324</v>
      </c>
      <c r="I63" s="138" t="s">
        <v>324</v>
      </c>
      <c r="J63" s="138" t="s">
        <v>324</v>
      </c>
      <c r="K63" s="138" t="s">
        <v>324</v>
      </c>
      <c r="L63" s="138" t="s">
        <v>324</v>
      </c>
      <c r="M63" s="138" t="s">
        <v>324</v>
      </c>
      <c r="N63" s="138" t="s">
        <v>324</v>
      </c>
      <c r="O63" s="166" t="s">
        <v>324</v>
      </c>
      <c r="P63" s="249" t="s">
        <v>384</v>
      </c>
      <c r="Q63" s="249" t="s">
        <v>385</v>
      </c>
      <c r="R63" s="249" t="s">
        <v>386</v>
      </c>
    </row>
    <row r="64" spans="1:18" ht="15" customHeight="1" x14ac:dyDescent="0.35">
      <c r="A64" s="26" t="s">
        <v>55</v>
      </c>
      <c r="B64" s="26" t="s">
        <v>131</v>
      </c>
      <c r="C64" s="104">
        <f>IF(B64=$B$4, 2,0)</f>
        <v>0</v>
      </c>
      <c r="D64" s="104"/>
      <c r="E64" s="104"/>
      <c r="F64" s="116">
        <f t="shared" si="8"/>
        <v>0</v>
      </c>
      <c r="G64" s="104" t="s">
        <v>226</v>
      </c>
      <c r="H64" s="104" t="s">
        <v>212</v>
      </c>
      <c r="I64" s="104" t="s">
        <v>212</v>
      </c>
      <c r="J64" s="104" t="s">
        <v>212</v>
      </c>
      <c r="K64" s="104" t="s">
        <v>212</v>
      </c>
      <c r="L64" s="104" t="s">
        <v>212</v>
      </c>
      <c r="M64" s="104" t="s">
        <v>215</v>
      </c>
      <c r="N64" s="164" t="s">
        <v>215</v>
      </c>
      <c r="O64" s="177" t="s">
        <v>1232</v>
      </c>
      <c r="P64" s="251" t="s">
        <v>645</v>
      </c>
      <c r="Q64" s="251" t="s">
        <v>646</v>
      </c>
      <c r="R64" s="186" t="s">
        <v>647</v>
      </c>
    </row>
    <row r="65" spans="1:18" ht="15" customHeight="1" x14ac:dyDescent="0.35">
      <c r="A65" s="26" t="s">
        <v>56</v>
      </c>
      <c r="B65" s="26" t="s">
        <v>131</v>
      </c>
      <c r="C65" s="104">
        <f>IF(B65=$B$4, 2,0)</f>
        <v>0</v>
      </c>
      <c r="D65" s="104"/>
      <c r="E65" s="104"/>
      <c r="F65" s="116">
        <f t="shared" si="8"/>
        <v>0</v>
      </c>
      <c r="G65" s="104" t="s">
        <v>212</v>
      </c>
      <c r="H65" s="104" t="s">
        <v>215</v>
      </c>
      <c r="I65" s="103" t="s">
        <v>226</v>
      </c>
      <c r="J65" s="104" t="s">
        <v>212</v>
      </c>
      <c r="K65" s="104" t="s">
        <v>212</v>
      </c>
      <c r="L65" s="166" t="s">
        <v>1225</v>
      </c>
      <c r="M65" s="164" t="s">
        <v>392</v>
      </c>
      <c r="N65" s="104" t="s">
        <v>217</v>
      </c>
      <c r="O65" s="167" t="s">
        <v>1206</v>
      </c>
      <c r="P65" s="187" t="s">
        <v>648</v>
      </c>
      <c r="Q65" s="187" t="s">
        <v>649</v>
      </c>
      <c r="R65" s="109" t="s">
        <v>1151</v>
      </c>
    </row>
    <row r="66" spans="1:18" ht="15" customHeight="1" x14ac:dyDescent="0.35">
      <c r="A66" s="26" t="s">
        <v>57</v>
      </c>
      <c r="B66" s="26" t="s">
        <v>119</v>
      </c>
      <c r="C66" s="104">
        <f>IF(B66=$B$4, 2,0)</f>
        <v>2</v>
      </c>
      <c r="D66" s="104"/>
      <c r="E66" s="104"/>
      <c r="F66" s="116">
        <f t="shared" si="8"/>
        <v>2</v>
      </c>
      <c r="G66" s="104" t="s">
        <v>212</v>
      </c>
      <c r="H66" s="104" t="s">
        <v>212</v>
      </c>
      <c r="I66" s="104" t="s">
        <v>212</v>
      </c>
      <c r="J66" s="104" t="s">
        <v>212</v>
      </c>
      <c r="K66" s="104" t="s">
        <v>212</v>
      </c>
      <c r="L66" s="104" t="s">
        <v>212</v>
      </c>
      <c r="M66" s="104" t="s">
        <v>212</v>
      </c>
      <c r="N66" s="104" t="s">
        <v>212</v>
      </c>
      <c r="O66" s="167" t="s">
        <v>324</v>
      </c>
      <c r="P66" s="187" t="s">
        <v>656</v>
      </c>
      <c r="Q66" s="187" t="s">
        <v>655</v>
      </c>
      <c r="R66" s="171" t="s">
        <v>654</v>
      </c>
    </row>
    <row r="67" spans="1:18" ht="15" customHeight="1" x14ac:dyDescent="0.35">
      <c r="A67" s="26" t="s">
        <v>58</v>
      </c>
      <c r="B67" s="26" t="s">
        <v>131</v>
      </c>
      <c r="C67" s="104">
        <f t="shared" si="9"/>
        <v>0</v>
      </c>
      <c r="D67" s="104"/>
      <c r="E67" s="104"/>
      <c r="F67" s="116">
        <f t="shared" si="8"/>
        <v>0</v>
      </c>
      <c r="G67" s="104" t="s">
        <v>226</v>
      </c>
      <c r="H67" s="104" t="s">
        <v>215</v>
      </c>
      <c r="I67" s="178" t="s">
        <v>212</v>
      </c>
      <c r="J67" s="178" t="s">
        <v>212</v>
      </c>
      <c r="K67" s="178" t="s">
        <v>212</v>
      </c>
      <c r="L67" s="178" t="s">
        <v>212</v>
      </c>
      <c r="M67" s="104" t="s">
        <v>392</v>
      </c>
      <c r="N67" s="104" t="s">
        <v>212</v>
      </c>
      <c r="O67" s="26" t="s">
        <v>1207</v>
      </c>
      <c r="P67" s="187" t="s">
        <v>391</v>
      </c>
      <c r="Q67" s="187" t="s">
        <v>389</v>
      </c>
      <c r="R67" s="250" t="s">
        <v>390</v>
      </c>
    </row>
    <row r="68" spans="1:18" ht="15" customHeight="1" x14ac:dyDescent="0.35">
      <c r="A68" s="26" t="s">
        <v>59</v>
      </c>
      <c r="B68" s="26" t="s">
        <v>131</v>
      </c>
      <c r="C68" s="104">
        <f t="shared" si="9"/>
        <v>0</v>
      </c>
      <c r="D68" s="104"/>
      <c r="E68" s="104"/>
      <c r="F68" s="116">
        <f t="shared" si="8"/>
        <v>0</v>
      </c>
      <c r="G68" s="104" t="s">
        <v>226</v>
      </c>
      <c r="H68" s="104" t="s">
        <v>215</v>
      </c>
      <c r="I68" s="278" t="s">
        <v>226</v>
      </c>
      <c r="J68" s="178" t="s">
        <v>212</v>
      </c>
      <c r="K68" s="178" t="s">
        <v>212</v>
      </c>
      <c r="L68" s="166" t="s">
        <v>1225</v>
      </c>
      <c r="M68" s="104" t="s">
        <v>392</v>
      </c>
      <c r="N68" s="104" t="s">
        <v>217</v>
      </c>
      <c r="O68" s="26" t="s">
        <v>1227</v>
      </c>
      <c r="P68" s="187" t="s">
        <v>398</v>
      </c>
      <c r="Q68" s="187" t="s">
        <v>396</v>
      </c>
      <c r="R68" s="187" t="s">
        <v>397</v>
      </c>
    </row>
    <row r="69" spans="1:18" s="58" customFormat="1" ht="15" customHeight="1" x14ac:dyDescent="0.35">
      <c r="A69" s="112" t="s">
        <v>60</v>
      </c>
      <c r="B69" s="112"/>
      <c r="C69" s="114"/>
      <c r="D69" s="114"/>
      <c r="E69" s="114"/>
      <c r="F69" s="114"/>
      <c r="G69" s="117"/>
      <c r="H69" s="117"/>
      <c r="I69" s="117"/>
      <c r="J69" s="117"/>
      <c r="K69" s="117"/>
      <c r="L69" s="117"/>
      <c r="M69" s="117"/>
      <c r="N69" s="117"/>
      <c r="O69" s="110"/>
      <c r="P69" s="111"/>
      <c r="Q69" s="112"/>
      <c r="R69" s="111"/>
    </row>
    <row r="70" spans="1:18" ht="15" customHeight="1" x14ac:dyDescent="0.35">
      <c r="A70" s="26" t="s">
        <v>61</v>
      </c>
      <c r="B70" s="26" t="s">
        <v>131</v>
      </c>
      <c r="C70" s="104">
        <f t="shared" ref="C70:C75" si="10">IF(B70=$B$4, 2,0)</f>
        <v>0</v>
      </c>
      <c r="D70" s="104"/>
      <c r="E70" s="104"/>
      <c r="F70" s="116">
        <f t="shared" ref="F70:F75" si="11">C70*(1-D70)*(1-E70)</f>
        <v>0</v>
      </c>
      <c r="G70" s="104" t="s">
        <v>215</v>
      </c>
      <c r="H70" s="138" t="s">
        <v>324</v>
      </c>
      <c r="I70" s="138" t="s">
        <v>324</v>
      </c>
      <c r="J70" s="138" t="s">
        <v>324</v>
      </c>
      <c r="K70" s="138" t="s">
        <v>324</v>
      </c>
      <c r="L70" s="138" t="s">
        <v>324</v>
      </c>
      <c r="M70" s="138" t="s">
        <v>324</v>
      </c>
      <c r="N70" s="138" t="s">
        <v>324</v>
      </c>
      <c r="O70" s="166" t="s">
        <v>324</v>
      </c>
      <c r="P70" s="187" t="s">
        <v>663</v>
      </c>
      <c r="Q70" s="187" t="s">
        <v>665</v>
      </c>
      <c r="R70" s="109" t="s">
        <v>1151</v>
      </c>
    </row>
    <row r="71" spans="1:18" ht="15" customHeight="1" x14ac:dyDescent="0.35">
      <c r="A71" s="26" t="s">
        <v>62</v>
      </c>
      <c r="B71" s="26" t="s">
        <v>131</v>
      </c>
      <c r="C71" s="104">
        <f t="shared" si="10"/>
        <v>0</v>
      </c>
      <c r="D71" s="104"/>
      <c r="E71" s="104"/>
      <c r="F71" s="116">
        <f t="shared" si="11"/>
        <v>0</v>
      </c>
      <c r="G71" s="104" t="s">
        <v>215</v>
      </c>
      <c r="H71" s="138" t="s">
        <v>324</v>
      </c>
      <c r="I71" s="138" t="s">
        <v>324</v>
      </c>
      <c r="J71" s="138" t="s">
        <v>324</v>
      </c>
      <c r="K71" s="138" t="s">
        <v>324</v>
      </c>
      <c r="L71" s="138" t="s">
        <v>324</v>
      </c>
      <c r="M71" s="138" t="s">
        <v>324</v>
      </c>
      <c r="N71" s="138" t="s">
        <v>324</v>
      </c>
      <c r="O71" s="166" t="s">
        <v>324</v>
      </c>
      <c r="P71" s="187" t="s">
        <v>670</v>
      </c>
      <c r="Q71" s="187" t="s">
        <v>667</v>
      </c>
      <c r="R71" s="186" t="s">
        <v>668</v>
      </c>
    </row>
    <row r="72" spans="1:18" ht="15" customHeight="1" x14ac:dyDescent="0.35">
      <c r="A72" s="26" t="s">
        <v>63</v>
      </c>
      <c r="B72" s="26" t="s">
        <v>131</v>
      </c>
      <c r="C72" s="104">
        <f t="shared" si="10"/>
        <v>0</v>
      </c>
      <c r="D72" s="104"/>
      <c r="E72" s="104"/>
      <c r="F72" s="116">
        <f t="shared" si="11"/>
        <v>0</v>
      </c>
      <c r="G72" s="104" t="s">
        <v>215</v>
      </c>
      <c r="H72" s="138" t="s">
        <v>324</v>
      </c>
      <c r="I72" s="138" t="s">
        <v>324</v>
      </c>
      <c r="J72" s="138" t="s">
        <v>324</v>
      </c>
      <c r="K72" s="138" t="s">
        <v>324</v>
      </c>
      <c r="L72" s="138" t="s">
        <v>324</v>
      </c>
      <c r="M72" s="138" t="s">
        <v>324</v>
      </c>
      <c r="N72" s="138" t="s">
        <v>324</v>
      </c>
      <c r="O72" s="166" t="s">
        <v>324</v>
      </c>
      <c r="P72" s="187" t="s">
        <v>673</v>
      </c>
      <c r="Q72" s="187" t="s">
        <v>672</v>
      </c>
      <c r="R72" s="109" t="s">
        <v>1151</v>
      </c>
    </row>
    <row r="73" spans="1:18" ht="15" customHeight="1" x14ac:dyDescent="0.35">
      <c r="A73" s="26" t="s">
        <v>64</v>
      </c>
      <c r="B73" s="26" t="s">
        <v>131</v>
      </c>
      <c r="C73" s="104">
        <f t="shared" si="10"/>
        <v>0</v>
      </c>
      <c r="D73" s="104"/>
      <c r="E73" s="104"/>
      <c r="F73" s="116">
        <f t="shared" si="11"/>
        <v>0</v>
      </c>
      <c r="G73" s="104" t="s">
        <v>212</v>
      </c>
      <c r="H73" s="104" t="s">
        <v>215</v>
      </c>
      <c r="I73" s="104" t="s">
        <v>212</v>
      </c>
      <c r="J73" s="104" t="s">
        <v>212</v>
      </c>
      <c r="K73" s="104" t="s">
        <v>212</v>
      </c>
      <c r="L73" s="104" t="s">
        <v>212</v>
      </c>
      <c r="M73" s="104" t="s">
        <v>392</v>
      </c>
      <c r="N73" s="104" t="s">
        <v>212</v>
      </c>
      <c r="O73" s="26" t="s">
        <v>1208</v>
      </c>
      <c r="P73" s="187" t="s">
        <v>677</v>
      </c>
      <c r="Q73" s="187" t="s">
        <v>678</v>
      </c>
      <c r="R73" s="187" t="s">
        <v>679</v>
      </c>
    </row>
    <row r="74" spans="1:18" ht="15" customHeight="1" x14ac:dyDescent="0.35">
      <c r="A74" s="26" t="s">
        <v>65</v>
      </c>
      <c r="B74" s="26" t="s">
        <v>131</v>
      </c>
      <c r="C74" s="104">
        <f t="shared" si="10"/>
        <v>0</v>
      </c>
      <c r="D74" s="104"/>
      <c r="E74" s="104"/>
      <c r="F74" s="116">
        <f t="shared" si="11"/>
        <v>0</v>
      </c>
      <c r="G74" s="104" t="s">
        <v>212</v>
      </c>
      <c r="H74" s="104" t="s">
        <v>215</v>
      </c>
      <c r="I74" s="104" t="s">
        <v>212</v>
      </c>
      <c r="J74" s="104" t="s">
        <v>212</v>
      </c>
      <c r="K74" s="104" t="s">
        <v>212</v>
      </c>
      <c r="L74" s="104" t="s">
        <v>212</v>
      </c>
      <c r="M74" s="104" t="s">
        <v>392</v>
      </c>
      <c r="N74" s="104" t="s">
        <v>212</v>
      </c>
      <c r="O74" s="26" t="s">
        <v>1208</v>
      </c>
      <c r="P74" s="187" t="s">
        <v>681</v>
      </c>
      <c r="Q74" s="187" t="s">
        <v>682</v>
      </c>
      <c r="R74" s="109" t="s">
        <v>1151</v>
      </c>
    </row>
    <row r="75" spans="1:18" ht="15" customHeight="1" x14ac:dyDescent="0.35">
      <c r="A75" s="26" t="s">
        <v>66</v>
      </c>
      <c r="B75" s="26" t="s">
        <v>119</v>
      </c>
      <c r="C75" s="104">
        <f t="shared" si="10"/>
        <v>2</v>
      </c>
      <c r="D75" s="104"/>
      <c r="E75" s="104"/>
      <c r="F75" s="116">
        <f t="shared" si="11"/>
        <v>2</v>
      </c>
      <c r="G75" s="104" t="s">
        <v>212</v>
      </c>
      <c r="H75" s="104" t="s">
        <v>212</v>
      </c>
      <c r="I75" s="104" t="s">
        <v>212</v>
      </c>
      <c r="J75" s="104" t="s">
        <v>212</v>
      </c>
      <c r="K75" s="104" t="s">
        <v>212</v>
      </c>
      <c r="L75" s="104" t="s">
        <v>212</v>
      </c>
      <c r="M75" s="104" t="s">
        <v>212</v>
      </c>
      <c r="N75" s="104" t="s">
        <v>212</v>
      </c>
      <c r="O75" s="177" t="s">
        <v>324</v>
      </c>
      <c r="P75" s="187" t="s">
        <v>687</v>
      </c>
      <c r="Q75" s="187" t="s">
        <v>685</v>
      </c>
      <c r="R75" s="187" t="s">
        <v>686</v>
      </c>
    </row>
    <row r="76" spans="1:18" s="58" customFormat="1" ht="15" customHeight="1" x14ac:dyDescent="0.35">
      <c r="A76" s="112" t="s">
        <v>67</v>
      </c>
      <c r="B76" s="112"/>
      <c r="C76" s="117"/>
      <c r="D76" s="114"/>
      <c r="E76" s="114"/>
      <c r="F76" s="114"/>
      <c r="G76" s="117"/>
      <c r="H76" s="117"/>
      <c r="I76" s="117"/>
      <c r="J76" s="117"/>
      <c r="K76" s="117"/>
      <c r="L76" s="117"/>
      <c r="M76" s="117"/>
      <c r="N76" s="117"/>
      <c r="O76" s="110"/>
      <c r="P76" s="111"/>
      <c r="Q76" s="112"/>
      <c r="R76" s="133"/>
    </row>
    <row r="77" spans="1:18" s="16" customFormat="1" ht="15" customHeight="1" x14ac:dyDescent="0.35">
      <c r="A77" s="26" t="s">
        <v>68</v>
      </c>
      <c r="B77" s="26" t="s">
        <v>131</v>
      </c>
      <c r="C77" s="104">
        <f t="shared" ref="C77:C82" si="12">IF(B77=$B$4, 2,0)</f>
        <v>0</v>
      </c>
      <c r="D77" s="104">
        <v>0.5</v>
      </c>
      <c r="E77" s="104"/>
      <c r="F77" s="116">
        <f>C77*(1-D77)*(1-E77)</f>
        <v>0</v>
      </c>
      <c r="G77" s="104" t="s">
        <v>226</v>
      </c>
      <c r="H77" s="104" t="s">
        <v>212</v>
      </c>
      <c r="I77" s="104" t="s">
        <v>215</v>
      </c>
      <c r="J77" s="104" t="s">
        <v>215</v>
      </c>
      <c r="K77" s="104" t="s">
        <v>212</v>
      </c>
      <c r="L77" s="166" t="s">
        <v>1225</v>
      </c>
      <c r="M77" s="104" t="s">
        <v>215</v>
      </c>
      <c r="N77" s="104" t="s">
        <v>217</v>
      </c>
      <c r="O77" s="26" t="s">
        <v>1209</v>
      </c>
      <c r="P77" s="187" t="s">
        <v>690</v>
      </c>
      <c r="Q77" s="187" t="s">
        <v>689</v>
      </c>
      <c r="R77" s="165" t="s">
        <v>691</v>
      </c>
    </row>
    <row r="78" spans="1:18" s="16" customFormat="1" ht="15" customHeight="1" x14ac:dyDescent="0.35">
      <c r="A78" s="26" t="s">
        <v>70</v>
      </c>
      <c r="B78" s="26" t="s">
        <v>131</v>
      </c>
      <c r="C78" s="104">
        <f t="shared" si="12"/>
        <v>0</v>
      </c>
      <c r="D78" s="104"/>
      <c r="E78" s="104"/>
      <c r="F78" s="116">
        <f>C78*(1-D78)*(1-E78)</f>
        <v>0</v>
      </c>
      <c r="G78" s="104" t="s">
        <v>226</v>
      </c>
      <c r="H78" s="188" t="s">
        <v>212</v>
      </c>
      <c r="I78" s="104" t="s">
        <v>215</v>
      </c>
      <c r="J78" s="104" t="s">
        <v>215</v>
      </c>
      <c r="K78" s="104" t="s">
        <v>212</v>
      </c>
      <c r="L78" s="164" t="s">
        <v>215</v>
      </c>
      <c r="M78" s="104" t="s">
        <v>217</v>
      </c>
      <c r="N78" s="104" t="s">
        <v>217</v>
      </c>
      <c r="O78" s="113" t="s">
        <v>1330</v>
      </c>
      <c r="P78" s="250" t="s">
        <v>699</v>
      </c>
      <c r="Q78" s="187" t="s">
        <v>695</v>
      </c>
      <c r="R78" s="187" t="s">
        <v>694</v>
      </c>
    </row>
    <row r="79" spans="1:18" s="16" customFormat="1" ht="15" customHeight="1" x14ac:dyDescent="0.35">
      <c r="A79" s="26" t="s">
        <v>71</v>
      </c>
      <c r="B79" s="26" t="s">
        <v>131</v>
      </c>
      <c r="C79" s="104">
        <f t="shared" si="12"/>
        <v>0</v>
      </c>
      <c r="D79" s="104"/>
      <c r="E79" s="104"/>
      <c r="F79" s="116">
        <f>C79*(1-D79)*(1-E79)</f>
        <v>0</v>
      </c>
      <c r="G79" s="104" t="s">
        <v>226</v>
      </c>
      <c r="H79" s="104" t="s">
        <v>215</v>
      </c>
      <c r="I79" s="104" t="s">
        <v>215</v>
      </c>
      <c r="J79" s="104" t="s">
        <v>215</v>
      </c>
      <c r="K79" s="104" t="s">
        <v>212</v>
      </c>
      <c r="L79" s="166" t="s">
        <v>1225</v>
      </c>
      <c r="M79" s="164" t="s">
        <v>217</v>
      </c>
      <c r="N79" s="104" t="s">
        <v>217</v>
      </c>
      <c r="O79" s="26" t="s">
        <v>1210</v>
      </c>
      <c r="P79" s="187" t="s">
        <v>700</v>
      </c>
      <c r="Q79" s="187" t="s">
        <v>701</v>
      </c>
      <c r="R79" s="109" t="s">
        <v>1151</v>
      </c>
    </row>
    <row r="80" spans="1:18" s="81" customFormat="1" ht="15" customHeight="1" x14ac:dyDescent="0.35">
      <c r="A80" s="26" t="s">
        <v>72</v>
      </c>
      <c r="B80" s="125" t="s">
        <v>131</v>
      </c>
      <c r="C80" s="104">
        <f t="shared" si="12"/>
        <v>0</v>
      </c>
      <c r="D80" s="107"/>
      <c r="E80" s="107"/>
      <c r="F80" s="116">
        <f>C80*(1-D80)*(1-E80)</f>
        <v>0</v>
      </c>
      <c r="G80" s="104" t="s">
        <v>215</v>
      </c>
      <c r="H80" s="138" t="s">
        <v>212</v>
      </c>
      <c r="I80" s="138" t="s">
        <v>324</v>
      </c>
      <c r="J80" s="138" t="s">
        <v>324</v>
      </c>
      <c r="K80" s="138" t="s">
        <v>324</v>
      </c>
      <c r="L80" s="138" t="s">
        <v>324</v>
      </c>
      <c r="M80" s="138" t="s">
        <v>324</v>
      </c>
      <c r="N80" s="138" t="s">
        <v>324</v>
      </c>
      <c r="O80" s="23" t="s">
        <v>1211</v>
      </c>
      <c r="P80" s="187" t="s">
        <v>707</v>
      </c>
      <c r="Q80" s="187" t="s">
        <v>705</v>
      </c>
      <c r="R80" s="109" t="s">
        <v>1151</v>
      </c>
    </row>
    <row r="81" spans="1:18" s="16" customFormat="1" ht="15" customHeight="1" x14ac:dyDescent="0.35">
      <c r="A81" s="26" t="s">
        <v>74</v>
      </c>
      <c r="B81" s="26" t="s">
        <v>119</v>
      </c>
      <c r="C81" s="104">
        <f t="shared" si="12"/>
        <v>2</v>
      </c>
      <c r="D81" s="104"/>
      <c r="E81" s="104"/>
      <c r="F81" s="116">
        <f t="shared" ref="F81:F95" si="13">C81*(1-D81)*(1-E81)</f>
        <v>2</v>
      </c>
      <c r="G81" s="104" t="s">
        <v>212</v>
      </c>
      <c r="H81" s="104" t="s">
        <v>212</v>
      </c>
      <c r="I81" s="104" t="s">
        <v>212</v>
      </c>
      <c r="J81" s="104" t="s">
        <v>212</v>
      </c>
      <c r="K81" s="104" t="s">
        <v>212</v>
      </c>
      <c r="L81" s="104" t="s">
        <v>212</v>
      </c>
      <c r="M81" s="104" t="s">
        <v>212</v>
      </c>
      <c r="N81" s="104" t="s">
        <v>212</v>
      </c>
      <c r="O81" s="177" t="s">
        <v>324</v>
      </c>
      <c r="P81" s="187" t="s">
        <v>406</v>
      </c>
      <c r="Q81" s="187" t="s">
        <v>407</v>
      </c>
      <c r="R81" s="109" t="s">
        <v>1151</v>
      </c>
    </row>
    <row r="82" spans="1:18" s="4" customFormat="1" ht="15" customHeight="1" x14ac:dyDescent="0.35">
      <c r="A82" s="26" t="s">
        <v>75</v>
      </c>
      <c r="B82" s="26" t="s">
        <v>131</v>
      </c>
      <c r="C82" s="104">
        <f t="shared" si="12"/>
        <v>0</v>
      </c>
      <c r="D82" s="104"/>
      <c r="E82" s="104"/>
      <c r="F82" s="116">
        <f t="shared" si="13"/>
        <v>0</v>
      </c>
      <c r="G82" s="104" t="s">
        <v>212</v>
      </c>
      <c r="H82" s="104" t="s">
        <v>215</v>
      </c>
      <c r="I82" s="104" t="s">
        <v>212</v>
      </c>
      <c r="J82" s="104" t="s">
        <v>212</v>
      </c>
      <c r="K82" s="104" t="s">
        <v>212</v>
      </c>
      <c r="L82" s="104" t="s">
        <v>212</v>
      </c>
      <c r="M82" s="104" t="s">
        <v>392</v>
      </c>
      <c r="N82" s="104" t="s">
        <v>212</v>
      </c>
      <c r="O82" s="26" t="s">
        <v>1213</v>
      </c>
      <c r="P82" s="274" t="s">
        <v>399</v>
      </c>
      <c r="Q82" s="274" t="s">
        <v>401</v>
      </c>
      <c r="R82" s="274" t="s">
        <v>402</v>
      </c>
    </row>
    <row r="83" spans="1:18" s="16" customFormat="1" ht="15" customHeight="1" x14ac:dyDescent="0.35">
      <c r="A83" s="26" t="s">
        <v>76</v>
      </c>
      <c r="B83" s="26" t="s">
        <v>131</v>
      </c>
      <c r="C83" s="104">
        <f>IF(B83=$B$4, 2,0)</f>
        <v>0</v>
      </c>
      <c r="D83" s="104"/>
      <c r="E83" s="104"/>
      <c r="F83" s="116">
        <f>C83*(1-D83)*(1-E83)</f>
        <v>0</v>
      </c>
      <c r="G83" s="104" t="s">
        <v>226</v>
      </c>
      <c r="H83" s="104" t="s">
        <v>215</v>
      </c>
      <c r="I83" s="104" t="s">
        <v>215</v>
      </c>
      <c r="J83" s="104" t="s">
        <v>215</v>
      </c>
      <c r="K83" s="104" t="s">
        <v>212</v>
      </c>
      <c r="L83" s="166" t="s">
        <v>1225</v>
      </c>
      <c r="M83" s="164" t="s">
        <v>217</v>
      </c>
      <c r="N83" s="104" t="s">
        <v>217</v>
      </c>
      <c r="O83" s="26" t="s">
        <v>1216</v>
      </c>
      <c r="P83" s="251" t="s">
        <v>712</v>
      </c>
      <c r="Q83" s="251" t="s">
        <v>710</v>
      </c>
      <c r="R83" s="109" t="s">
        <v>1151</v>
      </c>
    </row>
    <row r="84" spans="1:18" s="16" customFormat="1" ht="15" customHeight="1" x14ac:dyDescent="0.35">
      <c r="A84" s="26" t="s">
        <v>77</v>
      </c>
      <c r="B84" s="26" t="s">
        <v>131</v>
      </c>
      <c r="C84" s="104">
        <f>IF(B84=$B$4, 2,0)</f>
        <v>0</v>
      </c>
      <c r="D84" s="104"/>
      <c r="E84" s="104"/>
      <c r="F84" s="116">
        <f t="shared" si="13"/>
        <v>0</v>
      </c>
      <c r="G84" s="104" t="s">
        <v>226</v>
      </c>
      <c r="H84" s="104" t="s">
        <v>212</v>
      </c>
      <c r="I84" s="104" t="s">
        <v>215</v>
      </c>
      <c r="J84" s="104" t="s">
        <v>215</v>
      </c>
      <c r="K84" s="104" t="s">
        <v>212</v>
      </c>
      <c r="L84" s="166" t="s">
        <v>1225</v>
      </c>
      <c r="M84" s="104" t="s">
        <v>217</v>
      </c>
      <c r="N84" s="104" t="s">
        <v>217</v>
      </c>
      <c r="O84" s="177" t="s">
        <v>1214</v>
      </c>
      <c r="P84" s="187" t="s">
        <v>417</v>
      </c>
      <c r="Q84" s="187" t="s">
        <v>415</v>
      </c>
      <c r="R84" s="109" t="s">
        <v>331</v>
      </c>
    </row>
    <row r="85" spans="1:18" s="3" customFormat="1" ht="15" customHeight="1" x14ac:dyDescent="0.35">
      <c r="A85" s="26" t="s">
        <v>78</v>
      </c>
      <c r="B85" s="26" t="s">
        <v>131</v>
      </c>
      <c r="C85" s="104">
        <f>IF(B85=$B$4, 2,0)</f>
        <v>0</v>
      </c>
      <c r="D85" s="104"/>
      <c r="E85" s="104"/>
      <c r="F85" s="116">
        <f>C85*(1-D85)*(1-E85)</f>
        <v>0</v>
      </c>
      <c r="G85" s="104" t="s">
        <v>226</v>
      </c>
      <c r="H85" s="104" t="s">
        <v>212</v>
      </c>
      <c r="I85" s="104" t="s">
        <v>212</v>
      </c>
      <c r="J85" s="104" t="s">
        <v>212</v>
      </c>
      <c r="K85" s="104" t="s">
        <v>212</v>
      </c>
      <c r="L85" s="104" t="s">
        <v>212</v>
      </c>
      <c r="M85" s="104" t="s">
        <v>392</v>
      </c>
      <c r="N85" s="104" t="s">
        <v>212</v>
      </c>
      <c r="O85" s="26" t="s">
        <v>1215</v>
      </c>
      <c r="P85" s="275" t="s">
        <v>717</v>
      </c>
      <c r="Q85" s="275" t="s">
        <v>716</v>
      </c>
      <c r="R85" s="279" t="s">
        <v>714</v>
      </c>
    </row>
    <row r="86" spans="1:18" s="3" customFormat="1" ht="15" customHeight="1" x14ac:dyDescent="0.35">
      <c r="A86" s="26" t="s">
        <v>79</v>
      </c>
      <c r="B86" s="26" t="s">
        <v>131</v>
      </c>
      <c r="C86" s="104">
        <f>IF(B86=$B$4, 2,0)</f>
        <v>0</v>
      </c>
      <c r="D86" s="104"/>
      <c r="E86" s="104"/>
      <c r="F86" s="116">
        <f>C86*(1-D86)*(1-E86)</f>
        <v>0</v>
      </c>
      <c r="G86" s="104" t="s">
        <v>226</v>
      </c>
      <c r="H86" s="104" t="s">
        <v>215</v>
      </c>
      <c r="I86" s="104" t="s">
        <v>215</v>
      </c>
      <c r="J86" s="104" t="s">
        <v>215</v>
      </c>
      <c r="K86" s="104" t="s">
        <v>212</v>
      </c>
      <c r="L86" s="166" t="s">
        <v>1225</v>
      </c>
      <c r="M86" s="104" t="s">
        <v>392</v>
      </c>
      <c r="N86" s="104" t="s">
        <v>217</v>
      </c>
      <c r="O86" s="26" t="s">
        <v>1216</v>
      </c>
      <c r="P86" s="275" t="s">
        <v>718</v>
      </c>
      <c r="Q86" s="187" t="s">
        <v>720</v>
      </c>
      <c r="R86" s="275" t="s">
        <v>719</v>
      </c>
    </row>
    <row r="87" spans="1:18" s="58" customFormat="1" ht="15" customHeight="1" x14ac:dyDescent="0.35">
      <c r="A87" s="112" t="s">
        <v>80</v>
      </c>
      <c r="B87" s="112"/>
      <c r="C87" s="117"/>
      <c r="D87" s="114"/>
      <c r="E87" s="114"/>
      <c r="F87" s="114"/>
      <c r="G87" s="117"/>
      <c r="H87" s="117"/>
      <c r="I87" s="117"/>
      <c r="J87" s="117"/>
      <c r="K87" s="117"/>
      <c r="L87" s="117"/>
      <c r="M87" s="117"/>
      <c r="N87" s="117"/>
      <c r="O87" s="110"/>
      <c r="P87" s="111"/>
      <c r="Q87" s="112"/>
      <c r="R87" s="133"/>
    </row>
    <row r="88" spans="1:18" s="81" customFormat="1" ht="15" customHeight="1" x14ac:dyDescent="0.35">
      <c r="A88" s="26" t="s">
        <v>69</v>
      </c>
      <c r="B88" s="26" t="s">
        <v>119</v>
      </c>
      <c r="C88" s="104">
        <f t="shared" ref="C88:C95" si="14">IF(B88=$B$4, 2,0)</f>
        <v>2</v>
      </c>
      <c r="D88" s="104"/>
      <c r="E88" s="104"/>
      <c r="F88" s="116">
        <f t="shared" si="13"/>
        <v>2</v>
      </c>
      <c r="G88" s="104" t="s">
        <v>212</v>
      </c>
      <c r="H88" s="164" t="s">
        <v>212</v>
      </c>
      <c r="I88" s="164" t="s">
        <v>212</v>
      </c>
      <c r="J88" s="164" t="s">
        <v>212</v>
      </c>
      <c r="K88" s="164" t="s">
        <v>212</v>
      </c>
      <c r="L88" s="164" t="s">
        <v>212</v>
      </c>
      <c r="M88" s="164" t="s">
        <v>212</v>
      </c>
      <c r="N88" s="164" t="s">
        <v>212</v>
      </c>
      <c r="O88" s="166" t="s">
        <v>324</v>
      </c>
      <c r="P88" s="249" t="s">
        <v>439</v>
      </c>
      <c r="Q88" s="249" t="s">
        <v>440</v>
      </c>
      <c r="R88" s="249" t="s">
        <v>441</v>
      </c>
    </row>
    <row r="89" spans="1:18" s="3" customFormat="1" ht="15" customHeight="1" x14ac:dyDescent="0.35">
      <c r="A89" s="26" t="s">
        <v>81</v>
      </c>
      <c r="B89" s="125" t="s">
        <v>131</v>
      </c>
      <c r="C89" s="104">
        <f>IF(B89=$B$4, 2,0)</f>
        <v>0</v>
      </c>
      <c r="D89" s="104"/>
      <c r="E89" s="104"/>
      <c r="F89" s="116">
        <f>C89*(1-D89)*(1-E89)</f>
        <v>0</v>
      </c>
      <c r="G89" s="104" t="s">
        <v>215</v>
      </c>
      <c r="H89" s="164" t="s">
        <v>324</v>
      </c>
      <c r="I89" s="164" t="s">
        <v>324</v>
      </c>
      <c r="J89" s="164" t="s">
        <v>324</v>
      </c>
      <c r="K89" s="164" t="s">
        <v>324</v>
      </c>
      <c r="L89" s="164" t="s">
        <v>324</v>
      </c>
      <c r="M89" s="164" t="s">
        <v>324</v>
      </c>
      <c r="N89" s="164" t="s">
        <v>324</v>
      </c>
      <c r="O89" s="23" t="s">
        <v>1221</v>
      </c>
      <c r="P89" s="275" t="s">
        <v>724</v>
      </c>
      <c r="Q89" s="275" t="s">
        <v>727</v>
      </c>
      <c r="R89" s="275" t="s">
        <v>726</v>
      </c>
    </row>
    <row r="90" spans="1:18" s="81" customFormat="1" ht="15" customHeight="1" x14ac:dyDescent="0.35">
      <c r="A90" s="26" t="s">
        <v>73</v>
      </c>
      <c r="B90" s="26" t="s">
        <v>131</v>
      </c>
      <c r="C90" s="104">
        <f>IF(B90=$B$4, 2,0)</f>
        <v>0</v>
      </c>
      <c r="D90" s="104"/>
      <c r="E90" s="104"/>
      <c r="F90" s="116">
        <f>C90*(1-D90)*(1-E90)</f>
        <v>0</v>
      </c>
      <c r="G90" s="103" t="s">
        <v>1222</v>
      </c>
      <c r="H90" s="138" t="s">
        <v>324</v>
      </c>
      <c r="I90" s="138" t="s">
        <v>324</v>
      </c>
      <c r="J90" s="138" t="s">
        <v>324</v>
      </c>
      <c r="K90" s="138" t="s">
        <v>324</v>
      </c>
      <c r="L90" s="138" t="s">
        <v>324</v>
      </c>
      <c r="M90" s="138" t="s">
        <v>324</v>
      </c>
      <c r="N90" s="138" t="s">
        <v>324</v>
      </c>
      <c r="O90" s="103" t="s">
        <v>1190</v>
      </c>
      <c r="P90" s="249" t="s">
        <v>732</v>
      </c>
      <c r="Q90" s="249" t="s">
        <v>730</v>
      </c>
      <c r="R90" s="249" t="s">
        <v>731</v>
      </c>
    </row>
    <row r="91" spans="1:18" s="3" customFormat="1" ht="15" customHeight="1" x14ac:dyDescent="0.35">
      <c r="A91" s="26" t="s">
        <v>82</v>
      </c>
      <c r="B91" s="125" t="s">
        <v>131</v>
      </c>
      <c r="C91" s="104">
        <f>IF(B91=$B$4, 2,0)</f>
        <v>0</v>
      </c>
      <c r="D91" s="104"/>
      <c r="E91" s="104"/>
      <c r="F91" s="116">
        <f>C91*(1-D91)*(1-E91)</f>
        <v>0</v>
      </c>
      <c r="G91" s="104" t="s">
        <v>226</v>
      </c>
      <c r="H91" s="104" t="s">
        <v>215</v>
      </c>
      <c r="I91" s="104" t="s">
        <v>212</v>
      </c>
      <c r="J91" s="104" t="s">
        <v>212</v>
      </c>
      <c r="K91" s="104" t="s">
        <v>212</v>
      </c>
      <c r="L91" s="104" t="s">
        <v>212</v>
      </c>
      <c r="M91" s="104" t="s">
        <v>392</v>
      </c>
      <c r="N91" s="104" t="s">
        <v>212</v>
      </c>
      <c r="O91" s="23" t="s">
        <v>1212</v>
      </c>
      <c r="P91" s="280" t="s">
        <v>740</v>
      </c>
      <c r="Q91" s="280" t="s">
        <v>738</v>
      </c>
      <c r="R91" s="280" t="s">
        <v>739</v>
      </c>
    </row>
    <row r="92" spans="1:18" s="16" customFormat="1" ht="15" customHeight="1" x14ac:dyDescent="0.35">
      <c r="A92" s="26" t="s">
        <v>83</v>
      </c>
      <c r="B92" s="125" t="s">
        <v>131</v>
      </c>
      <c r="C92" s="104">
        <f t="shared" si="14"/>
        <v>0</v>
      </c>
      <c r="D92" s="107"/>
      <c r="E92" s="107"/>
      <c r="F92" s="116">
        <f t="shared" si="13"/>
        <v>0</v>
      </c>
      <c r="G92" s="104" t="s">
        <v>215</v>
      </c>
      <c r="H92" s="138" t="s">
        <v>324</v>
      </c>
      <c r="I92" s="138" t="s">
        <v>324</v>
      </c>
      <c r="J92" s="138" t="s">
        <v>324</v>
      </c>
      <c r="K92" s="138" t="s">
        <v>324</v>
      </c>
      <c r="L92" s="138" t="s">
        <v>324</v>
      </c>
      <c r="M92" s="138" t="s">
        <v>324</v>
      </c>
      <c r="N92" s="138" t="s">
        <v>324</v>
      </c>
      <c r="O92" s="166" t="s">
        <v>324</v>
      </c>
      <c r="P92" s="187" t="s">
        <v>426</v>
      </c>
      <c r="Q92" s="187" t="s">
        <v>424</v>
      </c>
      <c r="R92" s="187" t="s">
        <v>427</v>
      </c>
    </row>
    <row r="93" spans="1:18" s="16" customFormat="1" ht="15" customHeight="1" x14ac:dyDescent="0.35">
      <c r="A93" s="26" t="s">
        <v>84</v>
      </c>
      <c r="B93" s="125" t="s">
        <v>131</v>
      </c>
      <c r="C93" s="104">
        <f t="shared" si="14"/>
        <v>0</v>
      </c>
      <c r="D93" s="107"/>
      <c r="E93" s="107"/>
      <c r="F93" s="116">
        <f t="shared" si="13"/>
        <v>0</v>
      </c>
      <c r="G93" s="104" t="s">
        <v>226</v>
      </c>
      <c r="H93" s="104" t="s">
        <v>212</v>
      </c>
      <c r="I93" s="104" t="s">
        <v>215</v>
      </c>
      <c r="J93" s="104" t="s">
        <v>215</v>
      </c>
      <c r="K93" s="104" t="s">
        <v>212</v>
      </c>
      <c r="L93" s="166" t="s">
        <v>1225</v>
      </c>
      <c r="M93" s="164" t="s">
        <v>217</v>
      </c>
      <c r="N93" s="104" t="s">
        <v>217</v>
      </c>
      <c r="O93" s="177" t="s">
        <v>1223</v>
      </c>
      <c r="P93" s="187" t="s">
        <v>433</v>
      </c>
      <c r="Q93" s="187" t="s">
        <v>429</v>
      </c>
      <c r="R93" s="109" t="s">
        <v>1151</v>
      </c>
    </row>
    <row r="94" spans="1:18" s="57" customFormat="1" ht="15" customHeight="1" x14ac:dyDescent="0.35">
      <c r="A94" s="26" t="s">
        <v>85</v>
      </c>
      <c r="B94" s="26" t="s">
        <v>131</v>
      </c>
      <c r="C94" s="104">
        <f t="shared" si="14"/>
        <v>0</v>
      </c>
      <c r="D94" s="104"/>
      <c r="E94" s="104"/>
      <c r="F94" s="116">
        <f t="shared" si="13"/>
        <v>0</v>
      </c>
      <c r="G94" s="104" t="s">
        <v>212</v>
      </c>
      <c r="H94" s="104" t="s">
        <v>226</v>
      </c>
      <c r="I94" s="104" t="s">
        <v>212</v>
      </c>
      <c r="J94" s="104" t="s">
        <v>212</v>
      </c>
      <c r="K94" s="104" t="s">
        <v>212</v>
      </c>
      <c r="L94" s="104" t="s">
        <v>212</v>
      </c>
      <c r="M94" s="104" t="s">
        <v>215</v>
      </c>
      <c r="N94" s="104" t="s">
        <v>215</v>
      </c>
      <c r="O94" s="26" t="s">
        <v>1217</v>
      </c>
      <c r="P94" s="275" t="s">
        <v>437</v>
      </c>
      <c r="Q94" s="275" t="s">
        <v>436</v>
      </c>
      <c r="R94" s="109" t="s">
        <v>1151</v>
      </c>
    </row>
    <row r="95" spans="1:18" ht="15" customHeight="1" x14ac:dyDescent="0.35">
      <c r="A95" s="26" t="s">
        <v>86</v>
      </c>
      <c r="B95" s="26" t="s">
        <v>131</v>
      </c>
      <c r="C95" s="104">
        <f t="shared" si="14"/>
        <v>0</v>
      </c>
      <c r="D95" s="104"/>
      <c r="E95" s="104"/>
      <c r="F95" s="116">
        <f t="shared" si="13"/>
        <v>0</v>
      </c>
      <c r="G95" s="104" t="s">
        <v>215</v>
      </c>
      <c r="H95" s="138" t="s">
        <v>324</v>
      </c>
      <c r="I95" s="138" t="s">
        <v>324</v>
      </c>
      <c r="J95" s="138" t="s">
        <v>324</v>
      </c>
      <c r="K95" s="138" t="s">
        <v>324</v>
      </c>
      <c r="L95" s="138" t="s">
        <v>324</v>
      </c>
      <c r="M95" s="138" t="s">
        <v>324</v>
      </c>
      <c r="N95" s="138" t="s">
        <v>324</v>
      </c>
      <c r="O95" s="166" t="s">
        <v>324</v>
      </c>
      <c r="P95" s="187" t="s">
        <v>742</v>
      </c>
      <c r="Q95" s="187" t="s">
        <v>743</v>
      </c>
      <c r="R95" s="187" t="s">
        <v>745</v>
      </c>
    </row>
    <row r="96" spans="1:18" ht="15" customHeight="1" x14ac:dyDescent="0.35">
      <c r="A96" s="26" t="s">
        <v>87</v>
      </c>
      <c r="B96" s="26" t="s">
        <v>131</v>
      </c>
      <c r="C96" s="104">
        <f>IF(B96=$B$4, 2,0)</f>
        <v>0</v>
      </c>
      <c r="D96" s="104"/>
      <c r="E96" s="104"/>
      <c r="F96" s="116">
        <f>C96*(1-D96)*(1-E96)</f>
        <v>0</v>
      </c>
      <c r="G96" s="104" t="s">
        <v>212</v>
      </c>
      <c r="H96" s="104" t="s">
        <v>1218</v>
      </c>
      <c r="I96" s="103" t="s">
        <v>226</v>
      </c>
      <c r="J96" s="104" t="s">
        <v>212</v>
      </c>
      <c r="K96" s="104" t="s">
        <v>212</v>
      </c>
      <c r="L96" s="104" t="s">
        <v>212</v>
      </c>
      <c r="M96" s="104" t="s">
        <v>217</v>
      </c>
      <c r="N96" s="104" t="s">
        <v>215</v>
      </c>
      <c r="O96" s="26" t="s">
        <v>1219</v>
      </c>
      <c r="P96" s="187" t="s">
        <v>747</v>
      </c>
      <c r="Q96" s="187" t="s">
        <v>746</v>
      </c>
      <c r="R96" s="187" t="s">
        <v>748</v>
      </c>
    </row>
    <row r="97" spans="1:18" ht="15" customHeight="1" x14ac:dyDescent="0.35">
      <c r="A97" s="26" t="s">
        <v>88</v>
      </c>
      <c r="B97" s="125" t="s">
        <v>131</v>
      </c>
      <c r="C97" s="104">
        <f>IF(B97=$B$4, 2,0)</f>
        <v>0</v>
      </c>
      <c r="D97" s="107"/>
      <c r="E97" s="107"/>
      <c r="F97" s="116">
        <f>C97*(1-D97)*(1-E97)</f>
        <v>0</v>
      </c>
      <c r="G97" s="104" t="s">
        <v>215</v>
      </c>
      <c r="H97" s="138" t="s">
        <v>324</v>
      </c>
      <c r="I97" s="138" t="s">
        <v>324</v>
      </c>
      <c r="J97" s="138" t="s">
        <v>324</v>
      </c>
      <c r="K97" s="138" t="s">
        <v>324</v>
      </c>
      <c r="L97" s="138" t="s">
        <v>324</v>
      </c>
      <c r="M97" s="138" t="s">
        <v>324</v>
      </c>
      <c r="N97" s="138" t="s">
        <v>324</v>
      </c>
      <c r="O97" s="166" t="s">
        <v>324</v>
      </c>
      <c r="P97" s="187" t="s">
        <v>753</v>
      </c>
      <c r="Q97" s="187" t="s">
        <v>754</v>
      </c>
      <c r="R97" s="109" t="s">
        <v>1151</v>
      </c>
    </row>
    <row r="98" spans="1:18" ht="15" customHeight="1" x14ac:dyDescent="0.35">
      <c r="A98" s="26" t="s">
        <v>89</v>
      </c>
      <c r="B98" s="125" t="s">
        <v>131</v>
      </c>
      <c r="C98" s="104">
        <f>IF(B98=$B$4, 2,0)</f>
        <v>0</v>
      </c>
      <c r="D98" s="107"/>
      <c r="E98" s="107"/>
      <c r="F98" s="116">
        <f>C98*(1-D98)*(1-E98)</f>
        <v>0</v>
      </c>
      <c r="G98" s="104" t="s">
        <v>215</v>
      </c>
      <c r="H98" s="138" t="s">
        <v>324</v>
      </c>
      <c r="I98" s="138" t="s">
        <v>324</v>
      </c>
      <c r="J98" s="138" t="s">
        <v>324</v>
      </c>
      <c r="K98" s="138" t="s">
        <v>324</v>
      </c>
      <c r="L98" s="138" t="s">
        <v>324</v>
      </c>
      <c r="M98" s="138" t="s">
        <v>324</v>
      </c>
      <c r="N98" s="138" t="s">
        <v>324</v>
      </c>
      <c r="O98" s="166" t="s">
        <v>324</v>
      </c>
      <c r="P98" s="187" t="s">
        <v>758</v>
      </c>
      <c r="Q98" s="187" t="s">
        <v>759</v>
      </c>
      <c r="R98" s="109" t="s">
        <v>1151</v>
      </c>
    </row>
    <row r="99" spans="1:18" s="143" customFormat="1" ht="15" customHeight="1" x14ac:dyDescent="0.25">
      <c r="A99" s="86" t="s">
        <v>1197</v>
      </c>
      <c r="B99" s="145"/>
      <c r="C99" s="145"/>
      <c r="D99" s="145"/>
      <c r="E99" s="145"/>
      <c r="F99" s="145"/>
      <c r="G99" s="146"/>
      <c r="H99" s="146"/>
      <c r="I99" s="146"/>
      <c r="J99" s="146"/>
      <c r="K99" s="146"/>
      <c r="L99" s="146"/>
      <c r="M99" s="146"/>
      <c r="N99" s="146"/>
      <c r="O99" s="119"/>
      <c r="P99" s="19"/>
      <c r="Q99" s="16"/>
      <c r="R99" s="16"/>
    </row>
    <row r="107" spans="1:18" x14ac:dyDescent="0.25">
      <c r="A107" s="17"/>
      <c r="B107" s="53"/>
      <c r="C107" s="53"/>
      <c r="D107" s="53"/>
      <c r="E107" s="53"/>
      <c r="F107" s="53"/>
      <c r="G107" s="142"/>
      <c r="H107" s="142"/>
      <c r="I107" s="142"/>
      <c r="J107" s="142"/>
      <c r="K107" s="142"/>
      <c r="L107" s="142"/>
      <c r="M107" s="142"/>
      <c r="N107" s="142"/>
      <c r="O107" s="18"/>
      <c r="P107" s="18"/>
    </row>
    <row r="111" spans="1:18" x14ac:dyDescent="0.25">
      <c r="A111" s="17"/>
      <c r="B111" s="53"/>
      <c r="C111" s="53"/>
      <c r="D111" s="53"/>
      <c r="E111" s="53"/>
      <c r="F111" s="53"/>
      <c r="G111" s="142"/>
      <c r="H111" s="142"/>
      <c r="I111" s="142"/>
      <c r="J111" s="142"/>
      <c r="K111" s="142"/>
      <c r="L111" s="142"/>
      <c r="M111" s="142"/>
      <c r="N111" s="142"/>
      <c r="O111" s="18"/>
      <c r="P111" s="18"/>
    </row>
    <row r="114" spans="1:16" x14ac:dyDescent="0.25">
      <c r="A114" s="17"/>
      <c r="B114" s="53"/>
      <c r="C114" s="53"/>
      <c r="D114" s="53"/>
      <c r="E114" s="53"/>
      <c r="F114" s="53"/>
      <c r="G114" s="142"/>
      <c r="H114" s="142"/>
      <c r="I114" s="142"/>
      <c r="J114" s="142"/>
      <c r="K114" s="142"/>
      <c r="L114" s="142"/>
      <c r="M114" s="142"/>
      <c r="N114" s="142"/>
      <c r="O114" s="18"/>
      <c r="P114" s="18"/>
    </row>
    <row r="118" spans="1:16" x14ac:dyDescent="0.25">
      <c r="A118" s="17"/>
      <c r="B118" s="53"/>
      <c r="C118" s="53"/>
      <c r="D118" s="53"/>
      <c r="E118" s="53"/>
      <c r="F118" s="53"/>
      <c r="G118" s="142"/>
      <c r="H118" s="142"/>
      <c r="I118" s="142"/>
      <c r="J118" s="142"/>
      <c r="K118" s="142"/>
      <c r="L118" s="142"/>
      <c r="M118" s="142"/>
      <c r="N118" s="142"/>
      <c r="O118" s="18"/>
      <c r="P118" s="18"/>
    </row>
    <row r="121" spans="1:16" x14ac:dyDescent="0.25">
      <c r="A121" s="17"/>
      <c r="B121" s="53"/>
      <c r="C121" s="53"/>
      <c r="D121" s="53"/>
      <c r="E121" s="53"/>
      <c r="F121" s="53"/>
      <c r="G121" s="142"/>
      <c r="H121" s="142"/>
      <c r="I121" s="142"/>
      <c r="J121" s="142"/>
      <c r="K121" s="142"/>
      <c r="L121" s="142"/>
      <c r="M121" s="142"/>
      <c r="N121" s="142"/>
      <c r="O121" s="18"/>
    </row>
    <row r="125" spans="1:16" x14ac:dyDescent="0.25">
      <c r="A125" s="17"/>
      <c r="B125" s="53"/>
      <c r="C125" s="53"/>
      <c r="D125" s="53"/>
      <c r="E125" s="53"/>
      <c r="F125" s="53"/>
      <c r="G125" s="142"/>
      <c r="H125" s="142"/>
      <c r="I125" s="142"/>
      <c r="J125" s="142"/>
      <c r="K125" s="142"/>
      <c r="L125" s="142"/>
      <c r="M125" s="142"/>
      <c r="N125" s="142"/>
      <c r="O125" s="18"/>
    </row>
  </sheetData>
  <autoFilter ref="A6:R6" xr:uid="{00000000-0009-0000-0000-00000B000000}"/>
  <mergeCells count="20">
    <mergeCell ref="R4:R5"/>
    <mergeCell ref="O3:O5"/>
    <mergeCell ref="P3:R3"/>
    <mergeCell ref="Q4:Q5"/>
    <mergeCell ref="I4:I5"/>
    <mergeCell ref="P4:P5"/>
    <mergeCell ref="M3:M5"/>
    <mergeCell ref="I3:K3"/>
    <mergeCell ref="K4:K5"/>
    <mergeCell ref="A3:A5"/>
    <mergeCell ref="D4:D5"/>
    <mergeCell ref="F4:F5"/>
    <mergeCell ref="N3:N5"/>
    <mergeCell ref="J4:J5"/>
    <mergeCell ref="E4:E5"/>
    <mergeCell ref="G3:G5"/>
    <mergeCell ref="L3:L5"/>
    <mergeCell ref="C3:F3"/>
    <mergeCell ref="C4:C5"/>
    <mergeCell ref="H3:H5"/>
  </mergeCells>
  <dataValidations count="2">
    <dataValidation type="list" allowBlank="1" showInputMessage="1" showErrorMessage="1" sqref="E6" xr:uid="{00000000-0002-0000-0B00-000000000000}">
      <formula1>"0,5"</formula1>
    </dataValidation>
    <dataValidation type="list" allowBlank="1" showInputMessage="1" showErrorMessage="1" sqref="C46 C54:D54 C69:D69 B37:B44 C37:D37 C25 D76 B6:B23 D87 B25:B34 B46:B98" xr:uid="{00000000-0002-0000-0B00-000001000000}">
      <formula1>$B$4:$B$5</formula1>
    </dataValidation>
  </dataValidations>
  <hyperlinks>
    <hyperlink ref="Q24" r:id="rId1" display="https://www.mos.ru/findep/ " xr:uid="{00000000-0004-0000-0B00-000000000000}"/>
    <hyperlink ref="R24" r:id="rId2" xr:uid="{00000000-0004-0000-0B00-000001000000}"/>
    <hyperlink ref="P24" r:id="rId3" display="https://duma.mos.ru/ru/40/regulation_projects " xr:uid="{00000000-0004-0000-0B00-000002000000}"/>
    <hyperlink ref="Q19" r:id="rId4" xr:uid="{00000000-0004-0000-0B00-000003000000}"/>
    <hyperlink ref="P19" r:id="rId5" display="http://www.smoloblduma.ru/zpr/index.php?SECTION_ID=&amp;ELEMENT_ID=49307" xr:uid="{00000000-0004-0000-0B00-000004000000}"/>
    <hyperlink ref="P28" r:id="rId6" display="http://www.aosd.ru/?dir=budget&amp;act=budget " xr:uid="{00000000-0004-0000-0B00-000005000000}"/>
    <hyperlink ref="Q28" r:id="rId7" xr:uid="{00000000-0004-0000-0B00-000006000000}"/>
    <hyperlink ref="P30" r:id="rId8" display="http://duma39.ru/activity/zakon/draft/ " xr:uid="{00000000-0004-0000-0B00-000007000000}"/>
    <hyperlink ref="Q30" r:id="rId9" xr:uid="{00000000-0004-0000-0B00-000008000000}"/>
    <hyperlink ref="R31" r:id="rId10" display="http://budget.lenobl.ru/documents/?page=0&amp;sortOrder=&amp;type=regionBudget&amp;sortName=&amp;sortDate= " xr:uid="{00000000-0004-0000-0B00-000009000000}"/>
    <hyperlink ref="P31" r:id="rId11" display="http://www.lenoblzaks.ru/static/single/-rus-common-zakact-/loprojects" xr:uid="{00000000-0004-0000-0B00-00000A000000}"/>
    <hyperlink ref="Q31" r:id="rId12" display="http://finance.lenobl.ru/ru/pravovaya-baza/oblastnoe-zakondatelstvo/byudzhet-lo/ob2020/" xr:uid="{00000000-0004-0000-0B00-00000B000000}"/>
    <hyperlink ref="Q35" r:id="rId13" location="3467" display="https://fincom.gov.spb.ru/budget/info/acts/1 - 3467" xr:uid="{00000000-0004-0000-0B00-00000C000000}"/>
    <hyperlink ref="P35" r:id="rId14" display="http://www.assembly.spb.ru/ndoc/doc/0/777337756" xr:uid="{00000000-0004-0000-0B00-00000D000000}"/>
    <hyperlink ref="P36" r:id="rId15" display="http://www.sdnao.ru/documents/bills/detail.php?ID=30257" xr:uid="{00000000-0004-0000-0B00-00000E000000}"/>
    <hyperlink ref="Q36" r:id="rId16" xr:uid="{00000000-0004-0000-0B00-00000F000000}"/>
    <hyperlink ref="P45" r:id="rId17" display="https://sevzakon.ru/view/laws/bank_zakonoproektov/i_sozyv_2019/pr_zak_19_10_ot_15_10_2019/dokumenty_k_proektu/?page=2" xr:uid="{00000000-0004-0000-0B00-000010000000}"/>
    <hyperlink ref="Q45" r:id="rId18" display="https://fin.sev.gov.ru/deytelnost/" xr:uid="{00000000-0004-0000-0B00-000011000000}"/>
    <hyperlink ref="R45" r:id="rId19" xr:uid="{00000000-0004-0000-0B00-000012000000}"/>
    <hyperlink ref="P58" r:id="rId20" display="http://gossov.tatarstan.ru/rus/activity/lawmaking/zakon_project" xr:uid="{00000000-0004-0000-0B00-000013000000}"/>
    <hyperlink ref="Q58" r:id="rId21" display="http://minfin.tatarstan.ru/rus/proekt-byudzheta-i-materiali-k-nemu-845677.htm" xr:uid="{00000000-0004-0000-0B00-000014000000}"/>
    <hyperlink ref="P60" r:id="rId22" display="http://www.gs.cap.ru/SiteMap.aspx?id=2797562" xr:uid="{00000000-0004-0000-0B00-000015000000}"/>
    <hyperlink ref="R60" r:id="rId23" xr:uid="{00000000-0004-0000-0B00-000016000000}"/>
    <hyperlink ref="Q60" r:id="rId24" display="http://regulations.cap.ru/index.php?option=com_content&amp;view=category&amp;id=20&amp;Itemid=116" xr:uid="{00000000-0004-0000-0B00-000017000000}"/>
    <hyperlink ref="R61" r:id="rId25" display="http://budget.permkrai.ru/approved_budgets/indicators2018" xr:uid="{00000000-0004-0000-0B00-000018000000}"/>
    <hyperlink ref="P61" r:id="rId26" display="http://zakon.zsperm.ru/?q=%E1%FE%E4%E6%E5%F2&amp;how=d" xr:uid="{00000000-0004-0000-0B00-000019000000}"/>
    <hyperlink ref="Q61" r:id="rId27" xr:uid="{00000000-0004-0000-0B00-00001A000000}"/>
    <hyperlink ref="P63" r:id="rId28" display="http://www.zsno.ru/law/bills-and-draft-resolutions/pending-bills/index.php?ELEMENT_ID=51342" xr:uid="{00000000-0004-0000-0B00-00001B000000}"/>
    <hyperlink ref="Q63" r:id="rId29" display="http://mf.nnov.ru/index.php?option=com_k2&amp;view=item&amp;id=1760:normativnye-pravovye-akty-i-drugie-materialy-po-razrabotke-proekta-oblastnogo-byudzheta-na-2021-2022-gody&amp;Itemid=553" xr:uid="{00000000-0004-0000-0B00-00001C000000}"/>
    <hyperlink ref="R63" r:id="rId30" display="http://mf.nnov.ru:8025/index.php/o-budgete/zakonodatelstvo/proekty-zakonodatelnykh-i-inykh-normativnykh-pravovykh-aktov" xr:uid="{00000000-0004-0000-0B00-00001D000000}"/>
    <hyperlink ref="P67" r:id="rId31" display="https://srd.ru/index.php/component/docs/?view=pr_zak&amp;id=1299&amp;menu=508&amp;selmenu=512" xr:uid="{00000000-0004-0000-0B00-00001E000000}"/>
    <hyperlink ref="Q67" r:id="rId32" xr:uid="{00000000-0004-0000-0B00-00001F000000}"/>
    <hyperlink ref="R67" r:id="rId33" display="http://saratov.ifinmon.ru/" xr:uid="{00000000-0004-0000-0B00-000020000000}"/>
    <hyperlink ref="P68" r:id="rId34" display="http://www.zsuo.ru/zakony/proekty/43-zakonotvorchestvo/zakony/proekty/14425-84332019.html" xr:uid="{00000000-0004-0000-0B00-000021000000}"/>
    <hyperlink ref="Q68" r:id="rId35" display="http://ufo.ulntc.ru/index.php?mgf=budget/open_budget&amp;slep=net" xr:uid="{00000000-0004-0000-0B00-000022000000}"/>
    <hyperlink ref="R68" r:id="rId36" xr:uid="{00000000-0004-0000-0B00-000023000000}"/>
    <hyperlink ref="P82" r:id="rId37" xr:uid="{00000000-0004-0000-0B00-000024000000}"/>
    <hyperlink ref="Q82" r:id="rId38" xr:uid="{00000000-0004-0000-0B00-000025000000}"/>
    <hyperlink ref="R82" r:id="rId39" xr:uid="{00000000-0004-0000-0B00-000026000000}"/>
    <hyperlink ref="P81" r:id="rId40" display="http://www.sobranie.info/lawsinfo.php?UID=16504" xr:uid="{00000000-0004-0000-0B00-000027000000}"/>
    <hyperlink ref="Q81" r:id="rId41" xr:uid="{00000000-0004-0000-0B00-000028000000}"/>
    <hyperlink ref="P84" r:id="rId42" display="http://zsnso.ru/579" xr:uid="{00000000-0004-0000-0B00-000029000000}"/>
    <hyperlink ref="Q84" r:id="rId43" xr:uid="{00000000-0004-0000-0B00-00002A000000}"/>
    <hyperlink ref="P92" r:id="rId44" display="http://monitoring.zspk.gov.ru/Проект%20закона/2177551" xr:uid="{00000000-0004-0000-0B00-00002B000000}"/>
    <hyperlink ref="Q92" r:id="rId45" display="https://primorsky.ru/authorities/executive-agencies/departments/finance/laws.php" xr:uid="{00000000-0004-0000-0B00-00002C000000}"/>
    <hyperlink ref="R92" r:id="rId46" display="http://ebudget.primorsky.ru/Show/Content/191" xr:uid="{00000000-0004-0000-0B00-00002D000000}"/>
    <hyperlink ref="P93" r:id="rId47" display="http://www.duma.khv.ru/Monitoring5/Проект%20закона/2187535" xr:uid="{00000000-0004-0000-0B00-00002E000000}"/>
    <hyperlink ref="Q93" r:id="rId48" xr:uid="{00000000-0004-0000-0B00-00002F000000}"/>
    <hyperlink ref="P94" r:id="rId49" display="http://www.zsamur.ru/section/list/9996/9932" xr:uid="{00000000-0004-0000-0B00-000030000000}"/>
    <hyperlink ref="Q94" r:id="rId50" xr:uid="{00000000-0004-0000-0B00-000031000000}"/>
    <hyperlink ref="P88" r:id="rId51" display="http://hural-rb.ru/bankz/" xr:uid="{00000000-0004-0000-0B00-000032000000}"/>
    <hyperlink ref="Q88" r:id="rId52" xr:uid="{00000000-0004-0000-0B00-000033000000}"/>
    <hyperlink ref="R88" r:id="rId53" display="http://budget.govrb.ru/ebudget/Menu/Page/179" xr:uid="{00000000-0004-0000-0B00-000034000000}"/>
    <hyperlink ref="Q7" r:id="rId54" xr:uid="{00000000-0004-0000-0B00-000035000000}"/>
    <hyperlink ref="P7" r:id="rId55" display="http://www.belduma.ru/document/draft/detail.php?god=2019&amp;prj=all" xr:uid="{00000000-0004-0000-0B00-000036000000}"/>
    <hyperlink ref="R7" r:id="rId56" display="http://ob.beldepfin.ru " xr:uid="{00000000-0004-0000-0B00-000037000000}"/>
    <hyperlink ref="Q8" r:id="rId57" xr:uid="{00000000-0004-0000-0B00-000038000000}"/>
    <hyperlink ref="P8" r:id="rId58" display="http://duma32.ru/komitet-po-byudzhetu-nalogam-i-ekonomicheskoy-politike/" xr:uid="{00000000-0004-0000-0B00-000039000000}"/>
    <hyperlink ref="R8" r:id="rId59" display="http://bryanskoblfin.ru/open/Menu/Page/93" xr:uid="{00000000-0004-0000-0B00-00003A000000}"/>
    <hyperlink ref="P9" r:id="rId60" display="http://www.zsvo.ru/budjet/" xr:uid="{00000000-0004-0000-0B00-00003B000000}"/>
    <hyperlink ref="Q9" r:id="rId61" xr:uid="{00000000-0004-0000-0B00-00003C000000}"/>
    <hyperlink ref="P10" r:id="rId62" display="http://www.vrnoblduma.ru/dokumenty/proekty/" xr:uid="{00000000-0004-0000-0B00-00003D000000}"/>
    <hyperlink ref="Q10" r:id="rId63" xr:uid="{00000000-0004-0000-0B00-00003E000000}"/>
    <hyperlink ref="Q11" r:id="rId64" display="http://df.ivanovoobl.ru/regionalnye-finansy/zakon-ob-oblastnom-byudzhete/proekt-zakona-o-byudzhete/" xr:uid="{00000000-0004-0000-0B00-00003F000000}"/>
    <hyperlink ref="P11" r:id="rId65" display="https://www.ivoblduma.ru/zakony/proekty-zakonov/" xr:uid="{00000000-0004-0000-0B00-000040000000}"/>
    <hyperlink ref="P12" r:id="rId66" display="http://www.zskaluga.ru/bills/wide/16185/ob_oblastnom_bjudzhete_na_2020_god_i_na_planovyj_period__2021_i_2022_godov.html" xr:uid="{00000000-0004-0000-0B00-000041000000}"/>
    <hyperlink ref="Q12" r:id="rId67" xr:uid="{00000000-0004-0000-0B00-000042000000}"/>
    <hyperlink ref="P13" r:id="rId68" display="http://kosoblduma.ru/laws/pzko/?id=929" xr:uid="{00000000-0004-0000-0B00-000043000000}"/>
    <hyperlink ref="R13" r:id="rId69" display="http://nb44.ru/   " xr:uid="{00000000-0004-0000-0B00-000044000000}"/>
    <hyperlink ref="Q13" r:id="rId70" xr:uid="{00000000-0004-0000-0B00-000045000000}"/>
    <hyperlink ref="P14" r:id="rId71" display="http://kurskduma.ru/proekts/index.php" xr:uid="{00000000-0004-0000-0B00-000046000000}"/>
    <hyperlink ref="Q14" r:id="rId72" xr:uid="{00000000-0004-0000-0B00-000047000000}"/>
    <hyperlink ref="P15" r:id="rId73" display="http://www.oblsovet.ru/legislation/" xr:uid="{00000000-0004-0000-0B00-000048000000}"/>
    <hyperlink ref="Q15" r:id="rId74" display="http://www.admlip.ru/economy/finances/proekty/ " xr:uid="{00000000-0004-0000-0B00-000049000000}"/>
    <hyperlink ref="R15" r:id="rId75" display="http://ufin48.ru/Show/Category/?ItemId=16&amp;headingId=4" xr:uid="{00000000-0004-0000-0B00-00004A000000}"/>
    <hyperlink ref="P16" r:id="rId76" display="http://www.mosoblduma.ru/Zakoni/Zakonoprecti_Moskovskoj_oblasti/item/296065/" xr:uid="{00000000-0004-0000-0B00-00004B000000}"/>
    <hyperlink ref="Q16" r:id="rId77" display="https://mef.mosreg.ru/dokumenty" xr:uid="{00000000-0004-0000-0B00-00004C000000}"/>
    <hyperlink ref="R16" r:id="rId78" location="tab-id-6" display="tab-id-6" xr:uid="{00000000-0004-0000-0B00-00004D000000}"/>
    <hyperlink ref="P17" r:id="rId79" display="http://oreloblsovet.ru/legislation/proektyi-zakonov.html" xr:uid="{00000000-0004-0000-0B00-00004E000000}"/>
    <hyperlink ref="R17" r:id="rId80" display="http://adm.vintech.ru:8096/ebudget/Menu/Page/25" xr:uid="{00000000-0004-0000-0B00-00004F000000}"/>
    <hyperlink ref="Q17" r:id="rId81" xr:uid="{00000000-0004-0000-0B00-000050000000}"/>
    <hyperlink ref="P18" r:id="rId82" display="http://www.rznoblduma.ru/index.php?option=com_content&amp;view=article&amp;id=177&amp;Itemid=125" xr:uid="{00000000-0004-0000-0B00-000051000000}"/>
    <hyperlink ref="Q18" r:id="rId83" xr:uid="{00000000-0004-0000-0B00-000052000000}"/>
    <hyperlink ref="R18" r:id="rId84" display="http://minfin-rzn.ru/portal/Show/Category/6?ItemId=17" xr:uid="{00000000-0004-0000-0B00-000053000000}"/>
    <hyperlink ref="P20" r:id="rId85" display="https://tambovoblduma.ru/zakonoproekty/zakonoproekty-vnesennye-v-oblastnuyu-dumu/oktyabr-2019/" xr:uid="{00000000-0004-0000-0B00-000054000000}"/>
    <hyperlink ref="Q20" r:id="rId86" xr:uid="{00000000-0004-0000-0B00-000055000000}"/>
    <hyperlink ref="P21" r:id="rId87" display="http://www.zsto.ru/index.php/739a50c4-47c1-81fa-060e-2232105925f8/5f51608f-f613-3c85-ce9f-e9a9410d8fa4" xr:uid="{00000000-0004-0000-0B00-000056000000}"/>
    <hyperlink ref="R21" r:id="rId88" display="http://portal.tverfin.ru/Menu/Page/187" xr:uid="{00000000-0004-0000-0B00-000057000000}"/>
    <hyperlink ref="Q21" r:id="rId89" display="https://www.tverfin.ru/np-baza/proekty-npa/" xr:uid="{00000000-0004-0000-0B00-000058000000}"/>
    <hyperlink ref="Q22" r:id="rId90" display="https://minfin.tularegion.ru/activities/" xr:uid="{00000000-0004-0000-0B00-000059000000}"/>
    <hyperlink ref="R22" r:id="rId91" xr:uid="{00000000-0004-0000-0B00-00005A000000}"/>
    <hyperlink ref="P22" r:id="rId92" display="http://www.tulaoblduma.ru/laws_intranet/laws_stages.asp%3FID=160532.html" xr:uid="{00000000-0004-0000-0B00-00005B000000}"/>
    <hyperlink ref="P23" r:id="rId93" display="http://duma.yar.ru/service/projects/zp192966.html" xr:uid="{00000000-0004-0000-0B00-00005C000000}"/>
    <hyperlink ref="Q23" r:id="rId94" xr:uid="{00000000-0004-0000-0B00-00005D000000}"/>
    <hyperlink ref="R23" r:id="rId95" display="http://budget76.ru/ " xr:uid="{00000000-0004-0000-0B00-00005E000000}"/>
    <hyperlink ref="P26" r:id="rId96" xr:uid="{00000000-0004-0000-0B00-00005F000000}"/>
    <hyperlink ref="Q26" r:id="rId97" xr:uid="{00000000-0004-0000-0B00-000060000000}"/>
    <hyperlink ref="R26" r:id="rId98" xr:uid="{00000000-0004-0000-0B00-000061000000}"/>
    <hyperlink ref="P27" r:id="rId99" display="http://gsrk1.rkomi.ru/Sessions/Default.aspx " xr:uid="{00000000-0004-0000-0B00-000062000000}"/>
    <hyperlink ref="Q27" r:id="rId100" xr:uid="{00000000-0004-0000-0B00-000063000000}"/>
    <hyperlink ref="P29" r:id="rId101" display="https://www.vologdazso.ru/actions/legislative_activity/draft-laws/search.php?docid=TXpFNU1qa3pPRUUwVFc=" xr:uid="{00000000-0004-0000-0B00-000064000000}"/>
    <hyperlink ref="Q29" r:id="rId102" xr:uid="{00000000-0004-0000-0B00-000065000000}"/>
    <hyperlink ref="P32" r:id="rId103" display="https://duma-murman.ru/deyatelnost/zakonodatelnaya-deyatelnost/proekty-zakonov-murmanskoy-oblasti/proekty-2019/" xr:uid="{00000000-0004-0000-0B00-000066000000}"/>
    <hyperlink ref="Q32" r:id="rId104" xr:uid="{00000000-0004-0000-0B00-000067000000}"/>
    <hyperlink ref="R32" r:id="rId105" display="https://b4u.gov-murman.ru/" xr:uid="{00000000-0004-0000-0B00-000068000000}"/>
    <hyperlink ref="P33" r:id="rId106" display="http://duma.novreg.ru/action/projects/" xr:uid="{00000000-0004-0000-0B00-000069000000}"/>
    <hyperlink ref="Q33" r:id="rId107" location="applications" display="http://novkfo.ru/documents/289.html - applications" xr:uid="{00000000-0004-0000-0B00-00006A000000}"/>
    <hyperlink ref="R33" r:id="rId108" display="http://portal.novkfo.ru/Menu/Page/85" xr:uid="{00000000-0004-0000-0B00-00006B000000}"/>
    <hyperlink ref="P34" r:id="rId109" location="annex" xr:uid="{00000000-0004-0000-0B00-00006C000000}"/>
    <hyperlink ref="Q34" r:id="rId110" display="http://finance.pskov.ru/proekty" xr:uid="{00000000-0004-0000-0B00-00006D000000}"/>
    <hyperlink ref="R34" r:id="rId111" display="http://bks.pskov.ru/ebudget/Show/Category/10?ItemId=257" xr:uid="{00000000-0004-0000-0B00-00006E000000}"/>
    <hyperlink ref="P38" r:id="rId112" display="https://www.gshra.ru/zak-deyat/proekty/" xr:uid="{00000000-0004-0000-0B00-00006F000000}"/>
    <hyperlink ref="Q38" r:id="rId113" xr:uid="{00000000-0004-0000-0B00-000070000000}"/>
    <hyperlink ref="P39" r:id="rId114" display="http://www.huralrk.ru/deyatelnost/zakonodatelnaya-deyatelnost/zakonoproekty.html" xr:uid="{00000000-0004-0000-0B00-000071000000}"/>
    <hyperlink ref="P40" r:id="rId115" xr:uid="{00000000-0004-0000-0B00-000072000000}"/>
    <hyperlink ref="Q40" r:id="rId116" xr:uid="{00000000-0004-0000-0B00-000073000000}"/>
    <hyperlink ref="R40" r:id="rId117" display="http://budget.rk.ifinmon.ru/dokumenty/proekt-zakona-o-byudzhete" xr:uid="{00000000-0004-0000-0B00-000074000000}"/>
    <hyperlink ref="P41" r:id="rId118" xr:uid="{00000000-0004-0000-0B00-000075000000}"/>
    <hyperlink ref="Q41" r:id="rId119" xr:uid="{00000000-0004-0000-0B00-000076000000}"/>
    <hyperlink ref="R41" r:id="rId120" xr:uid="{00000000-0004-0000-0B00-000077000000}"/>
    <hyperlink ref="P42" r:id="rId121" display="https://astroblduma.ru/vm/zakonodat_deyat/ProjectZakonAO/11203" xr:uid="{00000000-0004-0000-0B00-000078000000}"/>
    <hyperlink ref="Q42" r:id="rId122" xr:uid="{00000000-0004-0000-0B00-000079000000}"/>
    <hyperlink ref="P43" r:id="rId123" display="http://volgoduma.ru/zakonotvorchestvo/proekty-zakonov/vse-proekty.html" xr:uid="{00000000-0004-0000-0B00-00007A000000}"/>
    <hyperlink ref="R43" r:id="rId124" display="http://www.minfin34.ru/" xr:uid="{00000000-0004-0000-0B00-00007B000000}"/>
    <hyperlink ref="Q43" r:id="rId125" xr:uid="{00000000-0004-0000-0B00-00007C000000}"/>
    <hyperlink ref="P44" r:id="rId126" display="http://zsro.ru/lawmaking/project/" xr:uid="{00000000-0004-0000-0B00-00007D000000}"/>
    <hyperlink ref="Q44" r:id="rId127" xr:uid="{00000000-0004-0000-0B00-00007E000000}"/>
    <hyperlink ref="R44" r:id="rId128" display="http://minfin.donland.ru:8088/" xr:uid="{00000000-0004-0000-0B00-00007F000000}"/>
    <hyperlink ref="P47" r:id="rId129" display="http://www.nsrd.ru/dokumenty/proekti_normativno_pravovih_aktov" xr:uid="{00000000-0004-0000-0B00-000080000000}"/>
    <hyperlink ref="Q47" r:id="rId130" display="http://minfinrd.ru/deyatelnost/statistika-i-otchety/byudzhet" xr:uid="{00000000-0004-0000-0B00-000081000000}"/>
    <hyperlink ref="R47" r:id="rId131" display="http://open.minfinrd.ru/" xr:uid="{00000000-0004-0000-0B00-000082000000}"/>
    <hyperlink ref="Q48" r:id="rId132" xr:uid="{00000000-0004-0000-0B00-000083000000}"/>
    <hyperlink ref="P48" r:id="rId133" display="http://www.parlamentri.ru/index.php/zakonodatelnaya-deyatelnost/zakonoproekty-vnesennye-v-parlament" xr:uid="{00000000-0004-0000-0B00-000084000000}"/>
    <hyperlink ref="P49" r:id="rId134" display="http://parlament.kbr.ru/zakonodatelnaya-deyatelnost/zakonoproekty-na-stadii-rassmotreniya/index.php?ELEMENT_ID=17423" xr:uid="{00000000-0004-0000-0B00-000085000000}"/>
    <hyperlink ref="Q49" r:id="rId135" display="https://pravitelstvo.kbr.ru/oigv/minfin/npi/proekty_normativnyh_i_pravovyh_aktov.php?postid=27876" xr:uid="{00000000-0004-0000-0B00-000086000000}"/>
    <hyperlink ref="P50" r:id="rId136" display="https://parlament09.ru/node/7234" xr:uid="{00000000-0004-0000-0B00-000087000000}"/>
    <hyperlink ref="Q50" r:id="rId137" display="http://minfin09.ru/2019/11/проект-закона-о-республиканском-бюдж-7/" xr:uid="{00000000-0004-0000-0B00-000088000000}"/>
    <hyperlink ref="P51" r:id="rId138" display="http://parliament-osetia.ru/index.php/main/bills/art/665" xr:uid="{00000000-0004-0000-0B00-000089000000}"/>
    <hyperlink ref="Q51" r:id="rId139" display="http://minfin.alania.gov.ru/index.php/documents" xr:uid="{00000000-0004-0000-0B00-00008A000000}"/>
    <hyperlink ref="P52" r:id="rId140" display="http://www.parlamentchr.ru/deyatelnost/zakonoproekty-nakhodyashchiesya-na-rassmotrenii" xr:uid="{00000000-0004-0000-0B00-00008B000000}"/>
    <hyperlink ref="Q52" r:id="rId141" display="http://www.minfinchr.ru/respublikanskij-byudzhet/proekt-zakona-chechenskoj-respubliki-o-respublikanskom-byudzhete-na-ocherednoj-finansovyj-god-i-planovyj-period-s-prilozheniyami" xr:uid="{00000000-0004-0000-0B00-00008C000000}"/>
    <hyperlink ref="R52" r:id="rId142" xr:uid="{00000000-0004-0000-0B00-00008D000000}"/>
    <hyperlink ref="P53" r:id="rId143" xr:uid="{00000000-0004-0000-0B00-00008E000000}"/>
    <hyperlink ref="Q53" r:id="rId144" display="http://www.mfsk.ru/law/proekty-zakonovsk" xr:uid="{00000000-0004-0000-0B00-00008F000000}"/>
    <hyperlink ref="R53" r:id="rId145" display="http://openbudsk.ru/proekt-byudzheta-na-2020-god-i-planovyy-period-2021-i-2022-godov/" xr:uid="{00000000-0004-0000-0B00-000090000000}"/>
    <hyperlink ref="P55" r:id="rId146" display="http://gsrb.ru/ru/lawmaking/budget-2020/" xr:uid="{00000000-0004-0000-0B00-000091000000}"/>
    <hyperlink ref="Q55" r:id="rId147" xr:uid="{00000000-0004-0000-0B00-000092000000}"/>
    <hyperlink ref="P56" r:id="rId148" display="http://www.gsmari.ru/itog/pnpa.html" xr:uid="{00000000-0004-0000-0B00-000093000000}"/>
    <hyperlink ref="Q56" r:id="rId149" xr:uid="{00000000-0004-0000-0B00-000094000000}"/>
    <hyperlink ref="P57" r:id="rId150" display="http://www.gsrm.ru/legislative-activities/proekty/" xr:uid="{00000000-0004-0000-0B00-000095000000}"/>
    <hyperlink ref="Q57" r:id="rId151" display="https://www.minfinrm.ru/norm-akty-new/" xr:uid="{00000000-0004-0000-0B00-000096000000}"/>
    <hyperlink ref="P59" r:id="rId152" display="http://www.udmgossovet.ru/activity/law/schedule/materials/26796/" xr:uid="{00000000-0004-0000-0B00-000097000000}"/>
    <hyperlink ref="Q59" r:id="rId153" xr:uid="{00000000-0004-0000-0B00-000098000000}"/>
    <hyperlink ref="P62" r:id="rId154" xr:uid="{00000000-0004-0000-0B00-000099000000}"/>
    <hyperlink ref="Q62" r:id="rId155" xr:uid="{00000000-0004-0000-0B00-00009A000000}"/>
    <hyperlink ref="P64" r:id="rId156" display="http://zaksob.ru/activity/zakonotvorcheskaya-deyatelnost/" xr:uid="{00000000-0004-0000-0B00-00009B000000}"/>
    <hyperlink ref="Q64" r:id="rId157" xr:uid="{00000000-0004-0000-0B00-00009C000000}"/>
    <hyperlink ref="R64" r:id="rId158" display="http://budget.orb.ru/ " xr:uid="{00000000-0004-0000-0B00-00009D000000}"/>
    <hyperlink ref="P65" r:id="rId159" xr:uid="{00000000-0004-0000-0B00-00009E000000}"/>
    <hyperlink ref="Q65" r:id="rId160" xr:uid="{00000000-0004-0000-0B00-00009F000000}"/>
    <hyperlink ref="P66" r:id="rId161" display="http://asozd.samgd.ru/bills/2944/" xr:uid="{00000000-0004-0000-0B00-0000A0000000}"/>
    <hyperlink ref="R66" r:id="rId162" display="http://budget.minfin-samara.ru/ " xr:uid="{00000000-0004-0000-0B00-0000A1000000}"/>
    <hyperlink ref="Q66" r:id="rId163" xr:uid="{00000000-0004-0000-0B00-0000A2000000}"/>
    <hyperlink ref="P70" r:id="rId164" display="http://www.oblduma.kurgan.ru/about/activity/doc/proekty/" xr:uid="{00000000-0004-0000-0B00-0000A3000000}"/>
    <hyperlink ref="Q70" r:id="rId165" display="http://www.finupr.kurganobl.ru/index.php?test=praktdum" xr:uid="{00000000-0004-0000-0B00-0000A4000000}"/>
    <hyperlink ref="Q71" r:id="rId166" location="document_list" display="https://minfin.midural.ru/document/category/23 - document_list" xr:uid="{00000000-0004-0000-0B00-0000A5000000}"/>
    <hyperlink ref="P71" r:id="rId167" display="http://zsso.ru/legislative/lawprojects/item/50955/" xr:uid="{00000000-0004-0000-0B00-0000A6000000}"/>
    <hyperlink ref="R71" r:id="rId168" display="http://info.mfural.ru/ebudget/Menu/Page/1 " xr:uid="{00000000-0004-0000-0B00-0000A7000000}"/>
    <hyperlink ref="P72" r:id="rId169" display="http://public.duma72.ru/Public/BillDossier/2897" xr:uid="{00000000-0004-0000-0B00-0000A8000000}"/>
    <hyperlink ref="Q72" r:id="rId170" xr:uid="{00000000-0004-0000-0B00-0000A9000000}"/>
    <hyperlink ref="P73" r:id="rId171" display="https://www.zs74.ru/npa-base" xr:uid="{00000000-0004-0000-0B00-0000AA000000}"/>
    <hyperlink ref="Q73" r:id="rId172" xr:uid="{00000000-0004-0000-0B00-0000AB000000}"/>
    <hyperlink ref="R73" r:id="rId173" display="http://open.minfin74.ru/budget/370457979" xr:uid="{00000000-0004-0000-0B00-0000AC000000}"/>
    <hyperlink ref="P74" r:id="rId174" xr:uid="{00000000-0004-0000-0B00-0000AD000000}"/>
    <hyperlink ref="Q74" r:id="rId175" xr:uid="{00000000-0004-0000-0B00-0000AE000000}"/>
    <hyperlink ref="P75" r:id="rId176" display="http://www.zsyanao.ru/legislative_activity/projects/" xr:uid="{00000000-0004-0000-0B00-0000AF000000}"/>
    <hyperlink ref="Q75" r:id="rId177" xr:uid="{00000000-0004-0000-0B00-0000B0000000}"/>
    <hyperlink ref="R75" r:id="rId178" display="http://monitoring.yanao.ru/yamal/index.php" xr:uid="{00000000-0004-0000-0B00-0000B1000000}"/>
    <hyperlink ref="P77" r:id="rId179" display="http://elkurultay.ru/deyatelnost/sessii/sessii/materialy-proshedshikh-sessij-7-sozyva/10400-materialy-iii-ej-sessii-gosudarstvennogo-sobraniya-el-kurultaj-respubliki-altaj-sedmogo-sozyva-sostoyavshejsya-21-noyabrya-2019-goda" xr:uid="{00000000-0004-0000-0B00-0000B2000000}"/>
    <hyperlink ref="Q77" r:id="rId180" xr:uid="{00000000-0004-0000-0B00-0000B3000000}"/>
    <hyperlink ref="R77" r:id="rId181" display="http://www.open.minfin-altai.ru/" xr:uid="{00000000-0004-0000-0B00-0000B4000000}"/>
    <hyperlink ref="P78" r:id="rId182" display="http://www.khural.org/info/finansy/243/" xr:uid="{00000000-0004-0000-0B00-0000B5000000}"/>
    <hyperlink ref="R78" r:id="rId183" display="http://budget17.ru/" xr:uid="{00000000-0004-0000-0B00-0000B6000000}"/>
    <hyperlink ref="Q78" r:id="rId184" xr:uid="{00000000-0004-0000-0B00-0000B7000000}"/>
    <hyperlink ref="P79" r:id="rId185" display="http://www.vskhakasia.ru/lawmaking/bills/bill/1406" xr:uid="{00000000-0004-0000-0B00-0000B8000000}"/>
    <hyperlink ref="Q79" r:id="rId186" xr:uid="{00000000-0004-0000-0B00-0000B9000000}"/>
    <hyperlink ref="Q80" r:id="rId187" xr:uid="{00000000-0004-0000-0B00-0000BA000000}"/>
    <hyperlink ref="P80" r:id="rId188" display="http://www.akzs.ru/sessions/135/2868/" xr:uid="{00000000-0004-0000-0B00-0000BB000000}"/>
    <hyperlink ref="P83" r:id="rId189" display="https://www.sndko.ru/zakonotvorchestvo/proektyi-normativnyix-pravovyix-aktov-kemerovskoj-oblasti" xr:uid="{00000000-0004-0000-0B00-0000BC000000}"/>
    <hyperlink ref="Q83" r:id="rId190" xr:uid="{00000000-0004-0000-0B00-0000BD000000}"/>
    <hyperlink ref="P85" r:id="rId191" display="http://www.omsk-parlament.ru/?sid=2940" xr:uid="{00000000-0004-0000-0B00-0000BE000000}"/>
    <hyperlink ref="R85" r:id="rId192" display="http://budget.omsk.ifinmon.ru/ " xr:uid="{00000000-0004-0000-0B00-0000BF000000}"/>
    <hyperlink ref="Q85" r:id="rId193" xr:uid="{00000000-0004-0000-0B00-0000C0000000}"/>
    <hyperlink ref="P86" r:id="rId194" display="https://duma.tomsk.ru/content/proekt_oblastnogo_bjudzheta_na_2020_2022_god" xr:uid="{00000000-0004-0000-0B00-0000C1000000}"/>
    <hyperlink ref="R86" r:id="rId195" display="http://open.findep.org/" xr:uid="{00000000-0004-0000-0B00-0000C2000000}"/>
    <hyperlink ref="Q86" r:id="rId196" xr:uid="{00000000-0004-0000-0B00-0000C3000000}"/>
    <hyperlink ref="P89" r:id="rId197" location="type=magicsearch/from=25.09.2018/to=" display="type=magicsearch/from=25.09.2018/to=" xr:uid="{00000000-0004-0000-0B00-0000C4000000}"/>
    <hyperlink ref="Q89" r:id="rId198" display="https://minfin.sakha.gov.ru/zakony-o-bjudzhete/2020-2022-gg/proekt-zakona-o-bjudzhete-na-2020-2022-gg" xr:uid="{00000000-0004-0000-0B00-0000C5000000}"/>
    <hyperlink ref="R89" r:id="rId199" display="http://budget.sakha.gov.ru/ebudget/Menu/Page/215" xr:uid="{00000000-0004-0000-0B00-0000C6000000}"/>
    <hyperlink ref="P90" r:id="rId200" xr:uid="{00000000-0004-0000-0B00-0000C7000000}"/>
    <hyperlink ref="Q90" r:id="rId201" xr:uid="{00000000-0004-0000-0B00-0000C8000000}"/>
    <hyperlink ref="R90" r:id="rId202" xr:uid="{00000000-0004-0000-0B00-0000C9000000}"/>
    <hyperlink ref="P91" r:id="rId203" display="http://www.zaksobr.kamchatka.ru/zaktvordeyat/proekty_zakonov_kamch_24_2019_kraya1/o_kraevom_byudzhete_na_2020_god_i_na_planovyj_period_2021_i_2022_godov/" xr:uid="{00000000-0004-0000-0B00-0000CA000000}"/>
    <hyperlink ref="Q91" r:id="rId204" xr:uid="{00000000-0004-0000-0B00-0000CB000000}"/>
    <hyperlink ref="R91" r:id="rId205" location="/main" display="http://openbudget.kamgov.ru/Dashboard - /main" xr:uid="{00000000-0004-0000-0B00-0000CC000000}"/>
    <hyperlink ref="P95" r:id="rId206" display="https://www.magoblduma.ru/documents/" xr:uid="{00000000-0004-0000-0B00-0000CD000000}"/>
    <hyperlink ref="Q95" r:id="rId207" display="https://minfin.49gov.ru/documents/?doc_type=1" xr:uid="{00000000-0004-0000-0B00-0000CE000000}"/>
    <hyperlink ref="R95" r:id="rId208" display="http://iis.minfin.49gov.ru/ebudget/Menu/Page/77" xr:uid="{00000000-0004-0000-0B00-0000CF000000}"/>
    <hyperlink ref="Q96" r:id="rId209" display="http://sakhminfin.ru/" xr:uid="{00000000-0004-0000-0B00-0000D0000000}"/>
    <hyperlink ref="P96" r:id="rId210" display="http://www.dumasakhalin.ru/activity/sessions/2019/7" xr:uid="{00000000-0004-0000-0B00-0000D1000000}"/>
    <hyperlink ref="R96" r:id="rId211" xr:uid="{00000000-0004-0000-0B00-0000D2000000}"/>
    <hyperlink ref="P97" r:id="rId212" display="http://zseao.ru/akt/ob-oblastnom-byudzhete-na-2020-god-i-na-planovyj-period-2021-i-2022-godov-2/" xr:uid="{00000000-0004-0000-0B00-0000D3000000}"/>
    <hyperlink ref="Q97" r:id="rId213" display="http://www.eao.ru/isp-vlast/finansovoe-upravlenie-pravitelstva/byudzhet/" xr:uid="{00000000-0004-0000-0B00-0000D4000000}"/>
    <hyperlink ref="P98" r:id="rId214" display="http://duma-chukotka.ru/index.php?option=com_content&amp;view=category&amp;id=47&amp;Itemid=154" xr:uid="{00000000-0004-0000-0B00-0000D5000000}"/>
    <hyperlink ref="Q98" r:id="rId215" display="http://chaogov.ru/otkrytyy-byudzhet/zakon-o-byudzhete.php" xr:uid="{00000000-0004-0000-0B00-0000D6000000}"/>
    <hyperlink ref="Q39" r:id="rId216" xr:uid="{00000000-0004-0000-0B00-0000D7000000}"/>
  </hyperlinks>
  <pageMargins left="0.70866141732283472" right="0.70866141732283472" top="0.74803149606299213" bottom="0.74803149606299213" header="0.31496062992125984" footer="0.31496062992125984"/>
  <pageSetup paperSize="9" scale="72" fitToWidth="2" fitToHeight="3" orientation="landscape" r:id="rId217"/>
  <headerFooter>
    <oddFooter>&amp;C&amp;"Times New Roman,обычный"&amp;8&amp;A&amp;R&amp;9&amp;P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18"/>
  <sheetViews>
    <sheetView zoomScaleNormal="100" workbookViewId="0">
      <pane xSplit="1" ySplit="5" topLeftCell="B6" activePane="bottomRight" state="frozenSplit"/>
      <selection pane="topRight"/>
      <selection pane="bottomLeft" activeCell="A6" sqref="A6"/>
      <selection pane="bottomRight" activeCell="A7" sqref="A7"/>
    </sheetView>
  </sheetViews>
  <sheetFormatPr defaultColWidth="9.1796875" defaultRowHeight="11.5" x14ac:dyDescent="0.25"/>
  <cols>
    <col min="1" max="1" width="27.1796875" style="16" customWidth="1"/>
    <col min="2" max="2" width="37.81640625" style="16" customWidth="1"/>
    <col min="3" max="3" width="5.7265625" style="16" customWidth="1"/>
    <col min="4" max="5" width="4.7265625" style="16" customWidth="1"/>
    <col min="6" max="6" width="5.7265625" style="16" customWidth="1"/>
    <col min="7" max="7" width="13.26953125" style="54" customWidth="1"/>
    <col min="8" max="8" width="11.7265625" style="54" customWidth="1"/>
    <col min="9" max="9" width="11.7265625" style="19" customWidth="1"/>
    <col min="10" max="10" width="15.81640625" style="19" customWidth="1"/>
    <col min="11" max="11" width="13.81640625" style="59" customWidth="1"/>
    <col min="12" max="12" width="14.26953125" style="59" customWidth="1"/>
    <col min="13" max="13" width="20.1796875" style="59" customWidth="1"/>
    <col min="14" max="14" width="14.54296875" style="59" customWidth="1"/>
    <col min="15" max="16384" width="9.1796875" style="59"/>
  </cols>
  <sheetData>
    <row r="1" spans="1:15" ht="30" customHeight="1" x14ac:dyDescent="0.35">
      <c r="A1" s="316" t="s">
        <v>314</v>
      </c>
      <c r="B1" s="308"/>
      <c r="C1" s="308"/>
      <c r="D1" s="308"/>
      <c r="E1" s="308"/>
      <c r="F1" s="308"/>
      <c r="G1" s="308"/>
      <c r="H1" s="308"/>
      <c r="I1" s="308"/>
      <c r="J1" s="308"/>
      <c r="K1" s="317"/>
      <c r="L1" s="317"/>
      <c r="M1" s="317"/>
      <c r="N1" s="317"/>
    </row>
    <row r="2" spans="1:15" ht="15" customHeight="1" x14ac:dyDescent="0.25">
      <c r="A2" s="319" t="s">
        <v>1081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5" ht="110.25" customHeight="1" x14ac:dyDescent="0.25">
      <c r="A3" s="318" t="s">
        <v>99</v>
      </c>
      <c r="B3" s="223" t="s">
        <v>315</v>
      </c>
      <c r="C3" s="318" t="s">
        <v>132</v>
      </c>
      <c r="D3" s="318"/>
      <c r="E3" s="312"/>
      <c r="F3" s="312"/>
      <c r="G3" s="318" t="s">
        <v>237</v>
      </c>
      <c r="H3" s="312" t="s">
        <v>199</v>
      </c>
      <c r="I3" s="315" t="s">
        <v>1092</v>
      </c>
      <c r="J3" s="315" t="s">
        <v>155</v>
      </c>
      <c r="K3" s="312" t="s">
        <v>93</v>
      </c>
      <c r="L3" s="312"/>
      <c r="M3" s="312"/>
      <c r="N3" s="312"/>
    </row>
    <row r="4" spans="1:15" ht="30" customHeight="1" x14ac:dyDescent="0.25">
      <c r="A4" s="312"/>
      <c r="B4" s="15" t="s">
        <v>111</v>
      </c>
      <c r="C4" s="312" t="s">
        <v>101</v>
      </c>
      <c r="D4" s="312" t="s">
        <v>219</v>
      </c>
      <c r="E4" s="312" t="s">
        <v>220</v>
      </c>
      <c r="F4" s="320" t="s">
        <v>100</v>
      </c>
      <c r="G4" s="318"/>
      <c r="H4" s="312"/>
      <c r="I4" s="315"/>
      <c r="J4" s="315"/>
      <c r="K4" s="318" t="s">
        <v>157</v>
      </c>
      <c r="L4" s="313" t="s">
        <v>1149</v>
      </c>
      <c r="M4" s="315" t="s">
        <v>1093</v>
      </c>
      <c r="N4" s="318" t="s">
        <v>158</v>
      </c>
    </row>
    <row r="5" spans="1:15" ht="30" customHeight="1" x14ac:dyDescent="0.25">
      <c r="A5" s="312"/>
      <c r="B5" s="15" t="s">
        <v>112</v>
      </c>
      <c r="C5" s="312"/>
      <c r="D5" s="321"/>
      <c r="E5" s="321"/>
      <c r="F5" s="320"/>
      <c r="G5" s="318"/>
      <c r="H5" s="312"/>
      <c r="I5" s="315"/>
      <c r="J5" s="315"/>
      <c r="K5" s="318"/>
      <c r="L5" s="314"/>
      <c r="M5" s="313"/>
      <c r="N5" s="318"/>
    </row>
    <row r="6" spans="1:15" s="60" customFormat="1" ht="15" customHeight="1" x14ac:dyDescent="0.35">
      <c r="A6" s="50" t="s">
        <v>0</v>
      </c>
      <c r="B6" s="48"/>
      <c r="C6" s="48"/>
      <c r="D6" s="48"/>
      <c r="E6" s="48"/>
      <c r="F6" s="48"/>
      <c r="G6" s="47"/>
      <c r="H6" s="47"/>
      <c r="I6" s="47"/>
      <c r="J6" s="49"/>
      <c r="K6" s="111"/>
      <c r="L6" s="111"/>
      <c r="M6" s="126"/>
      <c r="N6" s="111"/>
    </row>
    <row r="7" spans="1:15" ht="15" customHeight="1" x14ac:dyDescent="0.25">
      <c r="A7" s="26" t="s">
        <v>1</v>
      </c>
      <c r="B7" s="23" t="s">
        <v>111</v>
      </c>
      <c r="C7" s="104">
        <f t="shared" ref="C7:C18" si="0">IF(B7=$B$4,2,0)</f>
        <v>2</v>
      </c>
      <c r="D7" s="104"/>
      <c r="E7" s="104"/>
      <c r="F7" s="116">
        <f t="shared" ref="F7:F18" si="1">C7*(1-D7)*(1-E7)</f>
        <v>2</v>
      </c>
      <c r="G7" s="104" t="s">
        <v>212</v>
      </c>
      <c r="H7" s="104" t="s">
        <v>212</v>
      </c>
      <c r="I7" s="191" t="s">
        <v>217</v>
      </c>
      <c r="J7" s="167" t="s">
        <v>324</v>
      </c>
      <c r="K7" s="265" t="s">
        <v>1094</v>
      </c>
      <c r="L7" s="265" t="s">
        <v>452</v>
      </c>
      <c r="M7" s="265" t="s">
        <v>770</v>
      </c>
      <c r="N7" s="254" t="s">
        <v>1151</v>
      </c>
    </row>
    <row r="8" spans="1:15" ht="15" customHeight="1" x14ac:dyDescent="0.25">
      <c r="A8" s="26" t="s">
        <v>2</v>
      </c>
      <c r="B8" s="23" t="s">
        <v>111</v>
      </c>
      <c r="C8" s="104">
        <f t="shared" si="0"/>
        <v>2</v>
      </c>
      <c r="D8" s="104"/>
      <c r="E8" s="104"/>
      <c r="F8" s="116">
        <f t="shared" si="1"/>
        <v>2</v>
      </c>
      <c r="G8" s="104" t="s">
        <v>212</v>
      </c>
      <c r="H8" s="104" t="s">
        <v>212</v>
      </c>
      <c r="I8" s="21">
        <v>43770</v>
      </c>
      <c r="J8" s="167" t="s">
        <v>324</v>
      </c>
      <c r="K8" s="266" t="s">
        <v>770</v>
      </c>
      <c r="L8" s="266" t="s">
        <v>770</v>
      </c>
      <c r="M8" s="266" t="s">
        <v>453</v>
      </c>
      <c r="N8" s="254" t="s">
        <v>1151</v>
      </c>
    </row>
    <row r="9" spans="1:15" ht="15" customHeight="1" x14ac:dyDescent="0.25">
      <c r="A9" s="26" t="s">
        <v>3</v>
      </c>
      <c r="B9" s="23" t="s">
        <v>111</v>
      </c>
      <c r="C9" s="104">
        <f t="shared" si="0"/>
        <v>2</v>
      </c>
      <c r="D9" s="104"/>
      <c r="E9" s="104"/>
      <c r="F9" s="116">
        <f t="shared" si="1"/>
        <v>2</v>
      </c>
      <c r="G9" s="104" t="s">
        <v>212</v>
      </c>
      <c r="H9" s="104" t="s">
        <v>212</v>
      </c>
      <c r="I9" s="191">
        <v>43769</v>
      </c>
      <c r="J9" s="167" t="s">
        <v>324</v>
      </c>
      <c r="K9" s="265" t="s">
        <v>460</v>
      </c>
      <c r="L9" s="265" t="s">
        <v>1095</v>
      </c>
      <c r="M9" s="265" t="s">
        <v>459</v>
      </c>
      <c r="N9" s="254" t="s">
        <v>1151</v>
      </c>
      <c r="O9" s="134"/>
    </row>
    <row r="10" spans="1:15" ht="15" customHeight="1" x14ac:dyDescent="0.25">
      <c r="A10" s="26" t="s">
        <v>4</v>
      </c>
      <c r="B10" s="23" t="s">
        <v>111</v>
      </c>
      <c r="C10" s="104">
        <f t="shared" si="0"/>
        <v>2</v>
      </c>
      <c r="D10" s="104"/>
      <c r="E10" s="104"/>
      <c r="F10" s="116">
        <f t="shared" si="1"/>
        <v>2</v>
      </c>
      <c r="G10" s="21" t="s">
        <v>212</v>
      </c>
      <c r="H10" s="21" t="s">
        <v>212</v>
      </c>
      <c r="I10" s="191" t="s">
        <v>217</v>
      </c>
      <c r="J10" s="175" t="s">
        <v>324</v>
      </c>
      <c r="K10" s="265" t="s">
        <v>1094</v>
      </c>
      <c r="L10" s="265" t="s">
        <v>469</v>
      </c>
      <c r="M10" s="265" t="s">
        <v>1152</v>
      </c>
      <c r="N10" s="254" t="s">
        <v>1151</v>
      </c>
    </row>
    <row r="11" spans="1:15" ht="15" customHeight="1" x14ac:dyDescent="0.25">
      <c r="A11" s="26" t="s">
        <v>5</v>
      </c>
      <c r="B11" s="23" t="s">
        <v>111</v>
      </c>
      <c r="C11" s="104">
        <f t="shared" si="0"/>
        <v>2</v>
      </c>
      <c r="D11" s="104"/>
      <c r="E11" s="104"/>
      <c r="F11" s="116">
        <f t="shared" si="1"/>
        <v>2</v>
      </c>
      <c r="G11" s="21" t="s">
        <v>212</v>
      </c>
      <c r="H11" s="21" t="s">
        <v>212</v>
      </c>
      <c r="I11" s="191" t="s">
        <v>217</v>
      </c>
      <c r="J11" s="175" t="s">
        <v>324</v>
      </c>
      <c r="K11" s="265" t="s">
        <v>474</v>
      </c>
      <c r="L11" s="265" t="s">
        <v>770</v>
      </c>
      <c r="M11" s="265" t="s">
        <v>770</v>
      </c>
      <c r="N11" s="254" t="s">
        <v>1151</v>
      </c>
    </row>
    <row r="12" spans="1:15" ht="15" customHeight="1" x14ac:dyDescent="0.25">
      <c r="A12" s="26" t="s">
        <v>6</v>
      </c>
      <c r="B12" s="23" t="s">
        <v>111</v>
      </c>
      <c r="C12" s="104">
        <f t="shared" si="0"/>
        <v>2</v>
      </c>
      <c r="D12" s="104"/>
      <c r="E12" s="104"/>
      <c r="F12" s="116">
        <f t="shared" si="1"/>
        <v>2</v>
      </c>
      <c r="G12" s="21" t="s">
        <v>212</v>
      </c>
      <c r="H12" s="21" t="s">
        <v>212</v>
      </c>
      <c r="I12" s="191" t="s">
        <v>217</v>
      </c>
      <c r="J12" s="175" t="s">
        <v>324</v>
      </c>
      <c r="K12" s="265" t="s">
        <v>478</v>
      </c>
      <c r="L12" s="265" t="s">
        <v>770</v>
      </c>
      <c r="M12" s="265" t="s">
        <v>476</v>
      </c>
      <c r="N12" s="254" t="s">
        <v>1151</v>
      </c>
    </row>
    <row r="13" spans="1:15" ht="15" customHeight="1" x14ac:dyDescent="0.25">
      <c r="A13" s="26" t="s">
        <v>7</v>
      </c>
      <c r="B13" s="23" t="s">
        <v>111</v>
      </c>
      <c r="C13" s="104">
        <f t="shared" si="0"/>
        <v>2</v>
      </c>
      <c r="D13" s="104"/>
      <c r="E13" s="104">
        <v>0.5</v>
      </c>
      <c r="F13" s="116">
        <f t="shared" si="1"/>
        <v>1</v>
      </c>
      <c r="G13" s="21" t="s">
        <v>212</v>
      </c>
      <c r="H13" s="21" t="s">
        <v>215</v>
      </c>
      <c r="I13" s="21" t="s">
        <v>217</v>
      </c>
      <c r="J13" s="23" t="s">
        <v>238</v>
      </c>
      <c r="K13" s="267" t="s">
        <v>1152</v>
      </c>
      <c r="L13" s="267" t="s">
        <v>770</v>
      </c>
      <c r="M13" s="267" t="s">
        <v>770</v>
      </c>
      <c r="N13" s="105" t="s">
        <v>1096</v>
      </c>
    </row>
    <row r="14" spans="1:15" ht="15" customHeight="1" x14ac:dyDescent="0.25">
      <c r="A14" s="26" t="s">
        <v>8</v>
      </c>
      <c r="B14" s="23" t="s">
        <v>111</v>
      </c>
      <c r="C14" s="104">
        <f>IF(B14=$B$4,2,0)</f>
        <v>2</v>
      </c>
      <c r="D14" s="104">
        <v>0.5</v>
      </c>
      <c r="E14" s="104"/>
      <c r="F14" s="116">
        <f>C14*(1-D14)*(1-E14)</f>
        <v>1</v>
      </c>
      <c r="G14" s="21" t="s">
        <v>212</v>
      </c>
      <c r="H14" s="21" t="s">
        <v>212</v>
      </c>
      <c r="I14" s="21" t="s">
        <v>217</v>
      </c>
      <c r="J14" s="167" t="s">
        <v>1156</v>
      </c>
      <c r="K14" s="105" t="s">
        <v>770</v>
      </c>
      <c r="L14" s="266" t="s">
        <v>770</v>
      </c>
      <c r="M14" s="266" t="s">
        <v>1097</v>
      </c>
      <c r="N14" s="254" t="s">
        <v>1151</v>
      </c>
    </row>
    <row r="15" spans="1:15" ht="15" customHeight="1" x14ac:dyDescent="0.25">
      <c r="A15" s="26" t="s">
        <v>9</v>
      </c>
      <c r="B15" s="23" t="s">
        <v>112</v>
      </c>
      <c r="C15" s="104">
        <f t="shared" si="0"/>
        <v>0</v>
      </c>
      <c r="D15" s="104"/>
      <c r="E15" s="104"/>
      <c r="F15" s="116">
        <f t="shared" si="1"/>
        <v>0</v>
      </c>
      <c r="G15" s="104" t="s">
        <v>215</v>
      </c>
      <c r="H15" s="164" t="s">
        <v>324</v>
      </c>
      <c r="I15" s="164" t="s">
        <v>324</v>
      </c>
      <c r="J15" s="166" t="s">
        <v>324</v>
      </c>
      <c r="K15" s="263" t="s">
        <v>770</v>
      </c>
      <c r="L15" s="267" t="s">
        <v>770</v>
      </c>
      <c r="M15" s="263" t="s">
        <v>770</v>
      </c>
      <c r="N15" s="254" t="s">
        <v>1151</v>
      </c>
    </row>
    <row r="16" spans="1:15" ht="15" customHeight="1" x14ac:dyDescent="0.25">
      <c r="A16" s="26" t="s">
        <v>10</v>
      </c>
      <c r="B16" s="23" t="s">
        <v>111</v>
      </c>
      <c r="C16" s="104">
        <f t="shared" si="0"/>
        <v>2</v>
      </c>
      <c r="D16" s="104"/>
      <c r="E16" s="104"/>
      <c r="F16" s="116">
        <f t="shared" si="1"/>
        <v>2</v>
      </c>
      <c r="G16" s="21" t="s">
        <v>212</v>
      </c>
      <c r="H16" s="21" t="s">
        <v>212</v>
      </c>
      <c r="I16" s="191" t="s">
        <v>217</v>
      </c>
      <c r="J16" s="167" t="s">
        <v>324</v>
      </c>
      <c r="K16" s="265" t="s">
        <v>492</v>
      </c>
      <c r="L16" s="265" t="s">
        <v>1094</v>
      </c>
      <c r="M16" s="265" t="s">
        <v>770</v>
      </c>
      <c r="N16" s="265" t="s">
        <v>1094</v>
      </c>
    </row>
    <row r="17" spans="1:15" ht="15" customHeight="1" x14ac:dyDescent="0.25">
      <c r="A17" s="26" t="s">
        <v>11</v>
      </c>
      <c r="B17" s="23" t="s">
        <v>111</v>
      </c>
      <c r="C17" s="104">
        <f t="shared" si="0"/>
        <v>2</v>
      </c>
      <c r="D17" s="178">
        <v>0.5</v>
      </c>
      <c r="E17" s="178"/>
      <c r="F17" s="257">
        <f t="shared" si="1"/>
        <v>1</v>
      </c>
      <c r="G17" s="21" t="s">
        <v>212</v>
      </c>
      <c r="H17" s="21" t="s">
        <v>212</v>
      </c>
      <c r="I17" s="191">
        <v>43745</v>
      </c>
      <c r="J17" s="175" t="s">
        <v>1161</v>
      </c>
      <c r="K17" s="268" t="s">
        <v>1098</v>
      </c>
      <c r="L17" s="268" t="s">
        <v>770</v>
      </c>
      <c r="M17" s="268" t="s">
        <v>1099</v>
      </c>
      <c r="N17" s="268" t="s">
        <v>770</v>
      </c>
    </row>
    <row r="18" spans="1:15" ht="15" customHeight="1" x14ac:dyDescent="0.25">
      <c r="A18" s="26" t="s">
        <v>12</v>
      </c>
      <c r="B18" s="23" t="s">
        <v>111</v>
      </c>
      <c r="C18" s="104">
        <f t="shared" si="0"/>
        <v>2</v>
      </c>
      <c r="D18" s="104"/>
      <c r="E18" s="104"/>
      <c r="F18" s="116">
        <f t="shared" si="1"/>
        <v>2</v>
      </c>
      <c r="G18" s="21" t="s">
        <v>212</v>
      </c>
      <c r="H18" s="21" t="s">
        <v>212</v>
      </c>
      <c r="I18" s="191">
        <v>43769</v>
      </c>
      <c r="J18" s="175" t="s">
        <v>324</v>
      </c>
      <c r="K18" s="265" t="s">
        <v>1100</v>
      </c>
      <c r="L18" s="265" t="s">
        <v>770</v>
      </c>
      <c r="M18" s="265" t="s">
        <v>770</v>
      </c>
      <c r="N18" s="265" t="s">
        <v>770</v>
      </c>
    </row>
    <row r="19" spans="1:15" s="57" customFormat="1" ht="15" customHeight="1" x14ac:dyDescent="0.25">
      <c r="A19" s="26" t="s">
        <v>13</v>
      </c>
      <c r="B19" s="23" t="s">
        <v>111</v>
      </c>
      <c r="C19" s="104">
        <f t="shared" ref="C19:C24" si="2">IF(B19=$B$4,2,0)</f>
        <v>2</v>
      </c>
      <c r="D19" s="104"/>
      <c r="E19" s="104"/>
      <c r="F19" s="116">
        <f t="shared" ref="F19:F24" si="3">C19*(1-D19)*(1-E19)</f>
        <v>2</v>
      </c>
      <c r="G19" s="21" t="s">
        <v>212</v>
      </c>
      <c r="H19" s="21" t="s">
        <v>212</v>
      </c>
      <c r="I19" s="21" t="s">
        <v>217</v>
      </c>
      <c r="J19" s="44" t="s">
        <v>1157</v>
      </c>
      <c r="K19" s="267" t="s">
        <v>323</v>
      </c>
      <c r="L19" s="267" t="s">
        <v>770</v>
      </c>
      <c r="M19" s="267" t="s">
        <v>770</v>
      </c>
      <c r="N19" s="105" t="s">
        <v>1151</v>
      </c>
    </row>
    <row r="20" spans="1:15" s="134" customFormat="1" ht="15" customHeight="1" x14ac:dyDescent="0.25">
      <c r="A20" s="252" t="s">
        <v>14</v>
      </c>
      <c r="B20" s="207" t="s">
        <v>111</v>
      </c>
      <c r="C20" s="172">
        <f t="shared" si="2"/>
        <v>2</v>
      </c>
      <c r="D20" s="172"/>
      <c r="E20" s="172"/>
      <c r="F20" s="259">
        <f t="shared" si="3"/>
        <v>2</v>
      </c>
      <c r="G20" s="199" t="s">
        <v>212</v>
      </c>
      <c r="H20" s="199" t="s">
        <v>212</v>
      </c>
      <c r="I20" s="199" t="s">
        <v>217</v>
      </c>
      <c r="J20" s="207" t="s">
        <v>1159</v>
      </c>
      <c r="K20" s="269" t="s">
        <v>770</v>
      </c>
      <c r="L20" s="269" t="s">
        <v>770</v>
      </c>
      <c r="M20" s="269" t="s">
        <v>512</v>
      </c>
      <c r="N20" s="264" t="s">
        <v>1151</v>
      </c>
    </row>
    <row r="21" spans="1:15" ht="15" customHeight="1" x14ac:dyDescent="0.25">
      <c r="A21" s="26" t="s">
        <v>15</v>
      </c>
      <c r="B21" s="23" t="s">
        <v>112</v>
      </c>
      <c r="C21" s="104">
        <f t="shared" si="2"/>
        <v>0</v>
      </c>
      <c r="D21" s="104"/>
      <c r="E21" s="104"/>
      <c r="F21" s="116">
        <f t="shared" si="3"/>
        <v>0</v>
      </c>
      <c r="G21" s="104" t="s">
        <v>215</v>
      </c>
      <c r="H21" s="164" t="s">
        <v>324</v>
      </c>
      <c r="I21" s="164" t="s">
        <v>324</v>
      </c>
      <c r="J21" s="166" t="s">
        <v>324</v>
      </c>
      <c r="K21" s="267" t="s">
        <v>770</v>
      </c>
      <c r="L21" s="267" t="s">
        <v>770</v>
      </c>
      <c r="M21" s="267" t="s">
        <v>770</v>
      </c>
      <c r="N21" s="105" t="s">
        <v>770</v>
      </c>
    </row>
    <row r="22" spans="1:15" ht="15" customHeight="1" x14ac:dyDescent="0.25">
      <c r="A22" s="26" t="s">
        <v>16</v>
      </c>
      <c r="B22" s="23" t="s">
        <v>111</v>
      </c>
      <c r="C22" s="104">
        <f t="shared" si="2"/>
        <v>2</v>
      </c>
      <c r="D22" s="104"/>
      <c r="E22" s="104"/>
      <c r="F22" s="116">
        <f t="shared" si="3"/>
        <v>2</v>
      </c>
      <c r="G22" s="21" t="s">
        <v>212</v>
      </c>
      <c r="H22" s="21" t="s">
        <v>212</v>
      </c>
      <c r="I22" s="191" t="s">
        <v>217</v>
      </c>
      <c r="J22" s="169" t="s">
        <v>324</v>
      </c>
      <c r="K22" s="265" t="s">
        <v>1101</v>
      </c>
      <c r="L22" s="265" t="s">
        <v>770</v>
      </c>
      <c r="M22" s="268" t="s">
        <v>1102</v>
      </c>
      <c r="N22" s="268" t="s">
        <v>1103</v>
      </c>
    </row>
    <row r="23" spans="1:15" ht="15" customHeight="1" x14ac:dyDescent="0.25">
      <c r="A23" s="26" t="s">
        <v>17</v>
      </c>
      <c r="B23" s="23" t="s">
        <v>111</v>
      </c>
      <c r="C23" s="104">
        <f t="shared" si="2"/>
        <v>2</v>
      </c>
      <c r="D23" s="104"/>
      <c r="E23" s="104"/>
      <c r="F23" s="116">
        <f t="shared" si="3"/>
        <v>2</v>
      </c>
      <c r="G23" s="21" t="s">
        <v>212</v>
      </c>
      <c r="H23" s="21" t="s">
        <v>212</v>
      </c>
      <c r="I23" s="191" t="s">
        <v>217</v>
      </c>
      <c r="J23" s="166" t="s">
        <v>324</v>
      </c>
      <c r="K23" s="268" t="s">
        <v>1104</v>
      </c>
      <c r="L23" s="268" t="s">
        <v>768</v>
      </c>
      <c r="M23" s="268" t="s">
        <v>770</v>
      </c>
      <c r="N23" s="268" t="s">
        <v>770</v>
      </c>
    </row>
    <row r="24" spans="1:15" ht="15" customHeight="1" x14ac:dyDescent="0.25">
      <c r="A24" s="26" t="s">
        <v>18</v>
      </c>
      <c r="B24" s="23" t="s">
        <v>111</v>
      </c>
      <c r="C24" s="104">
        <f t="shared" si="2"/>
        <v>2</v>
      </c>
      <c r="D24" s="104"/>
      <c r="E24" s="104"/>
      <c r="F24" s="116">
        <f t="shared" si="3"/>
        <v>2</v>
      </c>
      <c r="G24" s="21" t="s">
        <v>212</v>
      </c>
      <c r="H24" s="21" t="s">
        <v>212</v>
      </c>
      <c r="I24" s="191" t="s">
        <v>217</v>
      </c>
      <c r="J24" s="175" t="s">
        <v>324</v>
      </c>
      <c r="K24" s="265" t="s">
        <v>1105</v>
      </c>
      <c r="L24" s="265" t="s">
        <v>770</v>
      </c>
      <c r="M24" s="254" t="s">
        <v>1102</v>
      </c>
      <c r="N24" s="265" t="s">
        <v>327</v>
      </c>
    </row>
    <row r="25" spans="1:15" s="60" customFormat="1" ht="15" customHeight="1" x14ac:dyDescent="0.35">
      <c r="A25" s="115" t="s">
        <v>19</v>
      </c>
      <c r="B25" s="115"/>
      <c r="C25" s="114"/>
      <c r="D25" s="114"/>
      <c r="E25" s="114"/>
      <c r="F25" s="114"/>
      <c r="G25" s="117"/>
      <c r="H25" s="117"/>
      <c r="I25" s="52"/>
      <c r="J25" s="111"/>
      <c r="K25" s="49"/>
      <c r="L25" s="49"/>
      <c r="M25" s="255"/>
      <c r="N25" s="49"/>
    </row>
    <row r="26" spans="1:15" ht="15" customHeight="1" x14ac:dyDescent="0.25">
      <c r="A26" s="26" t="s">
        <v>20</v>
      </c>
      <c r="B26" s="23" t="s">
        <v>111</v>
      </c>
      <c r="C26" s="104">
        <f t="shared" ref="C26:C36" si="4">IF(B26=$B$4,2,0)</f>
        <v>2</v>
      </c>
      <c r="D26" s="104"/>
      <c r="E26" s="104"/>
      <c r="F26" s="116">
        <f>C26*(1-D26)*(1-E26)</f>
        <v>2</v>
      </c>
      <c r="G26" s="104" t="s">
        <v>212</v>
      </c>
      <c r="H26" s="104" t="s">
        <v>212</v>
      </c>
      <c r="I26" s="191" t="s">
        <v>217</v>
      </c>
      <c r="J26" s="170" t="s">
        <v>324</v>
      </c>
      <c r="K26" s="268" t="s">
        <v>1106</v>
      </c>
      <c r="L26" s="265" t="s">
        <v>770</v>
      </c>
      <c r="M26" s="268" t="s">
        <v>532</v>
      </c>
      <c r="N26" s="268" t="s">
        <v>533</v>
      </c>
    </row>
    <row r="27" spans="1:15" ht="15" customHeight="1" x14ac:dyDescent="0.25">
      <c r="A27" s="26" t="s">
        <v>21</v>
      </c>
      <c r="B27" s="23" t="s">
        <v>111</v>
      </c>
      <c r="C27" s="104">
        <f t="shared" si="4"/>
        <v>2</v>
      </c>
      <c r="D27" s="104"/>
      <c r="E27" s="104"/>
      <c r="F27" s="116">
        <f>C27*(1-D27)*(1-E27)</f>
        <v>2</v>
      </c>
      <c r="G27" s="104" t="s">
        <v>212</v>
      </c>
      <c r="H27" s="104" t="s">
        <v>212</v>
      </c>
      <c r="I27" s="191" t="s">
        <v>217</v>
      </c>
      <c r="J27" s="170" t="s">
        <v>324</v>
      </c>
      <c r="K27" s="265" t="s">
        <v>540</v>
      </c>
      <c r="L27" s="265" t="s">
        <v>770</v>
      </c>
      <c r="M27" s="265" t="s">
        <v>537</v>
      </c>
      <c r="N27" s="254" t="s">
        <v>1151</v>
      </c>
    </row>
    <row r="28" spans="1:15" ht="15" customHeight="1" x14ac:dyDescent="0.25">
      <c r="A28" s="26" t="s">
        <v>22</v>
      </c>
      <c r="B28" s="23" t="s">
        <v>111</v>
      </c>
      <c r="C28" s="104">
        <f t="shared" si="4"/>
        <v>2</v>
      </c>
      <c r="D28" s="104"/>
      <c r="E28" s="104"/>
      <c r="F28" s="116">
        <f t="shared" ref="F28:F36" si="5">C28*(1-D28)*(1-E28)</f>
        <v>2</v>
      </c>
      <c r="G28" s="21" t="s">
        <v>212</v>
      </c>
      <c r="H28" s="21" t="s">
        <v>212</v>
      </c>
      <c r="I28" s="191" t="s">
        <v>217</v>
      </c>
      <c r="J28" s="175" t="s">
        <v>324</v>
      </c>
      <c r="K28" s="265" t="s">
        <v>213</v>
      </c>
      <c r="L28" s="265" t="s">
        <v>770</v>
      </c>
      <c r="M28" s="254" t="s">
        <v>1107</v>
      </c>
      <c r="N28" s="254" t="s">
        <v>1151</v>
      </c>
    </row>
    <row r="29" spans="1:15" ht="15" customHeight="1" x14ac:dyDescent="0.25">
      <c r="A29" s="26" t="s">
        <v>23</v>
      </c>
      <c r="B29" s="23" t="s">
        <v>111</v>
      </c>
      <c r="C29" s="104">
        <f t="shared" si="4"/>
        <v>2</v>
      </c>
      <c r="D29" s="104"/>
      <c r="E29" s="172"/>
      <c r="F29" s="257">
        <f>C29*(1-D29)*(1-E29)</f>
        <v>2</v>
      </c>
      <c r="G29" s="21" t="s">
        <v>212</v>
      </c>
      <c r="H29" s="21" t="s">
        <v>212</v>
      </c>
      <c r="I29" s="191" t="s">
        <v>217</v>
      </c>
      <c r="J29" s="167" t="s">
        <v>324</v>
      </c>
      <c r="K29" s="268" t="s">
        <v>1152</v>
      </c>
      <c r="L29" s="268" t="s">
        <v>770</v>
      </c>
      <c r="M29" s="268" t="s">
        <v>1108</v>
      </c>
      <c r="N29" s="254" t="s">
        <v>1151</v>
      </c>
      <c r="O29" s="134"/>
    </row>
    <row r="30" spans="1:15" ht="15" customHeight="1" x14ac:dyDescent="0.25">
      <c r="A30" s="26" t="s">
        <v>24</v>
      </c>
      <c r="B30" s="23" t="s">
        <v>111</v>
      </c>
      <c r="C30" s="104">
        <f t="shared" si="4"/>
        <v>2</v>
      </c>
      <c r="D30" s="104"/>
      <c r="E30" s="104"/>
      <c r="F30" s="116">
        <f t="shared" si="5"/>
        <v>2</v>
      </c>
      <c r="G30" s="21" t="s">
        <v>212</v>
      </c>
      <c r="H30" s="21" t="s">
        <v>212</v>
      </c>
      <c r="I30" s="191">
        <v>43754</v>
      </c>
      <c r="J30" s="170" t="s">
        <v>324</v>
      </c>
      <c r="K30" s="265" t="s">
        <v>1109</v>
      </c>
      <c r="L30" s="265" t="s">
        <v>1110</v>
      </c>
      <c r="M30" s="265" t="s">
        <v>1111</v>
      </c>
      <c r="N30" s="254" t="s">
        <v>1151</v>
      </c>
    </row>
    <row r="31" spans="1:15" ht="15" customHeight="1" x14ac:dyDescent="0.25">
      <c r="A31" s="26" t="s">
        <v>25</v>
      </c>
      <c r="B31" s="23" t="s">
        <v>111</v>
      </c>
      <c r="C31" s="104">
        <f t="shared" si="4"/>
        <v>2</v>
      </c>
      <c r="D31" s="104"/>
      <c r="E31" s="104"/>
      <c r="F31" s="116">
        <f t="shared" si="5"/>
        <v>2</v>
      </c>
      <c r="G31" s="21" t="s">
        <v>212</v>
      </c>
      <c r="H31" s="25" t="s">
        <v>212</v>
      </c>
      <c r="I31" s="21" t="s">
        <v>217</v>
      </c>
      <c r="J31" s="167" t="s">
        <v>324</v>
      </c>
      <c r="K31" s="266" t="s">
        <v>1094</v>
      </c>
      <c r="L31" s="266" t="s">
        <v>769</v>
      </c>
      <c r="M31" s="266" t="s">
        <v>770</v>
      </c>
      <c r="N31" s="266" t="s">
        <v>770</v>
      </c>
    </row>
    <row r="32" spans="1:15" ht="15" customHeight="1" x14ac:dyDescent="0.25">
      <c r="A32" s="26" t="s">
        <v>26</v>
      </c>
      <c r="B32" s="23" t="s">
        <v>111</v>
      </c>
      <c r="C32" s="104">
        <f t="shared" si="4"/>
        <v>2</v>
      </c>
      <c r="D32" s="104"/>
      <c r="E32" s="104"/>
      <c r="F32" s="116">
        <f>C32*(1-D32)*(1-E32)</f>
        <v>2</v>
      </c>
      <c r="G32" s="104" t="s">
        <v>212</v>
      </c>
      <c r="H32" s="104" t="s">
        <v>212</v>
      </c>
      <c r="I32" s="191" t="s">
        <v>217</v>
      </c>
      <c r="J32" s="167" t="s">
        <v>324</v>
      </c>
      <c r="K32" s="268" t="s">
        <v>1094</v>
      </c>
      <c r="L32" s="265" t="s">
        <v>1112</v>
      </c>
      <c r="M32" s="268" t="s">
        <v>546</v>
      </c>
      <c r="N32" s="254" t="s">
        <v>770</v>
      </c>
    </row>
    <row r="33" spans="1:14" ht="15" customHeight="1" x14ac:dyDescent="0.25">
      <c r="A33" s="26" t="s">
        <v>27</v>
      </c>
      <c r="B33" s="23" t="s">
        <v>111</v>
      </c>
      <c r="C33" s="104">
        <f t="shared" si="4"/>
        <v>2</v>
      </c>
      <c r="D33" s="104"/>
      <c r="E33" s="104">
        <v>0.5</v>
      </c>
      <c r="F33" s="116">
        <f>C33*(1-D33)*(1-E33)</f>
        <v>1</v>
      </c>
      <c r="G33" s="104" t="s">
        <v>212</v>
      </c>
      <c r="H33" s="104" t="s">
        <v>215</v>
      </c>
      <c r="I33" s="21" t="s">
        <v>217</v>
      </c>
      <c r="J33" s="23" t="s">
        <v>238</v>
      </c>
      <c r="K33" s="266" t="s">
        <v>1152</v>
      </c>
      <c r="L33" s="267" t="s">
        <v>770</v>
      </c>
      <c r="M33" s="266" t="s">
        <v>770</v>
      </c>
      <c r="N33" s="266" t="s">
        <v>770</v>
      </c>
    </row>
    <row r="34" spans="1:14" ht="15" customHeight="1" x14ac:dyDescent="0.25">
      <c r="A34" s="26" t="s">
        <v>28</v>
      </c>
      <c r="B34" s="23" t="s">
        <v>112</v>
      </c>
      <c r="C34" s="104">
        <f t="shared" si="4"/>
        <v>0</v>
      </c>
      <c r="D34" s="104"/>
      <c r="E34" s="104"/>
      <c r="F34" s="116">
        <f t="shared" si="5"/>
        <v>0</v>
      </c>
      <c r="G34" s="21" t="s">
        <v>215</v>
      </c>
      <c r="H34" s="164" t="s">
        <v>324</v>
      </c>
      <c r="I34" s="164" t="s">
        <v>324</v>
      </c>
      <c r="J34" s="166" t="s">
        <v>324</v>
      </c>
      <c r="K34" s="105" t="s">
        <v>770</v>
      </c>
      <c r="L34" s="266" t="s">
        <v>770</v>
      </c>
      <c r="M34" s="105" t="s">
        <v>770</v>
      </c>
      <c r="N34" s="105" t="s">
        <v>770</v>
      </c>
    </row>
    <row r="35" spans="1:14" ht="15" customHeight="1" x14ac:dyDescent="0.25">
      <c r="A35" s="26" t="s">
        <v>29</v>
      </c>
      <c r="B35" s="23" t="s">
        <v>111</v>
      </c>
      <c r="C35" s="104">
        <f t="shared" si="4"/>
        <v>2</v>
      </c>
      <c r="D35" s="104"/>
      <c r="E35" s="104"/>
      <c r="F35" s="116">
        <f t="shared" si="5"/>
        <v>2</v>
      </c>
      <c r="G35" s="104" t="s">
        <v>212</v>
      </c>
      <c r="H35" s="104" t="s">
        <v>212</v>
      </c>
      <c r="I35" s="191" t="s">
        <v>217</v>
      </c>
      <c r="J35" s="170" t="s">
        <v>324</v>
      </c>
      <c r="K35" s="265" t="s">
        <v>1113</v>
      </c>
      <c r="L35" s="265" t="s">
        <v>1094</v>
      </c>
      <c r="M35" s="265" t="s">
        <v>770</v>
      </c>
      <c r="N35" s="254" t="s">
        <v>1151</v>
      </c>
    </row>
    <row r="36" spans="1:14" ht="15" customHeight="1" x14ac:dyDescent="0.25">
      <c r="A36" s="26" t="s">
        <v>30</v>
      </c>
      <c r="B36" s="23" t="s">
        <v>111</v>
      </c>
      <c r="C36" s="104">
        <f t="shared" si="4"/>
        <v>2</v>
      </c>
      <c r="D36" s="104"/>
      <c r="E36" s="104"/>
      <c r="F36" s="116">
        <f t="shared" si="5"/>
        <v>2</v>
      </c>
      <c r="G36" s="104" t="s">
        <v>212</v>
      </c>
      <c r="H36" s="104" t="s">
        <v>212</v>
      </c>
      <c r="I36" s="191" t="s">
        <v>217</v>
      </c>
      <c r="J36" s="170" t="s">
        <v>324</v>
      </c>
      <c r="K36" s="265" t="s">
        <v>1114</v>
      </c>
      <c r="L36" s="265" t="s">
        <v>770</v>
      </c>
      <c r="M36" s="265" t="s">
        <v>216</v>
      </c>
      <c r="N36" s="254" t="s">
        <v>1151</v>
      </c>
    </row>
    <row r="37" spans="1:14" s="60" customFormat="1" ht="15" customHeight="1" x14ac:dyDescent="0.35">
      <c r="A37" s="115" t="s">
        <v>31</v>
      </c>
      <c r="B37" s="115"/>
      <c r="C37" s="114"/>
      <c r="D37" s="114"/>
      <c r="E37" s="114"/>
      <c r="F37" s="114"/>
      <c r="G37" s="117"/>
      <c r="H37" s="117"/>
      <c r="I37" s="52"/>
      <c r="J37" s="111"/>
      <c r="K37" s="49"/>
      <c r="L37" s="49"/>
      <c r="M37" s="255"/>
      <c r="N37" s="49"/>
    </row>
    <row r="38" spans="1:14" ht="15" customHeight="1" x14ac:dyDescent="0.25">
      <c r="A38" s="26" t="s">
        <v>32</v>
      </c>
      <c r="B38" s="23" t="s">
        <v>111</v>
      </c>
      <c r="C38" s="104">
        <f t="shared" ref="C38:C44" si="6">IF(B38=$B$4,2,0)</f>
        <v>2</v>
      </c>
      <c r="D38" s="104"/>
      <c r="E38" s="25"/>
      <c r="F38" s="116">
        <f t="shared" ref="F38:F44" si="7">C38*(1-D38)*(1-E38)</f>
        <v>2</v>
      </c>
      <c r="G38" s="104" t="s">
        <v>212</v>
      </c>
      <c r="H38" s="21" t="s">
        <v>212</v>
      </c>
      <c r="I38" s="191">
        <v>43769</v>
      </c>
      <c r="J38" s="167" t="s">
        <v>324</v>
      </c>
      <c r="K38" s="265" t="s">
        <v>1115</v>
      </c>
      <c r="L38" s="265" t="s">
        <v>1116</v>
      </c>
      <c r="M38" s="265" t="s">
        <v>1117</v>
      </c>
      <c r="N38" s="254" t="s">
        <v>1151</v>
      </c>
    </row>
    <row r="39" spans="1:14" ht="15" customHeight="1" x14ac:dyDescent="0.25">
      <c r="A39" s="26" t="s">
        <v>33</v>
      </c>
      <c r="B39" s="23" t="s">
        <v>111</v>
      </c>
      <c r="C39" s="104">
        <f t="shared" si="6"/>
        <v>2</v>
      </c>
      <c r="D39" s="104"/>
      <c r="E39" s="25">
        <v>0.5</v>
      </c>
      <c r="F39" s="116">
        <f t="shared" si="7"/>
        <v>1</v>
      </c>
      <c r="G39" s="104" t="s">
        <v>212</v>
      </c>
      <c r="H39" s="104" t="s">
        <v>215</v>
      </c>
      <c r="I39" s="21" t="s">
        <v>217</v>
      </c>
      <c r="J39" s="23" t="s">
        <v>238</v>
      </c>
      <c r="K39" s="267" t="s">
        <v>1152</v>
      </c>
      <c r="L39" s="267" t="s">
        <v>770</v>
      </c>
      <c r="M39" s="267" t="s">
        <v>770</v>
      </c>
      <c r="N39" s="254" t="s">
        <v>1151</v>
      </c>
    </row>
    <row r="40" spans="1:14" ht="15" customHeight="1" x14ac:dyDescent="0.25">
      <c r="A40" s="26" t="s">
        <v>97</v>
      </c>
      <c r="B40" s="23" t="s">
        <v>111</v>
      </c>
      <c r="C40" s="104">
        <f t="shared" si="6"/>
        <v>2</v>
      </c>
      <c r="D40" s="104"/>
      <c r="E40" s="25">
        <v>0.5</v>
      </c>
      <c r="F40" s="116">
        <f t="shared" si="7"/>
        <v>1</v>
      </c>
      <c r="G40" s="104" t="s">
        <v>212</v>
      </c>
      <c r="H40" s="104" t="s">
        <v>215</v>
      </c>
      <c r="I40" s="21" t="s">
        <v>217</v>
      </c>
      <c r="J40" s="23" t="s">
        <v>238</v>
      </c>
      <c r="K40" s="267" t="s">
        <v>1152</v>
      </c>
      <c r="L40" s="267" t="s">
        <v>770</v>
      </c>
      <c r="M40" s="267" t="s">
        <v>1152</v>
      </c>
      <c r="N40" s="267" t="s">
        <v>1118</v>
      </c>
    </row>
    <row r="41" spans="1:14" ht="15" customHeight="1" x14ac:dyDescent="0.25">
      <c r="A41" s="26" t="s">
        <v>34</v>
      </c>
      <c r="B41" s="23" t="s">
        <v>111</v>
      </c>
      <c r="C41" s="104">
        <f t="shared" si="6"/>
        <v>2</v>
      </c>
      <c r="D41" s="104"/>
      <c r="E41" s="258"/>
      <c r="F41" s="257">
        <f t="shared" si="7"/>
        <v>2</v>
      </c>
      <c r="G41" s="104" t="s">
        <v>212</v>
      </c>
      <c r="H41" s="104" t="s">
        <v>212</v>
      </c>
      <c r="I41" s="191" t="s">
        <v>217</v>
      </c>
      <c r="J41" s="175" t="s">
        <v>324</v>
      </c>
      <c r="K41" s="268" t="s">
        <v>1152</v>
      </c>
      <c r="L41" s="268" t="s">
        <v>770</v>
      </c>
      <c r="M41" s="268" t="s">
        <v>762</v>
      </c>
      <c r="N41" s="268" t="s">
        <v>1119</v>
      </c>
    </row>
    <row r="42" spans="1:14" ht="15" customHeight="1" x14ac:dyDescent="0.25">
      <c r="A42" s="26" t="s">
        <v>35</v>
      </c>
      <c r="B42" s="23" t="s">
        <v>111</v>
      </c>
      <c r="C42" s="104">
        <f>IF(B42=$B$4,2,0)</f>
        <v>2</v>
      </c>
      <c r="D42" s="104"/>
      <c r="E42" s="258"/>
      <c r="F42" s="257">
        <f>C42*(1-D42)*(1-E42)</f>
        <v>2</v>
      </c>
      <c r="G42" s="104" t="s">
        <v>212</v>
      </c>
      <c r="H42" s="104" t="s">
        <v>212</v>
      </c>
      <c r="I42" s="191" t="s">
        <v>217</v>
      </c>
      <c r="J42" s="175" t="s">
        <v>324</v>
      </c>
      <c r="K42" s="268" t="s">
        <v>1152</v>
      </c>
      <c r="L42" s="268" t="s">
        <v>770</v>
      </c>
      <c r="M42" s="268" t="s">
        <v>577</v>
      </c>
      <c r="N42" s="254" t="s">
        <v>1151</v>
      </c>
    </row>
    <row r="43" spans="1:14" s="134" customFormat="1" ht="15" customHeight="1" x14ac:dyDescent="0.25">
      <c r="A43" s="26" t="s">
        <v>36</v>
      </c>
      <c r="B43" s="23" t="s">
        <v>111</v>
      </c>
      <c r="C43" s="104">
        <f t="shared" si="6"/>
        <v>2</v>
      </c>
      <c r="D43" s="104"/>
      <c r="E43" s="25">
        <v>0.5</v>
      </c>
      <c r="F43" s="116">
        <f>C43*(1-D43)*(1-E43)</f>
        <v>1</v>
      </c>
      <c r="G43" s="104" t="s">
        <v>212</v>
      </c>
      <c r="H43" s="104" t="s">
        <v>215</v>
      </c>
      <c r="I43" s="21">
        <v>43761</v>
      </c>
      <c r="J43" s="175" t="s">
        <v>1155</v>
      </c>
      <c r="K43" s="266" t="s">
        <v>770</v>
      </c>
      <c r="L43" s="266" t="s">
        <v>770</v>
      </c>
      <c r="M43" s="266" t="s">
        <v>582</v>
      </c>
      <c r="N43" s="24" t="s">
        <v>770</v>
      </c>
    </row>
    <row r="44" spans="1:14" ht="15" customHeight="1" x14ac:dyDescent="0.25">
      <c r="A44" s="26" t="s">
        <v>37</v>
      </c>
      <c r="B44" s="23" t="s">
        <v>111</v>
      </c>
      <c r="C44" s="104">
        <f t="shared" si="6"/>
        <v>2</v>
      </c>
      <c r="D44" s="104"/>
      <c r="E44" s="25"/>
      <c r="F44" s="116">
        <f t="shared" si="7"/>
        <v>2</v>
      </c>
      <c r="G44" s="104" t="s">
        <v>212</v>
      </c>
      <c r="H44" s="104" t="s">
        <v>212</v>
      </c>
      <c r="I44" s="191" t="s">
        <v>217</v>
      </c>
      <c r="J44" s="170" t="s">
        <v>324</v>
      </c>
      <c r="K44" s="265" t="s">
        <v>584</v>
      </c>
      <c r="L44" s="265" t="s">
        <v>770</v>
      </c>
      <c r="M44" s="265" t="s">
        <v>770</v>
      </c>
      <c r="N44" s="265" t="s">
        <v>770</v>
      </c>
    </row>
    <row r="45" spans="1:14" ht="15" customHeight="1" x14ac:dyDescent="0.25">
      <c r="A45" s="26" t="s">
        <v>98</v>
      </c>
      <c r="B45" s="23" t="s">
        <v>111</v>
      </c>
      <c r="C45" s="104">
        <f>IF(B45=$B$4,2,0)</f>
        <v>2</v>
      </c>
      <c r="D45" s="104"/>
      <c r="E45" s="25"/>
      <c r="F45" s="116">
        <f>C45*(1-D45)*(1-E45)</f>
        <v>2</v>
      </c>
      <c r="G45" s="104" t="s">
        <v>212</v>
      </c>
      <c r="H45" s="104" t="s">
        <v>212</v>
      </c>
      <c r="I45" s="191">
        <v>43755</v>
      </c>
      <c r="J45" s="44" t="s">
        <v>363</v>
      </c>
      <c r="K45" s="265" t="s">
        <v>360</v>
      </c>
      <c r="L45" s="265" t="s">
        <v>770</v>
      </c>
      <c r="M45" s="265" t="s">
        <v>770</v>
      </c>
      <c r="N45" s="265" t="s">
        <v>1120</v>
      </c>
    </row>
    <row r="46" spans="1:14" s="60" customFormat="1" ht="15" customHeight="1" x14ac:dyDescent="0.35">
      <c r="A46" s="115" t="s">
        <v>38</v>
      </c>
      <c r="B46" s="115"/>
      <c r="C46" s="114"/>
      <c r="D46" s="114"/>
      <c r="E46" s="114"/>
      <c r="F46" s="114"/>
      <c r="G46" s="117"/>
      <c r="H46" s="117"/>
      <c r="I46" s="52"/>
      <c r="J46" s="111"/>
      <c r="K46" s="49"/>
      <c r="L46" s="49"/>
      <c r="M46" s="255"/>
      <c r="N46" s="49"/>
    </row>
    <row r="47" spans="1:14" ht="15" customHeight="1" x14ac:dyDescent="0.25">
      <c r="A47" s="26" t="s">
        <v>39</v>
      </c>
      <c r="B47" s="23" t="s">
        <v>112</v>
      </c>
      <c r="C47" s="104">
        <f>IF(B47=$B$4,2,0)</f>
        <v>0</v>
      </c>
      <c r="D47" s="104"/>
      <c r="E47" s="104"/>
      <c r="F47" s="116">
        <f>C47*(1-D47)*(1-E47)</f>
        <v>0</v>
      </c>
      <c r="G47" s="104" t="s">
        <v>215</v>
      </c>
      <c r="H47" s="164" t="s">
        <v>324</v>
      </c>
      <c r="I47" s="164" t="s">
        <v>324</v>
      </c>
      <c r="J47" s="166" t="s">
        <v>324</v>
      </c>
      <c r="K47" s="267" t="s">
        <v>770</v>
      </c>
      <c r="L47" s="267" t="s">
        <v>770</v>
      </c>
      <c r="M47" s="267" t="s">
        <v>770</v>
      </c>
      <c r="N47" s="267" t="s">
        <v>770</v>
      </c>
    </row>
    <row r="48" spans="1:14" ht="15" customHeight="1" x14ac:dyDescent="0.25">
      <c r="A48" s="26" t="s">
        <v>40</v>
      </c>
      <c r="B48" s="23" t="s">
        <v>111</v>
      </c>
      <c r="C48" s="104">
        <f t="shared" ref="C48:C53" si="8">IF(B48=$B$4,2,0)</f>
        <v>2</v>
      </c>
      <c r="D48" s="104"/>
      <c r="E48" s="104">
        <v>0.5</v>
      </c>
      <c r="F48" s="116">
        <f t="shared" ref="F48:F53" si="9">C48*(1-D48)*(1-E48)</f>
        <v>1</v>
      </c>
      <c r="G48" s="104" t="s">
        <v>212</v>
      </c>
      <c r="H48" s="104" t="s">
        <v>215</v>
      </c>
      <c r="I48" s="21">
        <v>43777</v>
      </c>
      <c r="J48" s="44" t="s">
        <v>238</v>
      </c>
      <c r="K48" s="267" t="s">
        <v>1152</v>
      </c>
      <c r="L48" s="267" t="s">
        <v>770</v>
      </c>
      <c r="M48" s="266" t="s">
        <v>1152</v>
      </c>
      <c r="N48" s="254" t="s">
        <v>1151</v>
      </c>
    </row>
    <row r="49" spans="1:16" ht="15" customHeight="1" x14ac:dyDescent="0.25">
      <c r="A49" s="26" t="s">
        <v>41</v>
      </c>
      <c r="B49" s="23" t="s">
        <v>111</v>
      </c>
      <c r="C49" s="104">
        <f t="shared" si="8"/>
        <v>2</v>
      </c>
      <c r="D49" s="104"/>
      <c r="E49" s="104"/>
      <c r="F49" s="116">
        <f t="shared" si="9"/>
        <v>2</v>
      </c>
      <c r="G49" s="104" t="s">
        <v>212</v>
      </c>
      <c r="H49" s="104" t="s">
        <v>212</v>
      </c>
      <c r="I49" s="191" t="s">
        <v>217</v>
      </c>
      <c r="J49" s="175" t="s">
        <v>324</v>
      </c>
      <c r="K49" s="265" t="s">
        <v>1121</v>
      </c>
      <c r="L49" s="265" t="s">
        <v>770</v>
      </c>
      <c r="M49" s="265" t="s">
        <v>770</v>
      </c>
      <c r="N49" s="254" t="s">
        <v>1151</v>
      </c>
    </row>
    <row r="50" spans="1:16" ht="15" customHeight="1" x14ac:dyDescent="0.25">
      <c r="A50" s="26" t="s">
        <v>42</v>
      </c>
      <c r="B50" s="23" t="s">
        <v>112</v>
      </c>
      <c r="C50" s="104">
        <f t="shared" si="8"/>
        <v>0</v>
      </c>
      <c r="D50" s="104"/>
      <c r="E50" s="104"/>
      <c r="F50" s="257">
        <f>C50*(1-D50)*(1-E50)</f>
        <v>0</v>
      </c>
      <c r="G50" s="104" t="s">
        <v>215</v>
      </c>
      <c r="H50" s="164" t="s">
        <v>324</v>
      </c>
      <c r="I50" s="164" t="s">
        <v>324</v>
      </c>
      <c r="J50" s="166" t="s">
        <v>324</v>
      </c>
      <c r="K50" s="266" t="s">
        <v>770</v>
      </c>
      <c r="L50" s="266" t="s">
        <v>770</v>
      </c>
      <c r="M50" s="266" t="s">
        <v>770</v>
      </c>
      <c r="N50" s="105" t="s">
        <v>1151</v>
      </c>
    </row>
    <row r="51" spans="1:16" ht="15" customHeight="1" x14ac:dyDescent="0.25">
      <c r="A51" s="26" t="s">
        <v>92</v>
      </c>
      <c r="B51" s="23" t="s">
        <v>111</v>
      </c>
      <c r="C51" s="104">
        <f t="shared" si="8"/>
        <v>2</v>
      </c>
      <c r="D51" s="104"/>
      <c r="E51" s="104"/>
      <c r="F51" s="116">
        <f t="shared" si="9"/>
        <v>2</v>
      </c>
      <c r="G51" s="104" t="s">
        <v>212</v>
      </c>
      <c r="H51" s="21" t="s">
        <v>212</v>
      </c>
      <c r="I51" s="191" t="s">
        <v>217</v>
      </c>
      <c r="J51" s="23" t="s">
        <v>609</v>
      </c>
      <c r="K51" s="265" t="s">
        <v>611</v>
      </c>
      <c r="L51" s="265" t="s">
        <v>770</v>
      </c>
      <c r="M51" s="268" t="s">
        <v>770</v>
      </c>
      <c r="N51" s="254" t="s">
        <v>1151</v>
      </c>
    </row>
    <row r="52" spans="1:16" s="57" customFormat="1" ht="15" customHeight="1" x14ac:dyDescent="0.25">
      <c r="A52" s="26" t="s">
        <v>43</v>
      </c>
      <c r="B52" s="23" t="s">
        <v>111</v>
      </c>
      <c r="C52" s="104">
        <f t="shared" si="8"/>
        <v>2</v>
      </c>
      <c r="D52" s="104"/>
      <c r="E52" s="104"/>
      <c r="F52" s="116">
        <f t="shared" si="9"/>
        <v>2</v>
      </c>
      <c r="G52" s="104" t="s">
        <v>212</v>
      </c>
      <c r="H52" s="138" t="s">
        <v>212</v>
      </c>
      <c r="I52" s="138" t="s">
        <v>217</v>
      </c>
      <c r="J52" s="167" t="s">
        <v>324</v>
      </c>
      <c r="K52" s="266" t="s">
        <v>770</v>
      </c>
      <c r="L52" s="266" t="s">
        <v>770</v>
      </c>
      <c r="M52" s="266" t="s">
        <v>770</v>
      </c>
      <c r="N52" s="24" t="s">
        <v>614</v>
      </c>
    </row>
    <row r="53" spans="1:16" ht="15" customHeight="1" x14ac:dyDescent="0.25">
      <c r="A53" s="26" t="s">
        <v>44</v>
      </c>
      <c r="B53" s="23" t="s">
        <v>111</v>
      </c>
      <c r="C53" s="104">
        <f t="shared" si="8"/>
        <v>2</v>
      </c>
      <c r="D53" s="104"/>
      <c r="E53" s="104"/>
      <c r="F53" s="116">
        <f t="shared" si="9"/>
        <v>2</v>
      </c>
      <c r="G53" s="104" t="s">
        <v>212</v>
      </c>
      <c r="H53" s="21" t="s">
        <v>212</v>
      </c>
      <c r="I53" s="191" t="s">
        <v>217</v>
      </c>
      <c r="J53" s="175" t="s">
        <v>324</v>
      </c>
      <c r="K53" s="265" t="s">
        <v>623</v>
      </c>
      <c r="L53" s="265" t="s">
        <v>1122</v>
      </c>
      <c r="M53" s="265" t="s">
        <v>770</v>
      </c>
      <c r="N53" s="265" t="s">
        <v>1123</v>
      </c>
    </row>
    <row r="54" spans="1:16" s="60" customFormat="1" ht="15" customHeight="1" x14ac:dyDescent="0.35">
      <c r="A54" s="115" t="s">
        <v>45</v>
      </c>
      <c r="B54" s="115"/>
      <c r="C54" s="114"/>
      <c r="D54" s="114"/>
      <c r="E54" s="114"/>
      <c r="F54" s="114"/>
      <c r="G54" s="117"/>
      <c r="H54" s="117"/>
      <c r="I54" s="52"/>
      <c r="J54" s="111"/>
      <c r="K54" s="49"/>
      <c r="L54" s="49"/>
      <c r="M54" s="255"/>
      <c r="N54" s="49"/>
    </row>
    <row r="55" spans="1:16" s="57" customFormat="1" ht="15" customHeight="1" x14ac:dyDescent="0.25">
      <c r="A55" s="26" t="s">
        <v>46</v>
      </c>
      <c r="B55" s="23" t="s">
        <v>111</v>
      </c>
      <c r="C55" s="104">
        <f>IF(B55=$B$4,2,0)</f>
        <v>2</v>
      </c>
      <c r="D55" s="104"/>
      <c r="E55" s="104">
        <v>0.5</v>
      </c>
      <c r="F55" s="116">
        <f>C55*(1-D55)*(1-E55)</f>
        <v>1</v>
      </c>
      <c r="G55" s="104" t="s">
        <v>212</v>
      </c>
      <c r="H55" s="21" t="s">
        <v>212</v>
      </c>
      <c r="I55" s="21">
        <v>43769</v>
      </c>
      <c r="J55" s="175" t="s">
        <v>1160</v>
      </c>
      <c r="K55" s="266" t="s">
        <v>770</v>
      </c>
      <c r="L55" s="266" t="s">
        <v>770</v>
      </c>
      <c r="M55" s="266" t="s">
        <v>1124</v>
      </c>
      <c r="N55" s="254" t="s">
        <v>1151</v>
      </c>
    </row>
    <row r="56" spans="1:16" ht="15" customHeight="1" x14ac:dyDescent="0.25">
      <c r="A56" s="26" t="s">
        <v>47</v>
      </c>
      <c r="B56" s="23" t="s">
        <v>111</v>
      </c>
      <c r="C56" s="104">
        <f t="shared" ref="C56:C68" si="10">IF(B56=$B$4,2,0)</f>
        <v>2</v>
      </c>
      <c r="D56" s="104"/>
      <c r="E56" s="104"/>
      <c r="F56" s="116">
        <f t="shared" ref="F56:F68" si="11">C56*(1-D56)*(1-E56)</f>
        <v>2</v>
      </c>
      <c r="G56" s="104" t="s">
        <v>212</v>
      </c>
      <c r="H56" s="104" t="s">
        <v>212</v>
      </c>
      <c r="I56" s="191" t="s">
        <v>217</v>
      </c>
      <c r="J56" s="167" t="s">
        <v>324</v>
      </c>
      <c r="K56" s="265" t="s">
        <v>627</v>
      </c>
      <c r="L56" s="265" t="s">
        <v>1125</v>
      </c>
      <c r="M56" s="265" t="s">
        <v>1126</v>
      </c>
      <c r="N56" s="254" t="s">
        <v>1151</v>
      </c>
    </row>
    <row r="57" spans="1:16" ht="15" customHeight="1" x14ac:dyDescent="0.25">
      <c r="A57" s="26" t="s">
        <v>48</v>
      </c>
      <c r="B57" s="23" t="s">
        <v>111</v>
      </c>
      <c r="C57" s="104">
        <f t="shared" si="10"/>
        <v>2</v>
      </c>
      <c r="D57" s="104"/>
      <c r="E57" s="104">
        <v>0.5</v>
      </c>
      <c r="F57" s="116">
        <f t="shared" si="11"/>
        <v>1</v>
      </c>
      <c r="G57" s="104" t="s">
        <v>212</v>
      </c>
      <c r="H57" s="104" t="s">
        <v>215</v>
      </c>
      <c r="I57" s="21" t="s">
        <v>217</v>
      </c>
      <c r="J57" s="23" t="s">
        <v>238</v>
      </c>
      <c r="K57" s="267" t="s">
        <v>1152</v>
      </c>
      <c r="L57" s="267" t="s">
        <v>770</v>
      </c>
      <c r="M57" s="267" t="s">
        <v>1127</v>
      </c>
      <c r="N57" s="254" t="s">
        <v>1151</v>
      </c>
    </row>
    <row r="58" spans="1:16" ht="15" customHeight="1" x14ac:dyDescent="0.25">
      <c r="A58" s="26" t="s">
        <v>49</v>
      </c>
      <c r="B58" s="23" t="s">
        <v>112</v>
      </c>
      <c r="C58" s="104">
        <f t="shared" si="10"/>
        <v>0</v>
      </c>
      <c r="D58" s="104"/>
      <c r="E58" s="104"/>
      <c r="F58" s="116">
        <f t="shared" si="11"/>
        <v>0</v>
      </c>
      <c r="G58" s="104" t="s">
        <v>226</v>
      </c>
      <c r="H58" s="164" t="s">
        <v>324</v>
      </c>
      <c r="I58" s="164" t="s">
        <v>324</v>
      </c>
      <c r="J58" s="166" t="s">
        <v>1150</v>
      </c>
      <c r="K58" s="267" t="s">
        <v>1128</v>
      </c>
      <c r="L58" s="267" t="s">
        <v>770</v>
      </c>
      <c r="M58" s="267" t="s">
        <v>770</v>
      </c>
      <c r="N58" s="254" t="s">
        <v>1151</v>
      </c>
    </row>
    <row r="59" spans="1:16" s="57" customFormat="1" ht="15" customHeight="1" x14ac:dyDescent="0.25">
      <c r="A59" s="26" t="s">
        <v>50</v>
      </c>
      <c r="B59" s="23" t="s">
        <v>111</v>
      </c>
      <c r="C59" s="104">
        <f t="shared" si="10"/>
        <v>2</v>
      </c>
      <c r="D59" s="104"/>
      <c r="E59" s="104"/>
      <c r="F59" s="116">
        <f t="shared" si="11"/>
        <v>2</v>
      </c>
      <c r="G59" s="104" t="s">
        <v>212</v>
      </c>
      <c r="H59" s="164" t="s">
        <v>212</v>
      </c>
      <c r="I59" s="164" t="s">
        <v>217</v>
      </c>
      <c r="J59" s="166" t="s">
        <v>324</v>
      </c>
      <c r="K59" s="266" t="s">
        <v>1165</v>
      </c>
      <c r="L59" s="266" t="s">
        <v>770</v>
      </c>
      <c r="M59" s="266" t="s">
        <v>636</v>
      </c>
      <c r="N59" s="105" t="s">
        <v>1151</v>
      </c>
    </row>
    <row r="60" spans="1:16" ht="15" customHeight="1" x14ac:dyDescent="0.25">
      <c r="A60" s="26" t="s">
        <v>51</v>
      </c>
      <c r="B60" s="23" t="s">
        <v>111</v>
      </c>
      <c r="C60" s="104">
        <f t="shared" si="10"/>
        <v>2</v>
      </c>
      <c r="D60" s="104"/>
      <c r="E60" s="104"/>
      <c r="F60" s="116">
        <f t="shared" si="11"/>
        <v>2</v>
      </c>
      <c r="G60" s="104" t="s">
        <v>212</v>
      </c>
      <c r="H60" s="104" t="s">
        <v>212</v>
      </c>
      <c r="I60" s="191">
        <v>43747</v>
      </c>
      <c r="J60" s="175" t="s">
        <v>324</v>
      </c>
      <c r="K60" s="265" t="s">
        <v>1129</v>
      </c>
      <c r="L60" s="265" t="s">
        <v>770</v>
      </c>
      <c r="M60" s="265" t="s">
        <v>770</v>
      </c>
      <c r="N60" s="265" t="s">
        <v>1130</v>
      </c>
    </row>
    <row r="61" spans="1:16" ht="15" customHeight="1" x14ac:dyDescent="0.25">
      <c r="A61" s="26" t="s">
        <v>52</v>
      </c>
      <c r="B61" s="23" t="s">
        <v>112</v>
      </c>
      <c r="C61" s="104">
        <f t="shared" si="10"/>
        <v>0</v>
      </c>
      <c r="D61" s="104"/>
      <c r="E61" s="104"/>
      <c r="F61" s="116">
        <f t="shared" si="11"/>
        <v>0</v>
      </c>
      <c r="G61" s="104" t="s">
        <v>215</v>
      </c>
      <c r="H61" s="261" t="s">
        <v>324</v>
      </c>
      <c r="I61" s="261" t="s">
        <v>324</v>
      </c>
      <c r="J61" s="175" t="s">
        <v>324</v>
      </c>
      <c r="K61" s="266" t="s">
        <v>770</v>
      </c>
      <c r="L61" s="266" t="s">
        <v>770</v>
      </c>
      <c r="M61" s="266" t="s">
        <v>770</v>
      </c>
      <c r="N61" s="266" t="s">
        <v>770</v>
      </c>
      <c r="P61" s="78"/>
    </row>
    <row r="62" spans="1:16" ht="15" customHeight="1" x14ac:dyDescent="0.25">
      <c r="A62" s="26" t="s">
        <v>53</v>
      </c>
      <c r="B62" s="23" t="s">
        <v>111</v>
      </c>
      <c r="C62" s="104">
        <f t="shared" si="10"/>
        <v>2</v>
      </c>
      <c r="D62" s="104"/>
      <c r="E62" s="104"/>
      <c r="F62" s="116">
        <f t="shared" si="11"/>
        <v>2</v>
      </c>
      <c r="G62" s="104" t="s">
        <v>212</v>
      </c>
      <c r="H62" s="104" t="s">
        <v>212</v>
      </c>
      <c r="I62" s="191" t="s">
        <v>217</v>
      </c>
      <c r="J62" s="175" t="s">
        <v>324</v>
      </c>
      <c r="K62" s="265" t="s">
        <v>1131</v>
      </c>
      <c r="L62" s="265" t="s">
        <v>770</v>
      </c>
      <c r="M62" s="265" t="s">
        <v>1152</v>
      </c>
      <c r="N62" s="254" t="s">
        <v>1151</v>
      </c>
    </row>
    <row r="63" spans="1:16" ht="15" customHeight="1" x14ac:dyDescent="0.25">
      <c r="A63" s="26" t="s">
        <v>54</v>
      </c>
      <c r="B63" s="23" t="s">
        <v>111</v>
      </c>
      <c r="C63" s="104">
        <f t="shared" si="10"/>
        <v>2</v>
      </c>
      <c r="D63" s="104"/>
      <c r="E63" s="25"/>
      <c r="F63" s="116">
        <f t="shared" si="11"/>
        <v>2</v>
      </c>
      <c r="G63" s="21" t="s">
        <v>212</v>
      </c>
      <c r="H63" s="25" t="s">
        <v>212</v>
      </c>
      <c r="I63" s="191" t="s">
        <v>217</v>
      </c>
      <c r="J63" s="166" t="s">
        <v>324</v>
      </c>
      <c r="K63" s="265" t="s">
        <v>1132</v>
      </c>
      <c r="L63" s="265" t="s">
        <v>770</v>
      </c>
      <c r="M63" s="265" t="s">
        <v>770</v>
      </c>
      <c r="N63" s="265" t="s">
        <v>770</v>
      </c>
    </row>
    <row r="64" spans="1:16" s="57" customFormat="1" ht="15" customHeight="1" x14ac:dyDescent="0.25">
      <c r="A64" s="26" t="s">
        <v>55</v>
      </c>
      <c r="B64" s="23" t="s">
        <v>111</v>
      </c>
      <c r="C64" s="104">
        <f t="shared" si="10"/>
        <v>2</v>
      </c>
      <c r="D64" s="104"/>
      <c r="E64" s="104"/>
      <c r="F64" s="116">
        <f t="shared" si="11"/>
        <v>2</v>
      </c>
      <c r="G64" s="104" t="s">
        <v>212</v>
      </c>
      <c r="H64" s="104" t="s">
        <v>212</v>
      </c>
      <c r="I64" s="21" t="s">
        <v>217</v>
      </c>
      <c r="J64" s="175" t="s">
        <v>324</v>
      </c>
      <c r="K64" s="266" t="s">
        <v>1152</v>
      </c>
      <c r="L64" s="266" t="s">
        <v>770</v>
      </c>
      <c r="M64" s="266" t="s">
        <v>1133</v>
      </c>
      <c r="N64" s="254" t="s">
        <v>1151</v>
      </c>
    </row>
    <row r="65" spans="1:14" ht="15" customHeight="1" x14ac:dyDescent="0.25">
      <c r="A65" s="26" t="s">
        <v>56</v>
      </c>
      <c r="B65" s="23" t="s">
        <v>111</v>
      </c>
      <c r="C65" s="104">
        <f>IF(B65=$B$4,2,0)</f>
        <v>2</v>
      </c>
      <c r="D65" s="104"/>
      <c r="E65" s="178"/>
      <c r="F65" s="257">
        <f>C65*(1-D65)*(1-E65)</f>
        <v>2</v>
      </c>
      <c r="G65" s="104" t="s">
        <v>212</v>
      </c>
      <c r="H65" s="104" t="s">
        <v>212</v>
      </c>
      <c r="I65" s="191" t="s">
        <v>217</v>
      </c>
      <c r="J65" s="167" t="s">
        <v>324</v>
      </c>
      <c r="K65" s="268" t="s">
        <v>1152</v>
      </c>
      <c r="L65" s="268" t="s">
        <v>770</v>
      </c>
      <c r="M65" s="268" t="s">
        <v>649</v>
      </c>
      <c r="N65" s="254" t="s">
        <v>1151</v>
      </c>
    </row>
    <row r="66" spans="1:14" ht="15" customHeight="1" x14ac:dyDescent="0.25">
      <c r="A66" s="26" t="s">
        <v>57</v>
      </c>
      <c r="B66" s="23" t="s">
        <v>111</v>
      </c>
      <c r="C66" s="104">
        <f>IF(B66=$B$4,2,0)</f>
        <v>2</v>
      </c>
      <c r="D66" s="104"/>
      <c r="E66" s="104"/>
      <c r="F66" s="116">
        <f>C66*(1-D66)*(1-E66)</f>
        <v>2</v>
      </c>
      <c r="G66" s="104" t="s">
        <v>212</v>
      </c>
      <c r="H66" s="104" t="s">
        <v>212</v>
      </c>
      <c r="I66" s="191" t="s">
        <v>217</v>
      </c>
      <c r="J66" s="167" t="s">
        <v>324</v>
      </c>
      <c r="K66" s="265" t="s">
        <v>657</v>
      </c>
      <c r="L66" s="265" t="s">
        <v>1134</v>
      </c>
      <c r="M66" s="265" t="s">
        <v>770</v>
      </c>
      <c r="N66" s="265" t="s">
        <v>770</v>
      </c>
    </row>
    <row r="67" spans="1:14" ht="15" customHeight="1" x14ac:dyDescent="0.25">
      <c r="A67" s="26" t="s">
        <v>58</v>
      </c>
      <c r="B67" s="23" t="s">
        <v>111</v>
      </c>
      <c r="C67" s="104">
        <f t="shared" si="10"/>
        <v>2</v>
      </c>
      <c r="D67" s="104"/>
      <c r="E67" s="258"/>
      <c r="F67" s="257">
        <f t="shared" si="11"/>
        <v>2</v>
      </c>
      <c r="G67" s="104" t="s">
        <v>212</v>
      </c>
      <c r="H67" s="104" t="s">
        <v>212</v>
      </c>
      <c r="I67" s="191" t="s">
        <v>217</v>
      </c>
      <c r="J67" s="175" t="s">
        <v>324</v>
      </c>
      <c r="K67" s="268" t="s">
        <v>1152</v>
      </c>
      <c r="L67" s="268" t="s">
        <v>770</v>
      </c>
      <c r="M67" s="189" t="s">
        <v>389</v>
      </c>
      <c r="N67" s="254" t="s">
        <v>1096</v>
      </c>
    </row>
    <row r="68" spans="1:14" ht="15" customHeight="1" x14ac:dyDescent="0.25">
      <c r="A68" s="26" t="s">
        <v>59</v>
      </c>
      <c r="B68" s="23" t="s">
        <v>111</v>
      </c>
      <c r="C68" s="104">
        <f t="shared" si="10"/>
        <v>2</v>
      </c>
      <c r="D68" s="104"/>
      <c r="E68" s="25"/>
      <c r="F68" s="116">
        <f t="shared" si="11"/>
        <v>2</v>
      </c>
      <c r="G68" s="104" t="s">
        <v>212</v>
      </c>
      <c r="H68" s="104" t="s">
        <v>212</v>
      </c>
      <c r="I68" s="191" t="s">
        <v>217</v>
      </c>
      <c r="J68" s="44" t="s">
        <v>1158</v>
      </c>
      <c r="K68" s="265" t="s">
        <v>394</v>
      </c>
      <c r="L68" s="265" t="s">
        <v>770</v>
      </c>
      <c r="M68" s="265" t="s">
        <v>770</v>
      </c>
      <c r="N68" s="265" t="s">
        <v>770</v>
      </c>
    </row>
    <row r="69" spans="1:14" s="60" customFormat="1" ht="15" customHeight="1" x14ac:dyDescent="0.35">
      <c r="A69" s="115" t="s">
        <v>60</v>
      </c>
      <c r="B69" s="115"/>
      <c r="C69" s="114"/>
      <c r="D69" s="114"/>
      <c r="E69" s="114"/>
      <c r="F69" s="114"/>
      <c r="G69" s="117"/>
      <c r="H69" s="117"/>
      <c r="I69" s="52"/>
      <c r="J69" s="111"/>
      <c r="K69" s="49"/>
      <c r="L69" s="49"/>
      <c r="M69" s="255"/>
      <c r="N69" s="49"/>
    </row>
    <row r="70" spans="1:14" ht="15" customHeight="1" x14ac:dyDescent="0.25">
      <c r="A70" s="26" t="s">
        <v>61</v>
      </c>
      <c r="B70" s="23" t="s">
        <v>111</v>
      </c>
      <c r="C70" s="104">
        <f t="shared" ref="C70:C75" si="12">IF(B70=$B$4,2,0)</f>
        <v>2</v>
      </c>
      <c r="D70" s="104"/>
      <c r="E70" s="25"/>
      <c r="F70" s="116">
        <f t="shared" ref="F70:F75" si="13">C70*(1-D70)*(1-E70)</f>
        <v>2</v>
      </c>
      <c r="G70" s="104" t="s">
        <v>212</v>
      </c>
      <c r="H70" s="104" t="s">
        <v>212</v>
      </c>
      <c r="I70" s="191" t="s">
        <v>217</v>
      </c>
      <c r="J70" s="175" t="s">
        <v>324</v>
      </c>
      <c r="K70" s="265" t="s">
        <v>666</v>
      </c>
      <c r="L70" s="265" t="s">
        <v>770</v>
      </c>
      <c r="M70" s="265" t="s">
        <v>660</v>
      </c>
      <c r="N70" s="254" t="s">
        <v>1151</v>
      </c>
    </row>
    <row r="71" spans="1:14" ht="15" customHeight="1" x14ac:dyDescent="0.25">
      <c r="A71" s="26" t="s">
        <v>62</v>
      </c>
      <c r="B71" s="23" t="s">
        <v>111</v>
      </c>
      <c r="C71" s="104">
        <f t="shared" si="12"/>
        <v>2</v>
      </c>
      <c r="D71" s="104"/>
      <c r="E71" s="25"/>
      <c r="F71" s="116">
        <f t="shared" si="13"/>
        <v>2</v>
      </c>
      <c r="G71" s="21" t="s">
        <v>212</v>
      </c>
      <c r="H71" s="25" t="s">
        <v>215</v>
      </c>
      <c r="I71" s="21" t="s">
        <v>217</v>
      </c>
      <c r="J71" s="167" t="s">
        <v>324</v>
      </c>
      <c r="K71" s="266" t="s">
        <v>1094</v>
      </c>
      <c r="L71" s="266" t="s">
        <v>771</v>
      </c>
      <c r="M71" s="266" t="s">
        <v>760</v>
      </c>
      <c r="N71" s="105" t="s">
        <v>1096</v>
      </c>
    </row>
    <row r="72" spans="1:14" ht="15" customHeight="1" x14ac:dyDescent="0.25">
      <c r="A72" s="26" t="s">
        <v>63</v>
      </c>
      <c r="B72" s="128" t="s">
        <v>111</v>
      </c>
      <c r="C72" s="104">
        <f t="shared" si="12"/>
        <v>2</v>
      </c>
      <c r="D72" s="104"/>
      <c r="E72" s="25"/>
      <c r="F72" s="116">
        <f t="shared" si="13"/>
        <v>2</v>
      </c>
      <c r="G72" s="104" t="s">
        <v>212</v>
      </c>
      <c r="H72" s="104" t="s">
        <v>212</v>
      </c>
      <c r="I72" s="191" t="s">
        <v>217</v>
      </c>
      <c r="J72" s="175" t="s">
        <v>324</v>
      </c>
      <c r="K72" s="265" t="s">
        <v>675</v>
      </c>
      <c r="L72" s="265" t="s">
        <v>770</v>
      </c>
      <c r="M72" s="265" t="s">
        <v>676</v>
      </c>
      <c r="N72" s="254" t="s">
        <v>1151</v>
      </c>
    </row>
    <row r="73" spans="1:14" ht="15" customHeight="1" x14ac:dyDescent="0.25">
      <c r="A73" s="26" t="s">
        <v>64</v>
      </c>
      <c r="B73" s="128" t="s">
        <v>112</v>
      </c>
      <c r="C73" s="104">
        <f t="shared" si="12"/>
        <v>0</v>
      </c>
      <c r="D73" s="104"/>
      <c r="E73" s="25"/>
      <c r="F73" s="116">
        <f t="shared" si="13"/>
        <v>0</v>
      </c>
      <c r="G73" s="104" t="s">
        <v>215</v>
      </c>
      <c r="H73" s="164" t="s">
        <v>324</v>
      </c>
      <c r="I73" s="164" t="s">
        <v>324</v>
      </c>
      <c r="J73" s="166" t="s">
        <v>324</v>
      </c>
      <c r="K73" s="267" t="s">
        <v>770</v>
      </c>
      <c r="L73" s="267" t="s">
        <v>770</v>
      </c>
      <c r="M73" s="267" t="s">
        <v>770</v>
      </c>
      <c r="N73" s="262" t="s">
        <v>770</v>
      </c>
    </row>
    <row r="74" spans="1:14" ht="15" customHeight="1" x14ac:dyDescent="0.25">
      <c r="A74" s="26" t="s">
        <v>65</v>
      </c>
      <c r="B74" s="23" t="s">
        <v>111</v>
      </c>
      <c r="C74" s="104">
        <f t="shared" si="12"/>
        <v>2</v>
      </c>
      <c r="D74" s="104"/>
      <c r="E74" s="25"/>
      <c r="F74" s="116">
        <f t="shared" si="13"/>
        <v>2</v>
      </c>
      <c r="G74" s="104" t="s">
        <v>212</v>
      </c>
      <c r="H74" s="104" t="s">
        <v>212</v>
      </c>
      <c r="I74" s="191" t="s">
        <v>217</v>
      </c>
      <c r="J74" s="175" t="s">
        <v>324</v>
      </c>
      <c r="K74" s="265" t="s">
        <v>1135</v>
      </c>
      <c r="L74" s="265" t="s">
        <v>770</v>
      </c>
      <c r="M74" s="265" t="s">
        <v>682</v>
      </c>
      <c r="N74" s="254" t="s">
        <v>1151</v>
      </c>
    </row>
    <row r="75" spans="1:14" ht="15" customHeight="1" x14ac:dyDescent="0.25">
      <c r="A75" s="26" t="s">
        <v>66</v>
      </c>
      <c r="B75" s="23" t="s">
        <v>111</v>
      </c>
      <c r="C75" s="104">
        <f t="shared" si="12"/>
        <v>2</v>
      </c>
      <c r="D75" s="104"/>
      <c r="E75" s="258"/>
      <c r="F75" s="257">
        <f t="shared" si="13"/>
        <v>2</v>
      </c>
      <c r="G75" s="104" t="s">
        <v>212</v>
      </c>
      <c r="H75" s="104" t="s">
        <v>212</v>
      </c>
      <c r="I75" s="191" t="s">
        <v>217</v>
      </c>
      <c r="J75" s="175" t="s">
        <v>324</v>
      </c>
      <c r="K75" s="268" t="s">
        <v>1152</v>
      </c>
      <c r="L75" s="268" t="s">
        <v>770</v>
      </c>
      <c r="M75" s="268" t="s">
        <v>685</v>
      </c>
      <c r="N75" s="268" t="s">
        <v>770</v>
      </c>
    </row>
    <row r="76" spans="1:14" s="60" customFormat="1" ht="15" customHeight="1" x14ac:dyDescent="0.35">
      <c r="A76" s="115" t="s">
        <v>67</v>
      </c>
      <c r="B76" s="115"/>
      <c r="C76" s="117"/>
      <c r="D76" s="114"/>
      <c r="E76" s="114"/>
      <c r="F76" s="114"/>
      <c r="G76" s="117"/>
      <c r="H76" s="117"/>
      <c r="I76" s="52"/>
      <c r="J76" s="111"/>
      <c r="K76" s="49"/>
      <c r="L76" s="49"/>
      <c r="M76" s="255"/>
      <c r="N76" s="49"/>
    </row>
    <row r="77" spans="1:14" s="16" customFormat="1" ht="15" customHeight="1" x14ac:dyDescent="0.25">
      <c r="A77" s="26" t="s">
        <v>68</v>
      </c>
      <c r="B77" s="23" t="s">
        <v>111</v>
      </c>
      <c r="C77" s="104">
        <f t="shared" ref="C77:C84" si="14">IF(B77=$B$4,2,0)</f>
        <v>2</v>
      </c>
      <c r="D77" s="104">
        <v>0.5</v>
      </c>
      <c r="E77" s="25">
        <v>0.5</v>
      </c>
      <c r="F77" s="116">
        <f t="shared" ref="F77:F82" si="15">C77*(1-D77)*(1-E77)</f>
        <v>0.5</v>
      </c>
      <c r="G77" s="21" t="s">
        <v>212</v>
      </c>
      <c r="H77" s="25" t="s">
        <v>215</v>
      </c>
      <c r="I77" s="21" t="s">
        <v>217</v>
      </c>
      <c r="J77" s="23" t="s">
        <v>1154</v>
      </c>
      <c r="K77" s="267" t="s">
        <v>1153</v>
      </c>
      <c r="L77" s="267" t="s">
        <v>770</v>
      </c>
      <c r="M77" s="267" t="s">
        <v>770</v>
      </c>
      <c r="N77" s="105" t="s">
        <v>1096</v>
      </c>
    </row>
    <row r="78" spans="1:14" s="16" customFormat="1" ht="15" customHeight="1" x14ac:dyDescent="0.25">
      <c r="A78" s="26" t="s">
        <v>70</v>
      </c>
      <c r="B78" s="23" t="s">
        <v>111</v>
      </c>
      <c r="C78" s="104">
        <f t="shared" si="14"/>
        <v>2</v>
      </c>
      <c r="D78" s="104"/>
      <c r="E78" s="25">
        <v>0.5</v>
      </c>
      <c r="F78" s="116">
        <f t="shared" si="15"/>
        <v>1</v>
      </c>
      <c r="G78" s="21" t="s">
        <v>212</v>
      </c>
      <c r="H78" s="25" t="s">
        <v>215</v>
      </c>
      <c r="I78" s="21" t="s">
        <v>217</v>
      </c>
      <c r="J78" s="23" t="s">
        <v>238</v>
      </c>
      <c r="K78" s="267" t="s">
        <v>1152</v>
      </c>
      <c r="L78" s="267" t="s">
        <v>770</v>
      </c>
      <c r="M78" s="267" t="s">
        <v>1152</v>
      </c>
      <c r="N78" s="267" t="s">
        <v>1096</v>
      </c>
    </row>
    <row r="79" spans="1:14" s="16" customFormat="1" ht="15" customHeight="1" x14ac:dyDescent="0.25">
      <c r="A79" s="26" t="s">
        <v>71</v>
      </c>
      <c r="B79" s="23" t="s">
        <v>111</v>
      </c>
      <c r="C79" s="104">
        <f t="shared" si="14"/>
        <v>2</v>
      </c>
      <c r="D79" s="104"/>
      <c r="E79" s="25">
        <v>0.5</v>
      </c>
      <c r="F79" s="116">
        <f t="shared" si="15"/>
        <v>1</v>
      </c>
      <c r="G79" s="21" t="s">
        <v>212</v>
      </c>
      <c r="H79" s="25" t="s">
        <v>215</v>
      </c>
      <c r="I79" s="21" t="s">
        <v>217</v>
      </c>
      <c r="J79" s="23" t="s">
        <v>238</v>
      </c>
      <c r="K79" s="267" t="s">
        <v>1152</v>
      </c>
      <c r="L79" s="267" t="s">
        <v>770</v>
      </c>
      <c r="M79" s="267" t="s">
        <v>770</v>
      </c>
      <c r="N79" s="254" t="s">
        <v>1151</v>
      </c>
    </row>
    <row r="80" spans="1:14" s="81" customFormat="1" ht="15" customHeight="1" x14ac:dyDescent="0.25">
      <c r="A80" s="26" t="s">
        <v>72</v>
      </c>
      <c r="B80" s="23" t="s">
        <v>111</v>
      </c>
      <c r="C80" s="104">
        <f t="shared" si="14"/>
        <v>2</v>
      </c>
      <c r="D80" s="104"/>
      <c r="E80" s="25"/>
      <c r="F80" s="116">
        <f t="shared" si="15"/>
        <v>2</v>
      </c>
      <c r="G80" s="21" t="s">
        <v>212</v>
      </c>
      <c r="H80" s="148" t="s">
        <v>212</v>
      </c>
      <c r="I80" s="191" t="s">
        <v>217</v>
      </c>
      <c r="J80" s="175" t="s">
        <v>324</v>
      </c>
      <c r="K80" s="265" t="s">
        <v>1136</v>
      </c>
      <c r="L80" s="265" t="s">
        <v>770</v>
      </c>
      <c r="M80" s="265" t="s">
        <v>705</v>
      </c>
      <c r="N80" s="254" t="s">
        <v>1151</v>
      </c>
    </row>
    <row r="81" spans="1:16" s="16" customFormat="1" ht="15" customHeight="1" x14ac:dyDescent="0.25">
      <c r="A81" s="26" t="s">
        <v>74</v>
      </c>
      <c r="B81" s="23" t="s">
        <v>111</v>
      </c>
      <c r="C81" s="104">
        <f t="shared" si="14"/>
        <v>2</v>
      </c>
      <c r="D81" s="104"/>
      <c r="E81" s="25"/>
      <c r="F81" s="116">
        <f t="shared" si="15"/>
        <v>2</v>
      </c>
      <c r="G81" s="21" t="s">
        <v>212</v>
      </c>
      <c r="H81" s="25" t="s">
        <v>212</v>
      </c>
      <c r="I81" s="191">
        <v>43752</v>
      </c>
      <c r="J81" s="175" t="s">
        <v>324</v>
      </c>
      <c r="K81" s="265" t="s">
        <v>1137</v>
      </c>
      <c r="L81" s="265" t="s">
        <v>770</v>
      </c>
      <c r="M81" s="265" t="s">
        <v>407</v>
      </c>
      <c r="N81" s="254" t="s">
        <v>1151</v>
      </c>
    </row>
    <row r="82" spans="1:16" s="16" customFormat="1" ht="15" customHeight="1" x14ac:dyDescent="0.25">
      <c r="A82" s="26" t="s">
        <v>75</v>
      </c>
      <c r="B82" s="23" t="s">
        <v>111</v>
      </c>
      <c r="C82" s="104">
        <f t="shared" si="14"/>
        <v>2</v>
      </c>
      <c r="D82" s="104"/>
      <c r="E82" s="25">
        <v>0.5</v>
      </c>
      <c r="F82" s="116">
        <f t="shared" si="15"/>
        <v>1</v>
      </c>
      <c r="G82" s="21" t="s">
        <v>212</v>
      </c>
      <c r="H82" s="25" t="s">
        <v>215</v>
      </c>
      <c r="I82" s="21">
        <v>43763</v>
      </c>
      <c r="J82" s="23" t="s">
        <v>238</v>
      </c>
      <c r="K82" s="267" t="s">
        <v>1152</v>
      </c>
      <c r="L82" s="267" t="s">
        <v>770</v>
      </c>
      <c r="M82" s="262" t="s">
        <v>1138</v>
      </c>
      <c r="N82" s="105" t="s">
        <v>1138</v>
      </c>
    </row>
    <row r="83" spans="1:16" s="16" customFormat="1" ht="15" customHeight="1" x14ac:dyDescent="0.25">
      <c r="A83" s="26" t="s">
        <v>76</v>
      </c>
      <c r="B83" s="23" t="s">
        <v>111</v>
      </c>
      <c r="C83" s="104">
        <f t="shared" si="14"/>
        <v>2</v>
      </c>
      <c r="D83" s="104"/>
      <c r="E83" s="25"/>
      <c r="F83" s="116">
        <f>C83*(1-D83)*(1-E83)</f>
        <v>2</v>
      </c>
      <c r="G83" s="21" t="s">
        <v>212</v>
      </c>
      <c r="H83" s="25" t="s">
        <v>212</v>
      </c>
      <c r="I83" s="191" t="s">
        <v>217</v>
      </c>
      <c r="J83" s="175" t="s">
        <v>324</v>
      </c>
      <c r="K83" s="265" t="s">
        <v>709</v>
      </c>
      <c r="L83" s="265" t="s">
        <v>1139</v>
      </c>
      <c r="M83" s="268" t="s">
        <v>770</v>
      </c>
      <c r="N83" s="254" t="s">
        <v>1151</v>
      </c>
    </row>
    <row r="84" spans="1:16" s="16" customFormat="1" ht="15" customHeight="1" x14ac:dyDescent="0.25">
      <c r="A84" s="26" t="s">
        <v>77</v>
      </c>
      <c r="B84" s="23" t="s">
        <v>111</v>
      </c>
      <c r="C84" s="104">
        <f t="shared" si="14"/>
        <v>2</v>
      </c>
      <c r="D84" s="104"/>
      <c r="E84" s="25"/>
      <c r="F84" s="116">
        <f>C84*(1-D84)*(1-E84)</f>
        <v>2</v>
      </c>
      <c r="G84" s="21" t="s">
        <v>212</v>
      </c>
      <c r="H84" s="25" t="s">
        <v>212</v>
      </c>
      <c r="I84" s="191">
        <v>43766</v>
      </c>
      <c r="J84" s="175" t="s">
        <v>324</v>
      </c>
      <c r="K84" s="265" t="s">
        <v>1140</v>
      </c>
      <c r="L84" s="265" t="s">
        <v>770</v>
      </c>
      <c r="M84" s="265" t="s">
        <v>415</v>
      </c>
      <c r="N84" s="254" t="s">
        <v>1151</v>
      </c>
    </row>
    <row r="85" spans="1:16" s="16" customFormat="1" ht="15" customHeight="1" x14ac:dyDescent="0.25">
      <c r="A85" s="26" t="s">
        <v>78</v>
      </c>
      <c r="B85" s="23" t="s">
        <v>111</v>
      </c>
      <c r="C85" s="104">
        <f>IF(B85=$B$4,2,0)</f>
        <v>2</v>
      </c>
      <c r="D85" s="104"/>
      <c r="E85" s="25"/>
      <c r="F85" s="116">
        <f>C85*(1-D85)*(1-E85)</f>
        <v>2</v>
      </c>
      <c r="G85" s="21" t="s">
        <v>212</v>
      </c>
      <c r="H85" s="25" t="s">
        <v>212</v>
      </c>
      <c r="I85" s="178" t="s">
        <v>217</v>
      </c>
      <c r="J85" s="175" t="s">
        <v>324</v>
      </c>
      <c r="K85" s="189" t="s">
        <v>1094</v>
      </c>
      <c r="L85" s="265" t="s">
        <v>1141</v>
      </c>
      <c r="M85" s="265" t="s">
        <v>1142</v>
      </c>
      <c r="N85" s="189" t="s">
        <v>770</v>
      </c>
    </row>
    <row r="86" spans="1:16" s="16" customFormat="1" ht="15" customHeight="1" x14ac:dyDescent="0.25">
      <c r="A86" s="26" t="s">
        <v>79</v>
      </c>
      <c r="B86" s="23" t="s">
        <v>111</v>
      </c>
      <c r="C86" s="104">
        <f>IF(B86=$B$4,2,0)</f>
        <v>2</v>
      </c>
      <c r="D86" s="104"/>
      <c r="E86" s="25"/>
      <c r="F86" s="116">
        <f>C86*(1-D86)*(1-E86)</f>
        <v>2</v>
      </c>
      <c r="G86" s="21" t="s">
        <v>212</v>
      </c>
      <c r="H86" s="25" t="s">
        <v>212</v>
      </c>
      <c r="I86" s="178" t="s">
        <v>217</v>
      </c>
      <c r="J86" s="175" t="s">
        <v>324</v>
      </c>
      <c r="K86" s="265" t="s">
        <v>1094</v>
      </c>
      <c r="L86" s="265" t="s">
        <v>1143</v>
      </c>
      <c r="M86" s="265" t="s">
        <v>720</v>
      </c>
      <c r="N86" s="265" t="s">
        <v>1096</v>
      </c>
    </row>
    <row r="87" spans="1:16" s="60" customFormat="1" ht="15" customHeight="1" x14ac:dyDescent="0.35">
      <c r="A87" s="115" t="s">
        <v>80</v>
      </c>
      <c r="B87" s="115"/>
      <c r="C87" s="117"/>
      <c r="D87" s="114"/>
      <c r="E87" s="114"/>
      <c r="F87" s="114"/>
      <c r="G87" s="117"/>
      <c r="H87" s="117"/>
      <c r="I87" s="52"/>
      <c r="J87" s="111"/>
      <c r="K87" s="49"/>
      <c r="L87" s="49"/>
      <c r="M87" s="255"/>
      <c r="N87" s="49"/>
    </row>
    <row r="88" spans="1:16" s="16" customFormat="1" ht="15" customHeight="1" x14ac:dyDescent="0.25">
      <c r="A88" s="26" t="s">
        <v>69</v>
      </c>
      <c r="B88" s="23" t="s">
        <v>111</v>
      </c>
      <c r="C88" s="104">
        <f t="shared" ref="C88:C98" si="16">IF(B88=$B$4,2,0)</f>
        <v>2</v>
      </c>
      <c r="D88" s="104"/>
      <c r="E88" s="104"/>
      <c r="F88" s="116">
        <f t="shared" ref="F88:F98" si="17">C88*(1-D88)*(1-E88)</f>
        <v>2</v>
      </c>
      <c r="G88" s="21" t="s">
        <v>212</v>
      </c>
      <c r="H88" s="25" t="s">
        <v>212</v>
      </c>
      <c r="I88" s="191" t="s">
        <v>217</v>
      </c>
      <c r="J88" s="253" t="s">
        <v>324</v>
      </c>
      <c r="K88" s="265" t="s">
        <v>1144</v>
      </c>
      <c r="L88" s="265" t="s">
        <v>443</v>
      </c>
      <c r="M88" s="265" t="s">
        <v>770</v>
      </c>
      <c r="N88" s="265" t="s">
        <v>770</v>
      </c>
    </row>
    <row r="89" spans="1:16" s="16" customFormat="1" ht="15" customHeight="1" x14ac:dyDescent="0.25">
      <c r="A89" s="26" t="s">
        <v>81</v>
      </c>
      <c r="B89" s="23" t="s">
        <v>111</v>
      </c>
      <c r="C89" s="104">
        <f t="shared" si="16"/>
        <v>2</v>
      </c>
      <c r="D89" s="104"/>
      <c r="E89" s="104">
        <v>0.5</v>
      </c>
      <c r="F89" s="116">
        <f t="shared" si="17"/>
        <v>1</v>
      </c>
      <c r="G89" s="21" t="s">
        <v>212</v>
      </c>
      <c r="H89" s="149" t="s">
        <v>215</v>
      </c>
      <c r="I89" s="21" t="s">
        <v>217</v>
      </c>
      <c r="J89" s="23" t="s">
        <v>238</v>
      </c>
      <c r="K89" s="267" t="s">
        <v>1152</v>
      </c>
      <c r="L89" s="267" t="s">
        <v>770</v>
      </c>
      <c r="M89" s="267" t="s">
        <v>770</v>
      </c>
      <c r="N89" s="267" t="s">
        <v>770</v>
      </c>
    </row>
    <row r="90" spans="1:16" s="16" customFormat="1" ht="15" customHeight="1" x14ac:dyDescent="0.25">
      <c r="A90" s="26" t="s">
        <v>73</v>
      </c>
      <c r="B90" s="23" t="s">
        <v>111</v>
      </c>
      <c r="C90" s="104">
        <f t="shared" si="16"/>
        <v>2</v>
      </c>
      <c r="D90" s="104"/>
      <c r="E90" s="104"/>
      <c r="F90" s="116">
        <f t="shared" si="17"/>
        <v>2</v>
      </c>
      <c r="G90" s="21" t="s">
        <v>212</v>
      </c>
      <c r="H90" s="148" t="s">
        <v>212</v>
      </c>
      <c r="I90" s="191" t="s">
        <v>217</v>
      </c>
      <c r="J90" s="166" t="s">
        <v>324</v>
      </c>
      <c r="K90" s="265" t="s">
        <v>732</v>
      </c>
      <c r="L90" s="265" t="s">
        <v>770</v>
      </c>
      <c r="M90" s="265" t="s">
        <v>1145</v>
      </c>
      <c r="N90" s="265" t="s">
        <v>1146</v>
      </c>
    </row>
    <row r="91" spans="1:16" s="16" customFormat="1" ht="15" customHeight="1" x14ac:dyDescent="0.25">
      <c r="A91" s="26" t="s">
        <v>82</v>
      </c>
      <c r="B91" s="128" t="s">
        <v>111</v>
      </c>
      <c r="C91" s="104">
        <f t="shared" si="16"/>
        <v>2</v>
      </c>
      <c r="D91" s="104"/>
      <c r="E91" s="104"/>
      <c r="F91" s="116">
        <f t="shared" si="17"/>
        <v>2</v>
      </c>
      <c r="G91" s="21" t="s">
        <v>212</v>
      </c>
      <c r="H91" s="149" t="s">
        <v>212</v>
      </c>
      <c r="I91" s="191" t="s">
        <v>217</v>
      </c>
      <c r="J91" s="175" t="s">
        <v>324</v>
      </c>
      <c r="K91" s="265" t="s">
        <v>737</v>
      </c>
      <c r="L91" s="265" t="s">
        <v>770</v>
      </c>
      <c r="M91" s="254" t="s">
        <v>765</v>
      </c>
      <c r="N91" s="254" t="s">
        <v>770</v>
      </c>
    </row>
    <row r="92" spans="1:16" s="4" customFormat="1" ht="15" customHeight="1" x14ac:dyDescent="0.25">
      <c r="A92" s="26" t="s">
        <v>83</v>
      </c>
      <c r="B92" s="23" t="s">
        <v>112</v>
      </c>
      <c r="C92" s="104">
        <f t="shared" si="16"/>
        <v>0</v>
      </c>
      <c r="D92" s="104"/>
      <c r="E92" s="25"/>
      <c r="F92" s="116">
        <f t="shared" si="17"/>
        <v>0</v>
      </c>
      <c r="G92" s="21" t="s">
        <v>215</v>
      </c>
      <c r="H92" s="164" t="s">
        <v>324</v>
      </c>
      <c r="I92" s="164" t="s">
        <v>324</v>
      </c>
      <c r="J92" s="166" t="s">
        <v>324</v>
      </c>
      <c r="K92" s="266" t="s">
        <v>770</v>
      </c>
      <c r="L92" s="266" t="s">
        <v>770</v>
      </c>
      <c r="M92" s="266" t="s">
        <v>770</v>
      </c>
      <c r="N92" s="266" t="s">
        <v>770</v>
      </c>
    </row>
    <row r="93" spans="1:16" s="81" customFormat="1" ht="15" customHeight="1" x14ac:dyDescent="0.25">
      <c r="A93" s="26" t="s">
        <v>84</v>
      </c>
      <c r="B93" s="23" t="s">
        <v>111</v>
      </c>
      <c r="C93" s="104">
        <f t="shared" si="16"/>
        <v>2</v>
      </c>
      <c r="D93" s="104"/>
      <c r="E93" s="25"/>
      <c r="F93" s="116">
        <f t="shared" si="17"/>
        <v>2</v>
      </c>
      <c r="G93" s="21" t="s">
        <v>212</v>
      </c>
      <c r="H93" s="144" t="s">
        <v>212</v>
      </c>
      <c r="I93" s="191">
        <v>43749</v>
      </c>
      <c r="J93" s="175" t="s">
        <v>324</v>
      </c>
      <c r="K93" s="268" t="s">
        <v>1147</v>
      </c>
      <c r="L93" s="268" t="s">
        <v>770</v>
      </c>
      <c r="M93" s="268" t="s">
        <v>1148</v>
      </c>
      <c r="N93" s="254"/>
    </row>
    <row r="94" spans="1:16" ht="15" customHeight="1" x14ac:dyDescent="0.25">
      <c r="A94" s="26" t="s">
        <v>85</v>
      </c>
      <c r="B94" s="23" t="s">
        <v>111</v>
      </c>
      <c r="C94" s="104">
        <f t="shared" si="16"/>
        <v>2</v>
      </c>
      <c r="D94" s="104"/>
      <c r="E94" s="258"/>
      <c r="F94" s="257">
        <f t="shared" si="17"/>
        <v>2</v>
      </c>
      <c r="G94" s="21" t="s">
        <v>212</v>
      </c>
      <c r="H94" s="260" t="s">
        <v>212</v>
      </c>
      <c r="I94" s="191">
        <v>43766</v>
      </c>
      <c r="J94" s="175" t="s">
        <v>324</v>
      </c>
      <c r="K94" s="268" t="s">
        <v>1152</v>
      </c>
      <c r="L94" s="268" t="s">
        <v>770</v>
      </c>
      <c r="M94" s="268" t="s">
        <v>770</v>
      </c>
      <c r="N94" s="266" t="s">
        <v>436</v>
      </c>
      <c r="O94" s="57"/>
      <c r="P94" s="57"/>
    </row>
    <row r="95" spans="1:16" ht="15" customHeight="1" x14ac:dyDescent="0.25">
      <c r="A95" s="26" t="s">
        <v>86</v>
      </c>
      <c r="B95" s="23" t="s">
        <v>112</v>
      </c>
      <c r="C95" s="104">
        <f t="shared" si="16"/>
        <v>0</v>
      </c>
      <c r="D95" s="104"/>
      <c r="E95" s="25"/>
      <c r="F95" s="116">
        <f t="shared" si="17"/>
        <v>0</v>
      </c>
      <c r="G95" s="104" t="s">
        <v>215</v>
      </c>
      <c r="H95" s="164" t="s">
        <v>324</v>
      </c>
      <c r="I95" s="164" t="s">
        <v>324</v>
      </c>
      <c r="J95" s="166" t="s">
        <v>324</v>
      </c>
      <c r="K95" s="266" t="s">
        <v>770</v>
      </c>
      <c r="L95" s="266" t="s">
        <v>770</v>
      </c>
      <c r="M95" s="266" t="s">
        <v>770</v>
      </c>
      <c r="N95" s="266" t="s">
        <v>770</v>
      </c>
    </row>
    <row r="96" spans="1:16" ht="15" customHeight="1" x14ac:dyDescent="0.25">
      <c r="A96" s="26" t="s">
        <v>87</v>
      </c>
      <c r="B96" s="23" t="s">
        <v>111</v>
      </c>
      <c r="C96" s="104">
        <f t="shared" si="16"/>
        <v>2</v>
      </c>
      <c r="D96" s="104"/>
      <c r="E96" s="25"/>
      <c r="F96" s="116">
        <f t="shared" si="17"/>
        <v>2</v>
      </c>
      <c r="G96" s="104" t="s">
        <v>212</v>
      </c>
      <c r="H96" s="164" t="s">
        <v>212</v>
      </c>
      <c r="I96" s="191" t="s">
        <v>217</v>
      </c>
      <c r="J96" s="175" t="s">
        <v>324</v>
      </c>
      <c r="K96" s="268" t="s">
        <v>770</v>
      </c>
      <c r="L96" s="268" t="s">
        <v>772</v>
      </c>
      <c r="M96" s="256" t="s">
        <v>1102</v>
      </c>
      <c r="N96" s="268" t="s">
        <v>748</v>
      </c>
    </row>
    <row r="97" spans="1:14" ht="15" customHeight="1" x14ac:dyDescent="0.25">
      <c r="A97" s="26" t="s">
        <v>88</v>
      </c>
      <c r="B97" s="23" t="s">
        <v>111</v>
      </c>
      <c r="C97" s="104">
        <f t="shared" si="16"/>
        <v>2</v>
      </c>
      <c r="D97" s="104"/>
      <c r="E97" s="25"/>
      <c r="F97" s="116">
        <f t="shared" si="17"/>
        <v>2</v>
      </c>
      <c r="G97" s="21" t="s">
        <v>212</v>
      </c>
      <c r="H97" s="260" t="s">
        <v>212</v>
      </c>
      <c r="I97" s="191" t="s">
        <v>217</v>
      </c>
      <c r="J97" s="166" t="s">
        <v>324</v>
      </c>
      <c r="K97" s="268" t="s">
        <v>751</v>
      </c>
      <c r="L97" s="268" t="s">
        <v>770</v>
      </c>
      <c r="M97" s="268" t="s">
        <v>770</v>
      </c>
      <c r="N97" s="254" t="s">
        <v>1151</v>
      </c>
    </row>
    <row r="98" spans="1:14" ht="15" customHeight="1" x14ac:dyDescent="0.25">
      <c r="A98" s="26" t="s">
        <v>89</v>
      </c>
      <c r="B98" s="23" t="s">
        <v>112</v>
      </c>
      <c r="C98" s="104">
        <f t="shared" si="16"/>
        <v>0</v>
      </c>
      <c r="D98" s="104"/>
      <c r="E98" s="25"/>
      <c r="F98" s="116">
        <f t="shared" si="17"/>
        <v>0</v>
      </c>
      <c r="G98" s="21" t="s">
        <v>215</v>
      </c>
      <c r="H98" s="261" t="s">
        <v>324</v>
      </c>
      <c r="I98" s="261" t="s">
        <v>324</v>
      </c>
      <c r="J98" s="167" t="s">
        <v>324</v>
      </c>
      <c r="K98" s="266" t="s">
        <v>770</v>
      </c>
      <c r="L98" s="266" t="s">
        <v>770</v>
      </c>
      <c r="M98" s="266" t="s">
        <v>770</v>
      </c>
      <c r="N98" s="254" t="s">
        <v>1151</v>
      </c>
    </row>
    <row r="107" spans="1:14" x14ac:dyDescent="0.25">
      <c r="A107" s="17"/>
      <c r="B107" s="17"/>
      <c r="C107" s="17"/>
      <c r="D107" s="17"/>
      <c r="E107" s="17"/>
      <c r="F107" s="17"/>
      <c r="G107" s="53"/>
      <c r="H107" s="53"/>
      <c r="I107" s="18"/>
    </row>
    <row r="111" spans="1:14" x14ac:dyDescent="0.25">
      <c r="A111" s="17"/>
      <c r="B111" s="17"/>
      <c r="C111" s="17"/>
      <c r="D111" s="17"/>
      <c r="E111" s="17"/>
      <c r="F111" s="17"/>
      <c r="G111" s="53"/>
      <c r="H111" s="53"/>
      <c r="I111" s="18"/>
    </row>
    <row r="114" spans="1:9" x14ac:dyDescent="0.25">
      <c r="A114" s="17"/>
      <c r="B114" s="17"/>
      <c r="C114" s="17"/>
      <c r="D114" s="17"/>
      <c r="E114" s="17"/>
      <c r="F114" s="17"/>
      <c r="G114" s="53"/>
      <c r="H114" s="53"/>
      <c r="I114" s="18"/>
    </row>
    <row r="118" spans="1:9" x14ac:dyDescent="0.25">
      <c r="A118" s="17"/>
      <c r="B118" s="17"/>
      <c r="C118" s="17"/>
      <c r="D118" s="17"/>
      <c r="E118" s="17"/>
      <c r="F118" s="17"/>
      <c r="G118" s="53"/>
      <c r="H118" s="53"/>
      <c r="I118" s="18"/>
    </row>
  </sheetData>
  <autoFilter ref="A6:O98" xr:uid="{00000000-0009-0000-0000-00000C000000}"/>
  <mergeCells count="17">
    <mergeCell ref="H3:H5"/>
    <mergeCell ref="L4:L5"/>
    <mergeCell ref="M4:M5"/>
    <mergeCell ref="A1:N1"/>
    <mergeCell ref="K4:K5"/>
    <mergeCell ref="A2:J2"/>
    <mergeCell ref="G3:G5"/>
    <mergeCell ref="C3:F3"/>
    <mergeCell ref="I3:I5"/>
    <mergeCell ref="C4:C5"/>
    <mergeCell ref="K3:N3"/>
    <mergeCell ref="F4:F5"/>
    <mergeCell ref="D4:D5"/>
    <mergeCell ref="N4:N5"/>
    <mergeCell ref="E4:E5"/>
    <mergeCell ref="A3:A5"/>
    <mergeCell ref="J3:J5"/>
  </mergeCells>
  <dataValidations count="2">
    <dataValidation type="list" allowBlank="1" showInputMessage="1" showErrorMessage="1" sqref="E6" xr:uid="{00000000-0002-0000-0C00-000000000000}">
      <formula1>"0,5"</formula1>
    </dataValidation>
    <dataValidation type="list" allowBlank="1" showInputMessage="1" showErrorMessage="1" sqref="C54 C37 C69 C25 C46 B6:B98" xr:uid="{00000000-0002-0000-0C00-000001000000}">
      <formula1>$B$4:$B$5</formula1>
    </dataValidation>
  </dataValidations>
  <hyperlinks>
    <hyperlink ref="K58" r:id="rId1" xr:uid="{00000000-0004-0000-0C00-000000000000}"/>
    <hyperlink ref="M58" r:id="rId2" display="http://minfin.tatarstan.ru/rus/proekt-byudzheta-i-materiali-k-nemu-845677.htm?page=1" xr:uid="{00000000-0004-0000-0C00-000001000000}"/>
    <hyperlink ref="K61" r:id="rId3" display="http://zakon.zsperm.ru/?q=%CE+%E1%FE%E4%E6%E5%F2%E5+%D2%E5%F0%F0%E8%F2%EE%F0%E8%E0%EB%FC%ED%EE%E3%EE+%F4%EE%ED%E4%E0+%EE%E1%FF%E7%E0%F2%E5%EB%FC%ED%EE%E3%EE+%EC%E5%E4%E8%F6%E8%ED%F1%EA%EE%E3%EE+%F1%F2%F0%E0%F5%EE%E2%E0%ED%E8%FF+%CF%E5%F0%EC%F1%EA%EE%E3%EE+%EA%F0%E0%FF+%ED%E0+2020+%E3%EE%E4&amp;how=d" xr:uid="{00000000-0004-0000-0C00-000002000000}"/>
    <hyperlink ref="M61" r:id="rId4" display="http://mfin.permkrai.ru/execution/proekt/proektzak/2019/" xr:uid="{00000000-0004-0000-0C00-000003000000}"/>
    <hyperlink ref="N61" r:id="rId5" display="http://budget.permkrai.ru/approved_budgets/indicators2018" xr:uid="{00000000-0004-0000-0C00-000004000000}"/>
    <hyperlink ref="K68" r:id="rId6" xr:uid="{00000000-0004-0000-0C00-000005000000}"/>
    <hyperlink ref="M68" r:id="rId7" display="http://ufo.ulntc.ru/" xr:uid="{00000000-0004-0000-0C00-000006000000}"/>
    <hyperlink ref="N68" r:id="rId8" display="http://ufo.ulntc.ru:8080/dokumenty/proekt-zakona-o-byudzhete/2020-god" xr:uid="{00000000-0004-0000-0C00-000007000000}"/>
    <hyperlink ref="K88" r:id="rId9" xr:uid="{00000000-0004-0000-0C00-000008000000}"/>
    <hyperlink ref="M88" r:id="rId10" display="http://egov-buryatia.ru/minfin/activities/documents/proekty-zakonov-i-inykh-npa/index.php?bitrix_include_areas=N&amp;clear_cache=Y" xr:uid="{00000000-0004-0000-0C00-000009000000}"/>
    <hyperlink ref="N88" r:id="rId11" display="http://budget.govrb.ru/ebudget/Menu/Page/179" xr:uid="{00000000-0004-0000-0C00-00000A000000}"/>
    <hyperlink ref="M93" r:id="rId12" xr:uid="{00000000-0004-0000-0C00-00000B000000}"/>
    <hyperlink ref="K93" r:id="rId13" display="http://www.duma.khv.ru/Monitoring5/%D0%9F%D1%80%D0%BE%D0%B5%D0%BA%D1%82 %D0%B7%D0%B0%D0%BA%D0%BE%D0%BD%D0%B0/2187558" xr:uid="{00000000-0004-0000-0C00-00000C000000}"/>
    <hyperlink ref="N24" r:id="rId14" xr:uid="{00000000-0004-0000-0C00-00000D000000}"/>
    <hyperlink ref="M24" r:id="rId15" display="Переход на спец. портал" xr:uid="{00000000-0004-0000-0C00-00000E000000}"/>
    <hyperlink ref="K24" r:id="rId16" xr:uid="{00000000-0004-0000-0C00-00000F000000}"/>
    <hyperlink ref="K30" r:id="rId17" xr:uid="{00000000-0004-0000-0C00-000010000000}"/>
    <hyperlink ref="M30" r:id="rId18" xr:uid="{00000000-0004-0000-0C00-000011000000}"/>
    <hyperlink ref="M45" r:id="rId19" display="https://fin.sev.gov.ru/pravovye-akty-df/regionalnye-normativno-pravovye-akty/" xr:uid="{00000000-0004-0000-0C00-000012000000}"/>
    <hyperlink ref="N45" r:id="rId20" xr:uid="{00000000-0004-0000-0C00-000013000000}"/>
    <hyperlink ref="K45" r:id="rId21" xr:uid="{00000000-0004-0000-0C00-000014000000}"/>
    <hyperlink ref="K28" r:id="rId22" xr:uid="{00000000-0004-0000-0C00-000015000000}"/>
    <hyperlink ref="M28" r:id="rId23" display="https://dvinaland.ru/budget/zakon/ " xr:uid="{00000000-0004-0000-0C00-000016000000}"/>
    <hyperlink ref="M36" r:id="rId24" xr:uid="{00000000-0004-0000-0C00-000017000000}"/>
    <hyperlink ref="K36" r:id="rId25" xr:uid="{00000000-0004-0000-0C00-000018000000}"/>
    <hyperlink ref="K81" r:id="rId26" xr:uid="{00000000-0004-0000-0C00-000019000000}"/>
    <hyperlink ref="M81" r:id="rId27" xr:uid="{00000000-0004-0000-0C00-00001A000000}"/>
    <hyperlink ref="K60" r:id="rId28" xr:uid="{00000000-0004-0000-0C00-00001B000000}"/>
    <hyperlink ref="M60" r:id="rId29" display="http://minfin.cap.ru/action/activity/byudzhet/respublikanskij-byudzhet-chuvashskoj-respubliki/2020-god/proekt-zakona-chuvashskoj-respubliki-o-respublikan" xr:uid="{00000000-0004-0000-0C00-00001C000000}"/>
    <hyperlink ref="N60" r:id="rId30" xr:uid="{00000000-0004-0000-0C00-00001D000000}"/>
    <hyperlink ref="M17" r:id="rId31" xr:uid="{00000000-0004-0000-0C00-00001E000000}"/>
    <hyperlink ref="N17" r:id="rId32" display="http://adm.vintech.ru:8096/ebudget/Menu/Page/25" xr:uid="{00000000-0004-0000-0C00-00001F000000}"/>
    <hyperlink ref="M31" r:id="rId33" display="http://finance.lenobl.ru/pravovaya-baza/oblastnoe-zakondatelstvo/byudzhet-lo/ob2020/" xr:uid="{00000000-0004-0000-0C00-000020000000}"/>
    <hyperlink ref="N31" r:id="rId34" display="http://budget.lenobl.ru/documents/?page=0&amp;sortOrder=&amp;type=regionBudget&amp;sortName=&amp;sortDate=" xr:uid="{00000000-0004-0000-0C00-000021000000}"/>
    <hyperlink ref="K31" r:id="rId35" display="http://www.lenoblzaks.ru/static/single/-rus-common-zakact-/loprojects" xr:uid="{00000000-0004-0000-0C00-000022000000}"/>
    <hyperlink ref="K35" r:id="rId36" xr:uid="{00000000-0004-0000-0C00-000023000000}"/>
    <hyperlink ref="M35" r:id="rId37" display="https://fincom.gov.spb.ru/budget/info/acts/1" xr:uid="{00000000-0004-0000-0C00-000024000000}"/>
    <hyperlink ref="K67" r:id="rId38" display="https://srd.ru/index.php/component/docs/?view=pr_zak&amp;id=1301&amp;menu=508&amp;selmenu=512" xr:uid="{00000000-0004-0000-0C00-000025000000}"/>
    <hyperlink ref="N67" r:id="rId39" display="http://saratov.ifinmon.ru" xr:uid="{00000000-0004-0000-0C00-000026000000}"/>
    <hyperlink ref="K86" r:id="rId40" display="https://duma.tomsk.ru/content/proekt_oblastnogo_bjudzheta_na_2020_2022_god" xr:uid="{00000000-0004-0000-0C00-000027000000}"/>
    <hyperlink ref="M86" r:id="rId41" xr:uid="{00000000-0004-0000-0C00-000028000000}"/>
    <hyperlink ref="N86" r:id="rId42" display="http://open.findep.org/" xr:uid="{00000000-0004-0000-0C00-000029000000}"/>
    <hyperlink ref="K92" r:id="rId43" location="type=zakonoproekt/from=01.01.2019/to=31.12.2019" display="type=zakonoproekt/from=01.01.2019/to=31.12.2019" xr:uid="{00000000-0004-0000-0C00-00002A000000}"/>
    <hyperlink ref="M92" r:id="rId44" display="https://primorsky.ru/authorities/executive-agencies/departments/finance/public.php" xr:uid="{00000000-0004-0000-0C00-00002B000000}"/>
    <hyperlink ref="N92" r:id="rId45" display="http://ebudget.primorsky.ru/Show/Content/191" xr:uid="{00000000-0004-0000-0C00-00002C000000}"/>
    <hyperlink ref="K19" r:id="rId46" xr:uid="{00000000-0004-0000-0C00-00002D000000}"/>
    <hyperlink ref="M19" r:id="rId47" display="http://www.finsmol.ru/pbudget/nJvD58Sj" xr:uid="{00000000-0004-0000-0C00-00002E000000}"/>
    <hyperlink ref="K80" r:id="rId48" xr:uid="{00000000-0004-0000-0C00-00002F000000}"/>
    <hyperlink ref="M80" r:id="rId49" xr:uid="{00000000-0004-0000-0C00-000030000000}"/>
    <hyperlink ref="K8" r:id="rId50" display="http://duma32.ru/komitet-po-byudzhetu-nalogam-i-ekonomicheskoy-politike/" xr:uid="{00000000-0004-0000-0C00-000031000000}"/>
    <hyperlink ref="M8" r:id="rId51" xr:uid="{00000000-0004-0000-0C00-000032000000}"/>
    <hyperlink ref="M9" r:id="rId52" xr:uid="{00000000-0004-0000-0C00-000033000000}"/>
    <hyperlink ref="M12" r:id="rId53" xr:uid="{00000000-0004-0000-0C00-000034000000}"/>
    <hyperlink ref="K14" r:id="rId54" display="http://kurskduma.ru/proekts/index.php" xr:uid="{00000000-0004-0000-0C00-000035000000}"/>
    <hyperlink ref="N16" r:id="rId55" location="tab-id-6" display="https://budget.mosreg.ru/byudzhet-dlya-grazhdan/proekt-zakona-o-byudzhete-moskovskoj-oblasti/#tab-id-6" xr:uid="{00000000-0004-0000-0C00-000036000000}"/>
    <hyperlink ref="K16" r:id="rId56" xr:uid="{00000000-0004-0000-0C00-000037000000}"/>
    <hyperlink ref="M16" r:id="rId57" display="https://mef.mosreg.ru/dokumenty/antikorrupcionnaya-ekspertiza?page=1&amp;utm_referrer=https%3A%2F%2Fmef.mosreg.ru%2Fdokumenty%2Fantikorrupcionnaya-ekspertiza" xr:uid="{00000000-0004-0000-0C00-000038000000}"/>
    <hyperlink ref="N63" r:id="rId58" display="http://mf.nnov.ru:8025/primi-uchastie" xr:uid="{00000000-0004-0000-0C00-000039000000}"/>
    <hyperlink ref="M63" r:id="rId59" display="http://mf.nnov.ru/index.php?option=com_k2&amp;view=item&amp;id=1760:normativnye-pravovye-akty-i-drugie-materialy-po-razrabotke-proekta-oblastnogo-byudzheta-na-2021-2022-gody&amp;Itemid=553" xr:uid="{00000000-0004-0000-0C00-00003A000000}"/>
    <hyperlink ref="K63" r:id="rId60" xr:uid="{00000000-0004-0000-0C00-00003B000000}"/>
    <hyperlink ref="K82" r:id="rId61" display="http://eparlament.irzs.ru/Doc/pasport?id=2782" xr:uid="{00000000-0004-0000-0C00-00003C000000}"/>
    <hyperlink ref="M82" r:id="rId62" display="http://gfu.ru/budget/obl/section.php?IBLOCK_ID=125&amp;SECTION_ID=1180" xr:uid="{00000000-0004-0000-0C00-00003D000000}"/>
    <hyperlink ref="N82" r:id="rId63" display="http://openbudget.gfu.ru/budget/law_project/" xr:uid="{00000000-0004-0000-0C00-00003E000000}"/>
    <hyperlink ref="M84" r:id="rId64" xr:uid="{00000000-0004-0000-0C00-00003F000000}"/>
    <hyperlink ref="K84" r:id="rId65" xr:uid="{00000000-0004-0000-0C00-000040000000}"/>
    <hyperlink ref="M89" r:id="rId66" display="https://minfin.sakha.gov.ru/zakony-o-bjudzhete/2020-2022-gg" xr:uid="{00000000-0004-0000-0C00-000041000000}"/>
    <hyperlink ref="N89" r:id="rId67" display="http://budget.sakha.gov.ru/ebudget/Menu/Page/215" xr:uid="{00000000-0004-0000-0C00-000042000000}"/>
    <hyperlink ref="K89" r:id="rId68" display="http://monitoring.iltumen.ru/%D0%9F%D1%80%D0%BE%D0%B5%D0%BA%D1%82 %D0%B7%D0%B0%D0%BA%D0%BE%D0%BD%D0%B0 %D0%A0%D0%B5%D1%81%D0%BF%D1%83%D0%B1%D0%BB%D0%B8%D0%BA%D0%B8 %D0%A1%D0%B0%D1%85%D0%B0 (%D0%AF%D0%BA%D1%83%D1%82%D0%B8%D1%8F)/2362149" xr:uid="{00000000-0004-0000-0C00-000043000000}"/>
    <hyperlink ref="K94" r:id="rId69" display="http://www.zsamur.ru/section/list/9932/31" xr:uid="{00000000-0004-0000-0C00-000044000000}"/>
    <hyperlink ref="M94" r:id="rId70" display="http://fin.amurobl.ru/normativno_pravovye_akti/reg_uroven/proekty_zakonov_amurskoy_oblasti" xr:uid="{00000000-0004-0000-0C00-000045000000}"/>
    <hyperlink ref="N94" r:id="rId71" xr:uid="{00000000-0004-0000-0C00-000046000000}"/>
    <hyperlink ref="M18" r:id="rId72" display="https://minfin.ryazangov.ru/documents/draft_documents/2019/index.php" xr:uid="{00000000-0004-0000-0C00-000047000000}"/>
    <hyperlink ref="N18" r:id="rId73" display="http://minfin-rzn.ru/portal/Show/Category/6?ItemId=17" xr:uid="{00000000-0004-0000-0C00-000048000000}"/>
    <hyperlink ref="K18" r:id="rId74" display="http://www.rznoblduma.ru/index.php?option=com_content&amp;view=article&amp;id=177&amp;Itemid=125" xr:uid="{00000000-0004-0000-0C00-000049000000}"/>
    <hyperlink ref="K20" r:id="rId75" display="https://tambovoblduma.ru/zakonoproekty/zakonoproekty-vnesennye-v-oblastnuyu-dumu/oktyabr-2019/" xr:uid="{00000000-0004-0000-0C00-00004A000000}"/>
    <hyperlink ref="M20" r:id="rId76" xr:uid="{00000000-0004-0000-0C00-00004B000000}"/>
    <hyperlink ref="M53" r:id="rId77" display="http://www.mfsk.ru/law/proekty-zakonovsk" xr:uid="{00000000-0004-0000-0C00-00004C000000}"/>
    <hyperlink ref="N53" r:id="rId78" xr:uid="{00000000-0004-0000-0C00-00004D000000}"/>
    <hyperlink ref="K53" r:id="rId79" xr:uid="{00000000-0004-0000-0C00-00004E000000}"/>
    <hyperlink ref="M44" r:id="rId80" display="http://www.minfin.donland.ru/docs/s/226" xr:uid="{00000000-0004-0000-0C00-00004F000000}"/>
    <hyperlink ref="N44" r:id="rId81" display="http://minfin.donland.ru:8088/" xr:uid="{00000000-0004-0000-0C00-000050000000}"/>
    <hyperlink ref="K44" r:id="rId82" xr:uid="{00000000-0004-0000-0C00-000051000000}"/>
    <hyperlink ref="K49" r:id="rId83" xr:uid="{00000000-0004-0000-0C00-000052000000}"/>
    <hyperlink ref="M49" r:id="rId84" display="https://pravitelstvo.kbr.ru/oigv/minfin/npi/proekty_normativnyh_i_pravovyh_aktov.php?postid=27495" xr:uid="{00000000-0004-0000-0C00-000053000000}"/>
    <hyperlink ref="L14" r:id="rId85" display="https://kurskoms.ru/lk" xr:uid="{00000000-0004-0000-0C00-000054000000}"/>
    <hyperlink ref="M14" r:id="rId86" xr:uid="{00000000-0004-0000-0C00-000055000000}"/>
    <hyperlink ref="L17" r:id="rId87" display="http://www.oreltfoms.ru/index.php/2011-03-05-05-49-31" xr:uid="{00000000-0004-0000-0C00-000056000000}"/>
    <hyperlink ref="L19" r:id="rId88" display="http://smolfoms.ru/oms-v-smolenskoy-oblasti/byudzhet/" xr:uid="{00000000-0004-0000-0C00-000057000000}"/>
    <hyperlink ref="L24" r:id="rId89" display="https://www.mgfoms.ru/documents/proyekti-aktov" xr:uid="{00000000-0004-0000-0C00-000058000000}"/>
    <hyperlink ref="L28" r:id="rId90" display="https://www.arhofoms.ru/it/base/Forms/AllItems.aspx" xr:uid="{00000000-0004-0000-0C00-000059000000}"/>
    <hyperlink ref="L30" r:id="rId91" xr:uid="{00000000-0004-0000-0C00-00005A000000}"/>
    <hyperlink ref="L31" r:id="rId92" xr:uid="{00000000-0004-0000-0C00-00005B000000}"/>
    <hyperlink ref="L35" r:id="rId93" display="https://spboms.ru/page/docs" xr:uid="{00000000-0004-0000-0C00-00005C000000}"/>
    <hyperlink ref="L36" r:id="rId94" display="http://wp.ofomsnao.ru/%d1%80%d0%b5%d0%b3%d0%b8%d0%be%d0%bd%d0%b0%d0%bb%d1%8c%d0%bd%d1%8b%d0%b5/" xr:uid="{00000000-0004-0000-0C00-00005D000000}"/>
    <hyperlink ref="L45" r:id="rId95" display="https://www.sevtfoms.ru/index.php" xr:uid="{00000000-0004-0000-0C00-00005E000000}"/>
    <hyperlink ref="L58" r:id="rId96" display="http://www.fomsrt.ru/documents/rt/zakon_rt/?arrFilter_ff%5BCODE%5D=&amp;set_filter=Y" xr:uid="{00000000-0004-0000-0C00-00005F000000}"/>
    <hyperlink ref="L60" r:id="rId97" display="http://chuvtfoms.ru/" xr:uid="{00000000-0004-0000-0C00-000060000000}"/>
    <hyperlink ref="L63" r:id="rId98" display="https://www.tfoms.nnov.ru/index.php?id=4" xr:uid="{00000000-0004-0000-0C00-000061000000}"/>
    <hyperlink ref="L67" r:id="rId99" display="http://www.sartfoms.ru/normativ/ndocsar.htm" xr:uid="{00000000-0004-0000-0C00-000062000000}"/>
    <hyperlink ref="L68" r:id="rId100" display="http://ultfoms.ru/zakony.html" xr:uid="{00000000-0004-0000-0C00-000063000000}"/>
    <hyperlink ref="L81" r:id="rId101" display="https://www.krasmed.ru/docs/region.php" xr:uid="{00000000-0004-0000-0C00-000064000000}"/>
    <hyperlink ref="L82" r:id="rId102" display="http://www.irkoms.ru/" xr:uid="{00000000-0004-0000-0C00-000065000000}"/>
    <hyperlink ref="L84" r:id="rId103" display="https://www.novofoms.ru/regulatory_documents/list_doc/" xr:uid="{00000000-0004-0000-0C00-000066000000}"/>
    <hyperlink ref="L88" r:id="rId104" xr:uid="{00000000-0004-0000-0C00-000067000000}"/>
    <hyperlink ref="L89" r:id="rId105" display="http://www.sakhaoms.ru/documents/2" xr:uid="{00000000-0004-0000-0C00-000068000000}"/>
    <hyperlink ref="L92" r:id="rId106" display="http://www.omspk.ru/services/dokumenty-administratsii-primorskogo-kraya/?SHOWALL_1=1" xr:uid="{00000000-0004-0000-0C00-000069000000}"/>
    <hyperlink ref="L93" r:id="rId107" display="http://www.khfoms.ru/docs/region/laws/" xr:uid="{00000000-0004-0000-0C00-00006A000000}"/>
    <hyperlink ref="L94" r:id="rId108" display="http://www.aofoms.ru/index.php?c=normbase&amp;p=tfomsAO" xr:uid="{00000000-0004-0000-0C00-00006B000000}"/>
    <hyperlink ref="L44" r:id="rId109" display="http://rostov-tfoms.ru/dokumenty/normativnaya-baza" xr:uid="{00000000-0004-0000-0C00-00006C000000}"/>
    <hyperlink ref="L53" r:id="rId110" xr:uid="{00000000-0004-0000-0C00-00006D000000}"/>
    <hyperlink ref="L80" r:id="rId111" display="https://www.tfoms22.ru/docs/" xr:uid="{00000000-0004-0000-0C00-00006E000000}"/>
    <hyperlink ref="M72" r:id="rId112" xr:uid="{00000000-0004-0000-0C00-00006F000000}"/>
    <hyperlink ref="K72" r:id="rId113" xr:uid="{00000000-0004-0000-0C00-000070000000}"/>
    <hyperlink ref="L72" r:id="rId114" display="http://tfoms.ru/normativnye-dokumenty/regionalnye/" xr:uid="{00000000-0004-0000-0C00-000071000000}"/>
    <hyperlink ref="L49" r:id="rId115" display="https://tfomskbr.ru/ispolzovanie-sredstv-nsz/normativnye-dokumenty" xr:uid="{00000000-0004-0000-0C00-000072000000}"/>
    <hyperlink ref="K17" r:id="rId116" xr:uid="{00000000-0004-0000-0C00-000073000000}"/>
    <hyperlink ref="L86" r:id="rId117" xr:uid="{00000000-0004-0000-0C00-000074000000}"/>
    <hyperlink ref="L61" r:id="rId118" display="http://www.pofoms.ru/RegRefInfo/RegInfo/Pages/Default.aspx" xr:uid="{00000000-0004-0000-0C00-000075000000}"/>
    <hyperlink ref="M83" r:id="rId119" display="https://www.ofukem.ru/budget/projects2020-2021/" xr:uid="{00000000-0004-0000-0C00-000076000000}"/>
    <hyperlink ref="K83" r:id="rId120" xr:uid="{00000000-0004-0000-0C00-000077000000}"/>
    <hyperlink ref="L83" r:id="rId121" xr:uid="{00000000-0004-0000-0C00-000078000000}"/>
    <hyperlink ref="K38" r:id="rId122" xr:uid="{00000000-0004-0000-0C00-000079000000}"/>
    <hyperlink ref="L38" r:id="rId123" xr:uid="{00000000-0004-0000-0C00-00007A000000}"/>
    <hyperlink ref="M38" r:id="rId124" xr:uid="{00000000-0004-0000-0C00-00007B000000}"/>
    <hyperlink ref="K64" r:id="rId125" display="http://www.zaksob.ru/activity/zakonotvorcheskaya-deyatelnost/proekty-oblastnykh-zakonov-i-postanovleniy/" xr:uid="{00000000-0004-0000-0C00-00007C000000}"/>
    <hyperlink ref="M64" r:id="rId126" xr:uid="{00000000-0004-0000-0C00-00007D000000}"/>
    <hyperlink ref="L64" r:id="rId127" display="https://www.orenfoms.ru/documents/regional/Budjet/" xr:uid="{00000000-0004-0000-0C00-00007E000000}"/>
    <hyperlink ref="M23" r:id="rId128" display="https://www.yarregion.ru/depts/depfin/tmpPages/docs.aspx" xr:uid="{00000000-0004-0000-0C00-00007F000000}"/>
    <hyperlink ref="K29" r:id="rId129" display="https://www.vologdazso.ru/actions/legislative_activity/draft-laws/index.php?docid=TXpFNU16RTFNRUUwVFc=" xr:uid="{00000000-0004-0000-0C00-000080000000}"/>
    <hyperlink ref="M29" r:id="rId130" xr:uid="{00000000-0004-0000-0C00-000081000000}"/>
    <hyperlink ref="L29" r:id="rId131" display="http://new.oms35.ru/document/territorialn/pr_gosgaranti_budget" xr:uid="{00000000-0004-0000-0C00-000082000000}"/>
    <hyperlink ref="L20" r:id="rId132" display="http://tofoms.ru/index.php?option=com_boss&amp;task=show_content&amp;catid=1&amp;contentid=64&amp;directory=1" xr:uid="{00000000-0004-0000-0C00-000083000000}"/>
    <hyperlink ref="K23" r:id="rId133" xr:uid="{00000000-0004-0000-0C00-000084000000}"/>
    <hyperlink ref="N23" r:id="rId134" display="http://budget76.ru/" xr:uid="{00000000-0004-0000-0C00-000085000000}"/>
    <hyperlink ref="L23" r:id="rId135" xr:uid="{00000000-0004-0000-0C00-000086000000}"/>
    <hyperlink ref="M40" r:id="rId136" display="https://minfin.rk.gov.ru/ru/structure/2019_10_30_16_47_biudzhet_na_2020_god_i_na_planovyi_period_2021_2022_godov" xr:uid="{00000000-0004-0000-0C00-000087000000}"/>
    <hyperlink ref="N40" r:id="rId137" display="http://budget.rk.ifinmon.ru/dokumenty/proekt-zakona-o-byudzhete" xr:uid="{00000000-0004-0000-0C00-000088000000}"/>
    <hyperlink ref="K40" r:id="rId138" display="http://www.crimea.gov.ru/law-draft-card/6315" xr:uid="{00000000-0004-0000-0C00-000089000000}"/>
    <hyperlink ref="L40" r:id="rId139" display="http://tfomsrk.ru/regionalnye" xr:uid="{00000000-0004-0000-0C00-00008A000000}"/>
    <hyperlink ref="K70" r:id="rId140" xr:uid="{00000000-0004-0000-0C00-00008B000000}"/>
    <hyperlink ref="M70" r:id="rId141" xr:uid="{00000000-0004-0000-0C00-00008C000000}"/>
    <hyperlink ref="L70" r:id="rId142" display="http://www.ktfoms.orbitel.ru/index.php?page=38" xr:uid="{00000000-0004-0000-0C00-00008D000000}"/>
    <hyperlink ref="K73" r:id="rId143" display="https://www.zs74.ru/npa-base" xr:uid="{00000000-0004-0000-0C00-00008E000000}"/>
    <hyperlink ref="L73" r:id="rId144" display="http://foms74.ru/page/regionalnye-dokumenty" xr:uid="{00000000-0004-0000-0C00-00008F000000}"/>
    <hyperlink ref="M73" r:id="rId145" display="http://www.minfin74.ru/mBudget/project/" xr:uid="{00000000-0004-0000-0C00-000090000000}"/>
    <hyperlink ref="N73" r:id="rId146" display="http://open.minfin74.ru/budget/370457979" xr:uid="{00000000-0004-0000-0C00-000091000000}"/>
    <hyperlink ref="K79" r:id="rId147" display="http://www.vskhakasia.ru/lawmaking/bills/bill/1405" xr:uid="{00000000-0004-0000-0C00-000092000000}"/>
    <hyperlink ref="L79" r:id="rId148" display="http://tfomsrh.ru/legislation.php" xr:uid="{00000000-0004-0000-0C00-000093000000}"/>
    <hyperlink ref="M79" r:id="rId149" display="https://r-19.ru/authorities/ministry-of-finance-of-the-republic-of-khakassia/docs/1795/" xr:uid="{00000000-0004-0000-0C00-000094000000}"/>
    <hyperlink ref="N91" r:id="rId150" display="http://openbudget.kamgov.ru" xr:uid="{00000000-0004-0000-0C00-000095000000}"/>
    <hyperlink ref="M91" r:id="rId151" xr:uid="{00000000-0004-0000-0C00-000096000000}"/>
    <hyperlink ref="K91" r:id="rId152" xr:uid="{00000000-0004-0000-0C00-000097000000}"/>
    <hyperlink ref="L91" r:id="rId153" display="http://kamtfoms.ru/normativnye_dokumenty/proekty_aktov/" xr:uid="{00000000-0004-0000-0C00-000098000000}"/>
    <hyperlink ref="M7" r:id="rId154" display="http://beldepfin.ru/dokumenty/vse-dokumenty/proekt-zakona-belgorodskoj-oblasti-2510/" xr:uid="{00000000-0004-0000-0C00-000099000000}"/>
    <hyperlink ref="L7" r:id="rId155" xr:uid="{00000000-0004-0000-0C00-00009A000000}"/>
    <hyperlink ref="K7" r:id="rId156" display="http://www.belduma.ru/document/draft/draft_detail.php?fold=019&amp;fn=4299-19" xr:uid="{00000000-0004-0000-0C00-00009B000000}"/>
    <hyperlink ref="M10" r:id="rId157" display="http://www.gfu.vrn.ru/regulatory/normativnye-pravovye-akty/zakony-voronezhskoy-oblasti-/materiali-k-proektu-zakona-2020-2022-1.php" xr:uid="{00000000-0004-0000-0C00-00009C000000}"/>
    <hyperlink ref="K10" r:id="rId158" display="http://www.vrnoblduma.ru/dokumenty/proekty/pro.php?lid=1934" xr:uid="{00000000-0004-0000-0C00-00009D000000}"/>
    <hyperlink ref="L10" r:id="rId159" xr:uid="{00000000-0004-0000-0C00-00009E000000}"/>
    <hyperlink ref="M13" r:id="rId160" display="http://depfin.adm44.ru/info/law/proetjzko/" xr:uid="{00000000-0004-0000-0C00-00009F000000}"/>
    <hyperlink ref="K13" r:id="rId161" display="http://kosoblduma.ru/laws/pzko/?id=932" xr:uid="{00000000-0004-0000-0C00-0000A0000000}"/>
    <hyperlink ref="L13" r:id="rId162" display="http://oms44.ru/" xr:uid="{00000000-0004-0000-0C00-0000A1000000}"/>
    <hyperlink ref="M34" r:id="rId163" display="http://finance.pskov.ru/proekty" xr:uid="{00000000-0004-0000-0C00-0000A2000000}"/>
    <hyperlink ref="N34" r:id="rId164" display="http://bks.pskov.ru/ebudget/Show/Category/10?ItemId=257" xr:uid="{00000000-0004-0000-0C00-0000A3000000}"/>
    <hyperlink ref="K34" r:id="rId165" location="annex" display="http://sobranie.pskov.ru/lawmaking/bills#annex" xr:uid="{00000000-0004-0000-0C00-0000A4000000}"/>
    <hyperlink ref="L34" r:id="rId166" display="http://www.ptfoms.ru/page/20/" xr:uid="{00000000-0004-0000-0C00-0000A5000000}"/>
    <hyperlink ref="L8" r:id="rId167" display="http://тфомсбрк.рф/documents/" xr:uid="{00000000-0004-0000-0C00-0000A6000000}"/>
    <hyperlink ref="K21" r:id="rId168" display="http://www.zsto.ru/index.php/739a50c4-47c1-81fa-060e-2232105925f8/5f51608f-f613-3c85-ce9f-e9a9410d8fa4" xr:uid="{00000000-0004-0000-0C00-0000A7000000}"/>
    <hyperlink ref="M21" r:id="rId169" display="https://www.tverfin.ru/np-baza/proekty-npa/" xr:uid="{00000000-0004-0000-0C00-0000A8000000}"/>
    <hyperlink ref="N21" r:id="rId170" display="http://portal.tverfin.ru/Menu/Page/187" xr:uid="{00000000-0004-0000-0C00-0000A9000000}"/>
    <hyperlink ref="M22" r:id="rId171" display="https://minfin.tularegion.ru/activities/" xr:uid="{00000000-0004-0000-0C00-0000AA000000}"/>
    <hyperlink ref="N22" r:id="rId172" xr:uid="{00000000-0004-0000-0C00-0000AB000000}"/>
    <hyperlink ref="K22" r:id="rId173" xr:uid="{00000000-0004-0000-0C00-0000AC000000}"/>
    <hyperlink ref="L22" r:id="rId174" display="https://www.omstula.ru/documents/lastdocs/" xr:uid="{00000000-0004-0000-0C00-0000AD000000}"/>
    <hyperlink ref="K9" r:id="rId175" xr:uid="{00000000-0004-0000-0C00-0000AE000000}"/>
    <hyperlink ref="L9" r:id="rId176" xr:uid="{00000000-0004-0000-0C00-0000AF000000}"/>
    <hyperlink ref="M11" r:id="rId177" display="http://www.gfu.vrn.ru/regulatory/normativnye-pravovye-akty/zakony-voronezhskoy-oblasti-/materiali-k-proektu-zakona-2020-2022-1.php" xr:uid="{00000000-0004-0000-0C00-0000B0000000}"/>
    <hyperlink ref="K11" r:id="rId178" xr:uid="{00000000-0004-0000-0C00-0000B1000000}"/>
    <hyperlink ref="L11" r:id="rId179" display="http://tfoms.ivanovo.ru/dokumenty/regionalnye-dokumenty.html" xr:uid="{00000000-0004-0000-0C00-0000B2000000}"/>
    <hyperlink ref="K12" r:id="rId180" xr:uid="{00000000-0004-0000-0C00-0000B3000000}"/>
    <hyperlink ref="L12" r:id="rId181" display="https://oms-kaluga.ru/documents/normativnye-dokumenty-kaluzhskoy-oblasti/byudzhet-fonda" xr:uid="{00000000-0004-0000-0C00-0000B4000000}"/>
    <hyperlink ref="M15" r:id="rId182" display="http://ufin48.ru/Show/Category/?ItemId=16&amp;headingId=4" xr:uid="{00000000-0004-0000-0C00-0000B5000000}"/>
    <hyperlink ref="K15" r:id="rId183" display="http://www.oblsovet.ru/legislation/" xr:uid="{00000000-0004-0000-0C00-0000B6000000}"/>
    <hyperlink ref="L15" r:id="rId184" display="http://www.ofoms48.ru/zakonodatelnaya_baza/" xr:uid="{00000000-0004-0000-0C00-0000B7000000}"/>
    <hyperlink ref="L18" r:id="rId185" display="https://tfoms-rzn.ru/normat-documenty/proekty-dokumentov" xr:uid="{00000000-0004-0000-0C00-0000B8000000}"/>
    <hyperlink ref="K26" r:id="rId186" xr:uid="{00000000-0004-0000-0C00-0000B9000000}"/>
    <hyperlink ref="M26" r:id="rId187" xr:uid="{00000000-0004-0000-0C00-0000BA000000}"/>
    <hyperlink ref="N26" r:id="rId188" xr:uid="{00000000-0004-0000-0C00-0000BB000000}"/>
    <hyperlink ref="L26" r:id="rId189" display="http://oms.karelia.ru/docs/rk_zakon/index.php" xr:uid="{00000000-0004-0000-0C00-0000BC000000}"/>
    <hyperlink ref="K27" r:id="rId190" xr:uid="{00000000-0004-0000-0C00-0000BD000000}"/>
    <hyperlink ref="M27" r:id="rId191" xr:uid="{00000000-0004-0000-0C00-0000BE000000}"/>
    <hyperlink ref="L27" r:id="rId192" display="http://komifoms.ru/normativnye-dokumenty/normativnye-pravovye-dokumenty-respubliki-komi" xr:uid="{00000000-0004-0000-0C00-0000BF000000}"/>
    <hyperlink ref="K32" r:id="rId193" display="https://duma-murman.ru/deyatelnost/zakonodatelnaya-deyatelnost/proekty-zakonov-murmanskoy-oblasti/proekty-2019/" xr:uid="{00000000-0004-0000-0C00-0000C0000000}"/>
    <hyperlink ref="M32" r:id="rId194" xr:uid="{00000000-0004-0000-0C00-0000C1000000}"/>
    <hyperlink ref="N32" r:id="rId195" display="https://b4u.gov-murman.ru/" xr:uid="{00000000-0004-0000-0C00-0000C2000000}"/>
    <hyperlink ref="M33" r:id="rId196" display="http://novkfo.ru/2020-god.html" xr:uid="{00000000-0004-0000-0C00-0000C3000000}"/>
    <hyperlink ref="N33" r:id="rId197" display="http://portal.novkfo.ru/Menu/Page/85" xr:uid="{00000000-0004-0000-0C00-0000C4000000}"/>
    <hyperlink ref="K33" r:id="rId198" display="http://duma.novreg.ru/action/projects/" xr:uid="{00000000-0004-0000-0C00-0000C5000000}"/>
    <hyperlink ref="L33" r:id="rId199" display="http://www.nofoms.ru/" xr:uid="{00000000-0004-0000-0C00-0000C6000000}"/>
    <hyperlink ref="K39" r:id="rId200" display="http://www.huralrk.ru/deyatelnost/zakonodatelnaya-deyatelnost/zakonoproekty/item/1789-0079-6-o-byudzhete-territorialnogo-fonda-obyazatelnogo-meditsinskogo-strakhovaniya-respubliki-kalmykiya-na-2020-god-i-na-planovyj-period-2021-i-2022-godov.html" xr:uid="{00000000-0004-0000-0C00-0000C7000000}"/>
    <hyperlink ref="L39" r:id="rId201" display="http://kalmfoms.ru/Normatives_Reg.html" xr:uid="{00000000-0004-0000-0C00-0000C8000000}"/>
    <hyperlink ref="M39" r:id="rId202" display="http://minfin.kalmregion.ru/deyatelnost/byudzhet-respubliki-kalmykiya/proekt-respublikanskogo-byudzheta-na-ocherednoy-finansovyy-god-i-planovyy-period-/" xr:uid="{00000000-0004-0000-0C00-0000C9000000}"/>
    <hyperlink ref="M41" r:id="rId203" xr:uid="{00000000-0004-0000-0C00-0000CA000000}"/>
    <hyperlink ref="N41" r:id="rId204" display="https://openbudget23region.ru/index.php/o-byudzhete/dokumenty/ministerstvo-finansov-krasnodarskogo-kraya" xr:uid="{00000000-0004-0000-0C00-0000CB000000}"/>
    <hyperlink ref="K41" r:id="rId205" display="http://www.kubzsk.ru/pravo/?963006F290D96EC6E053070010B0E24F" xr:uid="{00000000-0004-0000-0C00-0000CC000000}"/>
    <hyperlink ref="L41" r:id="rId206" display="http://kubanoms.ru/zakon" xr:uid="{00000000-0004-0000-0C00-0000CD000000}"/>
    <hyperlink ref="M42" r:id="rId207" xr:uid="{00000000-0004-0000-0C00-0000CE000000}"/>
    <hyperlink ref="K42" r:id="rId208" display="https://astroblduma.ru/vm/zakonodat_deyat/ProjectZakonAO/11228" xr:uid="{00000000-0004-0000-0C00-0000CF000000}"/>
    <hyperlink ref="L42" r:id="rId209" display="http://www.astfond.ru/citizens/regionalnye/" xr:uid="{00000000-0004-0000-0C00-0000D0000000}"/>
    <hyperlink ref="M43" r:id="rId210" xr:uid="{00000000-0004-0000-0C00-0000D1000000}"/>
    <hyperlink ref="N43" r:id="rId211" display="http://www.minfin34.ru/" xr:uid="{00000000-0004-0000-0C00-0000D2000000}"/>
    <hyperlink ref="K43" r:id="rId212" display="http://volgoduma.ru/zakonotvorchestvo/proekty-zakonov/vse-proekty.html" xr:uid="{00000000-0004-0000-0C00-0000D3000000}"/>
    <hyperlink ref="L43" r:id="rId213" display="https://volgatfoms.ru/anorm_vodocs.html" xr:uid="{00000000-0004-0000-0C00-0000D4000000}"/>
    <hyperlink ref="K47" r:id="rId214" display="не указаны наименования приложений" xr:uid="{00000000-0004-0000-0C00-0000D5000000}"/>
    <hyperlink ref="M47" r:id="rId215" display="http://minfinrd.ru/svedeniya_ob_ispolzovanii_vydelyaemykh_byudzhetnykh_sredstv" xr:uid="{00000000-0004-0000-0C00-0000D6000000}"/>
    <hyperlink ref="N47" r:id="rId216" display="http://portal.minfinrd.ru/Show/Category/29?ItemId=116" xr:uid="{00000000-0004-0000-0C00-0000D7000000}"/>
    <hyperlink ref="L47" r:id="rId217" display="http://www.fomsrd.ru/npa_oms/regionalnye/" xr:uid="{00000000-0004-0000-0C00-0000D8000000}"/>
    <hyperlink ref="M48" r:id="rId218" display="https://www.mfri.ru/index.php/open-budget/proekt-byudzheta-i-materialy-k-nemu/3056-proekt-zakona-o-respublikanskom-byudzhete-na-2020-god-i-planovyj-period-2021-i-2022-gg-i-soprovoditelnye-materialy" xr:uid="{00000000-0004-0000-0C00-0000D9000000}"/>
    <hyperlink ref="K48" r:id="rId219" display="http://www.parlamentri.ru/zakonodatelnaya-deyatelnost/zakonoproekty-vnesennye-v-parlament" xr:uid="{00000000-0004-0000-0C00-0000DA000000}"/>
    <hyperlink ref="L48" r:id="rId220" display="http://rifoms.ru/normativnye-dokumenty" xr:uid="{00000000-0004-0000-0C00-0000DB000000}"/>
    <hyperlink ref="K50" r:id="rId221" display="https://parlament09.ru/antikorrup/expertiza/proekt-zakona-kchr-14-vi-o-respublikanskom-byudzhete-karachaevo-cherkesskoy-respubliki-na-2020-god-i/" xr:uid="{00000000-0004-0000-0C00-0000DC000000}"/>
    <hyperlink ref="M50" r:id="rId222" display="http://minfin09.ru/category/load/%d0%bd%d0%be%d1%80%d0%bc%d0%b0%d1%82%d0%b8%d0%b2%d0%bd%d0%be-%d0%bf%d1%80%d0%b0%d0%b2%d0%be%d0%b2%d1%8b%d0%b5-%d0%b8-%d0%b8%d0%bd%d1%8b%d0%b5-%d0%b0%d0%ba%d1%82%d1%8b/zakon_o_bjudzhete_kchr/" xr:uid="{00000000-0004-0000-0C00-0000DD000000}"/>
    <hyperlink ref="L50" r:id="rId223" display="https://www.тфомс09.рф/o-fonde/protivodejstvie-korrupcii/" xr:uid="{00000000-0004-0000-0C00-0000DE000000}"/>
    <hyperlink ref="M51" r:id="rId224" display="http://minfin.alania.gov.ru/index.php/documents" xr:uid="{00000000-0004-0000-0C00-0000DF000000}"/>
    <hyperlink ref="K51" r:id="rId225" xr:uid="{00000000-0004-0000-0C00-0000E0000000}"/>
    <hyperlink ref="L51" r:id="rId226" display="http://omsalania.ru/?q=taxonomy/term/18" xr:uid="{00000000-0004-0000-0C00-0000E1000000}"/>
    <hyperlink ref="K52" r:id="rId227" display="http://www.parlamentchr.ru/dokumenty/legislation/2019" xr:uid="{00000000-0004-0000-0C00-0000E2000000}"/>
    <hyperlink ref="M52" r:id="rId228" display="http://www.minfinchr.ru/respublikanskij-byudzhet/proekt-zakona-chechenskoj-respubliki-o-respublikanskom-byudzhete-na-ocherednoj-finansovyj-god-i-planovyj-period-s-prilozheniyami" xr:uid="{00000000-0004-0000-0C00-0000E3000000}"/>
    <hyperlink ref="L52" r:id="rId229" display="http://tfoms-chr.ru/Normativnye-dokumenty/Regional-legal-documents" xr:uid="{00000000-0004-0000-0C00-0000E4000000}"/>
    <hyperlink ref="M55" r:id="rId230" xr:uid="{00000000-0004-0000-0C00-0000E5000000}"/>
    <hyperlink ref="K55" r:id="rId231" display="http://gsrb.ru/ru/lawmaking/budget-2020/" xr:uid="{00000000-0004-0000-0C00-0000E6000000}"/>
    <hyperlink ref="L55" r:id="rId232" display="https://tfoms-rb.ru/node/82" xr:uid="{00000000-0004-0000-0C00-0000E7000000}"/>
    <hyperlink ref="M56" r:id="rId233" xr:uid="{00000000-0004-0000-0C00-0000E8000000}"/>
    <hyperlink ref="K56" r:id="rId234" xr:uid="{00000000-0004-0000-0C00-0000E9000000}"/>
    <hyperlink ref="K57" r:id="rId235" display="http://www.gsrm.ru/bills/3830/" xr:uid="{00000000-0004-0000-0C00-0000EA000000}"/>
    <hyperlink ref="L56" r:id="rId236" xr:uid="{00000000-0004-0000-0C00-0000EB000000}"/>
    <hyperlink ref="M57" r:id="rId237" display="https://www.minfinrm.ru/norm-akty-new/" xr:uid="{00000000-0004-0000-0C00-0000EC000000}"/>
    <hyperlink ref="L57" r:id="rId238" display="http://tfomsrm.ru/map.php" xr:uid="{00000000-0004-0000-0C00-0000ED000000}"/>
    <hyperlink ref="M59" r:id="rId239" xr:uid="{00000000-0004-0000-0C00-0000EE000000}"/>
    <hyperlink ref="K59" r:id="rId240" display="http://www.udmgossovet.ru/activity/law/schedule/materials/" xr:uid="{00000000-0004-0000-0C00-0000EF000000}"/>
    <hyperlink ref="L59" r:id="rId241" display="https://www.tfoms18.ru/" xr:uid="{00000000-0004-0000-0C00-0000F0000000}"/>
    <hyperlink ref="M62" r:id="rId242" display="http://www.minfin.kirov.ru/otkrytyy-byudzhet/dlya-spetsialistov/oblastnoy-byudzhet/byudzhet-2020-2022-normativnye-dokumenty/" xr:uid="{00000000-0004-0000-0C00-0000F1000000}"/>
    <hyperlink ref="K62" r:id="rId243" xr:uid="{00000000-0004-0000-0C00-0000F2000000}"/>
    <hyperlink ref="L62" r:id="rId244" display="http://kotfoms.kirov.ru/?action=nd" xr:uid="{00000000-0004-0000-0C00-0000F3000000}"/>
    <hyperlink ref="K65" r:id="rId245" display="http://www.zspo.ru/legislative/bills/61981/" xr:uid="{00000000-0004-0000-0C00-0000F4000000}"/>
    <hyperlink ref="M65" r:id="rId246" xr:uid="{00000000-0004-0000-0C00-0000F5000000}"/>
    <hyperlink ref="L65" r:id="rId247" display="http://www.omspenza.ru/map.html" xr:uid="{00000000-0004-0000-0C00-0000F6000000}"/>
    <hyperlink ref="M66" r:id="rId248" display="http://minfin-samara.ru/proekty-zakonov-o-byudzhete/" xr:uid="{00000000-0004-0000-0C00-0000F7000000}"/>
    <hyperlink ref="N66" r:id="rId249" display="http://budget.minfin-samara.ru/dokumenty/proekt-zakona-o-byudzhete-samarskoj-oblasti/2016-2/" xr:uid="{00000000-0004-0000-0C00-0000F8000000}"/>
    <hyperlink ref="K66" r:id="rId250" xr:uid="{00000000-0004-0000-0C00-0000F9000000}"/>
    <hyperlink ref="L66" r:id="rId251" xr:uid="{00000000-0004-0000-0C00-0000FA000000}"/>
    <hyperlink ref="N71" r:id="rId252" display="http://info.mfural.ru/ebudget/Menu/Page/1" xr:uid="{00000000-0004-0000-0C00-0000FB000000}"/>
    <hyperlink ref="M71" r:id="rId253" location="document_list" display="https://minfin.midural.ru/document/category/20 - document_list" xr:uid="{00000000-0004-0000-0C00-0000FC000000}"/>
    <hyperlink ref="K71" r:id="rId254" display="http://zsso.ru/legislative/lawprojects/item/50956/" xr:uid="{00000000-0004-0000-0C00-0000FD000000}"/>
    <hyperlink ref="L71" r:id="rId255" xr:uid="{00000000-0004-0000-0C00-0000FE000000}"/>
    <hyperlink ref="K74" r:id="rId256" xr:uid="{00000000-0004-0000-0C00-0000FF000000}"/>
    <hyperlink ref="M74" r:id="rId257" xr:uid="{00000000-0004-0000-0C00-000000010000}"/>
    <hyperlink ref="L74" r:id="rId258" display="https://www.ofoms.ru/news/docs/2019" xr:uid="{00000000-0004-0000-0C00-000001010000}"/>
    <hyperlink ref="N75" r:id="rId259" display="http://monitoring.yanao.ru/yamal/index.php?option=com_content&amp;view=category&amp;layout=blog&amp;id=82&amp;Itemid=513" xr:uid="{00000000-0004-0000-0C00-000002010000}"/>
    <hyperlink ref="K75" r:id="rId260" display="http://www.zsyanao.ru/legislative_activity/projects/" xr:uid="{00000000-0004-0000-0C00-000003010000}"/>
    <hyperlink ref="L75" r:id="rId261" display="https://www.webfoms.ru/document/document/index?page=1&amp;per-page=100" xr:uid="{00000000-0004-0000-0C00-000004010000}"/>
    <hyperlink ref="M75" r:id="rId262" xr:uid="{00000000-0004-0000-0C00-000005010000}"/>
    <hyperlink ref="L77" r:id="rId263" display="http://www.tfomsra.ru/regulatory/" xr:uid="{00000000-0004-0000-0C00-000006010000}"/>
    <hyperlink ref="M77" r:id="rId264" display="https://www.minfin-altai.ru/deyatelnost/proekt-byudzheta-zakony-o-byudzhete-zakony-ob-ispolnenii-byudzheta/2020-2022/the-draft-law-on-the-budget-.php" xr:uid="{00000000-0004-0000-0C00-000007010000}"/>
    <hyperlink ref="N77" r:id="rId265" display="http://www.open.minfin-altai.ru/news.html" xr:uid="{00000000-0004-0000-0C00-000008010000}"/>
    <hyperlink ref="K78" r:id="rId266" display="http://www.khural.org/info/finansy/243/" xr:uid="{00000000-0004-0000-0C00-000009010000}"/>
    <hyperlink ref="M78" r:id="rId267" display="https://minfin.rtyva.ru/node/8877/" xr:uid="{00000000-0004-0000-0C00-00000A010000}"/>
    <hyperlink ref="N78" r:id="rId268" display="http://budget17.ru/" xr:uid="{00000000-0004-0000-0C00-00000B010000}"/>
    <hyperlink ref="L78" r:id="rId269" display="http://www.fomstuva.ru/index.php/ru/respublikanskie/zakony-respubliki-tyva" xr:uid="{00000000-0004-0000-0C00-00000C010000}"/>
    <hyperlink ref="K85" r:id="rId270" display="http://www.omsk-parlament.ru/?sid=2940" xr:uid="{00000000-0004-0000-0C00-00000D010000}"/>
    <hyperlink ref="N85" r:id="rId271" display="http://budget.omsk.ifinmon.ru/index.php/napravleniya/o-byudzhete/dokumenty/formirovanie-byudzheta" xr:uid="{00000000-0004-0000-0C00-00000E010000}"/>
    <hyperlink ref="M85" r:id="rId272" xr:uid="{00000000-0004-0000-0C00-00000F010000}"/>
    <hyperlink ref="L85" r:id="rId273" xr:uid="{00000000-0004-0000-0C00-000010010000}"/>
    <hyperlink ref="K90" r:id="rId274" xr:uid="{00000000-0004-0000-0C00-000011010000}"/>
    <hyperlink ref="M90" r:id="rId275" xr:uid="{00000000-0004-0000-0C00-000012010000}"/>
    <hyperlink ref="N90" r:id="rId276" display="http://открытыйбюджет.забайкальскийкрай.рф/portal/Page/BudgLaw?project=1&amp;ItemId=13&amp;show_title=on" xr:uid="{00000000-0004-0000-0C00-000013010000}"/>
    <hyperlink ref="L90" r:id="rId277" display="http://zabtfoms.ru/" xr:uid="{00000000-0004-0000-0C00-000014010000}"/>
    <hyperlink ref="K95" r:id="rId278" display="https://www.magoblduma.ru/documents/" xr:uid="{00000000-0004-0000-0C00-000015010000}"/>
    <hyperlink ref="M95" r:id="rId279" display="https://minfin.49gov.ru/documents/" xr:uid="{00000000-0004-0000-0C00-000016010000}"/>
    <hyperlink ref="N95" r:id="rId280" display="http://iis.minfin.49gov.ru/ebudget/Menu/Page/77" xr:uid="{00000000-0004-0000-0C00-000017010000}"/>
    <hyperlink ref="L95" r:id="rId281" display="http://www.tfoms.magadan.ru/documents/magadan/133-2016-10-17-23-56-44.html" xr:uid="{00000000-0004-0000-0C00-000018010000}"/>
    <hyperlink ref="M96" r:id="rId282" display="http://sakhminfin.ru/index.php/finansy-oblasti" xr:uid="{00000000-0004-0000-0C00-000019010000}"/>
    <hyperlink ref="K96" r:id="rId283" display="http://doc.dumasakhalin.ru/chapter/projects" xr:uid="{00000000-0004-0000-0C00-00001A010000}"/>
    <hyperlink ref="N96" r:id="rId284" xr:uid="{00000000-0004-0000-0C00-00001B010000}"/>
    <hyperlink ref="L96" r:id="rId285" xr:uid="{00000000-0004-0000-0C00-00001C010000}"/>
    <hyperlink ref="M97" r:id="rId286" display="http://www.eao.ru/isp-vlast/finansovoe-upravlenie-pravitelstva/byudzhet/" xr:uid="{00000000-0004-0000-0C00-00001D010000}"/>
    <hyperlink ref="L97" r:id="rId287" display="http://www.tfomseao.ru/norm/" xr:uid="{00000000-0004-0000-0C00-00001E010000}"/>
    <hyperlink ref="K98" r:id="rId288" display="http://duma-chukotka.ru/index.php?option=com_content&amp;view=category&amp;id=47&amp;Itemid=154" xr:uid="{00000000-0004-0000-0C00-00001F010000}"/>
    <hyperlink ref="M98" r:id="rId289" display="http://chaogov.ru/otkrytyy-byudzhet/zakon-o-byudzhete.php" xr:uid="{00000000-0004-0000-0C00-000020010000}"/>
    <hyperlink ref="L98" r:id="rId290" display="https://chtfoms.ru/" xr:uid="{00000000-0004-0000-0C00-000021010000}"/>
    <hyperlink ref="L16" r:id="rId291" display="http://www.mofoms.ru/documents/projects/" xr:uid="{00000000-0004-0000-0C00-000022010000}"/>
    <hyperlink ref="L32" r:id="rId292" xr:uid="{00000000-0004-0000-0C00-000023010000}"/>
    <hyperlink ref="N13" r:id="rId293" display="http://nb44.ru/" xr:uid="{00000000-0004-0000-0C00-000024010000}"/>
    <hyperlink ref="L21" r:id="rId294" display="http://www.tveroms.ru/Home/SharedDocuments" xr:uid="{00000000-0004-0000-0C00-000025010000}"/>
    <hyperlink ref="M67" r:id="rId295" xr:uid="{00000000-0004-0000-0C00-000026010000}"/>
    <hyperlink ref="K97" r:id="rId296" xr:uid="{00000000-0004-0000-0C00-000027010000}"/>
    <hyperlink ref="K77" r:id="rId297" display="http://elkurultay.ru/deyatelnost/sessii/sessii/materialy-proshedshikh-sessij-7-sozyva/10400-materialy-iii-ej-sessii-gosudarstvennogo-sobraniya-el-kurultaj-respubliki-altaj-sedmogo-sozyva-sostoyavshejsya-21-noyabrya-2019-goda" xr:uid="{00000000-0004-0000-0C00-000028010000}"/>
  </hyperlinks>
  <pageMargins left="0.70866141732283472" right="0.70866141732283472" top="0.74803149606299213" bottom="0.74803149606299213" header="0.31496062992125984" footer="0.31496062992125984"/>
  <pageSetup paperSize="9" scale="59" fitToHeight="3" orientation="landscape" r:id="rId298"/>
  <headerFooter>
    <oddFooter>&amp;C&amp;"Times New Roman,обычный"&amp;8&amp;A&amp;R&amp;9&amp;P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118"/>
  <sheetViews>
    <sheetView zoomScaleNormal="100"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A7" sqref="A7"/>
    </sheetView>
  </sheetViews>
  <sheetFormatPr defaultColWidth="9.1796875" defaultRowHeight="11.5" x14ac:dyDescent="0.25"/>
  <cols>
    <col min="1" max="1" width="28.54296875" style="16" customWidth="1"/>
    <col min="2" max="2" width="33.81640625" style="16" customWidth="1"/>
    <col min="3" max="3" width="5.7265625" style="16" customWidth="1"/>
    <col min="4" max="4" width="4.7265625" style="16" customWidth="1"/>
    <col min="5" max="5" width="5.7265625" style="16" customWidth="1"/>
    <col min="6" max="6" width="12.1796875" style="54" customWidth="1"/>
    <col min="7" max="8" width="12.453125" style="16" customWidth="1"/>
    <col min="9" max="9" width="15.7265625" style="16" customWidth="1"/>
    <col min="10" max="10" width="17.54296875" style="19" customWidth="1"/>
    <col min="11" max="11" width="17.54296875" style="16" customWidth="1"/>
    <col min="12" max="12" width="18.7265625" style="81" customWidth="1"/>
    <col min="13" max="16384" width="9.1796875" style="59"/>
  </cols>
  <sheetData>
    <row r="1" spans="1:12" ht="28" customHeight="1" x14ac:dyDescent="0.25">
      <c r="A1" s="322" t="s">
        <v>316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16"/>
    </row>
    <row r="2" spans="1:12" ht="16" customHeight="1" x14ac:dyDescent="0.25">
      <c r="A2" s="324" t="s">
        <v>1081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61.5" customHeight="1" x14ac:dyDescent="0.25">
      <c r="A3" s="303" t="s">
        <v>99</v>
      </c>
      <c r="B3" s="224" t="s">
        <v>317</v>
      </c>
      <c r="C3" s="303" t="s">
        <v>133</v>
      </c>
      <c r="D3" s="303"/>
      <c r="E3" s="303"/>
      <c r="F3" s="300" t="s">
        <v>239</v>
      </c>
      <c r="G3" s="300" t="s">
        <v>232</v>
      </c>
      <c r="H3" s="325" t="s">
        <v>231</v>
      </c>
      <c r="I3" s="303" t="s">
        <v>155</v>
      </c>
      <c r="J3" s="304" t="s">
        <v>93</v>
      </c>
      <c r="K3" s="304"/>
      <c r="L3" s="304"/>
    </row>
    <row r="4" spans="1:12" ht="15" customHeight="1" x14ac:dyDescent="0.25">
      <c r="A4" s="303"/>
      <c r="B4" s="147" t="s">
        <v>134</v>
      </c>
      <c r="C4" s="304" t="s">
        <v>101</v>
      </c>
      <c r="D4" s="304" t="s">
        <v>219</v>
      </c>
      <c r="E4" s="306" t="s">
        <v>100</v>
      </c>
      <c r="F4" s="300"/>
      <c r="G4" s="300"/>
      <c r="H4" s="325"/>
      <c r="I4" s="303"/>
      <c r="J4" s="303" t="s">
        <v>157</v>
      </c>
      <c r="K4" s="303" t="s">
        <v>156</v>
      </c>
      <c r="L4" s="300" t="s">
        <v>158</v>
      </c>
    </row>
    <row r="5" spans="1:12" ht="15" customHeight="1" x14ac:dyDescent="0.25">
      <c r="A5" s="303"/>
      <c r="B5" s="147" t="s">
        <v>135</v>
      </c>
      <c r="C5" s="304"/>
      <c r="D5" s="304"/>
      <c r="E5" s="306"/>
      <c r="F5" s="300"/>
      <c r="G5" s="300"/>
      <c r="H5" s="325"/>
      <c r="I5" s="303"/>
      <c r="J5" s="303"/>
      <c r="K5" s="303"/>
      <c r="L5" s="300"/>
    </row>
    <row r="6" spans="1:12" s="60" customFormat="1" ht="15" customHeight="1" x14ac:dyDescent="0.35">
      <c r="A6" s="115" t="s">
        <v>0</v>
      </c>
      <c r="B6" s="115"/>
      <c r="C6" s="114"/>
      <c r="D6" s="114"/>
      <c r="E6" s="114"/>
      <c r="F6" s="114"/>
      <c r="G6" s="114"/>
      <c r="H6" s="39"/>
      <c r="I6" s="117"/>
      <c r="J6" s="111"/>
      <c r="K6" s="111"/>
      <c r="L6" s="111"/>
    </row>
    <row r="7" spans="1:12" ht="15" customHeight="1" x14ac:dyDescent="0.25">
      <c r="A7" s="26" t="s">
        <v>1</v>
      </c>
      <c r="B7" s="23" t="s">
        <v>134</v>
      </c>
      <c r="C7" s="104">
        <f t="shared" ref="C7:C18" si="0">IF(B7=$B$4,2,0)</f>
        <v>2</v>
      </c>
      <c r="D7" s="104"/>
      <c r="E7" s="116">
        <f t="shared" ref="E7:E18" si="1">C7*(1-D7)</f>
        <v>2</v>
      </c>
      <c r="F7" s="104" t="s">
        <v>212</v>
      </c>
      <c r="G7" s="138" t="s">
        <v>217</v>
      </c>
      <c r="H7" s="21">
        <f>'5.1 '!M7</f>
        <v>43790</v>
      </c>
      <c r="I7" s="168" t="s">
        <v>324</v>
      </c>
      <c r="J7" s="202" t="s">
        <v>445</v>
      </c>
      <c r="K7" s="202" t="s">
        <v>766</v>
      </c>
      <c r="L7" s="24" t="s">
        <v>446</v>
      </c>
    </row>
    <row r="8" spans="1:12" ht="15" customHeight="1" x14ac:dyDescent="0.25">
      <c r="A8" s="26" t="s">
        <v>2</v>
      </c>
      <c r="B8" s="23" t="s">
        <v>135</v>
      </c>
      <c r="C8" s="104">
        <f t="shared" si="0"/>
        <v>0</v>
      </c>
      <c r="D8" s="104"/>
      <c r="E8" s="116">
        <f t="shared" si="1"/>
        <v>0</v>
      </c>
      <c r="F8" s="104" t="s">
        <v>215</v>
      </c>
      <c r="G8" s="164" t="s">
        <v>324</v>
      </c>
      <c r="H8" s="164" t="s">
        <v>324</v>
      </c>
      <c r="I8" s="168" t="s">
        <v>324</v>
      </c>
      <c r="J8" s="202" t="s">
        <v>454</v>
      </c>
      <c r="K8" s="202" t="s">
        <v>457</v>
      </c>
      <c r="L8" s="202" t="s">
        <v>455</v>
      </c>
    </row>
    <row r="9" spans="1:12" ht="15" customHeight="1" x14ac:dyDescent="0.25">
      <c r="A9" s="26" t="s">
        <v>3</v>
      </c>
      <c r="B9" s="23" t="s">
        <v>134</v>
      </c>
      <c r="C9" s="104">
        <f t="shared" si="0"/>
        <v>2</v>
      </c>
      <c r="D9" s="104"/>
      <c r="E9" s="116">
        <f t="shared" si="1"/>
        <v>2</v>
      </c>
      <c r="F9" s="104" t="s">
        <v>212</v>
      </c>
      <c r="G9" s="21" t="s">
        <v>767</v>
      </c>
      <c r="H9" s="21">
        <f>'5.1 '!M9</f>
        <v>43795</v>
      </c>
      <c r="I9" s="168" t="s">
        <v>324</v>
      </c>
      <c r="J9" s="202" t="s">
        <v>461</v>
      </c>
      <c r="K9" s="202" t="s">
        <v>459</v>
      </c>
      <c r="L9" s="109" t="s">
        <v>1151</v>
      </c>
    </row>
    <row r="10" spans="1:12" ht="15" customHeight="1" x14ac:dyDescent="0.25">
      <c r="A10" s="26" t="s">
        <v>4</v>
      </c>
      <c r="B10" s="23" t="s">
        <v>134</v>
      </c>
      <c r="C10" s="104">
        <f t="shared" si="0"/>
        <v>2</v>
      </c>
      <c r="D10" s="104"/>
      <c r="E10" s="116">
        <f t="shared" si="1"/>
        <v>2</v>
      </c>
      <c r="F10" s="104" t="s">
        <v>212</v>
      </c>
      <c r="G10" s="21" t="s">
        <v>767</v>
      </c>
      <c r="H10" s="21">
        <f>'5.1 '!M10</f>
        <v>43802</v>
      </c>
      <c r="I10" s="168" t="s">
        <v>324</v>
      </c>
      <c r="J10" s="202" t="s">
        <v>467</v>
      </c>
      <c r="K10" s="202" t="s">
        <v>779</v>
      </c>
      <c r="L10" s="109" t="s">
        <v>1151</v>
      </c>
    </row>
    <row r="11" spans="1:12" ht="15" customHeight="1" x14ac:dyDescent="0.25">
      <c r="A11" s="26" t="s">
        <v>5</v>
      </c>
      <c r="B11" s="23" t="s">
        <v>134</v>
      </c>
      <c r="C11" s="104">
        <f t="shared" si="0"/>
        <v>2</v>
      </c>
      <c r="D11" s="104"/>
      <c r="E11" s="116">
        <f t="shared" si="1"/>
        <v>2</v>
      </c>
      <c r="F11" s="104" t="s">
        <v>215</v>
      </c>
      <c r="G11" s="164" t="s">
        <v>324</v>
      </c>
      <c r="H11" s="164" t="s">
        <v>324</v>
      </c>
      <c r="I11" s="168" t="s">
        <v>324</v>
      </c>
      <c r="J11" s="202" t="s">
        <v>472</v>
      </c>
      <c r="K11" s="202" t="s">
        <v>471</v>
      </c>
      <c r="L11" s="109" t="s">
        <v>1151</v>
      </c>
    </row>
    <row r="12" spans="1:12" ht="15" customHeight="1" x14ac:dyDescent="0.25">
      <c r="A12" s="26" t="s">
        <v>6</v>
      </c>
      <c r="B12" s="23" t="s">
        <v>134</v>
      </c>
      <c r="C12" s="104">
        <f t="shared" si="0"/>
        <v>2</v>
      </c>
      <c r="D12" s="104"/>
      <c r="E12" s="116">
        <f t="shared" si="1"/>
        <v>2</v>
      </c>
      <c r="F12" s="104" t="s">
        <v>212</v>
      </c>
      <c r="G12" s="21" t="s">
        <v>773</v>
      </c>
      <c r="H12" s="21">
        <f>'5.1 '!M12</f>
        <v>43790</v>
      </c>
      <c r="I12" s="168" t="s">
        <v>324</v>
      </c>
      <c r="J12" s="202" t="s">
        <v>477</v>
      </c>
      <c r="K12" s="202" t="s">
        <v>476</v>
      </c>
      <c r="L12" s="109" t="s">
        <v>1151</v>
      </c>
    </row>
    <row r="13" spans="1:12" ht="15" customHeight="1" x14ac:dyDescent="0.25">
      <c r="A13" s="26" t="s">
        <v>7</v>
      </c>
      <c r="B13" s="23" t="s">
        <v>134</v>
      </c>
      <c r="C13" s="104">
        <f t="shared" si="0"/>
        <v>2</v>
      </c>
      <c r="D13" s="104"/>
      <c r="E13" s="116">
        <f t="shared" si="1"/>
        <v>2</v>
      </c>
      <c r="F13" s="104" t="s">
        <v>212</v>
      </c>
      <c r="G13" s="21" t="s">
        <v>217</v>
      </c>
      <c r="H13" s="21" t="str">
        <f>'5.1 '!M13</f>
        <v>Нет данных</v>
      </c>
      <c r="I13" s="168" t="s">
        <v>324</v>
      </c>
      <c r="J13" s="202" t="s">
        <v>482</v>
      </c>
      <c r="K13" s="202" t="s">
        <v>483</v>
      </c>
      <c r="L13" s="105" t="s">
        <v>480</v>
      </c>
    </row>
    <row r="14" spans="1:12" ht="15" customHeight="1" x14ac:dyDescent="0.25">
      <c r="A14" s="26" t="s">
        <v>8</v>
      </c>
      <c r="B14" s="23" t="s">
        <v>135</v>
      </c>
      <c r="C14" s="104">
        <f t="shared" si="0"/>
        <v>0</v>
      </c>
      <c r="D14" s="104"/>
      <c r="E14" s="116">
        <f t="shared" si="1"/>
        <v>0</v>
      </c>
      <c r="F14" s="104" t="s">
        <v>215</v>
      </c>
      <c r="G14" s="164" t="s">
        <v>324</v>
      </c>
      <c r="H14" s="164" t="s">
        <v>324</v>
      </c>
      <c r="I14" s="166" t="s">
        <v>775</v>
      </c>
      <c r="J14" s="202" t="s">
        <v>486</v>
      </c>
      <c r="K14" s="202" t="s">
        <v>485</v>
      </c>
      <c r="L14" s="109" t="s">
        <v>1151</v>
      </c>
    </row>
    <row r="15" spans="1:12" ht="15" customHeight="1" x14ac:dyDescent="0.25">
      <c r="A15" s="26" t="s">
        <v>9</v>
      </c>
      <c r="B15" s="23" t="s">
        <v>135</v>
      </c>
      <c r="C15" s="104">
        <f t="shared" si="0"/>
        <v>0</v>
      </c>
      <c r="D15" s="104"/>
      <c r="E15" s="116">
        <f t="shared" si="1"/>
        <v>0</v>
      </c>
      <c r="F15" s="104" t="s">
        <v>215</v>
      </c>
      <c r="G15" s="164" t="s">
        <v>324</v>
      </c>
      <c r="H15" s="164" t="s">
        <v>324</v>
      </c>
      <c r="I15" s="168" t="s">
        <v>324</v>
      </c>
      <c r="J15" s="202" t="s">
        <v>487</v>
      </c>
      <c r="K15" s="109" t="s">
        <v>490</v>
      </c>
      <c r="L15" s="202" t="s">
        <v>491</v>
      </c>
    </row>
    <row r="16" spans="1:12" ht="15" customHeight="1" x14ac:dyDescent="0.25">
      <c r="A16" s="26" t="s">
        <v>10</v>
      </c>
      <c r="B16" s="23" t="s">
        <v>134</v>
      </c>
      <c r="C16" s="104">
        <f t="shared" si="0"/>
        <v>2</v>
      </c>
      <c r="D16" s="104"/>
      <c r="E16" s="116">
        <f t="shared" si="1"/>
        <v>2</v>
      </c>
      <c r="F16" s="104" t="s">
        <v>212</v>
      </c>
      <c r="G16" s="21" t="s">
        <v>217</v>
      </c>
      <c r="H16" s="21">
        <f>'5.1 '!M16</f>
        <v>43790</v>
      </c>
      <c r="I16" s="167" t="s">
        <v>324</v>
      </c>
      <c r="J16" s="202" t="s">
        <v>499</v>
      </c>
      <c r="K16" s="202" t="s">
        <v>498</v>
      </c>
      <c r="L16" s="202" t="s">
        <v>496</v>
      </c>
    </row>
    <row r="17" spans="1:12" s="57" customFormat="1" ht="15" customHeight="1" x14ac:dyDescent="0.25">
      <c r="A17" s="26" t="s">
        <v>11</v>
      </c>
      <c r="B17" s="23" t="s">
        <v>134</v>
      </c>
      <c r="C17" s="104">
        <f t="shared" si="0"/>
        <v>2</v>
      </c>
      <c r="D17" s="104"/>
      <c r="E17" s="116">
        <f t="shared" si="1"/>
        <v>2</v>
      </c>
      <c r="F17" s="104" t="s">
        <v>212</v>
      </c>
      <c r="G17" s="21">
        <v>43782</v>
      </c>
      <c r="H17" s="21" t="str">
        <f>'5.1 '!M17</f>
        <v>Нет данных</v>
      </c>
      <c r="I17" s="166" t="s">
        <v>1163</v>
      </c>
      <c r="J17" s="202" t="s">
        <v>502</v>
      </c>
      <c r="K17" s="202" t="s">
        <v>504</v>
      </c>
      <c r="L17" s="202" t="s">
        <v>503</v>
      </c>
    </row>
    <row r="18" spans="1:12" ht="15" customHeight="1" x14ac:dyDescent="0.25">
      <c r="A18" s="26" t="s">
        <v>12</v>
      </c>
      <c r="B18" s="23" t="s">
        <v>134</v>
      </c>
      <c r="C18" s="104">
        <f t="shared" si="0"/>
        <v>2</v>
      </c>
      <c r="D18" s="104"/>
      <c r="E18" s="116">
        <f t="shared" si="1"/>
        <v>2</v>
      </c>
      <c r="F18" s="104" t="s">
        <v>212</v>
      </c>
      <c r="G18" s="21" t="s">
        <v>217</v>
      </c>
      <c r="H18" s="21">
        <f>'5.1 '!M18</f>
        <v>43789</v>
      </c>
      <c r="I18" s="166" t="s">
        <v>324</v>
      </c>
      <c r="J18" s="202" t="s">
        <v>508</v>
      </c>
      <c r="K18" s="202" t="s">
        <v>507</v>
      </c>
      <c r="L18" s="202" t="s">
        <v>509</v>
      </c>
    </row>
    <row r="19" spans="1:12" ht="15" customHeight="1" x14ac:dyDescent="0.25">
      <c r="A19" s="26" t="s">
        <v>13</v>
      </c>
      <c r="B19" s="23" t="s">
        <v>135</v>
      </c>
      <c r="C19" s="104">
        <f t="shared" ref="C19:C24" si="2">IF(B19=$B$4,2,0)</f>
        <v>0</v>
      </c>
      <c r="D19" s="104"/>
      <c r="E19" s="116">
        <f t="shared" ref="E19:E24" si="3">C19*(1-D19)</f>
        <v>0</v>
      </c>
      <c r="F19" s="104" t="s">
        <v>215</v>
      </c>
      <c r="G19" s="164" t="s">
        <v>324</v>
      </c>
      <c r="H19" s="164" t="s">
        <v>324</v>
      </c>
      <c r="I19" s="166" t="s">
        <v>324</v>
      </c>
      <c r="J19" s="244" t="s">
        <v>321</v>
      </c>
      <c r="K19" s="244" t="s">
        <v>322</v>
      </c>
      <c r="L19" s="109" t="s">
        <v>1151</v>
      </c>
    </row>
    <row r="20" spans="1:12" ht="15" customHeight="1" x14ac:dyDescent="0.25">
      <c r="A20" s="26" t="s">
        <v>14</v>
      </c>
      <c r="B20" s="23" t="s">
        <v>135</v>
      </c>
      <c r="C20" s="104">
        <f t="shared" si="2"/>
        <v>0</v>
      </c>
      <c r="D20" s="104"/>
      <c r="E20" s="116">
        <f t="shared" si="3"/>
        <v>0</v>
      </c>
      <c r="F20" s="104" t="s">
        <v>215</v>
      </c>
      <c r="G20" s="164" t="s">
        <v>324</v>
      </c>
      <c r="H20" s="164" t="s">
        <v>324</v>
      </c>
      <c r="I20" s="168" t="s">
        <v>324</v>
      </c>
      <c r="J20" s="244" t="s">
        <v>513</v>
      </c>
      <c r="K20" s="244" t="s">
        <v>515</v>
      </c>
      <c r="L20" s="109" t="s">
        <v>1151</v>
      </c>
    </row>
    <row r="21" spans="1:12" ht="15" customHeight="1" x14ac:dyDescent="0.25">
      <c r="A21" s="26" t="s">
        <v>15</v>
      </c>
      <c r="B21" s="23" t="s">
        <v>135</v>
      </c>
      <c r="C21" s="104">
        <f t="shared" si="2"/>
        <v>0</v>
      </c>
      <c r="D21" s="104"/>
      <c r="E21" s="116">
        <f t="shared" si="3"/>
        <v>0</v>
      </c>
      <c r="F21" s="104" t="s">
        <v>215</v>
      </c>
      <c r="G21" s="164" t="s">
        <v>324</v>
      </c>
      <c r="H21" s="164" t="s">
        <v>324</v>
      </c>
      <c r="I21" s="168" t="s">
        <v>324</v>
      </c>
      <c r="J21" s="244" t="s">
        <v>516</v>
      </c>
      <c r="K21" s="244" t="s">
        <v>518</v>
      </c>
      <c r="L21" s="202" t="s">
        <v>517</v>
      </c>
    </row>
    <row r="22" spans="1:12" ht="15" customHeight="1" x14ac:dyDescent="0.25">
      <c r="A22" s="26" t="s">
        <v>16</v>
      </c>
      <c r="B22" s="23" t="s">
        <v>134</v>
      </c>
      <c r="C22" s="104">
        <f t="shared" si="2"/>
        <v>2</v>
      </c>
      <c r="D22" s="104"/>
      <c r="E22" s="116">
        <f t="shared" si="3"/>
        <v>2</v>
      </c>
      <c r="F22" s="104" t="s">
        <v>212</v>
      </c>
      <c r="G22" s="21" t="s">
        <v>217</v>
      </c>
      <c r="H22" s="21">
        <f>'5.1 '!M22</f>
        <v>43797</v>
      </c>
      <c r="I22" s="166" t="s">
        <v>776</v>
      </c>
      <c r="J22" s="202" t="s">
        <v>522</v>
      </c>
      <c r="K22" s="202" t="s">
        <v>519</v>
      </c>
      <c r="L22" s="202" t="s">
        <v>520</v>
      </c>
    </row>
    <row r="23" spans="1:12" ht="15" customHeight="1" x14ac:dyDescent="0.25">
      <c r="A23" s="26" t="s">
        <v>17</v>
      </c>
      <c r="B23" s="23" t="s">
        <v>134</v>
      </c>
      <c r="C23" s="104">
        <f t="shared" si="2"/>
        <v>2</v>
      </c>
      <c r="D23" s="104"/>
      <c r="E23" s="116">
        <f t="shared" si="3"/>
        <v>2</v>
      </c>
      <c r="F23" s="104" t="s">
        <v>212</v>
      </c>
      <c r="G23" s="21">
        <v>43783</v>
      </c>
      <c r="H23" s="21">
        <f>'5.1 '!M23</f>
        <v>43787</v>
      </c>
      <c r="I23" s="168" t="s">
        <v>324</v>
      </c>
      <c r="J23" s="244" t="s">
        <v>528</v>
      </c>
      <c r="K23" s="244" t="s">
        <v>526</v>
      </c>
      <c r="L23" s="202" t="s">
        <v>527</v>
      </c>
    </row>
    <row r="24" spans="1:12" ht="15" customHeight="1" x14ac:dyDescent="0.25">
      <c r="A24" s="26" t="s">
        <v>18</v>
      </c>
      <c r="B24" s="23" t="s">
        <v>134</v>
      </c>
      <c r="C24" s="104">
        <f t="shared" si="2"/>
        <v>2</v>
      </c>
      <c r="D24" s="104"/>
      <c r="E24" s="116">
        <f t="shared" si="3"/>
        <v>2</v>
      </c>
      <c r="F24" s="21" t="s">
        <v>212</v>
      </c>
      <c r="G24" s="21" t="s">
        <v>217</v>
      </c>
      <c r="H24" s="21">
        <f>'5.1 '!M24</f>
        <v>43768</v>
      </c>
      <c r="I24" s="168" t="s">
        <v>324</v>
      </c>
      <c r="J24" s="109" t="s">
        <v>326</v>
      </c>
      <c r="K24" s="105" t="s">
        <v>332</v>
      </c>
      <c r="L24" s="202" t="s">
        <v>327</v>
      </c>
    </row>
    <row r="25" spans="1:12" s="60" customFormat="1" ht="15" customHeight="1" x14ac:dyDescent="0.35">
      <c r="A25" s="115" t="s">
        <v>19</v>
      </c>
      <c r="B25" s="115"/>
      <c r="C25" s="114"/>
      <c r="D25" s="114"/>
      <c r="E25" s="114"/>
      <c r="F25" s="114"/>
      <c r="G25" s="114"/>
      <c r="H25" s="45"/>
      <c r="I25" s="111"/>
      <c r="J25" s="111"/>
      <c r="K25" s="111"/>
      <c r="L25" s="111"/>
    </row>
    <row r="26" spans="1:12" ht="15" customHeight="1" x14ac:dyDescent="0.25">
      <c r="A26" s="26" t="s">
        <v>20</v>
      </c>
      <c r="B26" s="23" t="s">
        <v>134</v>
      </c>
      <c r="C26" s="104">
        <f t="shared" ref="C26:C36" si="4">IF(B26=$B$4,2,0)</f>
        <v>2</v>
      </c>
      <c r="D26" s="104"/>
      <c r="E26" s="116">
        <f t="shared" ref="E26:E36" si="5">C26*(1-D26)</f>
        <v>2</v>
      </c>
      <c r="F26" s="104" t="s">
        <v>212</v>
      </c>
      <c r="G26" s="21" t="s">
        <v>217</v>
      </c>
      <c r="H26" s="21">
        <f>'5.1 '!M26</f>
        <v>43781</v>
      </c>
      <c r="I26" s="166" t="s">
        <v>324</v>
      </c>
      <c r="J26" s="244" t="s">
        <v>534</v>
      </c>
      <c r="K26" s="244" t="s">
        <v>532</v>
      </c>
      <c r="L26" s="202" t="s">
        <v>535</v>
      </c>
    </row>
    <row r="27" spans="1:12" ht="15" customHeight="1" x14ac:dyDescent="0.25">
      <c r="A27" s="26" t="s">
        <v>21</v>
      </c>
      <c r="B27" s="23" t="s">
        <v>134</v>
      </c>
      <c r="C27" s="104">
        <f t="shared" si="4"/>
        <v>2</v>
      </c>
      <c r="D27" s="104"/>
      <c r="E27" s="116">
        <f t="shared" si="5"/>
        <v>2</v>
      </c>
      <c r="F27" s="104" t="s">
        <v>212</v>
      </c>
      <c r="G27" s="21" t="s">
        <v>217</v>
      </c>
      <c r="H27" s="21">
        <f>'5.1 '!M27</f>
        <v>43797</v>
      </c>
      <c r="I27" s="166" t="s">
        <v>324</v>
      </c>
      <c r="J27" s="105" t="s">
        <v>538</v>
      </c>
      <c r="K27" s="202" t="s">
        <v>537</v>
      </c>
      <c r="L27" s="109" t="s">
        <v>1151</v>
      </c>
    </row>
    <row r="28" spans="1:12" ht="15" customHeight="1" x14ac:dyDescent="0.25">
      <c r="A28" s="26" t="s">
        <v>22</v>
      </c>
      <c r="B28" s="23" t="s">
        <v>134</v>
      </c>
      <c r="C28" s="104">
        <f t="shared" si="4"/>
        <v>2</v>
      </c>
      <c r="D28" s="104">
        <v>0.5</v>
      </c>
      <c r="E28" s="116">
        <f t="shared" si="5"/>
        <v>1</v>
      </c>
      <c r="F28" s="104" t="s">
        <v>212</v>
      </c>
      <c r="G28" s="21">
        <v>43775</v>
      </c>
      <c r="H28" s="21">
        <f>'5.1 '!M28</f>
        <v>43782</v>
      </c>
      <c r="I28" s="103" t="s">
        <v>1162</v>
      </c>
      <c r="J28" s="109" t="s">
        <v>336</v>
      </c>
      <c r="K28" s="202" t="s">
        <v>235</v>
      </c>
      <c r="L28" s="109" t="s">
        <v>1151</v>
      </c>
    </row>
    <row r="29" spans="1:12" ht="15" customHeight="1" x14ac:dyDescent="0.25">
      <c r="A29" s="26" t="s">
        <v>23</v>
      </c>
      <c r="B29" s="23" t="s">
        <v>134</v>
      </c>
      <c r="C29" s="104">
        <f t="shared" si="4"/>
        <v>2</v>
      </c>
      <c r="D29" s="104"/>
      <c r="E29" s="116">
        <f t="shared" si="5"/>
        <v>2</v>
      </c>
      <c r="F29" s="104" t="s">
        <v>212</v>
      </c>
      <c r="G29" s="21" t="s">
        <v>217</v>
      </c>
      <c r="H29" s="21">
        <f>'5.1 '!M29</f>
        <v>43796</v>
      </c>
      <c r="I29" s="166" t="s">
        <v>324</v>
      </c>
      <c r="J29" s="202" t="s">
        <v>544</v>
      </c>
      <c r="K29" s="202" t="s">
        <v>542</v>
      </c>
      <c r="L29" s="109" t="s">
        <v>1151</v>
      </c>
    </row>
    <row r="30" spans="1:12" ht="15" customHeight="1" x14ac:dyDescent="0.25">
      <c r="A30" s="26" t="s">
        <v>24</v>
      </c>
      <c r="B30" s="23" t="s">
        <v>134</v>
      </c>
      <c r="C30" s="104">
        <f t="shared" si="4"/>
        <v>2</v>
      </c>
      <c r="D30" s="104"/>
      <c r="E30" s="116">
        <f t="shared" si="5"/>
        <v>2</v>
      </c>
      <c r="F30" s="104" t="s">
        <v>212</v>
      </c>
      <c r="G30" s="164" t="s">
        <v>217</v>
      </c>
      <c r="H30" s="21">
        <f>'5.1 '!M30</f>
        <v>43777</v>
      </c>
      <c r="I30" s="166" t="s">
        <v>324</v>
      </c>
      <c r="J30" s="202" t="s">
        <v>341</v>
      </c>
      <c r="K30" s="109" t="s">
        <v>340</v>
      </c>
      <c r="L30" s="109" t="s">
        <v>1151</v>
      </c>
    </row>
    <row r="31" spans="1:12" ht="15" customHeight="1" x14ac:dyDescent="0.25">
      <c r="A31" s="26" t="s">
        <v>25</v>
      </c>
      <c r="B31" s="23" t="s">
        <v>134</v>
      </c>
      <c r="C31" s="104">
        <f t="shared" si="4"/>
        <v>2</v>
      </c>
      <c r="D31" s="104"/>
      <c r="E31" s="116">
        <f t="shared" si="5"/>
        <v>2</v>
      </c>
      <c r="F31" s="104" t="s">
        <v>212</v>
      </c>
      <c r="G31" s="21" t="s">
        <v>217</v>
      </c>
      <c r="H31" s="21">
        <f>'5.1 '!M31</f>
        <v>43777</v>
      </c>
      <c r="I31" s="166" t="s">
        <v>324</v>
      </c>
      <c r="J31" s="202" t="s">
        <v>347</v>
      </c>
      <c r="K31" s="202" t="s">
        <v>344</v>
      </c>
      <c r="L31" s="109" t="s">
        <v>345</v>
      </c>
    </row>
    <row r="32" spans="1:12" ht="15" customHeight="1" x14ac:dyDescent="0.25">
      <c r="A32" s="26" t="s">
        <v>26</v>
      </c>
      <c r="B32" s="23" t="s">
        <v>134</v>
      </c>
      <c r="C32" s="104">
        <f t="shared" si="4"/>
        <v>2</v>
      </c>
      <c r="D32" s="104"/>
      <c r="E32" s="116">
        <f t="shared" si="5"/>
        <v>2</v>
      </c>
      <c r="F32" s="104" t="s">
        <v>212</v>
      </c>
      <c r="G32" s="21">
        <v>43788</v>
      </c>
      <c r="H32" s="21">
        <f>'5.1 '!M32</f>
        <v>43797</v>
      </c>
      <c r="I32" s="166" t="s">
        <v>324</v>
      </c>
      <c r="J32" s="202" t="s">
        <v>548</v>
      </c>
      <c r="K32" s="202" t="s">
        <v>546</v>
      </c>
      <c r="L32" s="109" t="s">
        <v>547</v>
      </c>
    </row>
    <row r="33" spans="1:12" ht="15" customHeight="1" x14ac:dyDescent="0.25">
      <c r="A33" s="26" t="s">
        <v>27</v>
      </c>
      <c r="B33" s="23" t="s">
        <v>134</v>
      </c>
      <c r="C33" s="104">
        <f t="shared" si="4"/>
        <v>2</v>
      </c>
      <c r="D33" s="104"/>
      <c r="E33" s="116">
        <f t="shared" si="5"/>
        <v>2</v>
      </c>
      <c r="F33" s="104" t="s">
        <v>215</v>
      </c>
      <c r="G33" s="164" t="s">
        <v>324</v>
      </c>
      <c r="H33" s="164" t="s">
        <v>324</v>
      </c>
      <c r="I33" s="168" t="s">
        <v>324</v>
      </c>
      <c r="J33" s="202" t="s">
        <v>777</v>
      </c>
      <c r="K33" s="202" t="s">
        <v>552</v>
      </c>
      <c r="L33" s="202" t="s">
        <v>550</v>
      </c>
    </row>
    <row r="34" spans="1:12" ht="15" customHeight="1" x14ac:dyDescent="0.25">
      <c r="A34" s="26" t="s">
        <v>28</v>
      </c>
      <c r="B34" s="23" t="s">
        <v>134</v>
      </c>
      <c r="C34" s="104">
        <f t="shared" si="4"/>
        <v>2</v>
      </c>
      <c r="D34" s="104"/>
      <c r="E34" s="116">
        <f t="shared" si="5"/>
        <v>2</v>
      </c>
      <c r="F34" s="104" t="s">
        <v>212</v>
      </c>
      <c r="G34" s="21" t="s">
        <v>217</v>
      </c>
      <c r="H34" s="21">
        <f>'5.1 '!M34</f>
        <v>43797</v>
      </c>
      <c r="I34" s="168" t="s">
        <v>324</v>
      </c>
      <c r="J34" s="202" t="s">
        <v>554</v>
      </c>
      <c r="K34" s="202" t="s">
        <v>557</v>
      </c>
      <c r="L34" s="202" t="s">
        <v>556</v>
      </c>
    </row>
    <row r="35" spans="1:12" ht="15" customHeight="1" x14ac:dyDescent="0.25">
      <c r="A35" s="26" t="s">
        <v>29</v>
      </c>
      <c r="B35" s="23" t="s">
        <v>134</v>
      </c>
      <c r="C35" s="104">
        <f t="shared" si="4"/>
        <v>2</v>
      </c>
      <c r="D35" s="104"/>
      <c r="E35" s="116">
        <f t="shared" si="5"/>
        <v>2</v>
      </c>
      <c r="F35" s="104" t="s">
        <v>212</v>
      </c>
      <c r="G35" s="21" t="s">
        <v>217</v>
      </c>
      <c r="H35" s="21">
        <f>'5.1 '!M35</f>
        <v>43768</v>
      </c>
      <c r="I35" s="168" t="s">
        <v>324</v>
      </c>
      <c r="J35" s="244" t="s">
        <v>354</v>
      </c>
      <c r="K35" s="244" t="s">
        <v>353</v>
      </c>
      <c r="L35" s="109" t="s">
        <v>1151</v>
      </c>
    </row>
    <row r="36" spans="1:12" ht="15" customHeight="1" x14ac:dyDescent="0.25">
      <c r="A36" s="26" t="s">
        <v>30</v>
      </c>
      <c r="B36" s="23" t="s">
        <v>134</v>
      </c>
      <c r="C36" s="104">
        <f t="shared" si="4"/>
        <v>2</v>
      </c>
      <c r="D36" s="104"/>
      <c r="E36" s="116">
        <f t="shared" si="5"/>
        <v>2</v>
      </c>
      <c r="F36" s="104" t="s">
        <v>212</v>
      </c>
      <c r="G36" s="21" t="s">
        <v>217</v>
      </c>
      <c r="H36" s="21">
        <f>'5.1 '!M36</f>
        <v>43776</v>
      </c>
      <c r="I36" s="168" t="s">
        <v>324</v>
      </c>
      <c r="J36" s="244" t="s">
        <v>356</v>
      </c>
      <c r="K36" s="244" t="s">
        <v>216</v>
      </c>
      <c r="L36" s="109" t="s">
        <v>1151</v>
      </c>
    </row>
    <row r="37" spans="1:12" s="60" customFormat="1" ht="15" customHeight="1" x14ac:dyDescent="0.35">
      <c r="A37" s="115" t="s">
        <v>31</v>
      </c>
      <c r="B37" s="115"/>
      <c r="C37" s="114"/>
      <c r="D37" s="114"/>
      <c r="E37" s="114"/>
      <c r="F37" s="114"/>
      <c r="G37" s="114"/>
      <c r="H37" s="45"/>
      <c r="I37" s="111"/>
      <c r="J37" s="111"/>
      <c r="K37" s="111"/>
      <c r="L37" s="111"/>
    </row>
    <row r="38" spans="1:12" ht="15" customHeight="1" x14ac:dyDescent="0.25">
      <c r="A38" s="26" t="s">
        <v>32</v>
      </c>
      <c r="B38" s="23" t="s">
        <v>134</v>
      </c>
      <c r="C38" s="104">
        <f t="shared" ref="C38:C44" si="6">IF(B38=$B$4,2,0)</f>
        <v>2</v>
      </c>
      <c r="D38" s="104"/>
      <c r="E38" s="116">
        <f t="shared" ref="E38:E44" si="7">C38*(1-D38)</f>
        <v>2</v>
      </c>
      <c r="F38" s="104" t="s">
        <v>212</v>
      </c>
      <c r="G38" s="21" t="s">
        <v>217</v>
      </c>
      <c r="H38" s="21">
        <f>'5.1 '!M38</f>
        <v>43788</v>
      </c>
      <c r="I38" s="167" t="s">
        <v>324</v>
      </c>
      <c r="J38" s="244" t="s">
        <v>561</v>
      </c>
      <c r="K38" s="244" t="s">
        <v>560</v>
      </c>
      <c r="L38" s="109" t="s">
        <v>1151</v>
      </c>
    </row>
    <row r="39" spans="1:12" ht="15" customHeight="1" x14ac:dyDescent="0.25">
      <c r="A39" s="26" t="s">
        <v>33</v>
      </c>
      <c r="B39" s="23" t="s">
        <v>135</v>
      </c>
      <c r="C39" s="104">
        <f t="shared" si="6"/>
        <v>0</v>
      </c>
      <c r="D39" s="104"/>
      <c r="E39" s="116">
        <f t="shared" si="7"/>
        <v>0</v>
      </c>
      <c r="F39" s="104" t="s">
        <v>215</v>
      </c>
      <c r="G39" s="164" t="s">
        <v>324</v>
      </c>
      <c r="H39" s="164" t="s">
        <v>324</v>
      </c>
      <c r="I39" s="167" t="s">
        <v>324</v>
      </c>
      <c r="J39" s="244" t="s">
        <v>564</v>
      </c>
      <c r="K39" s="244" t="s">
        <v>565</v>
      </c>
      <c r="L39" s="109" t="s">
        <v>1151</v>
      </c>
    </row>
    <row r="40" spans="1:12" ht="15" customHeight="1" x14ac:dyDescent="0.25">
      <c r="A40" s="26" t="s">
        <v>97</v>
      </c>
      <c r="B40" s="23" t="s">
        <v>134</v>
      </c>
      <c r="C40" s="104">
        <f t="shared" si="6"/>
        <v>2</v>
      </c>
      <c r="D40" s="104"/>
      <c r="E40" s="116">
        <f t="shared" si="7"/>
        <v>2</v>
      </c>
      <c r="F40" s="104" t="s">
        <v>212</v>
      </c>
      <c r="G40" s="21" t="s">
        <v>217</v>
      </c>
      <c r="H40" s="21">
        <f>'5.1 '!M40</f>
        <v>43794</v>
      </c>
      <c r="I40" s="167" t="s">
        <v>324</v>
      </c>
      <c r="J40" s="202" t="s">
        <v>570</v>
      </c>
      <c r="K40" s="202" t="s">
        <v>778</v>
      </c>
      <c r="L40" s="202" t="s">
        <v>569</v>
      </c>
    </row>
    <row r="41" spans="1:12" ht="15" customHeight="1" x14ac:dyDescent="0.25">
      <c r="A41" s="26" t="s">
        <v>34</v>
      </c>
      <c r="B41" s="23" t="s">
        <v>134</v>
      </c>
      <c r="C41" s="104">
        <f t="shared" si="6"/>
        <v>2</v>
      </c>
      <c r="D41" s="104"/>
      <c r="E41" s="116">
        <f t="shared" si="7"/>
        <v>2</v>
      </c>
      <c r="F41" s="104" t="s">
        <v>212</v>
      </c>
      <c r="G41" s="21" t="s">
        <v>217</v>
      </c>
      <c r="H41" s="21">
        <f>'5.1 '!M41</f>
        <v>43796</v>
      </c>
      <c r="I41" s="167" t="s">
        <v>324</v>
      </c>
      <c r="J41" s="202" t="s">
        <v>574</v>
      </c>
      <c r="K41" s="202" t="s">
        <v>572</v>
      </c>
      <c r="L41" s="202" t="s">
        <v>575</v>
      </c>
    </row>
    <row r="42" spans="1:12" ht="15" customHeight="1" x14ac:dyDescent="0.25">
      <c r="A42" s="26" t="s">
        <v>35</v>
      </c>
      <c r="B42" s="23" t="s">
        <v>135</v>
      </c>
      <c r="C42" s="104">
        <f>IF(B42=$B$4,2,0)</f>
        <v>0</v>
      </c>
      <c r="D42" s="104"/>
      <c r="E42" s="116">
        <f>C42*(1-D42)</f>
        <v>0</v>
      </c>
      <c r="F42" s="104" t="s">
        <v>215</v>
      </c>
      <c r="G42" s="164" t="s">
        <v>324</v>
      </c>
      <c r="H42" s="164" t="s">
        <v>324</v>
      </c>
      <c r="I42" s="167" t="s">
        <v>324</v>
      </c>
      <c r="J42" s="244" t="s">
        <v>578</v>
      </c>
      <c r="K42" s="244" t="s">
        <v>579</v>
      </c>
      <c r="L42" s="109" t="s">
        <v>1151</v>
      </c>
    </row>
    <row r="43" spans="1:12" ht="15" customHeight="1" x14ac:dyDescent="0.25">
      <c r="A43" s="26" t="s">
        <v>36</v>
      </c>
      <c r="B43" s="23" t="s">
        <v>135</v>
      </c>
      <c r="C43" s="104">
        <f t="shared" si="6"/>
        <v>0</v>
      </c>
      <c r="D43" s="104"/>
      <c r="E43" s="116">
        <f t="shared" si="7"/>
        <v>0</v>
      </c>
      <c r="F43" s="104" t="s">
        <v>215</v>
      </c>
      <c r="G43" s="164" t="s">
        <v>324</v>
      </c>
      <c r="H43" s="164" t="s">
        <v>324</v>
      </c>
      <c r="I43" s="167" t="s">
        <v>324</v>
      </c>
      <c r="J43" s="244" t="s">
        <v>580</v>
      </c>
      <c r="K43" s="244" t="s">
        <v>583</v>
      </c>
      <c r="L43" s="202" t="s">
        <v>581</v>
      </c>
    </row>
    <row r="44" spans="1:12" ht="15" customHeight="1" x14ac:dyDescent="0.25">
      <c r="A44" s="26" t="s">
        <v>37</v>
      </c>
      <c r="B44" s="23" t="s">
        <v>135</v>
      </c>
      <c r="C44" s="104">
        <f t="shared" si="6"/>
        <v>0</v>
      </c>
      <c r="D44" s="104"/>
      <c r="E44" s="116">
        <f t="shared" si="7"/>
        <v>0</v>
      </c>
      <c r="F44" s="104" t="s">
        <v>215</v>
      </c>
      <c r="G44" s="164" t="s">
        <v>324</v>
      </c>
      <c r="H44" s="164" t="s">
        <v>324</v>
      </c>
      <c r="I44" s="167" t="s">
        <v>324</v>
      </c>
      <c r="J44" s="244" t="s">
        <v>587</v>
      </c>
      <c r="K44" s="244" t="s">
        <v>590</v>
      </c>
      <c r="L44" s="105" t="s">
        <v>588</v>
      </c>
    </row>
    <row r="45" spans="1:12" ht="15" customHeight="1" x14ac:dyDescent="0.25">
      <c r="A45" s="26" t="s">
        <v>98</v>
      </c>
      <c r="B45" s="23" t="s">
        <v>134</v>
      </c>
      <c r="C45" s="104">
        <f>IF(B45=$B$4,2,0)</f>
        <v>2</v>
      </c>
      <c r="D45" s="104"/>
      <c r="E45" s="116">
        <f>C45*(1-D45)</f>
        <v>2</v>
      </c>
      <c r="F45" s="104" t="s">
        <v>212</v>
      </c>
      <c r="G45" s="21">
        <v>43766</v>
      </c>
      <c r="H45" s="21">
        <f>'5.1 '!M45</f>
        <v>43775</v>
      </c>
      <c r="I45" s="167" t="s">
        <v>324</v>
      </c>
      <c r="J45" s="244" t="s">
        <v>359</v>
      </c>
      <c r="K45" s="244" t="s">
        <v>361</v>
      </c>
      <c r="L45" s="202" t="s">
        <v>234</v>
      </c>
    </row>
    <row r="46" spans="1:12" s="60" customFormat="1" ht="15" customHeight="1" x14ac:dyDescent="0.35">
      <c r="A46" s="115" t="s">
        <v>38</v>
      </c>
      <c r="B46" s="115"/>
      <c r="C46" s="114"/>
      <c r="D46" s="114"/>
      <c r="E46" s="114"/>
      <c r="F46" s="114"/>
      <c r="G46" s="114"/>
      <c r="H46" s="45"/>
      <c r="I46" s="111"/>
      <c r="J46" s="111"/>
      <c r="K46" s="111"/>
      <c r="L46" s="111"/>
    </row>
    <row r="47" spans="1:12" ht="15" customHeight="1" x14ac:dyDescent="0.25">
      <c r="A47" s="26" t="s">
        <v>39</v>
      </c>
      <c r="B47" s="23" t="s">
        <v>135</v>
      </c>
      <c r="C47" s="104">
        <f t="shared" ref="C47:C52" si="8">IF(B47=$B$4,2,0)</f>
        <v>0</v>
      </c>
      <c r="D47" s="104"/>
      <c r="E47" s="116">
        <f t="shared" ref="E47:E52" si="9">C47*(1-D47)</f>
        <v>0</v>
      </c>
      <c r="F47" s="104" t="s">
        <v>215</v>
      </c>
      <c r="G47" s="164" t="s">
        <v>324</v>
      </c>
      <c r="H47" s="164" t="s">
        <v>324</v>
      </c>
      <c r="I47" s="167" t="s">
        <v>324</v>
      </c>
      <c r="J47" s="244" t="s">
        <v>594</v>
      </c>
      <c r="K47" s="244" t="s">
        <v>593</v>
      </c>
      <c r="L47" s="202" t="s">
        <v>592</v>
      </c>
    </row>
    <row r="48" spans="1:12" ht="15" customHeight="1" x14ac:dyDescent="0.25">
      <c r="A48" s="26" t="s">
        <v>40</v>
      </c>
      <c r="B48" s="23" t="s">
        <v>135</v>
      </c>
      <c r="C48" s="104">
        <f t="shared" si="8"/>
        <v>0</v>
      </c>
      <c r="D48" s="104"/>
      <c r="E48" s="116">
        <f t="shared" si="9"/>
        <v>0</v>
      </c>
      <c r="F48" s="104" t="s">
        <v>215</v>
      </c>
      <c r="G48" s="164" t="s">
        <v>324</v>
      </c>
      <c r="H48" s="164" t="s">
        <v>324</v>
      </c>
      <c r="I48" s="167" t="s">
        <v>324</v>
      </c>
      <c r="J48" s="244" t="s">
        <v>597</v>
      </c>
      <c r="K48" s="244" t="s">
        <v>598</v>
      </c>
      <c r="L48" s="109" t="s">
        <v>1151</v>
      </c>
    </row>
    <row r="49" spans="1:12" ht="15" customHeight="1" x14ac:dyDescent="0.25">
      <c r="A49" s="26" t="s">
        <v>41</v>
      </c>
      <c r="B49" s="23" t="s">
        <v>135</v>
      </c>
      <c r="C49" s="104">
        <f t="shared" si="8"/>
        <v>0</v>
      </c>
      <c r="D49" s="104"/>
      <c r="E49" s="116">
        <f t="shared" si="9"/>
        <v>0</v>
      </c>
      <c r="F49" s="104" t="s">
        <v>215</v>
      </c>
      <c r="G49" s="164" t="s">
        <v>324</v>
      </c>
      <c r="H49" s="164" t="s">
        <v>324</v>
      </c>
      <c r="I49" s="167" t="s">
        <v>324</v>
      </c>
      <c r="J49" s="244" t="s">
        <v>601</v>
      </c>
      <c r="K49" s="244" t="s">
        <v>602</v>
      </c>
      <c r="L49" s="109" t="s">
        <v>1151</v>
      </c>
    </row>
    <row r="50" spans="1:12" ht="15" customHeight="1" x14ac:dyDescent="0.25">
      <c r="A50" s="26" t="s">
        <v>42</v>
      </c>
      <c r="B50" s="23" t="s">
        <v>135</v>
      </c>
      <c r="C50" s="104">
        <f t="shared" si="8"/>
        <v>0</v>
      </c>
      <c r="D50" s="104"/>
      <c r="E50" s="116">
        <f t="shared" si="9"/>
        <v>0</v>
      </c>
      <c r="F50" s="104" t="s">
        <v>215</v>
      </c>
      <c r="G50" s="164" t="s">
        <v>324</v>
      </c>
      <c r="H50" s="164" t="s">
        <v>324</v>
      </c>
      <c r="I50" s="167" t="s">
        <v>324</v>
      </c>
      <c r="J50" s="244" t="s">
        <v>605</v>
      </c>
      <c r="K50" s="244" t="s">
        <v>606</v>
      </c>
      <c r="L50" s="109" t="s">
        <v>1151</v>
      </c>
    </row>
    <row r="51" spans="1:12" ht="15" customHeight="1" x14ac:dyDescent="0.25">
      <c r="A51" s="26" t="s">
        <v>92</v>
      </c>
      <c r="B51" s="23" t="s">
        <v>135</v>
      </c>
      <c r="C51" s="104">
        <f t="shared" si="8"/>
        <v>0</v>
      </c>
      <c r="D51" s="104"/>
      <c r="E51" s="116">
        <f t="shared" si="9"/>
        <v>0</v>
      </c>
      <c r="F51" s="104" t="s">
        <v>215</v>
      </c>
      <c r="G51" s="164" t="s">
        <v>324</v>
      </c>
      <c r="H51" s="164" t="s">
        <v>324</v>
      </c>
      <c r="I51" s="167" t="s">
        <v>324</v>
      </c>
      <c r="J51" s="244" t="s">
        <v>610</v>
      </c>
      <c r="K51" s="244" t="s">
        <v>608</v>
      </c>
      <c r="L51" s="109" t="s">
        <v>1151</v>
      </c>
    </row>
    <row r="52" spans="1:12" ht="15" customHeight="1" x14ac:dyDescent="0.25">
      <c r="A52" s="26" t="s">
        <v>43</v>
      </c>
      <c r="B52" s="23" t="s">
        <v>135</v>
      </c>
      <c r="C52" s="104">
        <f t="shared" si="8"/>
        <v>0</v>
      </c>
      <c r="D52" s="104"/>
      <c r="E52" s="116">
        <f t="shared" si="9"/>
        <v>0</v>
      </c>
      <c r="F52" s="104" t="s">
        <v>215</v>
      </c>
      <c r="G52" s="164" t="s">
        <v>324</v>
      </c>
      <c r="H52" s="164" t="s">
        <v>324</v>
      </c>
      <c r="I52" s="167" t="s">
        <v>324</v>
      </c>
      <c r="J52" s="244" t="s">
        <v>612</v>
      </c>
      <c r="K52" s="244" t="s">
        <v>615</v>
      </c>
      <c r="L52" s="202" t="s">
        <v>617</v>
      </c>
    </row>
    <row r="53" spans="1:12" ht="15" customHeight="1" x14ac:dyDescent="0.25">
      <c r="A53" s="26" t="s">
        <v>44</v>
      </c>
      <c r="B53" s="23" t="s">
        <v>134</v>
      </c>
      <c r="C53" s="104">
        <f>IF(B53=$B$4,2,0)</f>
        <v>2</v>
      </c>
      <c r="D53" s="104"/>
      <c r="E53" s="116">
        <f>C53*(1-D53)</f>
        <v>2</v>
      </c>
      <c r="F53" s="104" t="s">
        <v>212</v>
      </c>
      <c r="G53" s="21" t="s">
        <v>217</v>
      </c>
      <c r="H53" s="21" t="str">
        <f>'5.1 '!M53</f>
        <v>Нет данных</v>
      </c>
      <c r="I53" s="167" t="s">
        <v>324</v>
      </c>
      <c r="J53" s="244" t="s">
        <v>622</v>
      </c>
      <c r="K53" s="244" t="s">
        <v>618</v>
      </c>
      <c r="L53" s="202" t="s">
        <v>619</v>
      </c>
    </row>
    <row r="54" spans="1:12" s="60" customFormat="1" ht="15" customHeight="1" x14ac:dyDescent="0.35">
      <c r="A54" s="115" t="s">
        <v>45</v>
      </c>
      <c r="B54" s="115"/>
      <c r="C54" s="114"/>
      <c r="D54" s="114"/>
      <c r="E54" s="114"/>
      <c r="F54" s="114"/>
      <c r="G54" s="114"/>
      <c r="H54" s="45"/>
      <c r="I54" s="111"/>
      <c r="J54" s="111"/>
      <c r="K54" s="111"/>
      <c r="L54" s="111"/>
    </row>
    <row r="55" spans="1:12" ht="15" customHeight="1" x14ac:dyDescent="0.25">
      <c r="A55" s="26" t="s">
        <v>46</v>
      </c>
      <c r="B55" s="23" t="s">
        <v>134</v>
      </c>
      <c r="C55" s="104">
        <f t="shared" ref="C55:C68" si="10">IF(B55=$B$4,2,0)</f>
        <v>2</v>
      </c>
      <c r="D55" s="104"/>
      <c r="E55" s="116">
        <f t="shared" ref="E55:E68" si="11">C55*(1-D55)</f>
        <v>2</v>
      </c>
      <c r="F55" s="104" t="s">
        <v>212</v>
      </c>
      <c r="G55" s="21">
        <v>43784</v>
      </c>
      <c r="H55" s="21">
        <f>'5.1 '!M55</f>
        <v>43797</v>
      </c>
      <c r="I55" s="167" t="s">
        <v>324</v>
      </c>
      <c r="J55" s="202" t="s">
        <v>626</v>
      </c>
      <c r="K55" s="109" t="s">
        <v>625</v>
      </c>
      <c r="L55" s="109" t="s">
        <v>1151</v>
      </c>
    </row>
    <row r="56" spans="1:12" ht="15" customHeight="1" x14ac:dyDescent="0.25">
      <c r="A56" s="26" t="s">
        <v>47</v>
      </c>
      <c r="B56" s="23" t="s">
        <v>134</v>
      </c>
      <c r="C56" s="104">
        <f t="shared" si="10"/>
        <v>2</v>
      </c>
      <c r="D56" s="104"/>
      <c r="E56" s="116">
        <f t="shared" si="11"/>
        <v>2</v>
      </c>
      <c r="F56" s="104" t="s">
        <v>212</v>
      </c>
      <c r="G56" s="21" t="s">
        <v>217</v>
      </c>
      <c r="H56" s="21" t="str">
        <f>'5.1 '!M56</f>
        <v>Нет данных</v>
      </c>
      <c r="I56" s="167" t="s">
        <v>324</v>
      </c>
      <c r="J56" s="244" t="s">
        <v>630</v>
      </c>
      <c r="K56" s="244" t="s">
        <v>628</v>
      </c>
      <c r="L56" s="109" t="s">
        <v>1151</v>
      </c>
    </row>
    <row r="57" spans="1:12" ht="15" customHeight="1" x14ac:dyDescent="0.25">
      <c r="A57" s="26" t="s">
        <v>48</v>
      </c>
      <c r="B57" s="23" t="s">
        <v>135</v>
      </c>
      <c r="C57" s="104">
        <f t="shared" si="10"/>
        <v>0</v>
      </c>
      <c r="D57" s="104"/>
      <c r="E57" s="116">
        <f t="shared" si="11"/>
        <v>0</v>
      </c>
      <c r="F57" s="104" t="s">
        <v>215</v>
      </c>
      <c r="G57" s="164" t="s">
        <v>324</v>
      </c>
      <c r="H57" s="164" t="s">
        <v>324</v>
      </c>
      <c r="I57" s="167" t="s">
        <v>324</v>
      </c>
      <c r="J57" s="244" t="s">
        <v>632</v>
      </c>
      <c r="K57" s="244" t="s">
        <v>634</v>
      </c>
      <c r="L57" s="109" t="s">
        <v>1151</v>
      </c>
    </row>
    <row r="58" spans="1:12" ht="15" customHeight="1" x14ac:dyDescent="0.25">
      <c r="A58" s="26" t="s">
        <v>49</v>
      </c>
      <c r="B58" s="23" t="s">
        <v>134</v>
      </c>
      <c r="C58" s="104">
        <f t="shared" si="10"/>
        <v>2</v>
      </c>
      <c r="D58" s="104"/>
      <c r="E58" s="116">
        <f t="shared" si="11"/>
        <v>2</v>
      </c>
      <c r="F58" s="104" t="s">
        <v>212</v>
      </c>
      <c r="G58" s="21" t="s">
        <v>217</v>
      </c>
      <c r="H58" s="21">
        <f>'5.1 '!M58</f>
        <v>43761</v>
      </c>
      <c r="I58" s="166" t="s">
        <v>324</v>
      </c>
      <c r="J58" s="202" t="s">
        <v>365</v>
      </c>
      <c r="K58" s="202" t="s">
        <v>211</v>
      </c>
      <c r="L58" s="109" t="s">
        <v>1151</v>
      </c>
    </row>
    <row r="59" spans="1:12" ht="15" customHeight="1" x14ac:dyDescent="0.25">
      <c r="A59" s="26" t="s">
        <v>50</v>
      </c>
      <c r="B59" s="23" t="s">
        <v>134</v>
      </c>
      <c r="C59" s="104">
        <f t="shared" si="10"/>
        <v>2</v>
      </c>
      <c r="D59" s="104"/>
      <c r="E59" s="116">
        <f t="shared" si="11"/>
        <v>2</v>
      </c>
      <c r="F59" s="104" t="s">
        <v>212</v>
      </c>
      <c r="G59" s="21" t="s">
        <v>217</v>
      </c>
      <c r="H59" s="21">
        <f>'5.1 '!M59</f>
        <v>43797</v>
      </c>
      <c r="I59" s="167" t="s">
        <v>324</v>
      </c>
      <c r="J59" s="244" t="s">
        <v>635</v>
      </c>
      <c r="K59" s="244" t="s">
        <v>636</v>
      </c>
      <c r="L59" s="109" t="s">
        <v>1151</v>
      </c>
    </row>
    <row r="60" spans="1:12" s="57" customFormat="1" ht="15" customHeight="1" x14ac:dyDescent="0.25">
      <c r="A60" s="26" t="s">
        <v>51</v>
      </c>
      <c r="B60" s="23" t="s">
        <v>134</v>
      </c>
      <c r="C60" s="104">
        <f t="shared" si="10"/>
        <v>2</v>
      </c>
      <c r="D60" s="104"/>
      <c r="E60" s="116">
        <f t="shared" si="11"/>
        <v>2</v>
      </c>
      <c r="F60" s="104" t="s">
        <v>212</v>
      </c>
      <c r="G60" s="164" t="s">
        <v>217</v>
      </c>
      <c r="H60" s="21">
        <f>'5.1 '!M60</f>
        <v>43788</v>
      </c>
      <c r="I60" s="166" t="s">
        <v>1163</v>
      </c>
      <c r="J60" s="202" t="s">
        <v>372</v>
      </c>
      <c r="K60" s="202" t="s">
        <v>369</v>
      </c>
      <c r="L60" s="202" t="s">
        <v>370</v>
      </c>
    </row>
    <row r="61" spans="1:12" ht="15" customHeight="1" x14ac:dyDescent="0.25">
      <c r="A61" s="26" t="s">
        <v>52</v>
      </c>
      <c r="B61" s="23" t="s">
        <v>134</v>
      </c>
      <c r="C61" s="104">
        <f t="shared" si="10"/>
        <v>2</v>
      </c>
      <c r="D61" s="104"/>
      <c r="E61" s="116">
        <f t="shared" si="11"/>
        <v>2</v>
      </c>
      <c r="F61" s="104" t="s">
        <v>212</v>
      </c>
      <c r="G61" s="21">
        <v>43759</v>
      </c>
      <c r="H61" s="21">
        <f>'5.1 '!M61</f>
        <v>43762</v>
      </c>
      <c r="I61" s="166" t="s">
        <v>324</v>
      </c>
      <c r="J61" s="244" t="s">
        <v>377</v>
      </c>
      <c r="K61" s="244" t="s">
        <v>378</v>
      </c>
      <c r="L61" s="109" t="s">
        <v>331</v>
      </c>
    </row>
    <row r="62" spans="1:12" ht="15" customHeight="1" x14ac:dyDescent="0.25">
      <c r="A62" s="26" t="s">
        <v>53</v>
      </c>
      <c r="B62" s="23" t="s">
        <v>135</v>
      </c>
      <c r="C62" s="104">
        <f t="shared" si="10"/>
        <v>0</v>
      </c>
      <c r="D62" s="104"/>
      <c r="E62" s="116">
        <f t="shared" si="11"/>
        <v>0</v>
      </c>
      <c r="F62" s="104" t="s">
        <v>215</v>
      </c>
      <c r="G62" s="164" t="s">
        <v>324</v>
      </c>
      <c r="H62" s="164" t="s">
        <v>324</v>
      </c>
      <c r="I62" s="166" t="s">
        <v>324</v>
      </c>
      <c r="J62" s="244" t="s">
        <v>643</v>
      </c>
      <c r="K62" s="244" t="s">
        <v>644</v>
      </c>
      <c r="L62" s="109" t="s">
        <v>1151</v>
      </c>
    </row>
    <row r="63" spans="1:12" ht="15" customHeight="1" x14ac:dyDescent="0.25">
      <c r="A63" s="26" t="s">
        <v>54</v>
      </c>
      <c r="B63" s="23" t="s">
        <v>135</v>
      </c>
      <c r="C63" s="104">
        <f t="shared" si="10"/>
        <v>0</v>
      </c>
      <c r="D63" s="104"/>
      <c r="E63" s="116">
        <f t="shared" si="11"/>
        <v>0</v>
      </c>
      <c r="F63" s="104" t="s">
        <v>215</v>
      </c>
      <c r="G63" s="164" t="s">
        <v>324</v>
      </c>
      <c r="H63" s="164" t="s">
        <v>324</v>
      </c>
      <c r="I63" s="166" t="s">
        <v>324</v>
      </c>
      <c r="J63" s="244" t="s">
        <v>384</v>
      </c>
      <c r="K63" s="244" t="s">
        <v>385</v>
      </c>
      <c r="L63" s="202" t="s">
        <v>386</v>
      </c>
    </row>
    <row r="64" spans="1:12" ht="15" customHeight="1" x14ac:dyDescent="0.25">
      <c r="A64" s="26" t="s">
        <v>55</v>
      </c>
      <c r="B64" s="23" t="s">
        <v>134</v>
      </c>
      <c r="C64" s="104">
        <f t="shared" si="10"/>
        <v>2</v>
      </c>
      <c r="D64" s="104"/>
      <c r="E64" s="116">
        <f t="shared" si="11"/>
        <v>2</v>
      </c>
      <c r="F64" s="104" t="s">
        <v>212</v>
      </c>
      <c r="G64" s="21">
        <v>43791</v>
      </c>
      <c r="H64" s="21">
        <f>'5.1 '!M64</f>
        <v>43795</v>
      </c>
      <c r="I64" s="167" t="s">
        <v>324</v>
      </c>
      <c r="J64" s="202" t="s">
        <v>645</v>
      </c>
      <c r="K64" s="202" t="s">
        <v>646</v>
      </c>
      <c r="L64" s="105" t="s">
        <v>647</v>
      </c>
    </row>
    <row r="65" spans="1:12" ht="15" customHeight="1" x14ac:dyDescent="0.25">
      <c r="A65" s="26" t="s">
        <v>56</v>
      </c>
      <c r="B65" s="23" t="s">
        <v>134</v>
      </c>
      <c r="C65" s="104">
        <f t="shared" si="10"/>
        <v>2</v>
      </c>
      <c r="D65" s="104"/>
      <c r="E65" s="116">
        <f t="shared" si="11"/>
        <v>2</v>
      </c>
      <c r="F65" s="104" t="s">
        <v>212</v>
      </c>
      <c r="G65" s="21" t="s">
        <v>217</v>
      </c>
      <c r="H65" s="21">
        <f>'5.1 '!M65</f>
        <v>43788</v>
      </c>
      <c r="I65" s="167" t="s">
        <v>324</v>
      </c>
      <c r="J65" s="244" t="s">
        <v>648</v>
      </c>
      <c r="K65" s="244" t="s">
        <v>649</v>
      </c>
      <c r="L65" s="109" t="s">
        <v>1151</v>
      </c>
    </row>
    <row r="66" spans="1:12" ht="15" customHeight="1" x14ac:dyDescent="0.25">
      <c r="A66" s="26" t="s">
        <v>57</v>
      </c>
      <c r="B66" s="23" t="s">
        <v>134</v>
      </c>
      <c r="C66" s="104">
        <f t="shared" si="10"/>
        <v>2</v>
      </c>
      <c r="D66" s="104"/>
      <c r="E66" s="116">
        <f t="shared" si="11"/>
        <v>2</v>
      </c>
      <c r="F66" s="104" t="s">
        <v>212</v>
      </c>
      <c r="G66" s="21" t="s">
        <v>217</v>
      </c>
      <c r="H66" s="21">
        <f>'5.1 '!M66</f>
        <v>43788</v>
      </c>
      <c r="I66" s="167" t="s">
        <v>324</v>
      </c>
      <c r="J66" s="244" t="s">
        <v>653</v>
      </c>
      <c r="K66" s="244" t="s">
        <v>659</v>
      </c>
      <c r="L66" s="105" t="s">
        <v>654</v>
      </c>
    </row>
    <row r="67" spans="1:12" ht="15" customHeight="1" x14ac:dyDescent="0.25">
      <c r="A67" s="26" t="s">
        <v>58</v>
      </c>
      <c r="B67" s="23" t="s">
        <v>135</v>
      </c>
      <c r="C67" s="104">
        <f t="shared" si="10"/>
        <v>0</v>
      </c>
      <c r="D67" s="104"/>
      <c r="E67" s="116">
        <f t="shared" si="11"/>
        <v>0</v>
      </c>
      <c r="F67" s="104" t="s">
        <v>215</v>
      </c>
      <c r="G67" s="164" t="s">
        <v>324</v>
      </c>
      <c r="H67" s="164" t="s">
        <v>324</v>
      </c>
      <c r="I67" s="166" t="s">
        <v>324</v>
      </c>
      <c r="J67" s="244" t="s">
        <v>391</v>
      </c>
      <c r="K67" s="244" t="s">
        <v>389</v>
      </c>
      <c r="L67" s="202" t="s">
        <v>390</v>
      </c>
    </row>
    <row r="68" spans="1:12" s="57" customFormat="1" ht="15" customHeight="1" x14ac:dyDescent="0.25">
      <c r="A68" s="26" t="s">
        <v>59</v>
      </c>
      <c r="B68" s="23" t="s">
        <v>134</v>
      </c>
      <c r="C68" s="104">
        <f t="shared" si="10"/>
        <v>2</v>
      </c>
      <c r="D68" s="104"/>
      <c r="E68" s="116">
        <f t="shared" si="11"/>
        <v>2</v>
      </c>
      <c r="F68" s="104" t="s">
        <v>212</v>
      </c>
      <c r="G68" s="21" t="s">
        <v>217</v>
      </c>
      <c r="H68" s="21">
        <f>'5.1 '!M68</f>
        <v>43761</v>
      </c>
      <c r="I68" s="166" t="s">
        <v>1164</v>
      </c>
      <c r="J68" s="202" t="s">
        <v>398</v>
      </c>
      <c r="K68" s="202" t="s">
        <v>396</v>
      </c>
      <c r="L68" s="202" t="s">
        <v>397</v>
      </c>
    </row>
    <row r="69" spans="1:12" s="60" customFormat="1" ht="15" customHeight="1" x14ac:dyDescent="0.35">
      <c r="A69" s="115" t="s">
        <v>60</v>
      </c>
      <c r="B69" s="115"/>
      <c r="C69" s="114"/>
      <c r="D69" s="114"/>
      <c r="E69" s="114"/>
      <c r="F69" s="114"/>
      <c r="G69" s="114"/>
      <c r="H69" s="45"/>
      <c r="I69" s="111"/>
      <c r="J69" s="111"/>
      <c r="K69" s="111"/>
      <c r="L69" s="111"/>
    </row>
    <row r="70" spans="1:12" ht="15" customHeight="1" x14ac:dyDescent="0.25">
      <c r="A70" s="26" t="s">
        <v>61</v>
      </c>
      <c r="B70" s="23" t="s">
        <v>135</v>
      </c>
      <c r="C70" s="104">
        <f t="shared" ref="C70:C75" si="12">IF(B70=$B$4,2,0)</f>
        <v>0</v>
      </c>
      <c r="D70" s="104"/>
      <c r="E70" s="116">
        <f t="shared" ref="E70:E75" si="13">C70*(1-D70)</f>
        <v>0</v>
      </c>
      <c r="F70" s="104" t="s">
        <v>215</v>
      </c>
      <c r="G70" s="164" t="s">
        <v>324</v>
      </c>
      <c r="H70" s="164" t="s">
        <v>324</v>
      </c>
      <c r="I70" s="167" t="s">
        <v>324</v>
      </c>
      <c r="J70" s="244" t="s">
        <v>663</v>
      </c>
      <c r="K70" s="244" t="s">
        <v>665</v>
      </c>
      <c r="L70" s="109" t="s">
        <v>1151</v>
      </c>
    </row>
    <row r="71" spans="1:12" ht="15" customHeight="1" x14ac:dyDescent="0.25">
      <c r="A71" s="26" t="s">
        <v>62</v>
      </c>
      <c r="B71" s="23" t="s">
        <v>134</v>
      </c>
      <c r="C71" s="104">
        <f t="shared" si="12"/>
        <v>2</v>
      </c>
      <c r="D71" s="104"/>
      <c r="E71" s="116">
        <f t="shared" si="13"/>
        <v>2</v>
      </c>
      <c r="F71" s="104" t="s">
        <v>212</v>
      </c>
      <c r="G71" s="21">
        <v>43787</v>
      </c>
      <c r="H71" s="21">
        <f>'5.1 '!M71</f>
        <v>43788</v>
      </c>
      <c r="I71" s="167" t="s">
        <v>324</v>
      </c>
      <c r="J71" s="202" t="s">
        <v>670</v>
      </c>
      <c r="K71" s="202" t="s">
        <v>760</v>
      </c>
      <c r="L71" s="105" t="s">
        <v>668</v>
      </c>
    </row>
    <row r="72" spans="1:12" ht="15" customHeight="1" x14ac:dyDescent="0.25">
      <c r="A72" s="26" t="s">
        <v>63</v>
      </c>
      <c r="B72" s="128" t="s">
        <v>134</v>
      </c>
      <c r="C72" s="104">
        <f t="shared" si="12"/>
        <v>2</v>
      </c>
      <c r="D72" s="104"/>
      <c r="E72" s="116">
        <f t="shared" si="13"/>
        <v>2</v>
      </c>
      <c r="F72" s="104" t="s">
        <v>212</v>
      </c>
      <c r="G72" s="21" t="s">
        <v>217</v>
      </c>
      <c r="H72" s="21">
        <f>'5.1 '!M72</f>
        <v>43790</v>
      </c>
      <c r="I72" s="167" t="s">
        <v>324</v>
      </c>
      <c r="J72" s="244" t="s">
        <v>673</v>
      </c>
      <c r="K72" s="244" t="s">
        <v>672</v>
      </c>
      <c r="L72" s="109" t="s">
        <v>1151</v>
      </c>
    </row>
    <row r="73" spans="1:12" ht="15" customHeight="1" x14ac:dyDescent="0.25">
      <c r="A73" s="26" t="s">
        <v>64</v>
      </c>
      <c r="B73" s="23" t="s">
        <v>135</v>
      </c>
      <c r="C73" s="104">
        <f>IF(B73=$B$4,2,0)</f>
        <v>0</v>
      </c>
      <c r="D73" s="104"/>
      <c r="E73" s="116">
        <f>C73*(1-D73)</f>
        <v>0</v>
      </c>
      <c r="F73" s="104" t="s">
        <v>215</v>
      </c>
      <c r="G73" s="164" t="s">
        <v>324</v>
      </c>
      <c r="H73" s="164" t="s">
        <v>324</v>
      </c>
      <c r="I73" s="167" t="s">
        <v>324</v>
      </c>
      <c r="J73" s="244" t="s">
        <v>677</v>
      </c>
      <c r="K73" s="244" t="s">
        <v>680</v>
      </c>
      <c r="L73" s="202" t="s">
        <v>679</v>
      </c>
    </row>
    <row r="74" spans="1:12" ht="15" customHeight="1" x14ac:dyDescent="0.25">
      <c r="A74" s="26" t="s">
        <v>65</v>
      </c>
      <c r="B74" s="128" t="s">
        <v>134</v>
      </c>
      <c r="C74" s="104">
        <f>IF(B74=$B$4,2,0)</f>
        <v>2</v>
      </c>
      <c r="D74" s="104"/>
      <c r="E74" s="116">
        <f>C74*(1-D74)</f>
        <v>2</v>
      </c>
      <c r="F74" s="104" t="s">
        <v>212</v>
      </c>
      <c r="G74" s="21" t="s">
        <v>217</v>
      </c>
      <c r="H74" s="21">
        <f>'5.1 '!M74</f>
        <v>43788</v>
      </c>
      <c r="I74" s="167" t="s">
        <v>324</v>
      </c>
      <c r="J74" s="244" t="s">
        <v>683</v>
      </c>
      <c r="K74" s="244" t="s">
        <v>682</v>
      </c>
      <c r="L74" s="109" t="s">
        <v>1151</v>
      </c>
    </row>
    <row r="75" spans="1:12" ht="15" customHeight="1" x14ac:dyDescent="0.25">
      <c r="A75" s="26" t="s">
        <v>66</v>
      </c>
      <c r="B75" s="128" t="s">
        <v>134</v>
      </c>
      <c r="C75" s="104">
        <f t="shared" si="12"/>
        <v>2</v>
      </c>
      <c r="D75" s="104"/>
      <c r="E75" s="116">
        <f t="shared" si="13"/>
        <v>2</v>
      </c>
      <c r="F75" s="104" t="s">
        <v>212</v>
      </c>
      <c r="G75" s="21" t="s">
        <v>217</v>
      </c>
      <c r="H75" s="21">
        <f>'5.1 '!M75</f>
        <v>43790</v>
      </c>
      <c r="I75" s="167" t="s">
        <v>324</v>
      </c>
      <c r="J75" s="244" t="s">
        <v>687</v>
      </c>
      <c r="K75" s="244" t="s">
        <v>685</v>
      </c>
      <c r="L75" s="202" t="s">
        <v>686</v>
      </c>
    </row>
    <row r="76" spans="1:12" ht="15" customHeight="1" x14ac:dyDescent="0.25">
      <c r="A76" s="130" t="s">
        <v>67</v>
      </c>
      <c r="B76" s="131"/>
      <c r="C76" s="117"/>
      <c r="D76" s="117"/>
      <c r="E76" s="114"/>
      <c r="F76" s="114"/>
      <c r="G76" s="39"/>
      <c r="H76" s="45"/>
      <c r="I76" s="131"/>
      <c r="J76" s="132"/>
      <c r="K76" s="132"/>
      <c r="L76" s="133"/>
    </row>
    <row r="77" spans="1:12" s="16" customFormat="1" ht="15" customHeight="1" x14ac:dyDescent="0.25">
      <c r="A77" s="26" t="s">
        <v>68</v>
      </c>
      <c r="B77" s="23" t="s">
        <v>134</v>
      </c>
      <c r="C77" s="104">
        <f>IF(B77=$B$4,2,0)</f>
        <v>2</v>
      </c>
      <c r="D77" s="104"/>
      <c r="E77" s="116">
        <f t="shared" ref="E77:E82" si="14">C77*(1-D77)</f>
        <v>2</v>
      </c>
      <c r="F77" s="104" t="s">
        <v>212</v>
      </c>
      <c r="G77" s="21" t="s">
        <v>217</v>
      </c>
      <c r="H77" s="21">
        <f>'5.1 '!M77</f>
        <v>43790</v>
      </c>
      <c r="I77" s="167" t="s">
        <v>324</v>
      </c>
      <c r="J77" s="244" t="s">
        <v>688</v>
      </c>
      <c r="K77" s="244" t="s">
        <v>689</v>
      </c>
      <c r="L77" s="109" t="s">
        <v>691</v>
      </c>
    </row>
    <row r="78" spans="1:12" s="16" customFormat="1" ht="15" customHeight="1" x14ac:dyDescent="0.25">
      <c r="A78" s="26" t="s">
        <v>70</v>
      </c>
      <c r="B78" s="23" t="s">
        <v>135</v>
      </c>
      <c r="C78" s="104">
        <f>IF(B78=$B$4,2,0)</f>
        <v>0</v>
      </c>
      <c r="D78" s="104"/>
      <c r="E78" s="116">
        <f>C78*(1-D78)</f>
        <v>0</v>
      </c>
      <c r="F78" s="104" t="s">
        <v>215</v>
      </c>
      <c r="G78" s="164" t="s">
        <v>324</v>
      </c>
      <c r="H78" s="164" t="s">
        <v>324</v>
      </c>
      <c r="I78" s="167" t="s">
        <v>324</v>
      </c>
      <c r="J78" s="244" t="s">
        <v>697</v>
      </c>
      <c r="K78" s="244" t="s">
        <v>698</v>
      </c>
      <c r="L78" s="202" t="s">
        <v>694</v>
      </c>
    </row>
    <row r="79" spans="1:12" s="16" customFormat="1" ht="15" customHeight="1" x14ac:dyDescent="0.25">
      <c r="A79" s="26" t="s">
        <v>71</v>
      </c>
      <c r="B79" s="23" t="s">
        <v>135</v>
      </c>
      <c r="C79" s="104">
        <f>IF(B79=$B$4,2,0)</f>
        <v>0</v>
      </c>
      <c r="D79" s="104"/>
      <c r="E79" s="116">
        <f>C79*(1-D79)</f>
        <v>0</v>
      </c>
      <c r="F79" s="104" t="s">
        <v>215</v>
      </c>
      <c r="G79" s="164" t="s">
        <v>324</v>
      </c>
      <c r="H79" s="164" t="s">
        <v>324</v>
      </c>
      <c r="I79" s="167" t="s">
        <v>324</v>
      </c>
      <c r="J79" s="244" t="s">
        <v>697</v>
      </c>
      <c r="K79" s="244" t="s">
        <v>698</v>
      </c>
      <c r="L79" s="202" t="s">
        <v>694</v>
      </c>
    </row>
    <row r="80" spans="1:12" s="16" customFormat="1" ht="15" customHeight="1" x14ac:dyDescent="0.25">
      <c r="A80" s="26" t="s">
        <v>72</v>
      </c>
      <c r="B80" s="23" t="s">
        <v>134</v>
      </c>
      <c r="C80" s="104">
        <f>IF(B80=$B$4,2,0)</f>
        <v>2</v>
      </c>
      <c r="D80" s="104"/>
      <c r="E80" s="116">
        <f t="shared" si="14"/>
        <v>2</v>
      </c>
      <c r="F80" s="104" t="s">
        <v>212</v>
      </c>
      <c r="G80" s="21" t="s">
        <v>217</v>
      </c>
      <c r="H80" s="21">
        <f>'5.1 '!M80</f>
        <v>43769</v>
      </c>
      <c r="I80" s="271" t="s">
        <v>708</v>
      </c>
      <c r="J80" s="244" t="s">
        <v>706</v>
      </c>
      <c r="K80" s="244" t="s">
        <v>705</v>
      </c>
      <c r="L80" s="109" t="s">
        <v>1151</v>
      </c>
    </row>
    <row r="81" spans="1:12" s="16" customFormat="1" ht="15" customHeight="1" x14ac:dyDescent="0.25">
      <c r="A81" s="26" t="s">
        <v>74</v>
      </c>
      <c r="B81" s="23" t="s">
        <v>135</v>
      </c>
      <c r="C81" s="104">
        <f t="shared" ref="C81:C93" si="15">IF(B81=$B$4,2,0)</f>
        <v>0</v>
      </c>
      <c r="D81" s="104"/>
      <c r="E81" s="116">
        <f t="shared" si="14"/>
        <v>0</v>
      </c>
      <c r="F81" s="104" t="s">
        <v>215</v>
      </c>
      <c r="G81" s="164" t="s">
        <v>324</v>
      </c>
      <c r="H81" s="164" t="s">
        <v>324</v>
      </c>
      <c r="I81" s="166" t="s">
        <v>324</v>
      </c>
      <c r="J81" s="244" t="s">
        <v>406</v>
      </c>
      <c r="K81" s="244" t="s">
        <v>412</v>
      </c>
      <c r="L81" s="109" t="s">
        <v>1151</v>
      </c>
    </row>
    <row r="82" spans="1:12" s="16" customFormat="1" ht="15" customHeight="1" x14ac:dyDescent="0.25">
      <c r="A82" s="26" t="s">
        <v>75</v>
      </c>
      <c r="B82" s="23" t="s">
        <v>134</v>
      </c>
      <c r="C82" s="104">
        <f t="shared" si="15"/>
        <v>2</v>
      </c>
      <c r="D82" s="104"/>
      <c r="E82" s="116">
        <f t="shared" si="14"/>
        <v>2</v>
      </c>
      <c r="F82" s="104" t="s">
        <v>212</v>
      </c>
      <c r="G82" s="21">
        <v>43776</v>
      </c>
      <c r="H82" s="21">
        <f>'5.1 '!M82</f>
        <v>43789</v>
      </c>
      <c r="I82" s="167" t="s">
        <v>324</v>
      </c>
      <c r="J82" s="244" t="s">
        <v>399</v>
      </c>
      <c r="K82" s="244" t="s">
        <v>401</v>
      </c>
      <c r="L82" s="202" t="s">
        <v>402</v>
      </c>
    </row>
    <row r="83" spans="1:12" s="16" customFormat="1" ht="15" customHeight="1" x14ac:dyDescent="0.25">
      <c r="A83" s="26" t="s">
        <v>76</v>
      </c>
      <c r="B83" s="23" t="s">
        <v>135</v>
      </c>
      <c r="C83" s="104">
        <f>IF(B83=$B$4,2,0)</f>
        <v>0</v>
      </c>
      <c r="D83" s="104"/>
      <c r="E83" s="116">
        <f>C83*(1-D83)</f>
        <v>0</v>
      </c>
      <c r="F83" s="104" t="s">
        <v>215</v>
      </c>
      <c r="G83" s="164" t="s">
        <v>324</v>
      </c>
      <c r="H83" s="164" t="s">
        <v>324</v>
      </c>
      <c r="I83" s="167" t="s">
        <v>324</v>
      </c>
      <c r="J83" s="244" t="s">
        <v>712</v>
      </c>
      <c r="K83" s="244" t="s">
        <v>713</v>
      </c>
      <c r="L83" s="109" t="s">
        <v>1151</v>
      </c>
    </row>
    <row r="84" spans="1:12" s="81" customFormat="1" ht="15" customHeight="1" x14ac:dyDescent="0.25">
      <c r="A84" s="26" t="s">
        <v>77</v>
      </c>
      <c r="B84" s="23" t="s">
        <v>134</v>
      </c>
      <c r="C84" s="104">
        <f t="shared" si="15"/>
        <v>2</v>
      </c>
      <c r="D84" s="104"/>
      <c r="E84" s="116">
        <f>C84*(1-D84)</f>
        <v>2</v>
      </c>
      <c r="F84" s="104" t="s">
        <v>212</v>
      </c>
      <c r="G84" s="21" t="s">
        <v>217</v>
      </c>
      <c r="H84" s="21">
        <f>'5.1 '!M84</f>
        <v>43790</v>
      </c>
      <c r="I84" s="167" t="s">
        <v>324</v>
      </c>
      <c r="J84" s="202" t="s">
        <v>417</v>
      </c>
      <c r="K84" s="202" t="s">
        <v>415</v>
      </c>
      <c r="L84" s="262" t="s">
        <v>418</v>
      </c>
    </row>
    <row r="85" spans="1:12" s="81" customFormat="1" ht="15" customHeight="1" x14ac:dyDescent="0.25">
      <c r="A85" s="26" t="s">
        <v>78</v>
      </c>
      <c r="B85" s="23" t="s">
        <v>134</v>
      </c>
      <c r="C85" s="104">
        <f>IF(B85=$B$4,2,0)</f>
        <v>2</v>
      </c>
      <c r="D85" s="104"/>
      <c r="E85" s="116">
        <f>C85*(1-D85)</f>
        <v>2</v>
      </c>
      <c r="F85" s="104" t="s">
        <v>212</v>
      </c>
      <c r="G85" s="21">
        <v>43788</v>
      </c>
      <c r="H85" s="21">
        <f>'5.1 '!M85</f>
        <v>43797</v>
      </c>
      <c r="I85" s="167" t="s">
        <v>324</v>
      </c>
      <c r="J85" s="202" t="s">
        <v>717</v>
      </c>
      <c r="K85" s="202" t="s">
        <v>774</v>
      </c>
      <c r="L85" s="109" t="s">
        <v>714</v>
      </c>
    </row>
    <row r="86" spans="1:12" s="16" customFormat="1" ht="15" customHeight="1" x14ac:dyDescent="0.25">
      <c r="A86" s="26" t="s">
        <v>79</v>
      </c>
      <c r="B86" s="23" t="s">
        <v>135</v>
      </c>
      <c r="C86" s="104">
        <f>IF(B86=$B$4,2,0)</f>
        <v>0</v>
      </c>
      <c r="D86" s="104"/>
      <c r="E86" s="116">
        <f>C86*(1-D86)</f>
        <v>0</v>
      </c>
      <c r="F86" s="104" t="s">
        <v>215</v>
      </c>
      <c r="G86" s="164" t="s">
        <v>324</v>
      </c>
      <c r="H86" s="164" t="s">
        <v>324</v>
      </c>
      <c r="I86" s="167" t="s">
        <v>324</v>
      </c>
      <c r="J86" s="244" t="s">
        <v>722</v>
      </c>
      <c r="K86" s="244" t="s">
        <v>723</v>
      </c>
      <c r="L86" s="202" t="s">
        <v>719</v>
      </c>
    </row>
    <row r="87" spans="1:12" ht="15" customHeight="1" x14ac:dyDescent="0.25">
      <c r="A87" s="130" t="s">
        <v>80</v>
      </c>
      <c r="B87" s="131"/>
      <c r="C87" s="117"/>
      <c r="D87" s="117"/>
      <c r="E87" s="114"/>
      <c r="F87" s="114"/>
      <c r="G87" s="39"/>
      <c r="H87" s="45"/>
      <c r="I87" s="36"/>
      <c r="J87" s="132"/>
      <c r="K87" s="132"/>
      <c r="L87" s="133"/>
    </row>
    <row r="88" spans="1:12" s="16" customFormat="1" ht="15" customHeight="1" x14ac:dyDescent="0.25">
      <c r="A88" s="26" t="s">
        <v>69</v>
      </c>
      <c r="B88" s="23" t="s">
        <v>135</v>
      </c>
      <c r="C88" s="104">
        <f t="shared" si="15"/>
        <v>0</v>
      </c>
      <c r="D88" s="104"/>
      <c r="E88" s="116">
        <f t="shared" ref="E88:E94" si="16">C88*(1-D88)</f>
        <v>0</v>
      </c>
      <c r="F88" s="164" t="s">
        <v>215</v>
      </c>
      <c r="G88" s="164" t="s">
        <v>324</v>
      </c>
      <c r="H88" s="164" t="s">
        <v>324</v>
      </c>
      <c r="I88" s="167" t="s">
        <v>324</v>
      </c>
      <c r="J88" s="244" t="s">
        <v>439</v>
      </c>
      <c r="K88" s="244" t="s">
        <v>442</v>
      </c>
      <c r="L88" s="202" t="s">
        <v>441</v>
      </c>
    </row>
    <row r="89" spans="1:12" s="16" customFormat="1" ht="15" customHeight="1" x14ac:dyDescent="0.25">
      <c r="A89" s="26" t="s">
        <v>81</v>
      </c>
      <c r="B89" s="128" t="s">
        <v>134</v>
      </c>
      <c r="C89" s="104">
        <f>IF(B89=$B$4,2,0)</f>
        <v>2</v>
      </c>
      <c r="D89" s="104"/>
      <c r="E89" s="116">
        <f>C89*(1-D89)</f>
        <v>2</v>
      </c>
      <c r="F89" s="104" t="s">
        <v>212</v>
      </c>
      <c r="G89" s="21" t="s">
        <v>217</v>
      </c>
      <c r="H89" s="21">
        <f>'5.1 '!M89</f>
        <v>43789</v>
      </c>
      <c r="I89" s="167" t="s">
        <v>324</v>
      </c>
      <c r="J89" s="244" t="s">
        <v>728</v>
      </c>
      <c r="K89" s="244" t="s">
        <v>725</v>
      </c>
      <c r="L89" s="202" t="s">
        <v>726</v>
      </c>
    </row>
    <row r="90" spans="1:12" s="16" customFormat="1" ht="15" customHeight="1" x14ac:dyDescent="0.25">
      <c r="A90" s="26" t="s">
        <v>73</v>
      </c>
      <c r="B90" s="23" t="s">
        <v>134</v>
      </c>
      <c r="C90" s="104">
        <f>IF(B90=$B$4,2,0)</f>
        <v>2</v>
      </c>
      <c r="D90" s="104"/>
      <c r="E90" s="116">
        <f>C90*(1-D90)</f>
        <v>2</v>
      </c>
      <c r="F90" s="104" t="s">
        <v>212</v>
      </c>
      <c r="G90" s="21" t="s">
        <v>217</v>
      </c>
      <c r="H90" s="21">
        <f>'5.1 '!M90</f>
        <v>43789</v>
      </c>
      <c r="I90" s="167" t="s">
        <v>324</v>
      </c>
      <c r="J90" s="244" t="s">
        <v>733</v>
      </c>
      <c r="K90" s="244" t="s">
        <v>730</v>
      </c>
      <c r="L90" s="202" t="s">
        <v>731</v>
      </c>
    </row>
    <row r="91" spans="1:12" s="81" customFormat="1" ht="15" customHeight="1" x14ac:dyDescent="0.25">
      <c r="A91" s="26" t="s">
        <v>82</v>
      </c>
      <c r="B91" s="23" t="s">
        <v>134</v>
      </c>
      <c r="C91" s="104">
        <f>IF(B91=$B$4,2,0)</f>
        <v>2</v>
      </c>
      <c r="D91" s="104"/>
      <c r="E91" s="116">
        <f>C91*(1-D91)</f>
        <v>2</v>
      </c>
      <c r="F91" s="104" t="s">
        <v>212</v>
      </c>
      <c r="G91" s="21">
        <v>43795</v>
      </c>
      <c r="H91" s="21">
        <f>'5.1 '!M91</f>
        <v>43796</v>
      </c>
      <c r="I91" s="167" t="s">
        <v>324</v>
      </c>
      <c r="J91" s="202" t="s">
        <v>740</v>
      </c>
      <c r="K91" s="202" t="s">
        <v>738</v>
      </c>
      <c r="L91" s="202" t="s">
        <v>739</v>
      </c>
    </row>
    <row r="92" spans="1:12" s="16" customFormat="1" ht="15" customHeight="1" x14ac:dyDescent="0.25">
      <c r="A92" s="26" t="s">
        <v>83</v>
      </c>
      <c r="B92" s="128" t="s">
        <v>134</v>
      </c>
      <c r="C92" s="104">
        <f t="shared" si="15"/>
        <v>2</v>
      </c>
      <c r="D92" s="107"/>
      <c r="E92" s="116">
        <f t="shared" si="16"/>
        <v>2</v>
      </c>
      <c r="F92" s="104" t="s">
        <v>212</v>
      </c>
      <c r="G92" s="21" t="s">
        <v>217</v>
      </c>
      <c r="H92" s="21">
        <f>'5.1 '!M92</f>
        <v>43782</v>
      </c>
      <c r="I92" s="167" t="s">
        <v>324</v>
      </c>
      <c r="J92" s="244" t="s">
        <v>419</v>
      </c>
      <c r="K92" s="244" t="s">
        <v>424</v>
      </c>
      <c r="L92" s="202" t="s">
        <v>422</v>
      </c>
    </row>
    <row r="93" spans="1:12" s="16" customFormat="1" ht="15" customHeight="1" x14ac:dyDescent="0.25">
      <c r="A93" s="26" t="s">
        <v>84</v>
      </c>
      <c r="B93" s="128" t="s">
        <v>134</v>
      </c>
      <c r="C93" s="104">
        <f t="shared" si="15"/>
        <v>2</v>
      </c>
      <c r="D93" s="107"/>
      <c r="E93" s="116">
        <f t="shared" si="16"/>
        <v>2</v>
      </c>
      <c r="F93" s="104" t="s">
        <v>212</v>
      </c>
      <c r="G93" s="21" t="s">
        <v>217</v>
      </c>
      <c r="H93" s="21">
        <f>'5.1 '!M93</f>
        <v>43761</v>
      </c>
      <c r="I93" s="167" t="s">
        <v>324</v>
      </c>
      <c r="J93" s="244" t="s">
        <v>428</v>
      </c>
      <c r="K93" s="244" t="s">
        <v>429</v>
      </c>
      <c r="L93" s="109" t="s">
        <v>1151</v>
      </c>
    </row>
    <row r="94" spans="1:12" ht="15" customHeight="1" x14ac:dyDescent="0.25">
      <c r="A94" s="26" t="s">
        <v>85</v>
      </c>
      <c r="B94" s="128" t="s">
        <v>134</v>
      </c>
      <c r="C94" s="104">
        <f>IF(B94=$B$4,2,0)</f>
        <v>2</v>
      </c>
      <c r="D94" s="107"/>
      <c r="E94" s="116">
        <f t="shared" si="16"/>
        <v>2</v>
      </c>
      <c r="F94" s="104" t="s">
        <v>212</v>
      </c>
      <c r="G94" s="21">
        <v>43780</v>
      </c>
      <c r="H94" s="21">
        <f>'5.1 '!M94</f>
        <v>43784</v>
      </c>
      <c r="I94" s="167" t="s">
        <v>324</v>
      </c>
      <c r="J94" s="244" t="s">
        <v>437</v>
      </c>
      <c r="K94" s="244" t="s">
        <v>436</v>
      </c>
      <c r="L94" s="109" t="s">
        <v>1151</v>
      </c>
    </row>
    <row r="95" spans="1:12" ht="15" customHeight="1" x14ac:dyDescent="0.25">
      <c r="A95" s="26" t="s">
        <v>86</v>
      </c>
      <c r="B95" s="23" t="s">
        <v>135</v>
      </c>
      <c r="C95" s="104">
        <f>IF(B95=$B$4,2,0)</f>
        <v>0</v>
      </c>
      <c r="D95" s="104"/>
      <c r="E95" s="116">
        <f>C95*(1-D95)</f>
        <v>0</v>
      </c>
      <c r="F95" s="104" t="s">
        <v>215</v>
      </c>
      <c r="G95" s="164" t="s">
        <v>324</v>
      </c>
      <c r="H95" s="164" t="s">
        <v>324</v>
      </c>
      <c r="I95" s="167" t="s">
        <v>324</v>
      </c>
      <c r="J95" s="244" t="s">
        <v>742</v>
      </c>
      <c r="K95" s="244" t="s">
        <v>743</v>
      </c>
      <c r="L95" s="202" t="s">
        <v>745</v>
      </c>
    </row>
    <row r="96" spans="1:12" ht="15" customHeight="1" x14ac:dyDescent="0.25">
      <c r="A96" s="26" t="s">
        <v>87</v>
      </c>
      <c r="B96" s="128" t="s">
        <v>134</v>
      </c>
      <c r="C96" s="104">
        <f>IF(B96=$B$4,2,0)</f>
        <v>2</v>
      </c>
      <c r="D96" s="107"/>
      <c r="E96" s="116">
        <f>C96*(1-D96)</f>
        <v>2</v>
      </c>
      <c r="F96" s="104" t="s">
        <v>212</v>
      </c>
      <c r="G96" s="21">
        <v>43788</v>
      </c>
      <c r="H96" s="21">
        <f>'5.1 '!M96</f>
        <v>43804</v>
      </c>
      <c r="I96" s="167" t="s">
        <v>324</v>
      </c>
      <c r="J96" s="244" t="s">
        <v>747</v>
      </c>
      <c r="K96" s="244" t="s">
        <v>746</v>
      </c>
      <c r="L96" s="202" t="s">
        <v>748</v>
      </c>
    </row>
    <row r="97" spans="1:12" ht="15" customHeight="1" x14ac:dyDescent="0.25">
      <c r="A97" s="26" t="s">
        <v>88</v>
      </c>
      <c r="B97" s="23" t="s">
        <v>135</v>
      </c>
      <c r="C97" s="104">
        <f>IF(B97=$B$4,2,0)</f>
        <v>0</v>
      </c>
      <c r="D97" s="104"/>
      <c r="E97" s="116">
        <f>C97*(1-D97)</f>
        <v>0</v>
      </c>
      <c r="F97" s="104" t="s">
        <v>215</v>
      </c>
      <c r="G97" s="164" t="s">
        <v>324</v>
      </c>
      <c r="H97" s="164" t="s">
        <v>324</v>
      </c>
      <c r="I97" s="167" t="s">
        <v>324</v>
      </c>
      <c r="J97" s="244" t="s">
        <v>753</v>
      </c>
      <c r="K97" s="244" t="s">
        <v>754</v>
      </c>
      <c r="L97" s="109" t="s">
        <v>1151</v>
      </c>
    </row>
    <row r="98" spans="1:12" ht="15" customHeight="1" x14ac:dyDescent="0.25">
      <c r="A98" s="26" t="s">
        <v>89</v>
      </c>
      <c r="B98" s="23" t="s">
        <v>135</v>
      </c>
      <c r="C98" s="104">
        <f>IF(B98=$B$4,2,0)</f>
        <v>0</v>
      </c>
      <c r="D98" s="104"/>
      <c r="E98" s="116">
        <f>C98*(1-D98)</f>
        <v>0</v>
      </c>
      <c r="F98" s="104" t="s">
        <v>215</v>
      </c>
      <c r="G98" s="164" t="s">
        <v>324</v>
      </c>
      <c r="H98" s="164" t="s">
        <v>324</v>
      </c>
      <c r="I98" s="167" t="s">
        <v>324</v>
      </c>
      <c r="J98" s="244" t="s">
        <v>758</v>
      </c>
      <c r="K98" s="244" t="s">
        <v>759</v>
      </c>
      <c r="L98" s="109" t="s">
        <v>1151</v>
      </c>
    </row>
    <row r="99" spans="1:12" x14ac:dyDescent="0.25">
      <c r="B99" s="54"/>
      <c r="C99" s="54"/>
      <c r="D99" s="54"/>
      <c r="E99" s="54"/>
      <c r="G99" s="54"/>
      <c r="H99" s="54"/>
      <c r="I99" s="54"/>
      <c r="K99" s="19"/>
      <c r="L99" s="270"/>
    </row>
    <row r="100" spans="1:12" x14ac:dyDescent="0.25">
      <c r="B100" s="54"/>
      <c r="C100" s="54"/>
      <c r="D100" s="54"/>
      <c r="E100" s="54"/>
      <c r="G100" s="54"/>
      <c r="H100" s="54"/>
      <c r="I100" s="54"/>
      <c r="K100" s="19"/>
      <c r="L100" s="270"/>
    </row>
    <row r="101" spans="1:12" x14ac:dyDescent="0.25">
      <c r="B101" s="54"/>
      <c r="C101" s="54"/>
      <c r="D101" s="54"/>
      <c r="E101" s="54"/>
      <c r="G101" s="54"/>
      <c r="H101" s="54"/>
      <c r="I101" s="54"/>
      <c r="K101" s="19"/>
      <c r="L101" s="270"/>
    </row>
    <row r="102" spans="1:12" x14ac:dyDescent="0.25">
      <c r="B102" s="54"/>
      <c r="C102" s="54"/>
      <c r="D102" s="54"/>
      <c r="E102" s="54"/>
      <c r="G102" s="54"/>
      <c r="H102" s="54"/>
      <c r="I102" s="54"/>
      <c r="K102" s="19"/>
      <c r="L102" s="270"/>
    </row>
    <row r="103" spans="1:12" x14ac:dyDescent="0.25">
      <c r="B103" s="54"/>
      <c r="C103" s="54"/>
      <c r="D103" s="54"/>
      <c r="E103" s="54"/>
      <c r="G103" s="54"/>
      <c r="H103" s="54"/>
      <c r="I103" s="54"/>
      <c r="K103" s="19"/>
      <c r="L103" s="270"/>
    </row>
    <row r="104" spans="1:12" x14ac:dyDescent="0.25">
      <c r="B104" s="54"/>
      <c r="C104" s="54"/>
      <c r="D104" s="54"/>
      <c r="E104" s="54"/>
      <c r="G104" s="54"/>
      <c r="H104" s="54"/>
      <c r="I104" s="54"/>
      <c r="K104" s="19"/>
      <c r="L104" s="270"/>
    </row>
    <row r="105" spans="1:12" x14ac:dyDescent="0.25">
      <c r="B105" s="54"/>
      <c r="C105" s="54"/>
      <c r="D105" s="54"/>
      <c r="E105" s="54"/>
      <c r="G105" s="54"/>
      <c r="H105" s="54"/>
      <c r="I105" s="54"/>
      <c r="K105" s="19"/>
      <c r="L105" s="270"/>
    </row>
    <row r="106" spans="1:12" x14ac:dyDescent="0.25">
      <c r="B106" s="54"/>
      <c r="C106" s="54"/>
      <c r="D106" s="54"/>
      <c r="E106" s="54"/>
      <c r="G106" s="54"/>
      <c r="H106" s="54"/>
      <c r="I106" s="54"/>
      <c r="K106" s="19"/>
      <c r="L106" s="270"/>
    </row>
    <row r="107" spans="1:12" x14ac:dyDescent="0.25">
      <c r="A107" s="17"/>
      <c r="B107" s="53"/>
      <c r="C107" s="53"/>
      <c r="D107" s="53"/>
      <c r="E107" s="53"/>
      <c r="F107" s="53"/>
      <c r="G107" s="53"/>
      <c r="H107" s="53"/>
      <c r="I107" s="53"/>
      <c r="J107" s="18"/>
      <c r="K107" s="19"/>
      <c r="L107" s="270"/>
    </row>
    <row r="108" spans="1:12" x14ac:dyDescent="0.25">
      <c r="B108" s="54"/>
      <c r="C108" s="54"/>
      <c r="D108" s="54"/>
      <c r="E108" s="54"/>
      <c r="G108" s="54"/>
      <c r="H108" s="54"/>
      <c r="I108" s="54"/>
      <c r="K108" s="19"/>
      <c r="L108" s="270"/>
    </row>
    <row r="109" spans="1:12" x14ac:dyDescent="0.25">
      <c r="B109" s="54"/>
      <c r="C109" s="54"/>
      <c r="D109" s="54"/>
      <c r="E109" s="54"/>
      <c r="G109" s="54"/>
      <c r="H109" s="54"/>
      <c r="I109" s="54"/>
      <c r="K109" s="19"/>
      <c r="L109" s="270"/>
    </row>
    <row r="110" spans="1:12" x14ac:dyDescent="0.25">
      <c r="B110" s="54"/>
      <c r="C110" s="54"/>
      <c r="D110" s="54"/>
      <c r="E110" s="54"/>
      <c r="G110" s="54"/>
      <c r="H110" s="54"/>
      <c r="I110" s="54"/>
      <c r="K110" s="19"/>
      <c r="L110" s="270"/>
    </row>
    <row r="111" spans="1:12" x14ac:dyDescent="0.25">
      <c r="A111" s="17"/>
      <c r="B111" s="17"/>
      <c r="C111" s="17"/>
      <c r="D111" s="17"/>
      <c r="E111" s="17"/>
      <c r="F111" s="53"/>
      <c r="G111" s="17"/>
      <c r="H111" s="17"/>
      <c r="I111" s="17"/>
      <c r="J111" s="18"/>
    </row>
    <row r="114" spans="1:10" x14ac:dyDescent="0.25">
      <c r="A114" s="17"/>
      <c r="B114" s="17"/>
      <c r="C114" s="17"/>
      <c r="D114" s="17"/>
      <c r="E114" s="17"/>
      <c r="F114" s="53"/>
      <c r="G114" s="17"/>
      <c r="H114" s="17"/>
      <c r="I114" s="17"/>
      <c r="J114" s="18"/>
    </row>
    <row r="118" spans="1:10" x14ac:dyDescent="0.25">
      <c r="A118" s="17"/>
      <c r="B118" s="17"/>
      <c r="C118" s="17"/>
      <c r="D118" s="17"/>
      <c r="E118" s="17"/>
      <c r="F118" s="53"/>
      <c r="G118" s="17"/>
      <c r="H118" s="17"/>
      <c r="I118" s="17"/>
      <c r="J118" s="18"/>
    </row>
  </sheetData>
  <autoFilter ref="A6:L98" xr:uid="{00000000-0009-0000-0000-00000D000000}"/>
  <mergeCells count="15">
    <mergeCell ref="A1:L1"/>
    <mergeCell ref="F3:F5"/>
    <mergeCell ref="J3:L3"/>
    <mergeCell ref="J4:J5"/>
    <mergeCell ref="K4:K5"/>
    <mergeCell ref="G3:G5"/>
    <mergeCell ref="L4:L5"/>
    <mergeCell ref="A2:L2"/>
    <mergeCell ref="E4:E5"/>
    <mergeCell ref="A3:A5"/>
    <mergeCell ref="C3:E3"/>
    <mergeCell ref="I3:I5"/>
    <mergeCell ref="C4:C5"/>
    <mergeCell ref="D4:D5"/>
    <mergeCell ref="H3:H5"/>
  </mergeCells>
  <dataValidations count="1">
    <dataValidation type="list" allowBlank="1" showInputMessage="1" showErrorMessage="1" sqref="C54 C37 C69 C25 C46 B6:B98" xr:uid="{00000000-0002-0000-0D00-000000000000}">
      <formula1>$B$4:$B$5</formula1>
    </dataValidation>
  </dataValidations>
  <hyperlinks>
    <hyperlink ref="J19" r:id="rId1" display="http://www.smoloblduma.ru/zpr/index.php?SECTION_ID=&amp;ELEMENT_ID=49307" xr:uid="{00000000-0004-0000-0D00-000000000000}"/>
    <hyperlink ref="K19" r:id="rId2" display="http://www.finsmol.ru/pbudget/nJvD58Sj" xr:uid="{00000000-0004-0000-0D00-000001000000}"/>
    <hyperlink ref="J24" r:id="rId3" xr:uid="{00000000-0004-0000-0D00-000002000000}"/>
    <hyperlink ref="L24" r:id="rId4" xr:uid="{00000000-0004-0000-0D00-000003000000}"/>
    <hyperlink ref="K24" r:id="rId5" display="https://www.mos.ru/findep/ " xr:uid="{00000000-0004-0000-0D00-000004000000}"/>
    <hyperlink ref="J28" r:id="rId6" display="http://www.aosd.ru/?dir=budget&amp;act=budget " xr:uid="{00000000-0004-0000-0D00-000005000000}"/>
    <hyperlink ref="K28" r:id="rId7" xr:uid="{00000000-0004-0000-0D00-000006000000}"/>
    <hyperlink ref="J30" r:id="rId8" display="http://duma39.ru/activity/zakon/draft/ " xr:uid="{00000000-0004-0000-0D00-000007000000}"/>
    <hyperlink ref="K30" r:id="rId9" xr:uid="{00000000-0004-0000-0D00-000008000000}"/>
    <hyperlink ref="L31" r:id="rId10" xr:uid="{00000000-0004-0000-0D00-000009000000}"/>
    <hyperlink ref="J31" r:id="rId11" display="http://www.lenoblzaks.ru/static/single/-rus-common-zakact-/loprojects" xr:uid="{00000000-0004-0000-0D00-00000A000000}"/>
    <hyperlink ref="K31" r:id="rId12" xr:uid="{00000000-0004-0000-0D00-00000B000000}"/>
    <hyperlink ref="K35" r:id="rId13" location="3467" display="https://fincom.gov.spb.ru/budget/info/acts/1 - 3467" xr:uid="{00000000-0004-0000-0D00-00000C000000}"/>
    <hyperlink ref="J35" r:id="rId14" display="http://www.assembly.spb.ru/ndoc/doc/0/777337756" xr:uid="{00000000-0004-0000-0D00-00000D000000}"/>
    <hyperlink ref="J36" r:id="rId15" display="http://www.sdnao.ru/documents/bills/detail.php?ID=30257" xr:uid="{00000000-0004-0000-0D00-00000E000000}"/>
    <hyperlink ref="K36" r:id="rId16" xr:uid="{00000000-0004-0000-0D00-00000F000000}"/>
    <hyperlink ref="J45" r:id="rId17" xr:uid="{00000000-0004-0000-0D00-000010000000}"/>
    <hyperlink ref="K45" r:id="rId18" display="https://fin.sev.gov.ru/deytelnost/" xr:uid="{00000000-0004-0000-0D00-000011000000}"/>
    <hyperlink ref="L45" r:id="rId19" xr:uid="{00000000-0004-0000-0D00-000012000000}"/>
    <hyperlink ref="J58" r:id="rId20" display="http://gossov.tatarstan.ru/rus/activity/lawmaking/zakon_project" xr:uid="{00000000-0004-0000-0D00-000013000000}"/>
    <hyperlink ref="K58" r:id="rId21" xr:uid="{00000000-0004-0000-0D00-000014000000}"/>
    <hyperlink ref="J60" r:id="rId22" display="http://www.gs.cap.ru/SiteMap.aspx?id=2797562" xr:uid="{00000000-0004-0000-0D00-000015000000}"/>
    <hyperlink ref="L60" r:id="rId23" xr:uid="{00000000-0004-0000-0D00-000016000000}"/>
    <hyperlink ref="K60" r:id="rId24" display="http://regulations.cap.ru/index.php?option=com_content&amp;view=category&amp;id=20&amp;Itemid=116" xr:uid="{00000000-0004-0000-0D00-000017000000}"/>
    <hyperlink ref="L61" r:id="rId25" display="http://budget.permkrai.ru/approved_budgets/indicators2018" xr:uid="{00000000-0004-0000-0D00-000018000000}"/>
    <hyperlink ref="J61" r:id="rId26" xr:uid="{00000000-0004-0000-0D00-000019000000}"/>
    <hyperlink ref="K61" r:id="rId27" xr:uid="{00000000-0004-0000-0D00-00001A000000}"/>
    <hyperlink ref="J63" r:id="rId28" display="http://www.zsno.ru/law/bills-and-draft-resolutions/pending-bills/index.php?ELEMENT_ID=51342" xr:uid="{00000000-0004-0000-0D00-00001B000000}"/>
    <hyperlink ref="K63" r:id="rId29" display="http://mf.nnov.ru/index.php?option=com_k2&amp;view=item&amp;id=1760:normativnye-pravovye-akty-i-drugie-materialy-po-razrabotke-proekta-oblastnogo-byudzheta-na-2021-2022-gody&amp;Itemid=553" xr:uid="{00000000-0004-0000-0D00-00001C000000}"/>
    <hyperlink ref="L63" r:id="rId30" display="http://mf.nnov.ru:8025/index.php/o-budgete/zakonodatelstvo/proekty-zakonodatelnykh-i-inykh-normativnykh-pravovykh-aktov" xr:uid="{00000000-0004-0000-0D00-00001D000000}"/>
    <hyperlink ref="J67" r:id="rId31" display="https://srd.ru/index.php/component/docs/?view=pr_zak&amp;id=1299&amp;menu=508&amp;selmenu=512" xr:uid="{00000000-0004-0000-0D00-00001E000000}"/>
    <hyperlink ref="K67" r:id="rId32" xr:uid="{00000000-0004-0000-0D00-00001F000000}"/>
    <hyperlink ref="L67" r:id="rId33" display="http://saratov.ifinmon.ru/" xr:uid="{00000000-0004-0000-0D00-000020000000}"/>
    <hyperlink ref="J68" r:id="rId34" display="http://www.zsuo.ru/zakony/proekty/43-zakonotvorchestvo/zakony/proekty/14425-84332019.html" xr:uid="{00000000-0004-0000-0D00-000021000000}"/>
    <hyperlink ref="K68" r:id="rId35" display="http://ufo.ulntc.ru/index.php?mgf=budget/open_budget&amp;slep=net" xr:uid="{00000000-0004-0000-0D00-000022000000}"/>
    <hyperlink ref="L68" r:id="rId36" xr:uid="{00000000-0004-0000-0D00-000023000000}"/>
    <hyperlink ref="J82" r:id="rId37" xr:uid="{00000000-0004-0000-0D00-000024000000}"/>
    <hyperlink ref="K82" r:id="rId38" xr:uid="{00000000-0004-0000-0D00-000025000000}"/>
    <hyperlink ref="L82" r:id="rId39" xr:uid="{00000000-0004-0000-0D00-000026000000}"/>
    <hyperlink ref="J81" r:id="rId40" display="http://www.sobranie.info/lawsinfo.php?UID=16504" xr:uid="{00000000-0004-0000-0D00-000027000000}"/>
    <hyperlink ref="K81" r:id="rId41" display="http://minfin.krskstate.ru/openbudget/law" xr:uid="{00000000-0004-0000-0D00-000028000000}"/>
    <hyperlink ref="J84" r:id="rId42" display="http://zsnso.ru/579" xr:uid="{00000000-0004-0000-0D00-000029000000}"/>
    <hyperlink ref="K84" r:id="rId43" xr:uid="{00000000-0004-0000-0D00-00002A000000}"/>
    <hyperlink ref="L84" r:id="rId44" display="https://openbudget.mfnso.ru/ " xr:uid="{00000000-0004-0000-0D00-00002B000000}"/>
    <hyperlink ref="J92" r:id="rId45" xr:uid="{00000000-0004-0000-0D00-00002C000000}"/>
    <hyperlink ref="K92" r:id="rId46" display="https://primorsky.ru/authorities/executive-agencies/departments/finance/laws.php" xr:uid="{00000000-0004-0000-0D00-00002D000000}"/>
    <hyperlink ref="L92" r:id="rId47" xr:uid="{00000000-0004-0000-0D00-00002E000000}"/>
    <hyperlink ref="J93" r:id="rId48" xr:uid="{00000000-0004-0000-0D00-00002F000000}"/>
    <hyperlink ref="K93" r:id="rId49" xr:uid="{00000000-0004-0000-0D00-000030000000}"/>
    <hyperlink ref="J94" r:id="rId50" display="http://www.zsamur.ru/section/list/9996/9932" xr:uid="{00000000-0004-0000-0D00-000031000000}"/>
    <hyperlink ref="K94" r:id="rId51" xr:uid="{00000000-0004-0000-0D00-000032000000}"/>
    <hyperlink ref="J88" r:id="rId52" display="http://hural-rb.ru/bankz/" xr:uid="{00000000-0004-0000-0D00-000033000000}"/>
    <hyperlink ref="K88" r:id="rId53" display="http://egov-buryatia.ru/minfin/activities/documents/proekty-zakonov-i-inykh-npa/index.php?bitrix_include_areas=N&amp;clear_cache=Y" xr:uid="{00000000-0004-0000-0D00-000034000000}"/>
    <hyperlink ref="L88" r:id="rId54" display="http://budget.govrb.ru/ebudget/Menu/Page/179" xr:uid="{00000000-0004-0000-0D00-000035000000}"/>
    <hyperlink ref="J7" r:id="rId55" display="http://www.belduma.ru/document/draft/detail.php?god=2019&amp;prj=all" xr:uid="{00000000-0004-0000-0D00-000036000000}"/>
    <hyperlink ref="L7" r:id="rId56" display="http://ob.beldepfin.ru " xr:uid="{00000000-0004-0000-0D00-000037000000}"/>
    <hyperlink ref="K8" r:id="rId57" display="http://bryanskoblfin.ru/Show/Content/2304?ParentItemId=4" xr:uid="{00000000-0004-0000-0D00-000038000000}"/>
    <hyperlink ref="J8" r:id="rId58" display="http://duma32.ru/komitet-po-byudzhetu-nalogam-i-ekonomicheskoy-politike/" xr:uid="{00000000-0004-0000-0D00-000039000000}"/>
    <hyperlink ref="L8" r:id="rId59" display="http://bryanskoblfin.ru/open/Menu/Page/93" xr:uid="{00000000-0004-0000-0D00-00003A000000}"/>
    <hyperlink ref="J9" r:id="rId60" display="http://www.zsvo.ru/budjet/" xr:uid="{00000000-0004-0000-0D00-00003B000000}"/>
    <hyperlink ref="K9" r:id="rId61" xr:uid="{00000000-0004-0000-0D00-00003C000000}"/>
    <hyperlink ref="J10" r:id="rId62" display="http://www.vrnoblduma.ru/dokumenty/proekty/" xr:uid="{00000000-0004-0000-0D00-00003D000000}"/>
    <hyperlink ref="J11" r:id="rId63" display="https://www.ivoblduma.ru/zakony/proekty-zakonov/" xr:uid="{00000000-0004-0000-0D00-00003E000000}"/>
    <hyperlink ref="K11" r:id="rId64" xr:uid="{00000000-0004-0000-0D00-00003F000000}"/>
    <hyperlink ref="J12" r:id="rId65" display="http://www.zskaluga.ru/bills/wide/16185/ob_oblastnom_bjudzhete_na_2020_god_i_na_planovyj_period__2021_i_2022_godov.html" xr:uid="{00000000-0004-0000-0D00-000040000000}"/>
    <hyperlink ref="K12" r:id="rId66" xr:uid="{00000000-0004-0000-0D00-000041000000}"/>
    <hyperlink ref="J13" r:id="rId67" display="http://kosoblduma.ru/laws/pzko/?id=929" xr:uid="{00000000-0004-0000-0D00-000042000000}"/>
    <hyperlink ref="L13" r:id="rId68" display="http://nb44.ru/   " xr:uid="{00000000-0004-0000-0D00-000043000000}"/>
    <hyperlink ref="K13" r:id="rId69" display="http://depfin.adm44.ru/info/law/proetjzko/" xr:uid="{00000000-0004-0000-0D00-000044000000}"/>
    <hyperlink ref="J14" r:id="rId70" display="http://kurskduma.ru/proekts/index.php" xr:uid="{00000000-0004-0000-0D00-000045000000}"/>
    <hyperlink ref="K14" r:id="rId71" xr:uid="{00000000-0004-0000-0D00-000046000000}"/>
    <hyperlink ref="J15" r:id="rId72" display="http://www.oblsovet.ru/legislation/" xr:uid="{00000000-0004-0000-0D00-000047000000}"/>
    <hyperlink ref="K15" r:id="rId73" display="http://www.admlip.ru/economy/finances/proekty/ " xr:uid="{00000000-0004-0000-0D00-000048000000}"/>
    <hyperlink ref="L15" r:id="rId74" display="http://ufin48.ru/Show/Category/?ItemId=16&amp;headingId=4" xr:uid="{00000000-0004-0000-0D00-000049000000}"/>
    <hyperlink ref="J16" r:id="rId75" display="http://www.mosoblduma.ru/Zakoni/Zakonoprecti_Moskovskoj_oblasti/item/296065/" xr:uid="{00000000-0004-0000-0D00-00004A000000}"/>
    <hyperlink ref="K16" r:id="rId76" display="https://mef.mosreg.ru/dokumenty" xr:uid="{00000000-0004-0000-0D00-00004B000000}"/>
    <hyperlink ref="L16" r:id="rId77" location="tab-id-6" display="https://budget.mosreg.ru/byudzhet-dlya-grazhdan/proekt-zakona-o-byudzhete-moskovskoj-oblasti/ - tab-id-6" xr:uid="{00000000-0004-0000-0D00-00004C000000}"/>
    <hyperlink ref="J17" r:id="rId78" display="http://oreloblsovet.ru/legislation/proektyi-zakonov.html" xr:uid="{00000000-0004-0000-0D00-00004D000000}"/>
    <hyperlink ref="K17" r:id="rId79" xr:uid="{00000000-0004-0000-0D00-00004E000000}"/>
    <hyperlink ref="L17" r:id="rId80" display="http://adm.vintech.ru:8096/ebudget/Menu/Page/25" xr:uid="{00000000-0004-0000-0D00-00004F000000}"/>
    <hyperlink ref="J18" r:id="rId81" display="http://www.rznoblduma.ru/index.php?option=com_content&amp;view=article&amp;id=177&amp;Itemid=125" xr:uid="{00000000-0004-0000-0D00-000050000000}"/>
    <hyperlink ref="K18" r:id="rId82" xr:uid="{00000000-0004-0000-0D00-000051000000}"/>
    <hyperlink ref="L18" r:id="rId83" display="http://minfin-rzn.ru/portal/Show/Category/6?ItemId=17" xr:uid="{00000000-0004-0000-0D00-000052000000}"/>
    <hyperlink ref="J20" r:id="rId84" display="https://tambovoblduma.ru/zakonoproekty/zakonoproekty-vnesennye-v-oblastnuyu-dumu/oktyabr-2019/" xr:uid="{00000000-0004-0000-0D00-000053000000}"/>
    <hyperlink ref="K20" r:id="rId85" display="https://fin.tmbreg.ru/6347/8130/9561.html" xr:uid="{00000000-0004-0000-0D00-000054000000}"/>
    <hyperlink ref="J21" r:id="rId86" display="http://www.zsto.ru/index.php/739a50c4-47c1-81fa-060e-2232105925f8/5f51608f-f613-3c85-ce9f-e9a9410d8fa4" xr:uid="{00000000-0004-0000-0D00-000055000000}"/>
    <hyperlink ref="L21" r:id="rId87" display="http://portal.tverfin.ru/Menu/Page/187" xr:uid="{00000000-0004-0000-0D00-000056000000}"/>
    <hyperlink ref="K21" r:id="rId88" display="https://www.tverfin.ru/np-baza/proekty-npa/" xr:uid="{00000000-0004-0000-0D00-000057000000}"/>
    <hyperlink ref="K22" r:id="rId89" display="https://minfin.tularegion.ru/activities/" xr:uid="{00000000-0004-0000-0D00-000058000000}"/>
    <hyperlink ref="L22" r:id="rId90" xr:uid="{00000000-0004-0000-0D00-000059000000}"/>
    <hyperlink ref="J22" r:id="rId91" xr:uid="{00000000-0004-0000-0D00-00005A000000}"/>
    <hyperlink ref="J23" r:id="rId92" display="http://duma.yar.ru/service/projects/zp192966.html" xr:uid="{00000000-0004-0000-0D00-00005B000000}"/>
    <hyperlink ref="K23" r:id="rId93" xr:uid="{00000000-0004-0000-0D00-00005C000000}"/>
    <hyperlink ref="L23" r:id="rId94" display="http://budget76.ru/ " xr:uid="{00000000-0004-0000-0D00-00005D000000}"/>
    <hyperlink ref="J26" r:id="rId95" display="http://www.karelia-zs.ru/zakonodatelstvo_rk/proekty/386vi/" xr:uid="{00000000-0004-0000-0D00-00005E000000}"/>
    <hyperlink ref="K26" r:id="rId96" xr:uid="{00000000-0004-0000-0D00-00005F000000}"/>
    <hyperlink ref="L26" r:id="rId97" display="http://budget.karelia.ru/byudzhet/dokumenty/2020-god" xr:uid="{00000000-0004-0000-0D00-000060000000}"/>
    <hyperlink ref="J27" r:id="rId98" display="http://gsrk1.rkomi.ru/Sessions/Default.aspx " xr:uid="{00000000-0004-0000-0D00-000061000000}"/>
    <hyperlink ref="K27" r:id="rId99" xr:uid="{00000000-0004-0000-0D00-000062000000}"/>
    <hyperlink ref="J29" r:id="rId100" display="https://www.vologdazso.ru/actions/legislative_activity/draft-laws/search.php?docid=TXpFNU1qa3pPRUUwVFc=" xr:uid="{00000000-0004-0000-0D00-000063000000}"/>
    <hyperlink ref="K29" r:id="rId101" xr:uid="{00000000-0004-0000-0D00-000064000000}"/>
    <hyperlink ref="J32" r:id="rId102" display="https://duma-murman.ru/deyatelnost/zakonodatelnaya-deyatelnost/proekty-zakonov-murmanskoy-oblasti/proekty-2019/" xr:uid="{00000000-0004-0000-0D00-000065000000}"/>
    <hyperlink ref="K32" r:id="rId103" xr:uid="{00000000-0004-0000-0D00-000066000000}"/>
    <hyperlink ref="L32" r:id="rId104" display="https://b4u.gov-murman.ru/" xr:uid="{00000000-0004-0000-0D00-000067000000}"/>
    <hyperlink ref="K33" r:id="rId105" location="applications" display="http://novkfo.ru/documents/289.html - applications" xr:uid="{00000000-0004-0000-0D00-000068000000}"/>
    <hyperlink ref="L33" r:id="rId106" display="http://portal.novkfo.ru/Menu/Page/85" xr:uid="{00000000-0004-0000-0D00-000069000000}"/>
    <hyperlink ref="J34" r:id="rId107" location="annex" xr:uid="{00000000-0004-0000-0D00-00006A000000}"/>
    <hyperlink ref="K34" r:id="rId108" display="http://finance.pskov.ru/proekty" xr:uid="{00000000-0004-0000-0D00-00006B000000}"/>
    <hyperlink ref="L34" r:id="rId109" display="http://bks.pskov.ru/ebudget/Show/Category/10?ItemId=257" xr:uid="{00000000-0004-0000-0D00-00006C000000}"/>
    <hyperlink ref="K38" r:id="rId110" xr:uid="{00000000-0004-0000-0D00-00006D000000}"/>
    <hyperlink ref="J38" r:id="rId111" display="https://www.gshra.ru/zak-deyat/proekty/" xr:uid="{00000000-0004-0000-0D00-00006E000000}"/>
    <hyperlink ref="J39" r:id="rId112" display="http://www.huralrk.ru/deyatelnost/zakonodatelnaya-deyatelnost/zakonoproekty.html" xr:uid="{00000000-0004-0000-0D00-00006F000000}"/>
    <hyperlink ref="K39" r:id="rId113" display="http://minfin.kalmregion.ru/deyatelnost/byudzhet-respubliki-kalmykiya/proekt-respublikanskogo-byudzheta-na-ocherednoy-finansovyy-god-i-planovyy-period-/" xr:uid="{00000000-0004-0000-0D00-000070000000}"/>
    <hyperlink ref="J40" r:id="rId114" display="http://www.crimea.gov.ru/lawmaking-activity/laws-drafts" xr:uid="{00000000-0004-0000-0D00-000071000000}"/>
    <hyperlink ref="L40" r:id="rId115" display="http://budget.rk.ifinmon.ru/dokumenty/proekt-zakona-o-byudzhete" xr:uid="{00000000-0004-0000-0D00-000072000000}"/>
    <hyperlink ref="J41" r:id="rId116" display="http://www.kubzsk.ru/pravo/" xr:uid="{00000000-0004-0000-0D00-000073000000}"/>
    <hyperlink ref="K41" r:id="rId117" xr:uid="{00000000-0004-0000-0D00-000074000000}"/>
    <hyperlink ref="L41" r:id="rId118" display="https://openbudget23region.ru/o-byudzhete/dokumenty/ministerstvo-finansov-krasnodarskogo-kraya" xr:uid="{00000000-0004-0000-0D00-000075000000}"/>
    <hyperlink ref="J42" r:id="rId119" display="https://astroblduma.ru/vm/zakonodat_deyat/ProjectZakonAO/11203" xr:uid="{00000000-0004-0000-0D00-000076000000}"/>
    <hyperlink ref="K42" r:id="rId120" display="https://minfin.astrobl.ru/site-page/materialy-proekta" xr:uid="{00000000-0004-0000-0D00-000077000000}"/>
    <hyperlink ref="J43" r:id="rId121" display="http://volgoduma.ru/zakonotvorchestvo/proekty-zakonov/vse-proekty.html" xr:uid="{00000000-0004-0000-0D00-000078000000}"/>
    <hyperlink ref="L43" r:id="rId122" display="http://www.minfin34.ru/" xr:uid="{00000000-0004-0000-0D00-000079000000}"/>
    <hyperlink ref="K43" r:id="rId123" display="http://volgafin.volgograd.ru/norms/acts/16723/" xr:uid="{00000000-0004-0000-0D00-00007A000000}"/>
    <hyperlink ref="J44" r:id="rId124" display="http://zsro.ru/lawmaking/project/" xr:uid="{00000000-0004-0000-0D00-00007B000000}"/>
    <hyperlink ref="K44" r:id="rId125" display="http://www.minfin.donland.ru/docs/s/226" xr:uid="{00000000-0004-0000-0D00-00007C000000}"/>
    <hyperlink ref="L44" r:id="rId126" display="http://minfin.donland.ru:8088/" xr:uid="{00000000-0004-0000-0D00-00007D000000}"/>
    <hyperlink ref="J47" r:id="rId127" display="http://www.nsrd.ru/dokumenty/proekti_normativno_pravovih_aktov" xr:uid="{00000000-0004-0000-0D00-00007E000000}"/>
    <hyperlink ref="K47" r:id="rId128" display="http://minfinrd.ru/deyatelnost/statistika-i-otchety/byudzhet" xr:uid="{00000000-0004-0000-0D00-00007F000000}"/>
    <hyperlink ref="L47" r:id="rId129" display="http://open.minfinrd.ru/" xr:uid="{00000000-0004-0000-0D00-000080000000}"/>
    <hyperlink ref="K48" r:id="rId130" display="https://www.mfri.ru/index.php/open-budget/proekt-byudzheta-i-materialy-k-nemu" xr:uid="{00000000-0004-0000-0D00-000081000000}"/>
    <hyperlink ref="J48" r:id="rId131" display="http://www.parlamentri.ru/index.php/zakonodatelnaya-deyatelnost/zakonoproekty-vnesennye-v-parlament" xr:uid="{00000000-0004-0000-0D00-000082000000}"/>
    <hyperlink ref="J49" r:id="rId132" display="http://parlament.kbr.ru/zakonodatelnaya-deyatelnost/zakonoproekty-na-stadii-rassmotreniya/index.php?ELEMENT_ID=17423" xr:uid="{00000000-0004-0000-0D00-000083000000}"/>
    <hyperlink ref="K49" r:id="rId133" display="https://pravitelstvo.kbr.ru/oigv/minfin/npi/proekty_normativnyh_i_pravovyh_aktov.php?postid=27876" xr:uid="{00000000-0004-0000-0D00-000084000000}"/>
    <hyperlink ref="J50" r:id="rId134" display="https://parlament09.ru/node/7234" xr:uid="{00000000-0004-0000-0D00-000085000000}"/>
    <hyperlink ref="K50" r:id="rId135" display="http://minfin09.ru/2019/11/проект-закона-о-республиканском-бюдж-7/" xr:uid="{00000000-0004-0000-0D00-000086000000}"/>
    <hyperlink ref="J51" r:id="rId136" display="http://parliament-osetia.ru/index.php/main/bills/art/665" xr:uid="{00000000-0004-0000-0D00-000087000000}"/>
    <hyperlink ref="K51" r:id="rId137" display="http://minfin.alania.gov.ru/index.php/documents" xr:uid="{00000000-0004-0000-0D00-000088000000}"/>
    <hyperlink ref="J52" r:id="rId138" display="http://www.parlamentchr.ru/deyatelnost/zakonoproekty-nakhodyashchiesya-na-rassmotrenii" xr:uid="{00000000-0004-0000-0D00-000089000000}"/>
    <hyperlink ref="K52" r:id="rId139" display="http://www.minfinchr.ru/respublikanskij-byudzhet/proekt-zakona-chechenskoj-respubliki-o-respublikanskom-byudzhete-na-ocherednoj-finansovyj-god-i-planovyj-period-s-prilozheniyami" xr:uid="{00000000-0004-0000-0D00-00008A000000}"/>
    <hyperlink ref="L52" r:id="rId140" display="http://forcitizens.ru/ob/dokumenty/proekt-byudzheta-i-materialy-k-nemu/2020-god" xr:uid="{00000000-0004-0000-0D00-00008B000000}"/>
    <hyperlink ref="J53" r:id="rId141" display="http://www.dumask.ru/law/zakonodatelnaya-deyatelnost/zakonoproekty-i-inye-pravovye-akty-nakhodyashchiesya-na-rassmotrenii.html" xr:uid="{00000000-0004-0000-0D00-00008C000000}"/>
    <hyperlink ref="K53" r:id="rId142" display="http://www.mfsk.ru/law/proekty-zakonovsk" xr:uid="{00000000-0004-0000-0D00-00008D000000}"/>
    <hyperlink ref="L53" r:id="rId143" display="http://openbudsk.ru/proekt-byudzheta-na-2020-god-i-planovyy-period-2021-i-2022-godov/" xr:uid="{00000000-0004-0000-0D00-00008E000000}"/>
    <hyperlink ref="J55" r:id="rId144" display="http://gsrb.ru/ru/lawmaking/budget-2020/" xr:uid="{00000000-0004-0000-0D00-00008F000000}"/>
    <hyperlink ref="K55" r:id="rId145" xr:uid="{00000000-0004-0000-0D00-000090000000}"/>
    <hyperlink ref="J56" r:id="rId146" display="http://www.gsmari.ru/itog/pnpa.html" xr:uid="{00000000-0004-0000-0D00-000091000000}"/>
    <hyperlink ref="K56" r:id="rId147" xr:uid="{00000000-0004-0000-0D00-000092000000}"/>
    <hyperlink ref="J57" r:id="rId148" display="http://www.gsrm.ru/legislative-activities/proekty/" xr:uid="{00000000-0004-0000-0D00-000093000000}"/>
    <hyperlink ref="K57" r:id="rId149" display="https://www.minfinrm.ru/norm-akty-new/" xr:uid="{00000000-0004-0000-0D00-000094000000}"/>
    <hyperlink ref="J59" r:id="rId150" xr:uid="{00000000-0004-0000-0D00-000095000000}"/>
    <hyperlink ref="K59" r:id="rId151" xr:uid="{00000000-0004-0000-0D00-000096000000}"/>
    <hyperlink ref="J62" r:id="rId152" display="http://www.zsko.ru/documents/lawmaking/" xr:uid="{00000000-0004-0000-0D00-000097000000}"/>
    <hyperlink ref="K62" r:id="rId153" display="http://www.minfin.kirov.ru/otkrytyy-byudzhet/dlya-spetsialistov/oblastnoy-byudzhet/byudzhet-2020-2022-normativnye-dokumenty/" xr:uid="{00000000-0004-0000-0D00-000098000000}"/>
    <hyperlink ref="J64" r:id="rId154" display="http://zaksob.ru/activity/zakonotvorcheskaya-deyatelnost/" xr:uid="{00000000-0004-0000-0D00-000099000000}"/>
    <hyperlink ref="K64" r:id="rId155" xr:uid="{00000000-0004-0000-0D00-00009A000000}"/>
    <hyperlink ref="L64" r:id="rId156" display="http://budget.orb.ru/ " xr:uid="{00000000-0004-0000-0D00-00009B000000}"/>
    <hyperlink ref="J65" r:id="rId157" xr:uid="{00000000-0004-0000-0D00-00009C000000}"/>
    <hyperlink ref="K65" r:id="rId158" xr:uid="{00000000-0004-0000-0D00-00009D000000}"/>
    <hyperlink ref="J66" r:id="rId159" xr:uid="{00000000-0004-0000-0D00-00009E000000}"/>
    <hyperlink ref="L66" r:id="rId160" display="http://budget.minfin-samara.ru/ " xr:uid="{00000000-0004-0000-0D00-00009F000000}"/>
    <hyperlink ref="K66" r:id="rId161" display="http://minfin-samara.ru/proekty-zakonov-o-byudzhete/" xr:uid="{00000000-0004-0000-0D00-0000A0000000}"/>
    <hyperlink ref="J70" r:id="rId162" display="http://www.oblduma.kurgan.ru/about/activity/doc/proekty/" xr:uid="{00000000-0004-0000-0D00-0000A1000000}"/>
    <hyperlink ref="K70" r:id="rId163" display="http://www.finupr.kurganobl.ru/index.php?test=praktdum" xr:uid="{00000000-0004-0000-0D00-0000A2000000}"/>
    <hyperlink ref="J71" r:id="rId164" display="http://zsso.ru/legislative/lawprojects/item/50955/" xr:uid="{00000000-0004-0000-0D00-0000A3000000}"/>
    <hyperlink ref="L71" r:id="rId165" display="http://info.mfural.ru/ebudget/Menu/Page/1 " xr:uid="{00000000-0004-0000-0D00-0000A4000000}"/>
    <hyperlink ref="J72" r:id="rId166" display="http://public.duma72.ru/Public/BillDossier/2897" xr:uid="{00000000-0004-0000-0D00-0000A5000000}"/>
    <hyperlink ref="K72" r:id="rId167" xr:uid="{00000000-0004-0000-0D00-0000A6000000}"/>
    <hyperlink ref="J73" r:id="rId168" display="https://www.zs74.ru/npa-base" xr:uid="{00000000-0004-0000-0D00-0000A7000000}"/>
    <hyperlink ref="K73" r:id="rId169" display="http://www.minfin74.ru/mBudget/project/" xr:uid="{00000000-0004-0000-0D00-0000A8000000}"/>
    <hyperlink ref="L73" r:id="rId170" display="http://open.minfin74.ru/budget/370457979" xr:uid="{00000000-0004-0000-0D00-0000A9000000}"/>
    <hyperlink ref="J74" r:id="rId171" display="https://www.dumahmao.ru/budget2020-2022/lawsprojects/" xr:uid="{00000000-0004-0000-0D00-0000AA000000}"/>
    <hyperlink ref="K74" r:id="rId172" xr:uid="{00000000-0004-0000-0D00-0000AB000000}"/>
    <hyperlink ref="J75" r:id="rId173" display="http://www.zsyanao.ru/legislative_activity/projects/" xr:uid="{00000000-0004-0000-0D00-0000AC000000}"/>
    <hyperlink ref="K75" r:id="rId174" xr:uid="{00000000-0004-0000-0D00-0000AD000000}"/>
    <hyperlink ref="L75" r:id="rId175" display="http://monitoring.yanao.ru/yamal/index.php" xr:uid="{00000000-0004-0000-0D00-0000AE000000}"/>
    <hyperlink ref="J77" r:id="rId176" xr:uid="{00000000-0004-0000-0D00-0000AF000000}"/>
    <hyperlink ref="K77" r:id="rId177" xr:uid="{00000000-0004-0000-0D00-0000B0000000}"/>
    <hyperlink ref="L77" r:id="rId178" display="http://www.open.minfin-altai.ru/" xr:uid="{00000000-0004-0000-0D00-0000B1000000}"/>
    <hyperlink ref="J78" r:id="rId179" display="http://www.khural.org/info/finansy/243/" xr:uid="{00000000-0004-0000-0D00-0000B2000000}"/>
    <hyperlink ref="L78" r:id="rId180" display="http://budget17.ru/" xr:uid="{00000000-0004-0000-0D00-0000B3000000}"/>
    <hyperlink ref="K78" r:id="rId181" display="https://minfin.rtyva.ru/node/8892/" xr:uid="{00000000-0004-0000-0D00-0000B4000000}"/>
    <hyperlink ref="J79" r:id="rId182" display="http://www.khural.org/info/finansy/243/" xr:uid="{00000000-0004-0000-0D00-0000B5000000}"/>
    <hyperlink ref="L79" r:id="rId183" display="http://budget17.ru/" xr:uid="{00000000-0004-0000-0D00-0000B6000000}"/>
    <hyperlink ref="K79" r:id="rId184" display="https://minfin.rtyva.ru/node/8892/" xr:uid="{00000000-0004-0000-0D00-0000B7000000}"/>
    <hyperlink ref="K80" r:id="rId185" xr:uid="{00000000-0004-0000-0D00-0000B8000000}"/>
    <hyperlink ref="J80" r:id="rId186" xr:uid="{00000000-0004-0000-0D00-0000B9000000}"/>
    <hyperlink ref="J83" r:id="rId187" display="https://www.sndko.ru/zakonotvorchestvo/proektyi-normativnyix-pravovyix-aktov-kemerovskoj-oblasti" xr:uid="{00000000-0004-0000-0D00-0000BA000000}"/>
    <hyperlink ref="K83" r:id="rId188" display="https://www.ofukem.ru/budget/projects2020-2021/" xr:uid="{00000000-0004-0000-0D00-0000BB000000}"/>
    <hyperlink ref="J85" r:id="rId189" display="http://www.omsk-parlament.ru/?sid=2940" xr:uid="{00000000-0004-0000-0D00-0000BC000000}"/>
    <hyperlink ref="L85" r:id="rId190" display="http://budget.omsk.ifinmon.ru/ " xr:uid="{00000000-0004-0000-0D00-0000BD000000}"/>
    <hyperlink ref="J86" r:id="rId191" display="https://duma.tomsk.ru/content/proekt_oblastnogo_bjudzheta_na_2020_2022_god" xr:uid="{00000000-0004-0000-0D00-0000BE000000}"/>
    <hyperlink ref="L86" r:id="rId192" display="http://open.findep.org/" xr:uid="{00000000-0004-0000-0D00-0000BF000000}"/>
    <hyperlink ref="K86" r:id="rId193" display="http://www.findep.org/zakoni-tomskoy-oblasti.html" xr:uid="{00000000-0004-0000-0D00-0000C0000000}"/>
    <hyperlink ref="K89" r:id="rId194" xr:uid="{00000000-0004-0000-0D00-0000C1000000}"/>
    <hyperlink ref="L89" r:id="rId195" display="http://budget.sakha.gov.ru/ebudget/Menu/Page/215" xr:uid="{00000000-0004-0000-0D00-0000C2000000}"/>
    <hyperlink ref="J89" r:id="rId196" location="type=magicsearch/from=25.09.2018/to=" display="http://monitoring.iltumen.ru/ - type=magicsearch/from=25.09.2018/to=" xr:uid="{00000000-0004-0000-0D00-0000C3000000}"/>
    <hyperlink ref="J90" r:id="rId197" display="http://www.zaksobr-chita.ru/documents/proektyi_zakonov/2019_god/noyabr_2019_goda" xr:uid="{00000000-0004-0000-0D00-0000C4000000}"/>
    <hyperlink ref="K90" r:id="rId198" xr:uid="{00000000-0004-0000-0D00-0000C5000000}"/>
    <hyperlink ref="L90" r:id="rId199" display="http://открытыйбюджет.забайкальскийкрай.рф/portal/Page/BudgLaw?project=1&amp;ItemId=13&amp;show_title=on" xr:uid="{00000000-0004-0000-0D00-0000C6000000}"/>
    <hyperlink ref="J91" r:id="rId200" display="http://www.zaksobr.kamchatka.ru/zaktvordeyat/proekty_zakonov_kamch_24_2019_kraya1/o_kraevom_byudzhete_na_2020_god_i_na_planovyj_period_2021_i_2022_godov/" xr:uid="{00000000-0004-0000-0D00-0000C7000000}"/>
    <hyperlink ref="K91" r:id="rId201" xr:uid="{00000000-0004-0000-0D00-0000C8000000}"/>
    <hyperlink ref="L91" r:id="rId202" location="/main" display="http://openbudget.kamgov.ru/Dashboard - /main" xr:uid="{00000000-0004-0000-0D00-0000C9000000}"/>
    <hyperlink ref="J95" r:id="rId203" display="https://www.magoblduma.ru/documents/" xr:uid="{00000000-0004-0000-0D00-0000CA000000}"/>
    <hyperlink ref="K95" r:id="rId204" display="https://minfin.49gov.ru/documents/?doc_type=1" xr:uid="{00000000-0004-0000-0D00-0000CB000000}"/>
    <hyperlink ref="L95" r:id="rId205" display="http://iis.minfin.49gov.ru/ebudget/Menu/Page/77" xr:uid="{00000000-0004-0000-0D00-0000CC000000}"/>
    <hyperlink ref="K96" r:id="rId206" display="http://sakhminfin.ru/" xr:uid="{00000000-0004-0000-0D00-0000CD000000}"/>
    <hyperlink ref="J96" r:id="rId207" display="http://www.dumasakhalin.ru/activity/sessions/2019/7" xr:uid="{00000000-0004-0000-0D00-0000CE000000}"/>
    <hyperlink ref="L96" r:id="rId208" xr:uid="{00000000-0004-0000-0D00-0000CF000000}"/>
    <hyperlink ref="J97" r:id="rId209" display="http://zseao.ru/akt/ob-oblastnom-byudzhete-na-2020-god-i-na-planovyj-period-2021-i-2022-godov-2/" xr:uid="{00000000-0004-0000-0D00-0000D0000000}"/>
    <hyperlink ref="K97" r:id="rId210" display="http://www.eao.ru/isp-vlast/finansovoe-upravlenie-pravitelstva/byudzhet/" xr:uid="{00000000-0004-0000-0D00-0000D1000000}"/>
    <hyperlink ref="J98" r:id="rId211" display="http://duma-chukotka.ru/index.php?option=com_content&amp;view=category&amp;id=47&amp;Itemid=154" xr:uid="{00000000-0004-0000-0D00-0000D2000000}"/>
    <hyperlink ref="K98" r:id="rId212" display="http://chaogov.ru/otkrytyy-byudzhet/zakon-o-byudzhete.php" xr:uid="{00000000-0004-0000-0D00-0000D3000000}"/>
    <hyperlink ref="K7" r:id="rId213" xr:uid="{00000000-0004-0000-0D00-0000D4000000}"/>
    <hyperlink ref="K71" r:id="rId214" location="document_list" display="https://minfin.midural.ru/document/category/20 - document_list" xr:uid="{00000000-0004-0000-0D00-0000D5000000}"/>
    <hyperlink ref="K85" r:id="rId215" xr:uid="{00000000-0004-0000-0D00-0000D6000000}"/>
    <hyperlink ref="J33" r:id="rId216" xr:uid="{00000000-0004-0000-0D00-0000D7000000}"/>
    <hyperlink ref="K40" r:id="rId217" xr:uid="{00000000-0004-0000-0D00-0000D8000000}"/>
    <hyperlink ref="K10" r:id="rId218" xr:uid="{00000000-0004-0000-0D00-0000D9000000}"/>
  </hyperlinks>
  <pageMargins left="0.70866141732283472" right="0.70866141732283472" top="0.74803149606299213" bottom="0.74803149606299213" header="0.31496062992125984" footer="0.31496062992125984"/>
  <pageSetup paperSize="9" scale="70" fitToHeight="3" orientation="landscape" r:id="rId219"/>
  <headerFooter>
    <oddFooter>&amp;C&amp;"Times New Roman,обычный"&amp;8&amp;A&amp;R&amp;9&amp;P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127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U93" sqref="U93"/>
    </sheetView>
  </sheetViews>
  <sheetFormatPr defaultColWidth="9.1796875" defaultRowHeight="11.5" x14ac:dyDescent="0.25"/>
  <cols>
    <col min="1" max="1" width="31.54296875" style="192" customWidth="1"/>
    <col min="2" max="2" width="58.54296875" style="16" customWidth="1"/>
    <col min="3" max="3" width="5.7265625" style="54" customWidth="1"/>
    <col min="4" max="4" width="4.7265625" style="54" customWidth="1"/>
    <col min="5" max="5" width="5.7265625" style="210" customWidth="1"/>
    <col min="6" max="6" width="14.81640625" style="215" customWidth="1"/>
    <col min="7" max="7" width="11" style="212" customWidth="1"/>
    <col min="8" max="8" width="8.54296875" style="212" customWidth="1"/>
    <col min="9" max="9" width="15.54296875" style="209" customWidth="1"/>
    <col min="10" max="11" width="10.7265625" style="212" customWidth="1"/>
    <col min="12" max="12" width="11.453125" style="213" customWidth="1"/>
    <col min="13" max="13" width="11.7265625" style="213" customWidth="1"/>
    <col min="14" max="15" width="14" style="213" customWidth="1"/>
    <col min="16" max="16" width="11" style="213" customWidth="1"/>
    <col min="17" max="18" width="11.26953125" style="213" customWidth="1"/>
    <col min="19" max="20" width="11.7265625" style="213" customWidth="1"/>
    <col min="21" max="21" width="14" style="213" customWidth="1"/>
    <col min="22" max="23" width="13.453125" style="213" customWidth="1"/>
    <col min="24" max="24" width="15.7265625" style="192" customWidth="1"/>
    <col min="25" max="16384" width="9.1796875" style="192"/>
  </cols>
  <sheetData>
    <row r="1" spans="1:24" ht="15" customHeight="1" x14ac:dyDescent="0.25">
      <c r="A1" s="326" t="s">
        <v>318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</row>
    <row r="2" spans="1:24" ht="15" customHeight="1" x14ac:dyDescent="0.25">
      <c r="A2" s="328" t="s">
        <v>1317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</row>
    <row r="3" spans="1:24" ht="50.25" customHeight="1" x14ac:dyDescent="0.25">
      <c r="A3" s="330" t="s">
        <v>104</v>
      </c>
      <c r="B3" s="193" t="s">
        <v>318</v>
      </c>
      <c r="C3" s="301" t="s">
        <v>136</v>
      </c>
      <c r="D3" s="304"/>
      <c r="E3" s="304"/>
      <c r="F3" s="330" t="s">
        <v>169</v>
      </c>
      <c r="G3" s="330" t="s">
        <v>170</v>
      </c>
      <c r="H3" s="330" t="s">
        <v>171</v>
      </c>
      <c r="I3" s="330"/>
      <c r="J3" s="330"/>
      <c r="K3" s="330"/>
      <c r="L3" s="300" t="s">
        <v>172</v>
      </c>
      <c r="M3" s="304"/>
      <c r="N3" s="304" t="s">
        <v>1248</v>
      </c>
      <c r="O3" s="304" t="s">
        <v>221</v>
      </c>
      <c r="P3" s="330" t="s">
        <v>173</v>
      </c>
      <c r="Q3" s="330"/>
      <c r="R3" s="330"/>
      <c r="S3" s="330"/>
      <c r="T3" s="330"/>
      <c r="U3" s="330" t="s">
        <v>174</v>
      </c>
      <c r="V3" s="330" t="s">
        <v>780</v>
      </c>
      <c r="W3" s="331" t="s">
        <v>185</v>
      </c>
      <c r="X3" s="330" t="s">
        <v>222</v>
      </c>
    </row>
    <row r="4" spans="1:24" s="194" customFormat="1" ht="51" customHeight="1" x14ac:dyDescent="0.25">
      <c r="A4" s="304"/>
      <c r="B4" s="35" t="s">
        <v>290</v>
      </c>
      <c r="C4" s="330" t="s">
        <v>101</v>
      </c>
      <c r="D4" s="330" t="s">
        <v>219</v>
      </c>
      <c r="E4" s="334" t="s">
        <v>100</v>
      </c>
      <c r="F4" s="330"/>
      <c r="G4" s="330"/>
      <c r="H4" s="331" t="s">
        <v>175</v>
      </c>
      <c r="I4" s="338" t="s">
        <v>176</v>
      </c>
      <c r="J4" s="300" t="s">
        <v>177</v>
      </c>
      <c r="K4" s="330" t="s">
        <v>178</v>
      </c>
      <c r="L4" s="330" t="s">
        <v>781</v>
      </c>
      <c r="M4" s="330" t="s">
        <v>179</v>
      </c>
      <c r="N4" s="304"/>
      <c r="O4" s="304"/>
      <c r="P4" s="330" t="s">
        <v>180</v>
      </c>
      <c r="Q4" s="330" t="s">
        <v>181</v>
      </c>
      <c r="R4" s="330" t="s">
        <v>182</v>
      </c>
      <c r="S4" s="330" t="s">
        <v>183</v>
      </c>
      <c r="T4" s="330" t="s">
        <v>184</v>
      </c>
      <c r="U4" s="304"/>
      <c r="V4" s="304"/>
      <c r="W4" s="332"/>
      <c r="X4" s="330"/>
    </row>
    <row r="5" spans="1:24" s="194" customFormat="1" ht="48" customHeight="1" x14ac:dyDescent="0.25">
      <c r="A5" s="304"/>
      <c r="B5" s="35" t="s">
        <v>291</v>
      </c>
      <c r="C5" s="330"/>
      <c r="D5" s="330"/>
      <c r="E5" s="334"/>
      <c r="F5" s="330"/>
      <c r="G5" s="330"/>
      <c r="H5" s="336"/>
      <c r="I5" s="339"/>
      <c r="J5" s="300"/>
      <c r="K5" s="330"/>
      <c r="L5" s="330"/>
      <c r="M5" s="330"/>
      <c r="N5" s="304"/>
      <c r="O5" s="304"/>
      <c r="P5" s="330"/>
      <c r="Q5" s="330"/>
      <c r="R5" s="330"/>
      <c r="S5" s="330"/>
      <c r="T5" s="330"/>
      <c r="U5" s="304"/>
      <c r="V5" s="304"/>
      <c r="W5" s="332"/>
      <c r="X5" s="330"/>
    </row>
    <row r="6" spans="1:24" s="194" customFormat="1" ht="37.5" customHeight="1" x14ac:dyDescent="0.25">
      <c r="A6" s="304"/>
      <c r="B6" s="35" t="s">
        <v>292</v>
      </c>
      <c r="C6" s="304"/>
      <c r="D6" s="304"/>
      <c r="E6" s="335"/>
      <c r="F6" s="330"/>
      <c r="G6" s="330"/>
      <c r="H6" s="337"/>
      <c r="I6" s="340"/>
      <c r="J6" s="300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33"/>
      <c r="X6" s="330"/>
    </row>
    <row r="7" spans="1:24" s="197" customFormat="1" ht="15" customHeight="1" x14ac:dyDescent="0.25">
      <c r="A7" s="36" t="s">
        <v>0</v>
      </c>
      <c r="B7" s="37"/>
      <c r="C7" s="37"/>
      <c r="D7" s="37"/>
      <c r="E7" s="38"/>
      <c r="F7" s="195"/>
      <c r="G7" s="39"/>
      <c r="H7" s="39"/>
      <c r="I7" s="196"/>
      <c r="J7" s="39"/>
      <c r="K7" s="3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s="203" customFormat="1" ht="15" customHeight="1" x14ac:dyDescent="0.25">
      <c r="A8" s="26" t="s">
        <v>1</v>
      </c>
      <c r="B8" s="23" t="s">
        <v>290</v>
      </c>
      <c r="C8" s="104">
        <f>IF(B8=$B$4,2,IF(B8=$B$5,1,0))</f>
        <v>2</v>
      </c>
      <c r="D8" s="25"/>
      <c r="E8" s="198">
        <f>C8*(1-D8)</f>
        <v>2</v>
      </c>
      <c r="F8" s="200" t="s">
        <v>782</v>
      </c>
      <c r="G8" s="21">
        <v>43768</v>
      </c>
      <c r="H8" s="21" t="s">
        <v>783</v>
      </c>
      <c r="I8" s="201" t="s">
        <v>784</v>
      </c>
      <c r="J8" s="21">
        <v>43762</v>
      </c>
      <c r="K8" s="21" t="s">
        <v>783</v>
      </c>
      <c r="L8" s="25" t="s">
        <v>783</v>
      </c>
      <c r="M8" s="25" t="s">
        <v>783</v>
      </c>
      <c r="N8" s="25" t="s">
        <v>783</v>
      </c>
      <c r="O8" s="26" t="s">
        <v>785</v>
      </c>
      <c r="P8" s="25" t="s">
        <v>783</v>
      </c>
      <c r="Q8" s="23" t="s">
        <v>786</v>
      </c>
      <c r="R8" s="25" t="s">
        <v>783</v>
      </c>
      <c r="S8" s="25" t="s">
        <v>783</v>
      </c>
      <c r="T8" s="25" t="s">
        <v>783</v>
      </c>
      <c r="U8" s="24" t="s">
        <v>448</v>
      </c>
      <c r="V8" s="202" t="s">
        <v>788</v>
      </c>
      <c r="W8" s="21">
        <v>43769</v>
      </c>
      <c r="X8" s="138" t="s">
        <v>324</v>
      </c>
    </row>
    <row r="9" spans="1:24" s="197" customFormat="1" ht="15" customHeight="1" x14ac:dyDescent="0.25">
      <c r="A9" s="26" t="s">
        <v>2</v>
      </c>
      <c r="B9" s="23" t="s">
        <v>291</v>
      </c>
      <c r="C9" s="104">
        <f>IF(B9=$B$4,2,IF(B9=$B$5,1,0))</f>
        <v>1</v>
      </c>
      <c r="D9" s="25"/>
      <c r="E9" s="198">
        <f>C9*(1-D9)</f>
        <v>1</v>
      </c>
      <c r="F9" s="200" t="s">
        <v>789</v>
      </c>
      <c r="G9" s="22" t="s">
        <v>790</v>
      </c>
      <c r="H9" s="21" t="s">
        <v>783</v>
      </c>
      <c r="I9" s="200" t="s">
        <v>791</v>
      </c>
      <c r="J9" s="22" t="s">
        <v>792</v>
      </c>
      <c r="K9" s="21" t="s">
        <v>783</v>
      </c>
      <c r="L9" s="25" t="s">
        <v>783</v>
      </c>
      <c r="M9" s="25" t="s">
        <v>783</v>
      </c>
      <c r="N9" s="25" t="s">
        <v>783</v>
      </c>
      <c r="O9" s="26" t="s">
        <v>785</v>
      </c>
      <c r="P9" s="25" t="s">
        <v>783</v>
      </c>
      <c r="Q9" s="25" t="s">
        <v>783</v>
      </c>
      <c r="R9" s="25" t="s">
        <v>783</v>
      </c>
      <c r="S9" s="25" t="s">
        <v>793</v>
      </c>
      <c r="T9" s="25" t="s">
        <v>783</v>
      </c>
      <c r="U9" s="24" t="s">
        <v>794</v>
      </c>
      <c r="V9" s="24" t="s">
        <v>1261</v>
      </c>
      <c r="W9" s="21">
        <v>43798</v>
      </c>
      <c r="X9" s="23" t="s">
        <v>1300</v>
      </c>
    </row>
    <row r="10" spans="1:24" ht="15" customHeight="1" x14ac:dyDescent="0.25">
      <c r="A10" s="26" t="s">
        <v>3</v>
      </c>
      <c r="B10" s="23" t="s">
        <v>291</v>
      </c>
      <c r="C10" s="104">
        <f t="shared" ref="C10:C73" si="0">IF(B10=$B$4,2,IF(B10=$B$5,1,0))</f>
        <v>1</v>
      </c>
      <c r="D10" s="25"/>
      <c r="E10" s="198">
        <f t="shared" ref="E10:E72" si="1">C10*(1-D10)</f>
        <v>1</v>
      </c>
      <c r="F10" s="200" t="s">
        <v>789</v>
      </c>
      <c r="G10" s="21">
        <v>43788</v>
      </c>
      <c r="H10" s="21" t="s">
        <v>783</v>
      </c>
      <c r="I10" s="127" t="s">
        <v>795</v>
      </c>
      <c r="J10" s="21">
        <v>43777</v>
      </c>
      <c r="K10" s="21" t="s">
        <v>783</v>
      </c>
      <c r="L10" s="21" t="s">
        <v>783</v>
      </c>
      <c r="M10" s="21" t="s">
        <v>783</v>
      </c>
      <c r="N10" s="25" t="s">
        <v>783</v>
      </c>
      <c r="O10" s="200" t="s">
        <v>785</v>
      </c>
      <c r="P10" s="21" t="s">
        <v>783</v>
      </c>
      <c r="Q10" s="23" t="s">
        <v>796</v>
      </c>
      <c r="R10" s="25" t="s">
        <v>783</v>
      </c>
      <c r="S10" s="25" t="s">
        <v>793</v>
      </c>
      <c r="T10" s="25" t="s">
        <v>783</v>
      </c>
      <c r="U10" s="24" t="s">
        <v>798</v>
      </c>
      <c r="V10" s="24" t="s">
        <v>1261</v>
      </c>
      <c r="W10" s="22" t="s">
        <v>799</v>
      </c>
      <c r="X10" s="23" t="s">
        <v>1263</v>
      </c>
    </row>
    <row r="11" spans="1:24" s="203" customFormat="1" ht="15" customHeight="1" x14ac:dyDescent="0.25">
      <c r="A11" s="26" t="s">
        <v>4</v>
      </c>
      <c r="B11" s="23" t="s">
        <v>290</v>
      </c>
      <c r="C11" s="104">
        <f t="shared" si="0"/>
        <v>2</v>
      </c>
      <c r="D11" s="25"/>
      <c r="E11" s="198">
        <f t="shared" si="1"/>
        <v>2</v>
      </c>
      <c r="F11" s="200" t="s">
        <v>800</v>
      </c>
      <c r="G11" s="21">
        <v>43769</v>
      </c>
      <c r="H11" s="21" t="s">
        <v>783</v>
      </c>
      <c r="I11" s="139" t="s">
        <v>801</v>
      </c>
      <c r="J11" s="21">
        <v>43766</v>
      </c>
      <c r="K11" s="21" t="s">
        <v>783</v>
      </c>
      <c r="L11" s="21" t="s">
        <v>783</v>
      </c>
      <c r="M11" s="21" t="s">
        <v>783</v>
      </c>
      <c r="N11" s="25" t="s">
        <v>783</v>
      </c>
      <c r="O11" s="200" t="s">
        <v>802</v>
      </c>
      <c r="P11" s="25" t="s">
        <v>783</v>
      </c>
      <c r="Q11" s="23" t="s">
        <v>786</v>
      </c>
      <c r="R11" s="25" t="s">
        <v>783</v>
      </c>
      <c r="S11" s="25" t="s">
        <v>783</v>
      </c>
      <c r="T11" s="25" t="s">
        <v>783</v>
      </c>
      <c r="U11" s="24" t="s">
        <v>803</v>
      </c>
      <c r="V11" s="24" t="s">
        <v>804</v>
      </c>
      <c r="W11" s="21">
        <v>43781</v>
      </c>
      <c r="X11" s="138" t="s">
        <v>324</v>
      </c>
    </row>
    <row r="12" spans="1:24" s="3" customFormat="1" ht="15" customHeight="1" x14ac:dyDescent="0.25">
      <c r="A12" s="26" t="s">
        <v>5</v>
      </c>
      <c r="B12" s="23" t="s">
        <v>292</v>
      </c>
      <c r="C12" s="104">
        <f t="shared" si="0"/>
        <v>0</v>
      </c>
      <c r="D12" s="25"/>
      <c r="E12" s="198">
        <f t="shared" si="1"/>
        <v>0</v>
      </c>
      <c r="F12" s="200" t="s">
        <v>800</v>
      </c>
      <c r="G12" s="21">
        <v>43780</v>
      </c>
      <c r="H12" s="21" t="s">
        <v>783</v>
      </c>
      <c r="I12" s="127" t="s">
        <v>805</v>
      </c>
      <c r="J12" s="21">
        <v>43770</v>
      </c>
      <c r="K12" s="21" t="s">
        <v>783</v>
      </c>
      <c r="L12" s="21" t="s">
        <v>783</v>
      </c>
      <c r="M12" s="21" t="s">
        <v>783</v>
      </c>
      <c r="N12" s="25" t="s">
        <v>783</v>
      </c>
      <c r="O12" s="200" t="s">
        <v>806</v>
      </c>
      <c r="P12" s="25" t="s">
        <v>783</v>
      </c>
      <c r="Q12" s="23" t="s">
        <v>808</v>
      </c>
      <c r="R12" s="25" t="s">
        <v>783</v>
      </c>
      <c r="S12" s="25" t="s">
        <v>783</v>
      </c>
      <c r="T12" s="25" t="s">
        <v>783</v>
      </c>
      <c r="U12" s="24" t="s">
        <v>809</v>
      </c>
      <c r="V12" s="24" t="s">
        <v>810</v>
      </c>
      <c r="W12" s="21" t="s">
        <v>810</v>
      </c>
      <c r="X12" s="23" t="s">
        <v>1264</v>
      </c>
    </row>
    <row r="13" spans="1:24" ht="15" customHeight="1" x14ac:dyDescent="0.25">
      <c r="A13" s="26" t="s">
        <v>6</v>
      </c>
      <c r="B13" s="23" t="s">
        <v>290</v>
      </c>
      <c r="C13" s="104">
        <f t="shared" si="0"/>
        <v>2</v>
      </c>
      <c r="D13" s="25"/>
      <c r="E13" s="198">
        <f t="shared" si="1"/>
        <v>2</v>
      </c>
      <c r="F13" s="200" t="s">
        <v>789</v>
      </c>
      <c r="G13" s="21">
        <v>43783</v>
      </c>
      <c r="H13" s="21" t="s">
        <v>783</v>
      </c>
      <c r="I13" s="139" t="s">
        <v>811</v>
      </c>
      <c r="J13" s="21">
        <v>43774</v>
      </c>
      <c r="K13" s="21" t="s">
        <v>783</v>
      </c>
      <c r="L13" s="22" t="s">
        <v>1265</v>
      </c>
      <c r="M13" s="21" t="s">
        <v>783</v>
      </c>
      <c r="N13" s="25" t="s">
        <v>783</v>
      </c>
      <c r="O13" s="200" t="s">
        <v>785</v>
      </c>
      <c r="P13" s="25" t="s">
        <v>783</v>
      </c>
      <c r="Q13" s="23" t="s">
        <v>812</v>
      </c>
      <c r="R13" s="25" t="s">
        <v>783</v>
      </c>
      <c r="S13" s="25" t="s">
        <v>783</v>
      </c>
      <c r="T13" s="25" t="s">
        <v>783</v>
      </c>
      <c r="U13" s="24" t="s">
        <v>813</v>
      </c>
      <c r="V13" s="24" t="s">
        <v>1261</v>
      </c>
      <c r="W13" s="21">
        <v>43788</v>
      </c>
      <c r="X13" s="138" t="s">
        <v>324</v>
      </c>
    </row>
    <row r="14" spans="1:24" s="203" customFormat="1" ht="15" customHeight="1" x14ac:dyDescent="0.25">
      <c r="A14" s="26" t="s">
        <v>7</v>
      </c>
      <c r="B14" s="23" t="s">
        <v>292</v>
      </c>
      <c r="C14" s="104">
        <f t="shared" si="0"/>
        <v>0</v>
      </c>
      <c r="D14" s="25"/>
      <c r="E14" s="198">
        <f t="shared" si="1"/>
        <v>0</v>
      </c>
      <c r="F14" s="200" t="s">
        <v>789</v>
      </c>
      <c r="G14" s="21">
        <v>43788</v>
      </c>
      <c r="H14" s="21" t="s">
        <v>783</v>
      </c>
      <c r="I14" s="139" t="s">
        <v>814</v>
      </c>
      <c r="J14" s="21">
        <v>43774</v>
      </c>
      <c r="K14" s="21" t="s">
        <v>783</v>
      </c>
      <c r="L14" s="21" t="s">
        <v>783</v>
      </c>
      <c r="M14" s="21" t="s">
        <v>783</v>
      </c>
      <c r="N14" s="25" t="s">
        <v>793</v>
      </c>
      <c r="O14" s="138" t="s">
        <v>324</v>
      </c>
      <c r="P14" s="138" t="s">
        <v>324</v>
      </c>
      <c r="Q14" s="138" t="s">
        <v>324</v>
      </c>
      <c r="R14" s="138" t="s">
        <v>324</v>
      </c>
      <c r="S14" s="138" t="s">
        <v>324</v>
      </c>
      <c r="T14" s="138" t="s">
        <v>324</v>
      </c>
      <c r="U14" s="283" t="s">
        <v>324</v>
      </c>
      <c r="V14" s="24" t="s">
        <v>1261</v>
      </c>
      <c r="W14" s="21">
        <v>43425</v>
      </c>
      <c r="X14" s="44" t="s">
        <v>1262</v>
      </c>
    </row>
    <row r="15" spans="1:24" s="203" customFormat="1" ht="15" customHeight="1" x14ac:dyDescent="0.25">
      <c r="A15" s="26" t="s">
        <v>8</v>
      </c>
      <c r="B15" s="23" t="s">
        <v>290</v>
      </c>
      <c r="C15" s="104">
        <f t="shared" si="0"/>
        <v>2</v>
      </c>
      <c r="D15" s="25"/>
      <c r="E15" s="198">
        <f t="shared" si="1"/>
        <v>2</v>
      </c>
      <c r="F15" s="200" t="s">
        <v>789</v>
      </c>
      <c r="G15" s="21">
        <v>43781</v>
      </c>
      <c r="H15" s="21" t="s">
        <v>783</v>
      </c>
      <c r="I15" s="139" t="s">
        <v>815</v>
      </c>
      <c r="J15" s="21">
        <v>43767</v>
      </c>
      <c r="K15" s="21" t="s">
        <v>783</v>
      </c>
      <c r="L15" s="21" t="s">
        <v>783</v>
      </c>
      <c r="M15" s="21" t="s">
        <v>810</v>
      </c>
      <c r="N15" s="25" t="s">
        <v>783</v>
      </c>
      <c r="O15" s="200" t="s">
        <v>816</v>
      </c>
      <c r="P15" s="25" t="s">
        <v>783</v>
      </c>
      <c r="Q15" s="23" t="s">
        <v>817</v>
      </c>
      <c r="R15" s="25" t="s">
        <v>783</v>
      </c>
      <c r="S15" s="25" t="s">
        <v>783</v>
      </c>
      <c r="T15" s="25" t="s">
        <v>783</v>
      </c>
      <c r="U15" s="127" t="s">
        <v>818</v>
      </c>
      <c r="V15" s="24" t="s">
        <v>1261</v>
      </c>
      <c r="W15" s="22" t="s">
        <v>1338</v>
      </c>
      <c r="X15" s="138" t="s">
        <v>324</v>
      </c>
    </row>
    <row r="16" spans="1:24" s="203" customFormat="1" ht="15" customHeight="1" x14ac:dyDescent="0.25">
      <c r="A16" s="26" t="s">
        <v>9</v>
      </c>
      <c r="B16" s="23" t="s">
        <v>291</v>
      </c>
      <c r="C16" s="104">
        <f t="shared" si="0"/>
        <v>1</v>
      </c>
      <c r="D16" s="25"/>
      <c r="E16" s="198">
        <f t="shared" si="1"/>
        <v>1</v>
      </c>
      <c r="F16" s="200" t="s">
        <v>789</v>
      </c>
      <c r="G16" s="21">
        <v>43797</v>
      </c>
      <c r="H16" s="21" t="s">
        <v>783</v>
      </c>
      <c r="I16" s="200" t="s">
        <v>819</v>
      </c>
      <c r="J16" s="21">
        <v>43787</v>
      </c>
      <c r="K16" s="21" t="s">
        <v>783</v>
      </c>
      <c r="L16" s="22" t="s">
        <v>820</v>
      </c>
      <c r="M16" s="21" t="s">
        <v>810</v>
      </c>
      <c r="N16" s="25" t="s">
        <v>783</v>
      </c>
      <c r="O16" s="200" t="s">
        <v>821</v>
      </c>
      <c r="P16" s="25" t="s">
        <v>783</v>
      </c>
      <c r="Q16" s="23" t="s">
        <v>822</v>
      </c>
      <c r="R16" s="25" t="s">
        <v>793</v>
      </c>
      <c r="S16" s="25" t="s">
        <v>783</v>
      </c>
      <c r="T16" s="25" t="s">
        <v>783</v>
      </c>
      <c r="U16" s="24" t="s">
        <v>823</v>
      </c>
      <c r="V16" s="24" t="s">
        <v>1261</v>
      </c>
      <c r="W16" s="21">
        <v>43797</v>
      </c>
      <c r="X16" s="23" t="s">
        <v>1266</v>
      </c>
    </row>
    <row r="17" spans="1:24" ht="15" customHeight="1" x14ac:dyDescent="0.25">
      <c r="A17" s="26" t="s">
        <v>10</v>
      </c>
      <c r="B17" s="23" t="s">
        <v>290</v>
      </c>
      <c r="C17" s="104">
        <f t="shared" si="0"/>
        <v>2</v>
      </c>
      <c r="D17" s="25"/>
      <c r="E17" s="198">
        <f t="shared" si="1"/>
        <v>2</v>
      </c>
      <c r="F17" s="200" t="s">
        <v>789</v>
      </c>
      <c r="G17" s="21">
        <v>43783</v>
      </c>
      <c r="H17" s="21" t="s">
        <v>783</v>
      </c>
      <c r="I17" s="139" t="s">
        <v>824</v>
      </c>
      <c r="J17" s="21">
        <v>43777</v>
      </c>
      <c r="K17" s="21" t="s">
        <v>783</v>
      </c>
      <c r="L17" s="25" t="s">
        <v>783</v>
      </c>
      <c r="M17" s="25" t="s">
        <v>783</v>
      </c>
      <c r="N17" s="25" t="s">
        <v>783</v>
      </c>
      <c r="O17" s="26" t="s">
        <v>825</v>
      </c>
      <c r="P17" s="25" t="s">
        <v>783</v>
      </c>
      <c r="Q17" s="25" t="s">
        <v>783</v>
      </c>
      <c r="R17" s="25" t="s">
        <v>783</v>
      </c>
      <c r="S17" s="25" t="s">
        <v>783</v>
      </c>
      <c r="T17" s="25" t="s">
        <v>783</v>
      </c>
      <c r="U17" s="201" t="s">
        <v>826</v>
      </c>
      <c r="V17" s="24" t="s">
        <v>1261</v>
      </c>
      <c r="W17" s="21">
        <v>43789</v>
      </c>
      <c r="X17" s="138" t="s">
        <v>324</v>
      </c>
    </row>
    <row r="18" spans="1:24" s="203" customFormat="1" ht="15" customHeight="1" x14ac:dyDescent="0.25">
      <c r="A18" s="26" t="s">
        <v>11</v>
      </c>
      <c r="B18" s="23" t="s">
        <v>291</v>
      </c>
      <c r="C18" s="104">
        <f t="shared" si="0"/>
        <v>1</v>
      </c>
      <c r="D18" s="25">
        <v>0.5</v>
      </c>
      <c r="E18" s="198">
        <f t="shared" si="1"/>
        <v>0.5</v>
      </c>
      <c r="F18" s="200" t="s">
        <v>789</v>
      </c>
      <c r="G18" s="21">
        <v>43761</v>
      </c>
      <c r="H18" s="21" t="s">
        <v>783</v>
      </c>
      <c r="I18" s="201" t="s">
        <v>827</v>
      </c>
      <c r="J18" s="21">
        <v>43746</v>
      </c>
      <c r="K18" s="21" t="s">
        <v>783</v>
      </c>
      <c r="L18" s="21" t="s">
        <v>783</v>
      </c>
      <c r="M18" s="21" t="s">
        <v>783</v>
      </c>
      <c r="N18" s="25" t="s">
        <v>783</v>
      </c>
      <c r="O18" s="200" t="s">
        <v>828</v>
      </c>
      <c r="P18" s="25" t="s">
        <v>783</v>
      </c>
      <c r="Q18" s="23" t="s">
        <v>796</v>
      </c>
      <c r="R18" s="25" t="s">
        <v>793</v>
      </c>
      <c r="S18" s="25" t="s">
        <v>783</v>
      </c>
      <c r="T18" s="25" t="s">
        <v>783</v>
      </c>
      <c r="U18" s="201" t="s">
        <v>829</v>
      </c>
      <c r="V18" s="24" t="s">
        <v>1261</v>
      </c>
      <c r="W18" s="21">
        <v>43768</v>
      </c>
      <c r="X18" s="44" t="s">
        <v>1267</v>
      </c>
    </row>
    <row r="19" spans="1:24" ht="15" customHeight="1" x14ac:dyDescent="0.25">
      <c r="A19" s="26" t="s">
        <v>12</v>
      </c>
      <c r="B19" s="23" t="s">
        <v>292</v>
      </c>
      <c r="C19" s="104">
        <f t="shared" si="0"/>
        <v>0</v>
      </c>
      <c r="D19" s="25"/>
      <c r="E19" s="198">
        <f t="shared" si="1"/>
        <v>0</v>
      </c>
      <c r="F19" s="200" t="s">
        <v>789</v>
      </c>
      <c r="G19" s="21">
        <v>43783</v>
      </c>
      <c r="H19" s="21" t="s">
        <v>783</v>
      </c>
      <c r="I19" s="204" t="s">
        <v>1331</v>
      </c>
      <c r="J19" s="21">
        <v>43782</v>
      </c>
      <c r="K19" s="21" t="s">
        <v>783</v>
      </c>
      <c r="L19" s="21" t="s">
        <v>810</v>
      </c>
      <c r="M19" s="21" t="s">
        <v>810</v>
      </c>
      <c r="N19" s="25" t="s">
        <v>793</v>
      </c>
      <c r="O19" s="138" t="s">
        <v>324</v>
      </c>
      <c r="P19" s="138" t="s">
        <v>324</v>
      </c>
      <c r="Q19" s="138" t="s">
        <v>324</v>
      </c>
      <c r="R19" s="138" t="s">
        <v>324</v>
      </c>
      <c r="S19" s="138" t="s">
        <v>324</v>
      </c>
      <c r="T19" s="138" t="s">
        <v>324</v>
      </c>
      <c r="U19" s="283" t="s">
        <v>324</v>
      </c>
      <c r="V19" s="24" t="s">
        <v>1261</v>
      </c>
      <c r="W19" s="138" t="s">
        <v>324</v>
      </c>
      <c r="X19" s="23" t="s">
        <v>1268</v>
      </c>
    </row>
    <row r="20" spans="1:24" s="203" customFormat="1" ht="15" customHeight="1" x14ac:dyDescent="0.25">
      <c r="A20" s="26" t="s">
        <v>13</v>
      </c>
      <c r="B20" s="23" t="s">
        <v>292</v>
      </c>
      <c r="C20" s="104">
        <f t="shared" si="0"/>
        <v>0</v>
      </c>
      <c r="D20" s="25"/>
      <c r="E20" s="198">
        <f t="shared" si="1"/>
        <v>0</v>
      </c>
      <c r="F20" s="200" t="s">
        <v>789</v>
      </c>
      <c r="G20" s="21">
        <v>43774</v>
      </c>
      <c r="H20" s="21" t="s">
        <v>783</v>
      </c>
      <c r="I20" s="201" t="s">
        <v>830</v>
      </c>
      <c r="J20" s="21">
        <v>43770</v>
      </c>
      <c r="K20" s="21" t="s">
        <v>783</v>
      </c>
      <c r="L20" s="21" t="s">
        <v>783</v>
      </c>
      <c r="M20" s="21" t="s">
        <v>810</v>
      </c>
      <c r="N20" s="25" t="s">
        <v>831</v>
      </c>
      <c r="O20" s="138" t="s">
        <v>324</v>
      </c>
      <c r="P20" s="138" t="s">
        <v>324</v>
      </c>
      <c r="Q20" s="138" t="s">
        <v>324</v>
      </c>
      <c r="R20" s="138" t="s">
        <v>324</v>
      </c>
      <c r="S20" s="138" t="s">
        <v>324</v>
      </c>
      <c r="T20" s="138" t="s">
        <v>324</v>
      </c>
      <c r="U20" s="283" t="s">
        <v>324</v>
      </c>
      <c r="V20" s="24" t="s">
        <v>1261</v>
      </c>
      <c r="W20" s="138" t="s">
        <v>324</v>
      </c>
      <c r="X20" s="23" t="s">
        <v>1269</v>
      </c>
    </row>
    <row r="21" spans="1:24" s="3" customFormat="1" ht="15" customHeight="1" x14ac:dyDescent="0.25">
      <c r="A21" s="26" t="s">
        <v>14</v>
      </c>
      <c r="B21" s="23" t="s">
        <v>290</v>
      </c>
      <c r="C21" s="104">
        <f t="shared" si="0"/>
        <v>2</v>
      </c>
      <c r="D21" s="25"/>
      <c r="E21" s="198">
        <f t="shared" si="1"/>
        <v>2</v>
      </c>
      <c r="F21" s="200" t="s">
        <v>789</v>
      </c>
      <c r="G21" s="21">
        <v>43804</v>
      </c>
      <c r="H21" s="21" t="s">
        <v>783</v>
      </c>
      <c r="I21" s="139" t="s">
        <v>832</v>
      </c>
      <c r="J21" s="21" t="s">
        <v>810</v>
      </c>
      <c r="K21" s="21" t="s">
        <v>810</v>
      </c>
      <c r="L21" s="25" t="s">
        <v>783</v>
      </c>
      <c r="M21" s="25" t="s">
        <v>783</v>
      </c>
      <c r="N21" s="25" t="s">
        <v>783</v>
      </c>
      <c r="O21" s="26" t="s">
        <v>833</v>
      </c>
      <c r="P21" s="25" t="s">
        <v>783</v>
      </c>
      <c r="Q21" s="23" t="s">
        <v>808</v>
      </c>
      <c r="R21" s="25" t="s">
        <v>783</v>
      </c>
      <c r="S21" s="25" t="s">
        <v>783</v>
      </c>
      <c r="T21" s="25" t="s">
        <v>783</v>
      </c>
      <c r="U21" s="24" t="s">
        <v>832</v>
      </c>
      <c r="V21" s="24" t="s">
        <v>1261</v>
      </c>
      <c r="W21" s="21" t="s">
        <v>1234</v>
      </c>
      <c r="X21" s="138" t="s">
        <v>324</v>
      </c>
    </row>
    <row r="22" spans="1:24" s="203" customFormat="1" ht="15" customHeight="1" x14ac:dyDescent="0.25">
      <c r="A22" s="26" t="s">
        <v>15</v>
      </c>
      <c r="B22" s="23" t="s">
        <v>292</v>
      </c>
      <c r="C22" s="104">
        <f t="shared" si="0"/>
        <v>0</v>
      </c>
      <c r="D22" s="25"/>
      <c r="E22" s="198">
        <f t="shared" si="1"/>
        <v>0</v>
      </c>
      <c r="F22" s="200" t="s">
        <v>1236</v>
      </c>
      <c r="G22" s="22" t="s">
        <v>1237</v>
      </c>
      <c r="H22" s="22" t="s">
        <v>1238</v>
      </c>
      <c r="I22" s="127" t="s">
        <v>1235</v>
      </c>
      <c r="J22" s="22" t="s">
        <v>1239</v>
      </c>
      <c r="K22" s="21" t="s">
        <v>783</v>
      </c>
      <c r="L22" s="21" t="s">
        <v>783</v>
      </c>
      <c r="M22" s="21" t="s">
        <v>810</v>
      </c>
      <c r="N22" s="25" t="s">
        <v>793</v>
      </c>
      <c r="O22" s="138" t="s">
        <v>324</v>
      </c>
      <c r="P22" s="138" t="s">
        <v>324</v>
      </c>
      <c r="Q22" s="138" t="s">
        <v>324</v>
      </c>
      <c r="R22" s="138" t="s">
        <v>324</v>
      </c>
      <c r="S22" s="138" t="s">
        <v>324</v>
      </c>
      <c r="T22" s="138" t="s">
        <v>324</v>
      </c>
      <c r="U22" s="283" t="s">
        <v>324</v>
      </c>
      <c r="V22" s="282" t="s">
        <v>324</v>
      </c>
      <c r="W22" s="138" t="s">
        <v>324</v>
      </c>
      <c r="X22" s="23" t="s">
        <v>1301</v>
      </c>
    </row>
    <row r="23" spans="1:24" ht="15" customHeight="1" x14ac:dyDescent="0.25">
      <c r="A23" s="26" t="s">
        <v>16</v>
      </c>
      <c r="B23" s="23" t="s">
        <v>290</v>
      </c>
      <c r="C23" s="104">
        <f t="shared" si="0"/>
        <v>2</v>
      </c>
      <c r="D23" s="25"/>
      <c r="E23" s="198">
        <f t="shared" si="1"/>
        <v>2</v>
      </c>
      <c r="F23" s="200" t="s">
        <v>789</v>
      </c>
      <c r="G23" s="21">
        <v>43788</v>
      </c>
      <c r="H23" s="22" t="s">
        <v>834</v>
      </c>
      <c r="I23" s="127" t="s">
        <v>835</v>
      </c>
      <c r="J23" s="22" t="s">
        <v>1244</v>
      </c>
      <c r="K23" s="21" t="s">
        <v>783</v>
      </c>
      <c r="L23" s="21" t="s">
        <v>783</v>
      </c>
      <c r="M23" s="21" t="s">
        <v>810</v>
      </c>
      <c r="N23" s="21" t="s">
        <v>783</v>
      </c>
      <c r="O23" s="26" t="s">
        <v>785</v>
      </c>
      <c r="P23" s="25" t="s">
        <v>783</v>
      </c>
      <c r="Q23" s="23" t="s">
        <v>836</v>
      </c>
      <c r="R23" s="25" t="s">
        <v>783</v>
      </c>
      <c r="S23" s="25" t="s">
        <v>783</v>
      </c>
      <c r="T23" s="25" t="s">
        <v>783</v>
      </c>
      <c r="U23" s="24" t="s">
        <v>837</v>
      </c>
      <c r="V23" s="24" t="s">
        <v>1261</v>
      </c>
      <c r="W23" s="21" t="s">
        <v>810</v>
      </c>
      <c r="X23" s="138" t="s">
        <v>324</v>
      </c>
    </row>
    <row r="24" spans="1:24" ht="15" customHeight="1" x14ac:dyDescent="0.25">
      <c r="A24" s="26" t="s">
        <v>17</v>
      </c>
      <c r="B24" s="23" t="s">
        <v>292</v>
      </c>
      <c r="C24" s="104">
        <f t="shared" si="0"/>
        <v>0</v>
      </c>
      <c r="D24" s="25"/>
      <c r="E24" s="198">
        <f t="shared" si="1"/>
        <v>0</v>
      </c>
      <c r="F24" s="200" t="s">
        <v>838</v>
      </c>
      <c r="G24" s="21">
        <v>43782</v>
      </c>
      <c r="H24" s="21" t="s">
        <v>783</v>
      </c>
      <c r="I24" s="139" t="s">
        <v>839</v>
      </c>
      <c r="J24" s="21">
        <v>43775</v>
      </c>
      <c r="K24" s="21" t="s">
        <v>783</v>
      </c>
      <c r="L24" s="25" t="s">
        <v>783</v>
      </c>
      <c r="M24" s="25" t="s">
        <v>783</v>
      </c>
      <c r="N24" s="25" t="s">
        <v>783</v>
      </c>
      <c r="O24" s="26" t="s">
        <v>785</v>
      </c>
      <c r="P24" s="21" t="s">
        <v>783</v>
      </c>
      <c r="Q24" s="23" t="s">
        <v>840</v>
      </c>
      <c r="R24" s="25" t="s">
        <v>783</v>
      </c>
      <c r="S24" s="25" t="s">
        <v>783</v>
      </c>
      <c r="T24" s="25" t="s">
        <v>783</v>
      </c>
      <c r="U24" s="24" t="s">
        <v>841</v>
      </c>
      <c r="V24" s="24" t="s">
        <v>810</v>
      </c>
      <c r="W24" s="21">
        <v>43782</v>
      </c>
      <c r="X24" s="23" t="s">
        <v>1270</v>
      </c>
    </row>
    <row r="25" spans="1:24" s="197" customFormat="1" ht="15" customHeight="1" x14ac:dyDescent="0.25">
      <c r="A25" s="26" t="s">
        <v>18</v>
      </c>
      <c r="B25" s="23" t="s">
        <v>290</v>
      </c>
      <c r="C25" s="104">
        <f t="shared" si="0"/>
        <v>2</v>
      </c>
      <c r="D25" s="25"/>
      <c r="E25" s="198">
        <f t="shared" si="1"/>
        <v>2</v>
      </c>
      <c r="F25" s="200" t="s">
        <v>838</v>
      </c>
      <c r="G25" s="21">
        <v>43774</v>
      </c>
      <c r="H25" s="21" t="s">
        <v>783</v>
      </c>
      <c r="I25" s="200" t="s">
        <v>842</v>
      </c>
      <c r="J25" s="21">
        <v>43769</v>
      </c>
      <c r="K25" s="21" t="s">
        <v>783</v>
      </c>
      <c r="L25" s="25" t="s">
        <v>783</v>
      </c>
      <c r="M25" s="25" t="s">
        <v>783</v>
      </c>
      <c r="N25" s="25" t="s">
        <v>783</v>
      </c>
      <c r="O25" s="26" t="s">
        <v>843</v>
      </c>
      <c r="P25" s="25" t="s">
        <v>783</v>
      </c>
      <c r="Q25" s="23" t="s">
        <v>840</v>
      </c>
      <c r="R25" s="25" t="s">
        <v>783</v>
      </c>
      <c r="S25" s="25" t="s">
        <v>783</v>
      </c>
      <c r="T25" s="25" t="s">
        <v>783</v>
      </c>
      <c r="U25" s="23" t="s">
        <v>844</v>
      </c>
      <c r="V25" s="23" t="s">
        <v>845</v>
      </c>
      <c r="W25" s="21">
        <v>43784</v>
      </c>
      <c r="X25" s="138" t="s">
        <v>324</v>
      </c>
    </row>
    <row r="26" spans="1:24" s="197" customFormat="1" ht="15" customHeight="1" x14ac:dyDescent="0.25">
      <c r="A26" s="36" t="s">
        <v>19</v>
      </c>
      <c r="B26" s="37"/>
      <c r="C26" s="136"/>
      <c r="D26" s="37"/>
      <c r="E26" s="37"/>
      <c r="F26" s="129"/>
      <c r="G26" s="45"/>
      <c r="H26" s="45"/>
      <c r="I26" s="129"/>
      <c r="J26" s="45"/>
      <c r="K26" s="45"/>
      <c r="L26" s="45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s="197" customFormat="1" ht="15" customHeight="1" x14ac:dyDescent="0.25">
      <c r="A27" s="26" t="s">
        <v>20</v>
      </c>
      <c r="B27" s="23" t="s">
        <v>290</v>
      </c>
      <c r="C27" s="104">
        <f t="shared" si="0"/>
        <v>2</v>
      </c>
      <c r="D27" s="25"/>
      <c r="E27" s="198">
        <f t="shared" si="1"/>
        <v>2</v>
      </c>
      <c r="F27" s="200" t="s">
        <v>789</v>
      </c>
      <c r="G27" s="21">
        <v>43780</v>
      </c>
      <c r="H27" s="21" t="s">
        <v>783</v>
      </c>
      <c r="I27" s="139" t="s">
        <v>846</v>
      </c>
      <c r="J27" s="22" t="s">
        <v>847</v>
      </c>
      <c r="K27" s="21" t="s">
        <v>848</v>
      </c>
      <c r="L27" s="25" t="s">
        <v>783</v>
      </c>
      <c r="M27" s="25" t="s">
        <v>783</v>
      </c>
      <c r="N27" s="25" t="s">
        <v>783</v>
      </c>
      <c r="O27" s="23" t="s">
        <v>785</v>
      </c>
      <c r="P27" s="21" t="s">
        <v>783</v>
      </c>
      <c r="Q27" s="23" t="s">
        <v>849</v>
      </c>
      <c r="R27" s="25" t="s">
        <v>783</v>
      </c>
      <c r="S27" s="25" t="s">
        <v>783</v>
      </c>
      <c r="T27" s="25" t="s">
        <v>783</v>
      </c>
      <c r="U27" s="24" t="s">
        <v>532</v>
      </c>
      <c r="V27" s="24" t="s">
        <v>1261</v>
      </c>
      <c r="W27" s="21" t="s">
        <v>810</v>
      </c>
      <c r="X27" s="288" t="s">
        <v>324</v>
      </c>
    </row>
    <row r="28" spans="1:24" ht="15" customHeight="1" x14ac:dyDescent="0.25">
      <c r="A28" s="26" t="s">
        <v>21</v>
      </c>
      <c r="B28" s="23" t="s">
        <v>291</v>
      </c>
      <c r="C28" s="104">
        <f t="shared" si="0"/>
        <v>1</v>
      </c>
      <c r="D28" s="25"/>
      <c r="E28" s="198">
        <f t="shared" si="1"/>
        <v>1</v>
      </c>
      <c r="F28" s="200" t="s">
        <v>800</v>
      </c>
      <c r="G28" s="21">
        <v>43762</v>
      </c>
      <c r="H28" s="21" t="s">
        <v>783</v>
      </c>
      <c r="I28" s="201" t="s">
        <v>850</v>
      </c>
      <c r="J28" s="21" t="s">
        <v>810</v>
      </c>
      <c r="K28" s="21" t="s">
        <v>810</v>
      </c>
      <c r="L28" s="25" t="s">
        <v>783</v>
      </c>
      <c r="M28" s="25" t="s">
        <v>783</v>
      </c>
      <c r="N28" s="25" t="s">
        <v>783</v>
      </c>
      <c r="O28" s="23" t="s">
        <v>785</v>
      </c>
      <c r="P28" s="25" t="s">
        <v>783</v>
      </c>
      <c r="Q28" s="23" t="s">
        <v>851</v>
      </c>
      <c r="R28" s="25" t="s">
        <v>797</v>
      </c>
      <c r="S28" s="25" t="s">
        <v>783</v>
      </c>
      <c r="T28" s="25" t="s">
        <v>783</v>
      </c>
      <c r="U28" s="201" t="s">
        <v>850</v>
      </c>
      <c r="V28" s="23" t="s">
        <v>852</v>
      </c>
      <c r="W28" s="21" t="s">
        <v>810</v>
      </c>
      <c r="X28" s="23" t="s">
        <v>1303</v>
      </c>
    </row>
    <row r="29" spans="1:24" ht="15" customHeight="1" x14ac:dyDescent="0.25">
      <c r="A29" s="26" t="s">
        <v>22</v>
      </c>
      <c r="B29" s="23" t="s">
        <v>291</v>
      </c>
      <c r="C29" s="104">
        <f t="shared" si="0"/>
        <v>1</v>
      </c>
      <c r="D29" s="25"/>
      <c r="E29" s="198">
        <f t="shared" si="1"/>
        <v>1</v>
      </c>
      <c r="F29" s="200" t="s">
        <v>800</v>
      </c>
      <c r="G29" s="21">
        <v>43776</v>
      </c>
      <c r="H29" s="21" t="s">
        <v>783</v>
      </c>
      <c r="I29" s="127" t="s">
        <v>853</v>
      </c>
      <c r="J29" s="22" t="s">
        <v>854</v>
      </c>
      <c r="K29" s="21" t="s">
        <v>783</v>
      </c>
      <c r="L29" s="25" t="s">
        <v>783</v>
      </c>
      <c r="M29" s="25" t="s">
        <v>783</v>
      </c>
      <c r="N29" s="25" t="s">
        <v>783</v>
      </c>
      <c r="O29" s="23" t="s">
        <v>785</v>
      </c>
      <c r="P29" s="25" t="s">
        <v>783</v>
      </c>
      <c r="Q29" s="23" t="s">
        <v>822</v>
      </c>
      <c r="R29" s="25" t="s">
        <v>797</v>
      </c>
      <c r="S29" s="25" t="s">
        <v>793</v>
      </c>
      <c r="T29" s="25" t="s">
        <v>783</v>
      </c>
      <c r="U29" s="24" t="s">
        <v>855</v>
      </c>
      <c r="V29" s="23" t="s">
        <v>856</v>
      </c>
      <c r="W29" s="21">
        <v>43781</v>
      </c>
      <c r="X29" s="23" t="s">
        <v>1302</v>
      </c>
    </row>
    <row r="30" spans="1:24" s="3" customFormat="1" ht="15" customHeight="1" x14ac:dyDescent="0.25">
      <c r="A30" s="26" t="s">
        <v>23</v>
      </c>
      <c r="B30" s="23" t="s">
        <v>291</v>
      </c>
      <c r="C30" s="104">
        <f t="shared" si="0"/>
        <v>1</v>
      </c>
      <c r="D30" s="25"/>
      <c r="E30" s="198">
        <f t="shared" si="1"/>
        <v>1</v>
      </c>
      <c r="F30" s="200" t="s">
        <v>789</v>
      </c>
      <c r="G30" s="21">
        <v>43788</v>
      </c>
      <c r="H30" s="21" t="s">
        <v>783</v>
      </c>
      <c r="I30" s="127" t="s">
        <v>857</v>
      </c>
      <c r="J30" s="21">
        <v>43787</v>
      </c>
      <c r="K30" s="21" t="s">
        <v>783</v>
      </c>
      <c r="L30" s="21" t="s">
        <v>783</v>
      </c>
      <c r="M30" s="21" t="s">
        <v>783</v>
      </c>
      <c r="N30" s="25" t="s">
        <v>783</v>
      </c>
      <c r="O30" s="138" t="s">
        <v>1271</v>
      </c>
      <c r="P30" s="138" t="s">
        <v>783</v>
      </c>
      <c r="Q30" s="170" t="s">
        <v>1299</v>
      </c>
      <c r="R30" s="138" t="s">
        <v>797</v>
      </c>
      <c r="S30" s="138" t="s">
        <v>783</v>
      </c>
      <c r="T30" s="138" t="s">
        <v>783</v>
      </c>
      <c r="U30" s="24" t="s">
        <v>858</v>
      </c>
      <c r="V30" s="282" t="s">
        <v>1261</v>
      </c>
      <c r="W30" s="284" t="s">
        <v>1284</v>
      </c>
      <c r="X30" s="44" t="s">
        <v>1332</v>
      </c>
    </row>
    <row r="31" spans="1:24" s="3" customFormat="1" ht="15" customHeight="1" x14ac:dyDescent="0.25">
      <c r="A31" s="26" t="s">
        <v>24</v>
      </c>
      <c r="B31" s="23" t="s">
        <v>290</v>
      </c>
      <c r="C31" s="104">
        <f t="shared" si="0"/>
        <v>2</v>
      </c>
      <c r="D31" s="25"/>
      <c r="E31" s="198">
        <f t="shared" si="1"/>
        <v>2</v>
      </c>
      <c r="F31" s="200" t="s">
        <v>789</v>
      </c>
      <c r="G31" s="21" t="s">
        <v>859</v>
      </c>
      <c r="H31" s="21" t="s">
        <v>783</v>
      </c>
      <c r="I31" s="201" t="s">
        <v>860</v>
      </c>
      <c r="J31" s="21">
        <v>43770</v>
      </c>
      <c r="K31" s="21" t="s">
        <v>783</v>
      </c>
      <c r="L31" s="21" t="s">
        <v>783</v>
      </c>
      <c r="M31" s="21" t="s">
        <v>783</v>
      </c>
      <c r="N31" s="25" t="s">
        <v>783</v>
      </c>
      <c r="O31" s="22" t="s">
        <v>785</v>
      </c>
      <c r="P31" s="25" t="s">
        <v>783</v>
      </c>
      <c r="Q31" s="23" t="s">
        <v>861</v>
      </c>
      <c r="R31" s="25" t="s">
        <v>783</v>
      </c>
      <c r="S31" s="23" t="s">
        <v>862</v>
      </c>
      <c r="T31" s="25" t="s">
        <v>783</v>
      </c>
      <c r="U31" s="201" t="s">
        <v>863</v>
      </c>
      <c r="V31" s="24" t="s">
        <v>1261</v>
      </c>
      <c r="W31" s="21" t="s">
        <v>810</v>
      </c>
      <c r="X31" s="138" t="s">
        <v>324</v>
      </c>
    </row>
    <row r="32" spans="1:24" ht="15" customHeight="1" x14ac:dyDescent="0.25">
      <c r="A32" s="26" t="s">
        <v>25</v>
      </c>
      <c r="B32" s="23" t="s">
        <v>290</v>
      </c>
      <c r="C32" s="104">
        <f t="shared" si="0"/>
        <v>2</v>
      </c>
      <c r="D32" s="25"/>
      <c r="E32" s="198">
        <f t="shared" si="1"/>
        <v>2</v>
      </c>
      <c r="F32" s="200" t="s">
        <v>800</v>
      </c>
      <c r="G32" s="21">
        <v>43775</v>
      </c>
      <c r="H32" s="21" t="s">
        <v>783</v>
      </c>
      <c r="I32" s="127" t="s">
        <v>1333</v>
      </c>
      <c r="J32" s="22" t="s">
        <v>1334</v>
      </c>
      <c r="K32" s="21" t="s">
        <v>783</v>
      </c>
      <c r="L32" s="22" t="s">
        <v>864</v>
      </c>
      <c r="M32" s="21" t="s">
        <v>783</v>
      </c>
      <c r="N32" s="25" t="s">
        <v>783</v>
      </c>
      <c r="O32" s="22" t="s">
        <v>785</v>
      </c>
      <c r="P32" s="25" t="s">
        <v>783</v>
      </c>
      <c r="Q32" s="23" t="s">
        <v>865</v>
      </c>
      <c r="R32" s="25" t="s">
        <v>783</v>
      </c>
      <c r="S32" s="25" t="s">
        <v>783</v>
      </c>
      <c r="T32" s="25" t="s">
        <v>783</v>
      </c>
      <c r="U32" s="24" t="s">
        <v>866</v>
      </c>
      <c r="V32" s="24" t="s">
        <v>845</v>
      </c>
      <c r="W32" s="22" t="s">
        <v>867</v>
      </c>
      <c r="X32" s="23" t="s">
        <v>1272</v>
      </c>
    </row>
    <row r="33" spans="1:24" ht="15" customHeight="1" x14ac:dyDescent="0.25">
      <c r="A33" s="26" t="s">
        <v>26</v>
      </c>
      <c r="B33" s="23" t="s">
        <v>291</v>
      </c>
      <c r="C33" s="104">
        <f t="shared" si="0"/>
        <v>1</v>
      </c>
      <c r="D33" s="25"/>
      <c r="E33" s="198">
        <f t="shared" si="1"/>
        <v>1</v>
      </c>
      <c r="F33" s="200" t="s">
        <v>789</v>
      </c>
      <c r="G33" s="21">
        <v>43781</v>
      </c>
      <c r="H33" s="21" t="s">
        <v>783</v>
      </c>
      <c r="I33" s="139" t="s">
        <v>868</v>
      </c>
      <c r="J33" s="21">
        <v>43775</v>
      </c>
      <c r="K33" s="21" t="s">
        <v>783</v>
      </c>
      <c r="L33" s="21" t="s">
        <v>783</v>
      </c>
      <c r="M33" s="21" t="s">
        <v>783</v>
      </c>
      <c r="N33" s="25" t="s">
        <v>783</v>
      </c>
      <c r="O33" s="23" t="s">
        <v>785</v>
      </c>
      <c r="P33" s="25" t="s">
        <v>783</v>
      </c>
      <c r="Q33" s="23" t="s">
        <v>861</v>
      </c>
      <c r="R33" s="25" t="s">
        <v>797</v>
      </c>
      <c r="S33" s="25" t="s">
        <v>783</v>
      </c>
      <c r="T33" s="25" t="s">
        <v>783</v>
      </c>
      <c r="U33" s="127" t="s">
        <v>869</v>
      </c>
      <c r="V33" s="24" t="s">
        <v>1261</v>
      </c>
      <c r="W33" s="21" t="s">
        <v>810</v>
      </c>
      <c r="X33" s="23" t="s">
        <v>1304</v>
      </c>
    </row>
    <row r="34" spans="1:24" ht="15" customHeight="1" x14ac:dyDescent="0.25">
      <c r="A34" s="26" t="s">
        <v>27</v>
      </c>
      <c r="B34" s="23" t="s">
        <v>291</v>
      </c>
      <c r="C34" s="104">
        <f t="shared" si="0"/>
        <v>1</v>
      </c>
      <c r="D34" s="25"/>
      <c r="E34" s="198">
        <f t="shared" si="1"/>
        <v>1</v>
      </c>
      <c r="F34" s="200" t="s">
        <v>782</v>
      </c>
      <c r="G34" s="21">
        <v>43783</v>
      </c>
      <c r="H34" s="21" t="s">
        <v>783</v>
      </c>
      <c r="I34" s="139" t="s">
        <v>870</v>
      </c>
      <c r="J34" s="21">
        <v>43774</v>
      </c>
      <c r="K34" s="21" t="s">
        <v>783</v>
      </c>
      <c r="L34" s="21" t="s">
        <v>783</v>
      </c>
      <c r="M34" s="21" t="s">
        <v>783</v>
      </c>
      <c r="N34" s="25" t="s">
        <v>783</v>
      </c>
      <c r="O34" s="22" t="s">
        <v>871</v>
      </c>
      <c r="P34" s="25" t="s">
        <v>783</v>
      </c>
      <c r="Q34" s="23" t="s">
        <v>822</v>
      </c>
      <c r="R34" s="25" t="s">
        <v>783</v>
      </c>
      <c r="S34" s="25" t="s">
        <v>793</v>
      </c>
      <c r="T34" s="25" t="s">
        <v>783</v>
      </c>
      <c r="U34" s="201" t="s">
        <v>872</v>
      </c>
      <c r="V34" s="24" t="s">
        <v>852</v>
      </c>
      <c r="W34" s="21" t="s">
        <v>810</v>
      </c>
      <c r="X34" s="23" t="s">
        <v>1273</v>
      </c>
    </row>
    <row r="35" spans="1:24" ht="15" customHeight="1" x14ac:dyDescent="0.25">
      <c r="A35" s="26" t="s">
        <v>28</v>
      </c>
      <c r="B35" s="23" t="s">
        <v>292</v>
      </c>
      <c r="C35" s="104">
        <f t="shared" si="0"/>
        <v>0</v>
      </c>
      <c r="D35" s="25">
        <v>0.5</v>
      </c>
      <c r="E35" s="198">
        <f t="shared" si="1"/>
        <v>0</v>
      </c>
      <c r="F35" s="200" t="s">
        <v>782</v>
      </c>
      <c r="G35" s="21">
        <v>43784</v>
      </c>
      <c r="H35" s="21" t="s">
        <v>783</v>
      </c>
      <c r="I35" s="127" t="s">
        <v>873</v>
      </c>
      <c r="J35" s="21">
        <v>43782</v>
      </c>
      <c r="K35" s="21" t="s">
        <v>783</v>
      </c>
      <c r="L35" s="21" t="s">
        <v>783</v>
      </c>
      <c r="M35" s="21" t="s">
        <v>783</v>
      </c>
      <c r="N35" s="25" t="s">
        <v>783</v>
      </c>
      <c r="O35" s="22" t="s">
        <v>785</v>
      </c>
      <c r="P35" s="25" t="s">
        <v>783</v>
      </c>
      <c r="Q35" s="23" t="s">
        <v>874</v>
      </c>
      <c r="R35" s="25" t="s">
        <v>783</v>
      </c>
      <c r="S35" s="25" t="s">
        <v>783</v>
      </c>
      <c r="T35" s="23" t="s">
        <v>875</v>
      </c>
      <c r="U35" s="24" t="s">
        <v>876</v>
      </c>
      <c r="V35" s="24" t="s">
        <v>810</v>
      </c>
      <c r="W35" s="21" t="s">
        <v>810</v>
      </c>
      <c r="X35" s="23" t="s">
        <v>1274</v>
      </c>
    </row>
    <row r="36" spans="1:24" s="197" customFormat="1" ht="15" customHeight="1" x14ac:dyDescent="0.25">
      <c r="A36" s="26" t="s">
        <v>29</v>
      </c>
      <c r="B36" s="23" t="s">
        <v>292</v>
      </c>
      <c r="C36" s="104">
        <f t="shared" si="0"/>
        <v>0</v>
      </c>
      <c r="D36" s="25"/>
      <c r="E36" s="198">
        <f t="shared" si="1"/>
        <v>0</v>
      </c>
      <c r="F36" s="200" t="s">
        <v>789</v>
      </c>
      <c r="G36" s="21" t="s">
        <v>877</v>
      </c>
      <c r="H36" s="21" t="s">
        <v>783</v>
      </c>
      <c r="I36" s="201" t="s">
        <v>878</v>
      </c>
      <c r="J36" s="21">
        <v>43755</v>
      </c>
      <c r="K36" s="21" t="s">
        <v>783</v>
      </c>
      <c r="L36" s="23" t="s">
        <v>879</v>
      </c>
      <c r="M36" s="25" t="s">
        <v>783</v>
      </c>
      <c r="N36" s="25" t="s">
        <v>793</v>
      </c>
      <c r="O36" s="138" t="s">
        <v>324</v>
      </c>
      <c r="P36" s="138" t="s">
        <v>324</v>
      </c>
      <c r="Q36" s="138" t="s">
        <v>324</v>
      </c>
      <c r="R36" s="138" t="s">
        <v>324</v>
      </c>
      <c r="S36" s="138" t="s">
        <v>324</v>
      </c>
      <c r="T36" s="138" t="s">
        <v>324</v>
      </c>
      <c r="U36" s="24" t="s">
        <v>878</v>
      </c>
      <c r="V36" s="24" t="s">
        <v>1261</v>
      </c>
      <c r="W36" s="138" t="s">
        <v>324</v>
      </c>
      <c r="X36" s="23" t="s">
        <v>1275</v>
      </c>
    </row>
    <row r="37" spans="1:24" ht="15" customHeight="1" x14ac:dyDescent="0.25">
      <c r="A37" s="26" t="s">
        <v>30</v>
      </c>
      <c r="B37" s="23" t="s">
        <v>290</v>
      </c>
      <c r="C37" s="104">
        <f t="shared" si="0"/>
        <v>2</v>
      </c>
      <c r="D37" s="25"/>
      <c r="E37" s="198">
        <f t="shared" si="1"/>
        <v>2</v>
      </c>
      <c r="F37" s="200" t="s">
        <v>789</v>
      </c>
      <c r="G37" s="21">
        <v>43768</v>
      </c>
      <c r="H37" s="21" t="s">
        <v>783</v>
      </c>
      <c r="I37" s="201" t="s">
        <v>880</v>
      </c>
      <c r="J37" s="22" t="s">
        <v>1335</v>
      </c>
      <c r="K37" s="21" t="s">
        <v>783</v>
      </c>
      <c r="L37" s="21" t="s">
        <v>783</v>
      </c>
      <c r="M37" s="21" t="s">
        <v>783</v>
      </c>
      <c r="N37" s="25" t="s">
        <v>783</v>
      </c>
      <c r="O37" s="22" t="s">
        <v>881</v>
      </c>
      <c r="P37" s="21" t="s">
        <v>783</v>
      </c>
      <c r="Q37" s="23" t="s">
        <v>861</v>
      </c>
      <c r="R37" s="25" t="s">
        <v>783</v>
      </c>
      <c r="S37" s="25" t="s">
        <v>783</v>
      </c>
      <c r="T37" s="25" t="s">
        <v>783</v>
      </c>
      <c r="U37" s="127" t="s">
        <v>882</v>
      </c>
      <c r="V37" s="24" t="s">
        <v>1261</v>
      </c>
      <c r="W37" s="21" t="s">
        <v>810</v>
      </c>
      <c r="X37" s="288" t="s">
        <v>324</v>
      </c>
    </row>
    <row r="38" spans="1:24" s="197" customFormat="1" ht="15" customHeight="1" x14ac:dyDescent="0.25">
      <c r="A38" s="36" t="s">
        <v>31</v>
      </c>
      <c r="B38" s="37"/>
      <c r="C38" s="136"/>
      <c r="D38" s="37"/>
      <c r="E38" s="37"/>
      <c r="F38" s="129"/>
      <c r="G38" s="45"/>
      <c r="H38" s="45"/>
      <c r="I38" s="129"/>
      <c r="J38" s="45"/>
      <c r="K38" s="45"/>
      <c r="L38" s="45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s="3" customFormat="1" ht="15" customHeight="1" x14ac:dyDescent="0.25">
      <c r="A39" s="26" t="s">
        <v>32</v>
      </c>
      <c r="B39" s="23" t="s">
        <v>290</v>
      </c>
      <c r="C39" s="104">
        <f t="shared" si="0"/>
        <v>2</v>
      </c>
      <c r="D39" s="25"/>
      <c r="E39" s="198">
        <f t="shared" si="1"/>
        <v>2</v>
      </c>
      <c r="F39" s="200" t="s">
        <v>782</v>
      </c>
      <c r="G39" s="21">
        <v>43760</v>
      </c>
      <c r="H39" s="21" t="s">
        <v>783</v>
      </c>
      <c r="I39" s="127" t="s">
        <v>883</v>
      </c>
      <c r="J39" s="21">
        <v>43752</v>
      </c>
      <c r="K39" s="21" t="s">
        <v>783</v>
      </c>
      <c r="L39" s="25" t="s">
        <v>783</v>
      </c>
      <c r="M39" s="25" t="s">
        <v>783</v>
      </c>
      <c r="N39" s="25" t="s">
        <v>783</v>
      </c>
      <c r="O39" s="23" t="s">
        <v>785</v>
      </c>
      <c r="P39" s="25" t="s">
        <v>783</v>
      </c>
      <c r="Q39" s="23" t="s">
        <v>808</v>
      </c>
      <c r="R39" s="25" t="s">
        <v>783</v>
      </c>
      <c r="S39" s="285" t="s">
        <v>783</v>
      </c>
      <c r="T39" s="25" t="s">
        <v>783</v>
      </c>
      <c r="U39" s="201" t="s">
        <v>884</v>
      </c>
      <c r="V39" s="24" t="s">
        <v>845</v>
      </c>
      <c r="W39" s="21">
        <v>43762</v>
      </c>
      <c r="X39" s="288" t="s">
        <v>324</v>
      </c>
    </row>
    <row r="40" spans="1:24" s="203" customFormat="1" ht="15" customHeight="1" x14ac:dyDescent="0.25">
      <c r="A40" s="26" t="s">
        <v>33</v>
      </c>
      <c r="B40" s="23" t="s">
        <v>292</v>
      </c>
      <c r="C40" s="104">
        <f t="shared" si="0"/>
        <v>0</v>
      </c>
      <c r="D40" s="25"/>
      <c r="E40" s="198">
        <f t="shared" si="1"/>
        <v>0</v>
      </c>
      <c r="F40" s="200" t="s">
        <v>810</v>
      </c>
      <c r="G40" s="21" t="s">
        <v>810</v>
      </c>
      <c r="H40" s="21" t="s">
        <v>793</v>
      </c>
      <c r="I40" s="281" t="s">
        <v>324</v>
      </c>
      <c r="J40" s="281" t="s">
        <v>324</v>
      </c>
      <c r="K40" s="281" t="s">
        <v>324</v>
      </c>
      <c r="L40" s="281" t="s">
        <v>324</v>
      </c>
      <c r="M40" s="281" t="s">
        <v>324</v>
      </c>
      <c r="N40" s="25" t="s">
        <v>793</v>
      </c>
      <c r="O40" s="138" t="s">
        <v>324</v>
      </c>
      <c r="P40" s="138" t="s">
        <v>324</v>
      </c>
      <c r="Q40" s="138" t="s">
        <v>324</v>
      </c>
      <c r="R40" s="138" t="s">
        <v>324</v>
      </c>
      <c r="S40" s="138" t="s">
        <v>324</v>
      </c>
      <c r="T40" s="138" t="s">
        <v>324</v>
      </c>
      <c r="U40" s="283" t="s">
        <v>324</v>
      </c>
      <c r="V40" s="282" t="s">
        <v>324</v>
      </c>
      <c r="W40" s="138" t="s">
        <v>324</v>
      </c>
      <c r="X40" s="23" t="s">
        <v>1255</v>
      </c>
    </row>
    <row r="41" spans="1:24" s="203" customFormat="1" ht="15" customHeight="1" x14ac:dyDescent="0.25">
      <c r="A41" s="26" t="s">
        <v>97</v>
      </c>
      <c r="B41" s="23" t="s">
        <v>290</v>
      </c>
      <c r="C41" s="104">
        <f t="shared" si="0"/>
        <v>2</v>
      </c>
      <c r="D41" s="25"/>
      <c r="E41" s="198">
        <f t="shared" si="1"/>
        <v>2</v>
      </c>
      <c r="F41" s="200" t="s">
        <v>800</v>
      </c>
      <c r="G41" s="21">
        <v>43787</v>
      </c>
      <c r="H41" s="21" t="s">
        <v>783</v>
      </c>
      <c r="I41" s="127" t="s">
        <v>885</v>
      </c>
      <c r="J41" s="21" t="s">
        <v>810</v>
      </c>
      <c r="K41" s="21" t="s">
        <v>783</v>
      </c>
      <c r="L41" s="25" t="s">
        <v>783</v>
      </c>
      <c r="M41" s="25" t="s">
        <v>783</v>
      </c>
      <c r="N41" s="25" t="s">
        <v>783</v>
      </c>
      <c r="O41" s="23" t="s">
        <v>785</v>
      </c>
      <c r="P41" s="25" t="s">
        <v>783</v>
      </c>
      <c r="Q41" s="23" t="s">
        <v>886</v>
      </c>
      <c r="R41" s="25" t="s">
        <v>783</v>
      </c>
      <c r="S41" s="25" t="s">
        <v>783</v>
      </c>
      <c r="T41" s="25" t="s">
        <v>783</v>
      </c>
      <c r="U41" s="24" t="s">
        <v>887</v>
      </c>
      <c r="V41" s="24" t="s">
        <v>845</v>
      </c>
      <c r="W41" s="25" t="s">
        <v>810</v>
      </c>
      <c r="X41" s="288" t="s">
        <v>324</v>
      </c>
    </row>
    <row r="42" spans="1:24" s="4" customFormat="1" ht="15" customHeight="1" x14ac:dyDescent="0.25">
      <c r="A42" s="26" t="s">
        <v>34</v>
      </c>
      <c r="B42" s="23" t="s">
        <v>290</v>
      </c>
      <c r="C42" s="104">
        <f t="shared" si="0"/>
        <v>2</v>
      </c>
      <c r="D42" s="25"/>
      <c r="E42" s="198">
        <f t="shared" si="1"/>
        <v>2</v>
      </c>
      <c r="F42" s="200" t="s">
        <v>782</v>
      </c>
      <c r="G42" s="21">
        <v>43794</v>
      </c>
      <c r="H42" s="21" t="s">
        <v>848</v>
      </c>
      <c r="I42" s="201" t="s">
        <v>888</v>
      </c>
      <c r="J42" s="21">
        <v>43777</v>
      </c>
      <c r="K42" s="21" t="s">
        <v>783</v>
      </c>
      <c r="L42" s="21" t="s">
        <v>783</v>
      </c>
      <c r="M42" s="21" t="s">
        <v>783</v>
      </c>
      <c r="N42" s="25" t="s">
        <v>783</v>
      </c>
      <c r="O42" s="23" t="s">
        <v>889</v>
      </c>
      <c r="P42" s="25" t="s">
        <v>783</v>
      </c>
      <c r="Q42" s="23" t="s">
        <v>890</v>
      </c>
      <c r="R42" s="25" t="s">
        <v>783</v>
      </c>
      <c r="S42" s="25" t="s">
        <v>783</v>
      </c>
      <c r="T42" s="25" t="s">
        <v>783</v>
      </c>
      <c r="U42" s="201" t="s">
        <v>891</v>
      </c>
      <c r="V42" s="24" t="s">
        <v>845</v>
      </c>
      <c r="W42" s="22" t="s">
        <v>892</v>
      </c>
      <c r="X42" s="288" t="s">
        <v>324</v>
      </c>
    </row>
    <row r="43" spans="1:24" s="3" customFormat="1" ht="15" customHeight="1" x14ac:dyDescent="0.25">
      <c r="A43" s="26" t="s">
        <v>35</v>
      </c>
      <c r="B43" s="23" t="s">
        <v>290</v>
      </c>
      <c r="C43" s="104">
        <f t="shared" si="0"/>
        <v>2</v>
      </c>
      <c r="D43" s="25"/>
      <c r="E43" s="198">
        <f t="shared" si="1"/>
        <v>2</v>
      </c>
      <c r="F43" s="200" t="s">
        <v>789</v>
      </c>
      <c r="G43" s="21">
        <v>43781</v>
      </c>
      <c r="H43" s="21" t="s">
        <v>783</v>
      </c>
      <c r="I43" s="139" t="s">
        <v>893</v>
      </c>
      <c r="J43" s="21" t="s">
        <v>810</v>
      </c>
      <c r="K43" s="21" t="s">
        <v>810</v>
      </c>
      <c r="L43" s="21" t="s">
        <v>783</v>
      </c>
      <c r="M43" s="21" t="s">
        <v>783</v>
      </c>
      <c r="N43" s="21" t="s">
        <v>783</v>
      </c>
      <c r="O43" s="23" t="s">
        <v>894</v>
      </c>
      <c r="P43" s="21" t="s">
        <v>783</v>
      </c>
      <c r="Q43" s="23" t="s">
        <v>808</v>
      </c>
      <c r="R43" s="21" t="s">
        <v>787</v>
      </c>
      <c r="S43" s="21" t="s">
        <v>783</v>
      </c>
      <c r="T43" s="21" t="s">
        <v>783</v>
      </c>
      <c r="U43" s="24" t="s">
        <v>893</v>
      </c>
      <c r="V43" s="24" t="s">
        <v>1261</v>
      </c>
      <c r="W43" s="21" t="s">
        <v>810</v>
      </c>
      <c r="X43" s="288" t="s">
        <v>324</v>
      </c>
    </row>
    <row r="44" spans="1:24" s="3" customFormat="1" ht="14.5" customHeight="1" x14ac:dyDescent="0.25">
      <c r="A44" s="26" t="s">
        <v>36</v>
      </c>
      <c r="B44" s="23" t="s">
        <v>290</v>
      </c>
      <c r="C44" s="104">
        <f t="shared" si="0"/>
        <v>2</v>
      </c>
      <c r="D44" s="25"/>
      <c r="E44" s="198">
        <f t="shared" si="1"/>
        <v>2</v>
      </c>
      <c r="F44" s="200" t="s">
        <v>782</v>
      </c>
      <c r="G44" s="21">
        <v>43763</v>
      </c>
      <c r="H44" s="21" t="s">
        <v>783</v>
      </c>
      <c r="I44" s="139" t="s">
        <v>895</v>
      </c>
      <c r="J44" s="21">
        <v>43761</v>
      </c>
      <c r="K44" s="21" t="s">
        <v>783</v>
      </c>
      <c r="L44" s="21" t="s">
        <v>783</v>
      </c>
      <c r="M44" s="21" t="s">
        <v>783</v>
      </c>
      <c r="N44" s="21" t="s">
        <v>783</v>
      </c>
      <c r="O44" s="23" t="s">
        <v>785</v>
      </c>
      <c r="P44" s="21" t="s">
        <v>783</v>
      </c>
      <c r="Q44" s="23" t="s">
        <v>808</v>
      </c>
      <c r="R44" s="25" t="s">
        <v>783</v>
      </c>
      <c r="S44" s="286" t="s">
        <v>783</v>
      </c>
      <c r="T44" s="21" t="s">
        <v>783</v>
      </c>
      <c r="U44" s="201" t="s">
        <v>896</v>
      </c>
      <c r="V44" s="24" t="s">
        <v>845</v>
      </c>
      <c r="W44" s="22" t="s">
        <v>897</v>
      </c>
      <c r="X44" s="288" t="s">
        <v>324</v>
      </c>
    </row>
    <row r="45" spans="1:24" s="203" customFormat="1" ht="15" customHeight="1" x14ac:dyDescent="0.25">
      <c r="A45" s="26" t="s">
        <v>37</v>
      </c>
      <c r="B45" s="23" t="s">
        <v>291</v>
      </c>
      <c r="C45" s="104">
        <f t="shared" si="0"/>
        <v>1</v>
      </c>
      <c r="D45" s="25">
        <v>0.5</v>
      </c>
      <c r="E45" s="198">
        <f t="shared" si="1"/>
        <v>0.5</v>
      </c>
      <c r="F45" s="200" t="s">
        <v>789</v>
      </c>
      <c r="G45" s="21">
        <v>43783</v>
      </c>
      <c r="H45" s="21" t="s">
        <v>783</v>
      </c>
      <c r="I45" s="139" t="s">
        <v>898</v>
      </c>
      <c r="J45" s="21">
        <v>43774</v>
      </c>
      <c r="K45" s="21" t="s">
        <v>783</v>
      </c>
      <c r="L45" s="25" t="s">
        <v>783</v>
      </c>
      <c r="M45" s="25" t="s">
        <v>783</v>
      </c>
      <c r="N45" s="25" t="s">
        <v>783</v>
      </c>
      <c r="O45" s="23" t="s">
        <v>785</v>
      </c>
      <c r="P45" s="25" t="s">
        <v>783</v>
      </c>
      <c r="Q45" s="23" t="s">
        <v>808</v>
      </c>
      <c r="R45" s="25" t="s">
        <v>797</v>
      </c>
      <c r="S45" s="25" t="s">
        <v>783</v>
      </c>
      <c r="T45" s="25" t="s">
        <v>783</v>
      </c>
      <c r="U45" s="201" t="s">
        <v>899</v>
      </c>
      <c r="V45" s="24" t="s">
        <v>1261</v>
      </c>
      <c r="W45" s="21">
        <v>43789</v>
      </c>
      <c r="X45" s="23" t="s">
        <v>1305</v>
      </c>
    </row>
    <row r="46" spans="1:24" s="3" customFormat="1" ht="15" customHeight="1" x14ac:dyDescent="0.25">
      <c r="A46" s="26" t="s">
        <v>223</v>
      </c>
      <c r="B46" s="23" t="s">
        <v>290</v>
      </c>
      <c r="C46" s="104">
        <f t="shared" si="0"/>
        <v>2</v>
      </c>
      <c r="D46" s="25"/>
      <c r="E46" s="198">
        <f t="shared" si="1"/>
        <v>2</v>
      </c>
      <c r="F46" s="200" t="s">
        <v>789</v>
      </c>
      <c r="G46" s="21">
        <v>43768</v>
      </c>
      <c r="H46" s="21" t="s">
        <v>783</v>
      </c>
      <c r="I46" s="127" t="s">
        <v>900</v>
      </c>
      <c r="J46" s="21">
        <v>43756</v>
      </c>
      <c r="K46" s="21" t="s">
        <v>783</v>
      </c>
      <c r="L46" s="21" t="s">
        <v>783</v>
      </c>
      <c r="M46" s="21" t="s">
        <v>783</v>
      </c>
      <c r="N46" s="25" t="s">
        <v>783</v>
      </c>
      <c r="O46" s="287" t="s">
        <v>901</v>
      </c>
      <c r="P46" s="25" t="s">
        <v>783</v>
      </c>
      <c r="Q46" s="23" t="s">
        <v>822</v>
      </c>
      <c r="R46" s="25" t="s">
        <v>783</v>
      </c>
      <c r="S46" s="25" t="s">
        <v>783</v>
      </c>
      <c r="T46" s="25" t="s">
        <v>783</v>
      </c>
      <c r="U46" s="127" t="s">
        <v>902</v>
      </c>
      <c r="V46" s="24" t="s">
        <v>1261</v>
      </c>
      <c r="W46" s="22" t="s">
        <v>903</v>
      </c>
      <c r="X46" s="23" t="s">
        <v>1306</v>
      </c>
    </row>
    <row r="47" spans="1:24" s="197" customFormat="1" ht="15" customHeight="1" x14ac:dyDescent="0.25">
      <c r="A47" s="36" t="s">
        <v>38</v>
      </c>
      <c r="B47" s="37"/>
      <c r="C47" s="136"/>
      <c r="D47" s="37"/>
      <c r="E47" s="37"/>
      <c r="F47" s="129"/>
      <c r="G47" s="45"/>
      <c r="H47" s="45"/>
      <c r="I47" s="129"/>
      <c r="J47" s="45"/>
      <c r="K47" s="45"/>
      <c r="L47" s="45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4" s="203" customFormat="1" ht="15" customHeight="1" x14ac:dyDescent="0.25">
      <c r="A48" s="26" t="s">
        <v>39</v>
      </c>
      <c r="B48" s="23" t="s">
        <v>292</v>
      </c>
      <c r="C48" s="104">
        <f t="shared" si="0"/>
        <v>0</v>
      </c>
      <c r="D48" s="25"/>
      <c r="E48" s="198">
        <f>C48*(1-D48)</f>
        <v>0</v>
      </c>
      <c r="F48" s="200" t="s">
        <v>789</v>
      </c>
      <c r="G48" s="21">
        <v>43788</v>
      </c>
      <c r="H48" s="21" t="s">
        <v>783</v>
      </c>
      <c r="I48" s="139" t="s">
        <v>904</v>
      </c>
      <c r="J48" s="21">
        <v>43780</v>
      </c>
      <c r="K48" s="21" t="s">
        <v>783</v>
      </c>
      <c r="L48" s="21" t="s">
        <v>783</v>
      </c>
      <c r="M48" s="21" t="s">
        <v>783</v>
      </c>
      <c r="N48" s="21" t="s">
        <v>793</v>
      </c>
      <c r="O48" s="138" t="s">
        <v>324</v>
      </c>
      <c r="P48" s="138" t="s">
        <v>324</v>
      </c>
      <c r="Q48" s="138" t="s">
        <v>324</v>
      </c>
      <c r="R48" s="138" t="s">
        <v>324</v>
      </c>
      <c r="S48" s="138" t="s">
        <v>324</v>
      </c>
      <c r="T48" s="138" t="s">
        <v>324</v>
      </c>
      <c r="U48" s="283" t="s">
        <v>324</v>
      </c>
      <c r="V48" s="24" t="s">
        <v>1261</v>
      </c>
      <c r="W48" s="138" t="s">
        <v>324</v>
      </c>
      <c r="X48" s="23" t="s">
        <v>1276</v>
      </c>
    </row>
    <row r="49" spans="1:24" s="203" customFormat="1" ht="15" customHeight="1" x14ac:dyDescent="0.25">
      <c r="A49" s="26" t="s">
        <v>40</v>
      </c>
      <c r="B49" s="23" t="s">
        <v>292</v>
      </c>
      <c r="C49" s="104">
        <f t="shared" si="0"/>
        <v>0</v>
      </c>
      <c r="D49" s="25"/>
      <c r="E49" s="198">
        <f t="shared" si="1"/>
        <v>0</v>
      </c>
      <c r="F49" s="200" t="s">
        <v>789</v>
      </c>
      <c r="G49" s="21">
        <v>43788</v>
      </c>
      <c r="H49" s="21" t="s">
        <v>783</v>
      </c>
      <c r="I49" s="139" t="s">
        <v>905</v>
      </c>
      <c r="J49" s="21">
        <v>43777</v>
      </c>
      <c r="K49" s="21" t="s">
        <v>783</v>
      </c>
      <c r="L49" s="21" t="s">
        <v>783</v>
      </c>
      <c r="M49" s="21" t="s">
        <v>783</v>
      </c>
      <c r="N49" s="25" t="s">
        <v>793</v>
      </c>
      <c r="O49" s="138" t="s">
        <v>324</v>
      </c>
      <c r="P49" s="138" t="s">
        <v>324</v>
      </c>
      <c r="Q49" s="138" t="s">
        <v>324</v>
      </c>
      <c r="R49" s="138" t="s">
        <v>324</v>
      </c>
      <c r="S49" s="138" t="s">
        <v>324</v>
      </c>
      <c r="T49" s="138" t="s">
        <v>324</v>
      </c>
      <c r="U49" s="283" t="s">
        <v>324</v>
      </c>
      <c r="V49" s="24" t="s">
        <v>1261</v>
      </c>
      <c r="W49" s="138" t="s">
        <v>324</v>
      </c>
      <c r="X49" s="127" t="s">
        <v>1277</v>
      </c>
    </row>
    <row r="50" spans="1:24" ht="15" customHeight="1" x14ac:dyDescent="0.25">
      <c r="A50" s="26" t="s">
        <v>41</v>
      </c>
      <c r="B50" s="23" t="s">
        <v>290</v>
      </c>
      <c r="C50" s="104">
        <f t="shared" si="0"/>
        <v>2</v>
      </c>
      <c r="D50" s="25"/>
      <c r="E50" s="198">
        <f t="shared" si="1"/>
        <v>2</v>
      </c>
      <c r="F50" s="200" t="s">
        <v>789</v>
      </c>
      <c r="G50" s="21">
        <v>43789</v>
      </c>
      <c r="H50" s="21" t="s">
        <v>783</v>
      </c>
      <c r="I50" s="201" t="s">
        <v>906</v>
      </c>
      <c r="J50" s="21">
        <v>43777</v>
      </c>
      <c r="K50" s="21" t="s">
        <v>783</v>
      </c>
      <c r="L50" s="25" t="s">
        <v>783</v>
      </c>
      <c r="M50" s="25" t="s">
        <v>783</v>
      </c>
      <c r="N50" s="25" t="s">
        <v>783</v>
      </c>
      <c r="O50" s="23" t="s">
        <v>907</v>
      </c>
      <c r="P50" s="25" t="s">
        <v>783</v>
      </c>
      <c r="Q50" s="25" t="s">
        <v>908</v>
      </c>
      <c r="R50" s="25" t="s">
        <v>783</v>
      </c>
      <c r="S50" s="23" t="s">
        <v>909</v>
      </c>
      <c r="T50" s="23" t="s">
        <v>910</v>
      </c>
      <c r="U50" s="204" t="s">
        <v>600</v>
      </c>
      <c r="V50" s="24" t="s">
        <v>1261</v>
      </c>
      <c r="W50" s="21" t="s">
        <v>810</v>
      </c>
      <c r="X50" s="288" t="s">
        <v>324</v>
      </c>
    </row>
    <row r="51" spans="1:24" ht="15" customHeight="1" x14ac:dyDescent="0.25">
      <c r="A51" s="26" t="s">
        <v>42</v>
      </c>
      <c r="B51" s="23" t="s">
        <v>291</v>
      </c>
      <c r="C51" s="104">
        <f t="shared" si="0"/>
        <v>1</v>
      </c>
      <c r="D51" s="25"/>
      <c r="E51" s="198">
        <f t="shared" si="1"/>
        <v>1</v>
      </c>
      <c r="F51" s="200" t="s">
        <v>789</v>
      </c>
      <c r="G51" s="21">
        <v>43791</v>
      </c>
      <c r="H51" s="21" t="s">
        <v>783</v>
      </c>
      <c r="I51" s="127" t="s">
        <v>911</v>
      </c>
      <c r="J51" s="21">
        <v>43780</v>
      </c>
      <c r="K51" s="21" t="s">
        <v>783</v>
      </c>
      <c r="L51" s="21" t="s">
        <v>783</v>
      </c>
      <c r="M51" s="21" t="s">
        <v>783</v>
      </c>
      <c r="N51" s="21" t="s">
        <v>783</v>
      </c>
      <c r="O51" s="23" t="s">
        <v>785</v>
      </c>
      <c r="P51" s="25" t="s">
        <v>783</v>
      </c>
      <c r="Q51" s="23" t="s">
        <v>840</v>
      </c>
      <c r="R51" s="21" t="s">
        <v>797</v>
      </c>
      <c r="S51" s="21" t="s">
        <v>783</v>
      </c>
      <c r="T51" s="25" t="s">
        <v>875</v>
      </c>
      <c r="U51" s="127" t="s">
        <v>1278</v>
      </c>
      <c r="V51" s="24" t="s">
        <v>1261</v>
      </c>
      <c r="W51" s="21">
        <v>43794</v>
      </c>
      <c r="X51" s="23" t="s">
        <v>1307</v>
      </c>
    </row>
    <row r="52" spans="1:24" s="203" customFormat="1" ht="15" customHeight="1" x14ac:dyDescent="0.25">
      <c r="A52" s="26" t="s">
        <v>92</v>
      </c>
      <c r="B52" s="23" t="s">
        <v>292</v>
      </c>
      <c r="C52" s="104">
        <f t="shared" si="0"/>
        <v>0</v>
      </c>
      <c r="D52" s="25"/>
      <c r="E52" s="198">
        <f t="shared" si="1"/>
        <v>0</v>
      </c>
      <c r="F52" s="200" t="s">
        <v>789</v>
      </c>
      <c r="G52" s="21">
        <v>43784</v>
      </c>
      <c r="H52" s="21" t="s">
        <v>783</v>
      </c>
      <c r="I52" s="139" t="s">
        <v>912</v>
      </c>
      <c r="J52" s="21">
        <v>43774</v>
      </c>
      <c r="K52" s="21" t="s">
        <v>783</v>
      </c>
      <c r="L52" s="25" t="s">
        <v>783</v>
      </c>
      <c r="M52" s="25" t="s">
        <v>783</v>
      </c>
      <c r="N52" s="21" t="s">
        <v>793</v>
      </c>
      <c r="O52" s="138" t="s">
        <v>324</v>
      </c>
      <c r="P52" s="138" t="s">
        <v>324</v>
      </c>
      <c r="Q52" s="138" t="s">
        <v>324</v>
      </c>
      <c r="R52" s="138" t="s">
        <v>324</v>
      </c>
      <c r="S52" s="138" t="s">
        <v>324</v>
      </c>
      <c r="T52" s="138" t="s">
        <v>324</v>
      </c>
      <c r="U52" s="283" t="s">
        <v>324</v>
      </c>
      <c r="V52" s="24" t="s">
        <v>1261</v>
      </c>
      <c r="W52" s="138" t="s">
        <v>324</v>
      </c>
      <c r="X52" s="23" t="s">
        <v>913</v>
      </c>
    </row>
    <row r="53" spans="1:24" ht="15" customHeight="1" x14ac:dyDescent="0.25">
      <c r="A53" s="26" t="s">
        <v>43</v>
      </c>
      <c r="B53" s="23" t="s">
        <v>292</v>
      </c>
      <c r="C53" s="104">
        <f t="shared" si="0"/>
        <v>0</v>
      </c>
      <c r="D53" s="25"/>
      <c r="E53" s="198">
        <f t="shared" si="1"/>
        <v>0</v>
      </c>
      <c r="F53" s="205" t="s">
        <v>810</v>
      </c>
      <c r="G53" s="21" t="s">
        <v>810</v>
      </c>
      <c r="H53" s="41" t="s">
        <v>793</v>
      </c>
      <c r="I53" s="281" t="s">
        <v>324</v>
      </c>
      <c r="J53" s="281" t="s">
        <v>324</v>
      </c>
      <c r="K53" s="281" t="s">
        <v>324</v>
      </c>
      <c r="L53" s="281" t="s">
        <v>324</v>
      </c>
      <c r="M53" s="281" t="s">
        <v>324</v>
      </c>
      <c r="N53" s="25" t="s">
        <v>793</v>
      </c>
      <c r="O53" s="138" t="s">
        <v>324</v>
      </c>
      <c r="P53" s="138" t="s">
        <v>324</v>
      </c>
      <c r="Q53" s="138" t="s">
        <v>324</v>
      </c>
      <c r="R53" s="138" t="s">
        <v>324</v>
      </c>
      <c r="S53" s="138" t="s">
        <v>324</v>
      </c>
      <c r="T53" s="138" t="s">
        <v>324</v>
      </c>
      <c r="U53" s="127" t="s">
        <v>914</v>
      </c>
      <c r="V53" s="282" t="s">
        <v>324</v>
      </c>
      <c r="W53" s="138" t="s">
        <v>324</v>
      </c>
      <c r="X53" s="23" t="s">
        <v>915</v>
      </c>
    </row>
    <row r="54" spans="1:24" ht="15" customHeight="1" x14ac:dyDescent="0.25">
      <c r="A54" s="26" t="s">
        <v>44</v>
      </c>
      <c r="B54" s="23" t="s">
        <v>290</v>
      </c>
      <c r="C54" s="104">
        <f t="shared" si="0"/>
        <v>2</v>
      </c>
      <c r="D54" s="25"/>
      <c r="E54" s="198">
        <f t="shared" si="1"/>
        <v>2</v>
      </c>
      <c r="F54" s="200" t="s">
        <v>789</v>
      </c>
      <c r="G54" s="21">
        <v>43783</v>
      </c>
      <c r="H54" s="21" t="s">
        <v>783</v>
      </c>
      <c r="I54" s="139" t="s">
        <v>916</v>
      </c>
      <c r="J54" s="21" t="s">
        <v>810</v>
      </c>
      <c r="K54" s="21" t="s">
        <v>810</v>
      </c>
      <c r="L54" s="23" t="s">
        <v>917</v>
      </c>
      <c r="M54" s="21" t="s">
        <v>783</v>
      </c>
      <c r="N54" s="21" t="s">
        <v>783</v>
      </c>
      <c r="O54" s="22" t="s">
        <v>918</v>
      </c>
      <c r="P54" s="25" t="s">
        <v>783</v>
      </c>
      <c r="Q54" s="23" t="s">
        <v>808</v>
      </c>
      <c r="R54" s="25" t="s">
        <v>783</v>
      </c>
      <c r="S54" s="25" t="s">
        <v>783</v>
      </c>
      <c r="T54" s="25" t="s">
        <v>783</v>
      </c>
      <c r="U54" s="201" t="s">
        <v>919</v>
      </c>
      <c r="V54" s="24" t="s">
        <v>1261</v>
      </c>
      <c r="W54" s="21" t="s">
        <v>810</v>
      </c>
      <c r="X54" s="288" t="s">
        <v>324</v>
      </c>
    </row>
    <row r="55" spans="1:24" s="197" customFormat="1" ht="15" customHeight="1" x14ac:dyDescent="0.25">
      <c r="A55" s="36" t="s">
        <v>45</v>
      </c>
      <c r="B55" s="37"/>
      <c r="C55" s="136"/>
      <c r="D55" s="37"/>
      <c r="E55" s="37"/>
      <c r="F55" s="129"/>
      <c r="G55" s="45"/>
      <c r="H55" s="45"/>
      <c r="I55" s="129"/>
      <c r="J55" s="45"/>
      <c r="K55" s="45"/>
      <c r="L55" s="45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s="203" customFormat="1" ht="15" customHeight="1" x14ac:dyDescent="0.25">
      <c r="A56" s="26" t="s">
        <v>46</v>
      </c>
      <c r="B56" s="23" t="s">
        <v>290</v>
      </c>
      <c r="C56" s="104">
        <f t="shared" si="0"/>
        <v>2</v>
      </c>
      <c r="D56" s="25"/>
      <c r="E56" s="198">
        <f t="shared" si="1"/>
        <v>2</v>
      </c>
      <c r="F56" s="200" t="s">
        <v>789</v>
      </c>
      <c r="G56" s="21">
        <v>43788</v>
      </c>
      <c r="H56" s="21" t="s">
        <v>783</v>
      </c>
      <c r="I56" s="139" t="s">
        <v>920</v>
      </c>
      <c r="J56" s="21">
        <v>43774</v>
      </c>
      <c r="K56" s="21" t="s">
        <v>783</v>
      </c>
      <c r="L56" s="25" t="s">
        <v>783</v>
      </c>
      <c r="M56" s="25" t="s">
        <v>783</v>
      </c>
      <c r="N56" s="25" t="s">
        <v>783</v>
      </c>
      <c r="O56" s="22" t="s">
        <v>921</v>
      </c>
      <c r="P56" s="25" t="s">
        <v>783</v>
      </c>
      <c r="Q56" s="23" t="s">
        <v>808</v>
      </c>
      <c r="R56" s="25" t="s">
        <v>783</v>
      </c>
      <c r="S56" s="25" t="s">
        <v>783</v>
      </c>
      <c r="T56" s="25" t="s">
        <v>783</v>
      </c>
      <c r="U56" s="201" t="s">
        <v>922</v>
      </c>
      <c r="V56" s="24" t="s">
        <v>1261</v>
      </c>
      <c r="W56" s="21" t="s">
        <v>810</v>
      </c>
      <c r="X56" s="288" t="s">
        <v>324</v>
      </c>
    </row>
    <row r="57" spans="1:24" s="206" customFormat="1" ht="15" customHeight="1" x14ac:dyDescent="0.25">
      <c r="A57" s="26" t="s">
        <v>47</v>
      </c>
      <c r="B57" s="23" t="s">
        <v>292</v>
      </c>
      <c r="C57" s="104">
        <f t="shared" si="0"/>
        <v>0</v>
      </c>
      <c r="D57" s="25"/>
      <c r="E57" s="198">
        <f t="shared" si="1"/>
        <v>0</v>
      </c>
      <c r="F57" s="200" t="s">
        <v>789</v>
      </c>
      <c r="G57" s="21" t="s">
        <v>923</v>
      </c>
      <c r="H57" s="21" t="s">
        <v>783</v>
      </c>
      <c r="I57" s="127" t="s">
        <v>924</v>
      </c>
      <c r="J57" s="22" t="s">
        <v>925</v>
      </c>
      <c r="K57" s="21" t="s">
        <v>783</v>
      </c>
      <c r="L57" s="23" t="s">
        <v>879</v>
      </c>
      <c r="M57" s="25" t="s">
        <v>783</v>
      </c>
      <c r="N57" s="25" t="s">
        <v>783</v>
      </c>
      <c r="O57" s="22" t="s">
        <v>1245</v>
      </c>
      <c r="P57" s="25" t="s">
        <v>793</v>
      </c>
      <c r="Q57" s="23" t="s">
        <v>1246</v>
      </c>
      <c r="R57" s="23" t="s">
        <v>1247</v>
      </c>
      <c r="S57" s="25" t="s">
        <v>793</v>
      </c>
      <c r="T57" s="25" t="s">
        <v>793</v>
      </c>
      <c r="U57" s="127" t="s">
        <v>926</v>
      </c>
      <c r="V57" s="24" t="s">
        <v>1261</v>
      </c>
      <c r="W57" s="25" t="s">
        <v>810</v>
      </c>
      <c r="X57" s="23" t="s">
        <v>1007</v>
      </c>
    </row>
    <row r="58" spans="1:24" s="203" customFormat="1" ht="15" customHeight="1" x14ac:dyDescent="0.25">
      <c r="A58" s="26" t="s">
        <v>48</v>
      </c>
      <c r="B58" s="23" t="s">
        <v>292</v>
      </c>
      <c r="C58" s="104">
        <f t="shared" si="0"/>
        <v>0</v>
      </c>
      <c r="D58" s="25"/>
      <c r="E58" s="198">
        <f t="shared" si="1"/>
        <v>0</v>
      </c>
      <c r="F58" s="200" t="s">
        <v>810</v>
      </c>
      <c r="G58" s="41" t="s">
        <v>810</v>
      </c>
      <c r="H58" s="21" t="s">
        <v>793</v>
      </c>
      <c r="I58" s="281" t="s">
        <v>324</v>
      </c>
      <c r="J58" s="281" t="s">
        <v>324</v>
      </c>
      <c r="K58" s="281" t="s">
        <v>324</v>
      </c>
      <c r="L58" s="281" t="s">
        <v>324</v>
      </c>
      <c r="M58" s="281" t="s">
        <v>324</v>
      </c>
      <c r="N58" s="25" t="s">
        <v>793</v>
      </c>
      <c r="O58" s="138" t="s">
        <v>324</v>
      </c>
      <c r="P58" s="138" t="s">
        <v>324</v>
      </c>
      <c r="Q58" s="138" t="s">
        <v>324</v>
      </c>
      <c r="R58" s="138" t="s">
        <v>324</v>
      </c>
      <c r="S58" s="138" t="s">
        <v>324</v>
      </c>
      <c r="T58" s="138" t="s">
        <v>324</v>
      </c>
      <c r="U58" s="24" t="s">
        <v>1254</v>
      </c>
      <c r="V58" s="282" t="s">
        <v>324</v>
      </c>
      <c r="W58" s="138" t="s">
        <v>324</v>
      </c>
      <c r="X58" s="23" t="s">
        <v>1256</v>
      </c>
    </row>
    <row r="59" spans="1:24" s="203" customFormat="1" ht="15" customHeight="1" x14ac:dyDescent="0.25">
      <c r="A59" s="26" t="s">
        <v>49</v>
      </c>
      <c r="B59" s="23" t="s">
        <v>292</v>
      </c>
      <c r="C59" s="104">
        <f t="shared" si="0"/>
        <v>0</v>
      </c>
      <c r="D59" s="25"/>
      <c r="E59" s="198">
        <f t="shared" si="1"/>
        <v>0</v>
      </c>
      <c r="F59" s="200" t="s">
        <v>800</v>
      </c>
      <c r="G59" s="22" t="s">
        <v>1240</v>
      </c>
      <c r="H59" s="21" t="s">
        <v>783</v>
      </c>
      <c r="I59" s="201" t="s">
        <v>927</v>
      </c>
      <c r="J59" s="21">
        <v>43742</v>
      </c>
      <c r="K59" s="21" t="s">
        <v>783</v>
      </c>
      <c r="L59" s="23" t="s">
        <v>1241</v>
      </c>
      <c r="M59" s="25" t="s">
        <v>783</v>
      </c>
      <c r="N59" s="25" t="s">
        <v>793</v>
      </c>
      <c r="O59" s="138" t="s">
        <v>324</v>
      </c>
      <c r="P59" s="138" t="s">
        <v>324</v>
      </c>
      <c r="Q59" s="138" t="s">
        <v>324</v>
      </c>
      <c r="R59" s="138" t="s">
        <v>324</v>
      </c>
      <c r="S59" s="138" t="s">
        <v>324</v>
      </c>
      <c r="T59" s="138" t="s">
        <v>324</v>
      </c>
      <c r="U59" s="283" t="s">
        <v>324</v>
      </c>
      <c r="V59" s="167" t="s">
        <v>324</v>
      </c>
      <c r="W59" s="138" t="s">
        <v>324</v>
      </c>
      <c r="X59" s="23" t="s">
        <v>1279</v>
      </c>
    </row>
    <row r="60" spans="1:24" s="3" customFormat="1" ht="15" customHeight="1" x14ac:dyDescent="0.25">
      <c r="A60" s="26" t="s">
        <v>50</v>
      </c>
      <c r="B60" s="23" t="s">
        <v>291</v>
      </c>
      <c r="C60" s="104">
        <f t="shared" si="0"/>
        <v>1</v>
      </c>
      <c r="D60" s="25"/>
      <c r="E60" s="198">
        <f t="shared" si="1"/>
        <v>1</v>
      </c>
      <c r="F60" s="200" t="s">
        <v>789</v>
      </c>
      <c r="G60" s="22" t="s">
        <v>928</v>
      </c>
      <c r="H60" s="21" t="s">
        <v>783</v>
      </c>
      <c r="I60" s="201" t="s">
        <v>929</v>
      </c>
      <c r="J60" s="43">
        <v>43770</v>
      </c>
      <c r="K60" s="21" t="s">
        <v>783</v>
      </c>
      <c r="L60" s="23" t="s">
        <v>930</v>
      </c>
      <c r="M60" s="25" t="s">
        <v>783</v>
      </c>
      <c r="N60" s="25" t="s">
        <v>783</v>
      </c>
      <c r="O60" s="23" t="s">
        <v>931</v>
      </c>
      <c r="P60" s="25" t="s">
        <v>783</v>
      </c>
      <c r="Q60" s="22" t="s">
        <v>932</v>
      </c>
      <c r="R60" s="25" t="s">
        <v>797</v>
      </c>
      <c r="S60" s="285" t="s">
        <v>783</v>
      </c>
      <c r="T60" s="25" t="s">
        <v>848</v>
      </c>
      <c r="U60" s="201" t="s">
        <v>933</v>
      </c>
      <c r="V60" s="24" t="s">
        <v>1261</v>
      </c>
      <c r="W60" s="21" t="s">
        <v>810</v>
      </c>
      <c r="X60" s="288" t="s">
        <v>324</v>
      </c>
    </row>
    <row r="61" spans="1:24" s="203" customFormat="1" ht="15" customHeight="1" x14ac:dyDescent="0.25">
      <c r="A61" s="26" t="s">
        <v>51</v>
      </c>
      <c r="B61" s="23" t="s">
        <v>290</v>
      </c>
      <c r="C61" s="104">
        <f t="shared" si="0"/>
        <v>2</v>
      </c>
      <c r="D61" s="25"/>
      <c r="E61" s="198">
        <f t="shared" si="1"/>
        <v>2</v>
      </c>
      <c r="F61" s="200" t="s">
        <v>789</v>
      </c>
      <c r="G61" s="21">
        <v>43776</v>
      </c>
      <c r="H61" s="21" t="s">
        <v>783</v>
      </c>
      <c r="I61" s="139" t="s">
        <v>934</v>
      </c>
      <c r="J61" s="21" t="s">
        <v>810</v>
      </c>
      <c r="K61" s="21" t="s">
        <v>783</v>
      </c>
      <c r="L61" s="25" t="s">
        <v>783</v>
      </c>
      <c r="M61" s="25" t="s">
        <v>783</v>
      </c>
      <c r="N61" s="25" t="s">
        <v>783</v>
      </c>
      <c r="O61" s="23" t="s">
        <v>935</v>
      </c>
      <c r="P61" s="25" t="s">
        <v>783</v>
      </c>
      <c r="Q61" s="23" t="s">
        <v>936</v>
      </c>
      <c r="R61" s="25" t="s">
        <v>783</v>
      </c>
      <c r="S61" s="25" t="s">
        <v>908</v>
      </c>
      <c r="T61" s="23" t="s">
        <v>937</v>
      </c>
      <c r="U61" s="127" t="s">
        <v>938</v>
      </c>
      <c r="V61" s="24" t="s">
        <v>1261</v>
      </c>
      <c r="W61" s="22" t="s">
        <v>1336</v>
      </c>
      <c r="X61" s="288" t="s">
        <v>324</v>
      </c>
    </row>
    <row r="62" spans="1:24" s="203" customFormat="1" ht="15" customHeight="1" x14ac:dyDescent="0.25">
      <c r="A62" s="26" t="s">
        <v>52</v>
      </c>
      <c r="B62" s="23" t="s">
        <v>292</v>
      </c>
      <c r="C62" s="104">
        <f t="shared" si="0"/>
        <v>0</v>
      </c>
      <c r="D62" s="25"/>
      <c r="E62" s="198">
        <f t="shared" si="1"/>
        <v>0</v>
      </c>
      <c r="F62" s="200" t="s">
        <v>789</v>
      </c>
      <c r="G62" s="21">
        <v>43754</v>
      </c>
      <c r="H62" s="21" t="s">
        <v>783</v>
      </c>
      <c r="I62" s="127" t="s">
        <v>939</v>
      </c>
      <c r="J62" s="21">
        <v>43739</v>
      </c>
      <c r="K62" s="21" t="s">
        <v>783</v>
      </c>
      <c r="L62" s="25" t="s">
        <v>783</v>
      </c>
      <c r="M62" s="25" t="s">
        <v>810</v>
      </c>
      <c r="N62" s="25" t="s">
        <v>793</v>
      </c>
      <c r="O62" s="138" t="s">
        <v>324</v>
      </c>
      <c r="P62" s="138" t="s">
        <v>324</v>
      </c>
      <c r="Q62" s="138" t="s">
        <v>324</v>
      </c>
      <c r="R62" s="138" t="s">
        <v>324</v>
      </c>
      <c r="S62" s="138" t="s">
        <v>324</v>
      </c>
      <c r="T62" s="138" t="s">
        <v>324</v>
      </c>
      <c r="U62" s="283" t="s">
        <v>324</v>
      </c>
      <c r="V62" s="24" t="s">
        <v>1261</v>
      </c>
      <c r="W62" s="138" t="s">
        <v>324</v>
      </c>
      <c r="X62" s="23" t="s">
        <v>940</v>
      </c>
    </row>
    <row r="63" spans="1:24" s="203" customFormat="1" ht="15" customHeight="1" x14ac:dyDescent="0.25">
      <c r="A63" s="26" t="s">
        <v>53</v>
      </c>
      <c r="B63" s="23" t="s">
        <v>292</v>
      </c>
      <c r="C63" s="104">
        <f t="shared" si="0"/>
        <v>0</v>
      </c>
      <c r="D63" s="25"/>
      <c r="E63" s="198">
        <f t="shared" si="1"/>
        <v>0</v>
      </c>
      <c r="F63" s="200" t="s">
        <v>782</v>
      </c>
      <c r="G63" s="21">
        <v>43781</v>
      </c>
      <c r="H63" s="21" t="s">
        <v>783</v>
      </c>
      <c r="I63" s="200" t="s">
        <v>941</v>
      </c>
      <c r="J63" s="22" t="s">
        <v>942</v>
      </c>
      <c r="K63" s="21" t="s">
        <v>783</v>
      </c>
      <c r="L63" s="25" t="s">
        <v>783</v>
      </c>
      <c r="M63" s="25" t="s">
        <v>783</v>
      </c>
      <c r="N63" s="25" t="s">
        <v>783</v>
      </c>
      <c r="O63" s="22" t="s">
        <v>785</v>
      </c>
      <c r="P63" s="25" t="s">
        <v>783</v>
      </c>
      <c r="Q63" s="23" t="s">
        <v>943</v>
      </c>
      <c r="R63" s="25" t="s">
        <v>797</v>
      </c>
      <c r="S63" s="25" t="s">
        <v>783</v>
      </c>
      <c r="T63" s="25" t="s">
        <v>783</v>
      </c>
      <c r="U63" s="201" t="s">
        <v>640</v>
      </c>
      <c r="V63" s="24" t="s">
        <v>810</v>
      </c>
      <c r="W63" s="21" t="s">
        <v>810</v>
      </c>
      <c r="X63" s="23" t="s">
        <v>1308</v>
      </c>
    </row>
    <row r="64" spans="1:24" s="203" customFormat="1" ht="15" customHeight="1" x14ac:dyDescent="0.25">
      <c r="A64" s="26" t="s">
        <v>54</v>
      </c>
      <c r="B64" s="23" t="s">
        <v>292</v>
      </c>
      <c r="C64" s="104">
        <f t="shared" si="0"/>
        <v>0</v>
      </c>
      <c r="D64" s="25"/>
      <c r="E64" s="198">
        <f t="shared" si="1"/>
        <v>0</v>
      </c>
      <c r="F64" s="200" t="s">
        <v>800</v>
      </c>
      <c r="G64" s="21">
        <v>43788</v>
      </c>
      <c r="H64" s="21" t="s">
        <v>783</v>
      </c>
      <c r="I64" s="139" t="s">
        <v>944</v>
      </c>
      <c r="J64" s="21">
        <v>43776</v>
      </c>
      <c r="K64" s="21" t="s">
        <v>783</v>
      </c>
      <c r="L64" s="23" t="s">
        <v>820</v>
      </c>
      <c r="M64" s="25" t="s">
        <v>783</v>
      </c>
      <c r="N64" s="25" t="s">
        <v>793</v>
      </c>
      <c r="O64" s="138" t="s">
        <v>324</v>
      </c>
      <c r="P64" s="138" t="s">
        <v>324</v>
      </c>
      <c r="Q64" s="138" t="s">
        <v>324</v>
      </c>
      <c r="R64" s="138" t="s">
        <v>324</v>
      </c>
      <c r="S64" s="138" t="s">
        <v>324</v>
      </c>
      <c r="T64" s="138" t="s">
        <v>324</v>
      </c>
      <c r="U64" s="127" t="s">
        <v>1257</v>
      </c>
      <c r="V64" s="24" t="s">
        <v>810</v>
      </c>
      <c r="W64" s="138" t="s">
        <v>324</v>
      </c>
      <c r="X64" s="22" t="s">
        <v>1280</v>
      </c>
    </row>
    <row r="65" spans="1:24" s="3" customFormat="1" ht="15" customHeight="1" x14ac:dyDescent="0.25">
      <c r="A65" s="26" t="s">
        <v>55</v>
      </c>
      <c r="B65" s="23" t="s">
        <v>290</v>
      </c>
      <c r="C65" s="104">
        <f t="shared" si="0"/>
        <v>2</v>
      </c>
      <c r="D65" s="25"/>
      <c r="E65" s="198">
        <f t="shared" si="1"/>
        <v>2</v>
      </c>
      <c r="F65" s="200" t="s">
        <v>789</v>
      </c>
      <c r="G65" s="21">
        <v>43789</v>
      </c>
      <c r="H65" s="21" t="s">
        <v>783</v>
      </c>
      <c r="I65" s="139" t="s">
        <v>945</v>
      </c>
      <c r="J65" s="21" t="s">
        <v>810</v>
      </c>
      <c r="K65" s="21" t="s">
        <v>810</v>
      </c>
      <c r="L65" s="25" t="s">
        <v>783</v>
      </c>
      <c r="M65" s="25" t="s">
        <v>783</v>
      </c>
      <c r="N65" s="25" t="s">
        <v>783</v>
      </c>
      <c r="O65" s="23" t="s">
        <v>946</v>
      </c>
      <c r="P65" s="25" t="s">
        <v>783</v>
      </c>
      <c r="Q65" s="23" t="s">
        <v>947</v>
      </c>
      <c r="R65" s="25" t="s">
        <v>787</v>
      </c>
      <c r="S65" s="25" t="s">
        <v>783</v>
      </c>
      <c r="T65" s="25" t="s">
        <v>783</v>
      </c>
      <c r="U65" s="23" t="s">
        <v>948</v>
      </c>
      <c r="V65" s="24" t="s">
        <v>1261</v>
      </c>
      <c r="W65" s="21" t="s">
        <v>985</v>
      </c>
      <c r="X65" s="23" t="s">
        <v>1337</v>
      </c>
    </row>
    <row r="66" spans="1:24" s="197" customFormat="1" ht="15" customHeight="1" x14ac:dyDescent="0.25">
      <c r="A66" s="26" t="s">
        <v>56</v>
      </c>
      <c r="B66" s="23" t="s">
        <v>291</v>
      </c>
      <c r="C66" s="104">
        <f t="shared" si="0"/>
        <v>1</v>
      </c>
      <c r="D66" s="25"/>
      <c r="E66" s="198">
        <f t="shared" si="1"/>
        <v>1</v>
      </c>
      <c r="F66" s="200" t="s">
        <v>789</v>
      </c>
      <c r="G66" s="21">
        <v>43781</v>
      </c>
      <c r="H66" s="21" t="s">
        <v>783</v>
      </c>
      <c r="I66" s="127" t="s">
        <v>949</v>
      </c>
      <c r="J66" s="22" t="s">
        <v>950</v>
      </c>
      <c r="K66" s="21" t="s">
        <v>783</v>
      </c>
      <c r="L66" s="23" t="s">
        <v>930</v>
      </c>
      <c r="M66" s="25" t="s">
        <v>783</v>
      </c>
      <c r="N66" s="25" t="s">
        <v>783</v>
      </c>
      <c r="O66" s="23" t="s">
        <v>951</v>
      </c>
      <c r="P66" s="25" t="s">
        <v>783</v>
      </c>
      <c r="Q66" s="23" t="s">
        <v>952</v>
      </c>
      <c r="R66" s="23" t="s">
        <v>1298</v>
      </c>
      <c r="S66" s="25" t="s">
        <v>793</v>
      </c>
      <c r="T66" s="25" t="s">
        <v>783</v>
      </c>
      <c r="U66" s="127" t="s">
        <v>953</v>
      </c>
      <c r="V66" s="24" t="s">
        <v>1261</v>
      </c>
      <c r="W66" s="21" t="s">
        <v>810</v>
      </c>
      <c r="X66" s="23" t="s">
        <v>1281</v>
      </c>
    </row>
    <row r="67" spans="1:24" s="203" customFormat="1" ht="15" customHeight="1" x14ac:dyDescent="0.25">
      <c r="A67" s="26" t="s">
        <v>57</v>
      </c>
      <c r="B67" s="23" t="s">
        <v>292</v>
      </c>
      <c r="C67" s="104">
        <f t="shared" si="0"/>
        <v>0</v>
      </c>
      <c r="D67" s="25"/>
      <c r="E67" s="198">
        <f t="shared" si="1"/>
        <v>0</v>
      </c>
      <c r="F67" s="200" t="s">
        <v>1242</v>
      </c>
      <c r="G67" s="22" t="s">
        <v>1282</v>
      </c>
      <c r="H67" s="21" t="s">
        <v>783</v>
      </c>
      <c r="I67" s="139" t="s">
        <v>954</v>
      </c>
      <c r="J67" s="21">
        <v>43808</v>
      </c>
      <c r="K67" s="21" t="s">
        <v>783</v>
      </c>
      <c r="L67" s="25" t="s">
        <v>783</v>
      </c>
      <c r="M67" s="25" t="s">
        <v>783</v>
      </c>
      <c r="N67" s="242" t="s">
        <v>783</v>
      </c>
      <c r="O67" s="23" t="s">
        <v>1283</v>
      </c>
      <c r="P67" s="138" t="s">
        <v>783</v>
      </c>
      <c r="Q67" s="138" t="s">
        <v>793</v>
      </c>
      <c r="R67" s="138" t="s">
        <v>793</v>
      </c>
      <c r="S67" s="138" t="s">
        <v>783</v>
      </c>
      <c r="T67" s="138" t="s">
        <v>783</v>
      </c>
      <c r="U67" s="23" t="s">
        <v>1258</v>
      </c>
      <c r="V67" s="23" t="s">
        <v>810</v>
      </c>
      <c r="W67" s="138" t="s">
        <v>1284</v>
      </c>
      <c r="X67" s="23" t="s">
        <v>1311</v>
      </c>
    </row>
    <row r="68" spans="1:24" s="203" customFormat="1" ht="15" customHeight="1" x14ac:dyDescent="0.25">
      <c r="A68" s="26" t="s">
        <v>58</v>
      </c>
      <c r="B68" s="23" t="s">
        <v>290</v>
      </c>
      <c r="C68" s="104">
        <f t="shared" si="0"/>
        <v>2</v>
      </c>
      <c r="D68" s="25"/>
      <c r="E68" s="198">
        <f t="shared" si="1"/>
        <v>2</v>
      </c>
      <c r="F68" s="200" t="s">
        <v>782</v>
      </c>
      <c r="G68" s="21">
        <v>43753</v>
      </c>
      <c r="H68" s="21" t="s">
        <v>783</v>
      </c>
      <c r="I68" s="201" t="s">
        <v>955</v>
      </c>
      <c r="J68" s="21">
        <v>43746</v>
      </c>
      <c r="K68" s="21" t="s">
        <v>783</v>
      </c>
      <c r="L68" s="25" t="s">
        <v>783</v>
      </c>
      <c r="M68" s="25" t="s">
        <v>783</v>
      </c>
      <c r="N68" s="25" t="s">
        <v>783</v>
      </c>
      <c r="O68" s="23" t="s">
        <v>785</v>
      </c>
      <c r="P68" s="25" t="s">
        <v>783</v>
      </c>
      <c r="Q68" s="25" t="s">
        <v>956</v>
      </c>
      <c r="R68" s="21" t="s">
        <v>783</v>
      </c>
      <c r="S68" s="21" t="s">
        <v>783</v>
      </c>
      <c r="T68" s="25" t="s">
        <v>783</v>
      </c>
      <c r="U68" s="24" t="s">
        <v>957</v>
      </c>
      <c r="V68" s="24" t="s">
        <v>845</v>
      </c>
      <c r="W68" s="21" t="s">
        <v>810</v>
      </c>
      <c r="X68" s="288" t="s">
        <v>324</v>
      </c>
    </row>
    <row r="69" spans="1:24" ht="15" customHeight="1" x14ac:dyDescent="0.25">
      <c r="A69" s="26" t="s">
        <v>59</v>
      </c>
      <c r="B69" s="23" t="s">
        <v>291</v>
      </c>
      <c r="C69" s="104">
        <f t="shared" si="0"/>
        <v>1</v>
      </c>
      <c r="D69" s="25">
        <v>0.5</v>
      </c>
      <c r="E69" s="198">
        <f t="shared" si="1"/>
        <v>0.5</v>
      </c>
      <c r="F69" s="200" t="s">
        <v>789</v>
      </c>
      <c r="G69" s="21">
        <v>43754</v>
      </c>
      <c r="H69" s="21" t="s">
        <v>783</v>
      </c>
      <c r="I69" s="201" t="s">
        <v>958</v>
      </c>
      <c r="J69" s="21">
        <v>43752</v>
      </c>
      <c r="K69" s="21" t="s">
        <v>783</v>
      </c>
      <c r="L69" s="25" t="s">
        <v>783</v>
      </c>
      <c r="M69" s="25" t="s">
        <v>810</v>
      </c>
      <c r="N69" s="25" t="s">
        <v>783</v>
      </c>
      <c r="O69" s="23" t="s">
        <v>785</v>
      </c>
      <c r="P69" s="25" t="s">
        <v>783</v>
      </c>
      <c r="Q69" s="23" t="s">
        <v>959</v>
      </c>
      <c r="R69" s="25" t="s">
        <v>783</v>
      </c>
      <c r="S69" s="25" t="s">
        <v>793</v>
      </c>
      <c r="T69" s="23" t="s">
        <v>875</v>
      </c>
      <c r="U69" s="201" t="s">
        <v>960</v>
      </c>
      <c r="V69" s="24" t="s">
        <v>1261</v>
      </c>
      <c r="W69" s="21" t="s">
        <v>810</v>
      </c>
      <c r="X69" s="23" t="s">
        <v>1309</v>
      </c>
    </row>
    <row r="70" spans="1:24" s="197" customFormat="1" ht="15" customHeight="1" x14ac:dyDescent="0.25">
      <c r="A70" s="36" t="s">
        <v>60</v>
      </c>
      <c r="B70" s="37"/>
      <c r="C70" s="136"/>
      <c r="D70" s="37"/>
      <c r="E70" s="37"/>
      <c r="F70" s="129"/>
      <c r="G70" s="45"/>
      <c r="H70" s="45"/>
      <c r="I70" s="129"/>
      <c r="J70" s="45"/>
      <c r="K70" s="45"/>
      <c r="L70" s="45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1:24" s="203" customFormat="1" ht="15" customHeight="1" x14ac:dyDescent="0.25">
      <c r="A71" s="26" t="s">
        <v>61</v>
      </c>
      <c r="B71" s="23" t="s">
        <v>292</v>
      </c>
      <c r="C71" s="104">
        <f t="shared" si="0"/>
        <v>0</v>
      </c>
      <c r="D71" s="25"/>
      <c r="E71" s="198">
        <f t="shared" si="1"/>
        <v>0</v>
      </c>
      <c r="F71" s="200" t="s">
        <v>789</v>
      </c>
      <c r="G71" s="21">
        <v>43804</v>
      </c>
      <c r="H71" s="21" t="s">
        <v>783</v>
      </c>
      <c r="I71" s="139" t="s">
        <v>961</v>
      </c>
      <c r="J71" s="21" t="s">
        <v>810</v>
      </c>
      <c r="K71" s="21" t="s">
        <v>810</v>
      </c>
      <c r="L71" s="25" t="s">
        <v>783</v>
      </c>
      <c r="M71" s="25" t="s">
        <v>783</v>
      </c>
      <c r="N71" s="25" t="s">
        <v>793</v>
      </c>
      <c r="O71" s="138" t="s">
        <v>324</v>
      </c>
      <c r="P71" s="138" t="s">
        <v>324</v>
      </c>
      <c r="Q71" s="138" t="s">
        <v>324</v>
      </c>
      <c r="R71" s="138" t="s">
        <v>324</v>
      </c>
      <c r="S71" s="138" t="s">
        <v>324</v>
      </c>
      <c r="T71" s="138" t="s">
        <v>324</v>
      </c>
      <c r="U71" s="24" t="s">
        <v>1259</v>
      </c>
      <c r="V71" s="24" t="s">
        <v>1261</v>
      </c>
      <c r="W71" s="138" t="s">
        <v>324</v>
      </c>
      <c r="X71" s="23" t="s">
        <v>1285</v>
      </c>
    </row>
    <row r="72" spans="1:24" ht="15" customHeight="1" x14ac:dyDescent="0.25">
      <c r="A72" s="26" t="s">
        <v>62</v>
      </c>
      <c r="B72" s="23" t="s">
        <v>292</v>
      </c>
      <c r="C72" s="104">
        <f t="shared" si="0"/>
        <v>0</v>
      </c>
      <c r="D72" s="25"/>
      <c r="E72" s="198">
        <f t="shared" si="1"/>
        <v>0</v>
      </c>
      <c r="F72" s="200" t="s">
        <v>810</v>
      </c>
      <c r="G72" s="21" t="s">
        <v>810</v>
      </c>
      <c r="H72" s="21" t="s">
        <v>793</v>
      </c>
      <c r="I72" s="281" t="s">
        <v>324</v>
      </c>
      <c r="J72" s="281" t="s">
        <v>324</v>
      </c>
      <c r="K72" s="281" t="s">
        <v>324</v>
      </c>
      <c r="L72" s="281" t="s">
        <v>324</v>
      </c>
      <c r="M72" s="281" t="s">
        <v>324</v>
      </c>
      <c r="N72" s="25" t="s">
        <v>793</v>
      </c>
      <c r="O72" s="138" t="s">
        <v>324</v>
      </c>
      <c r="P72" s="138" t="s">
        <v>324</v>
      </c>
      <c r="Q72" s="138" t="s">
        <v>324</v>
      </c>
      <c r="R72" s="138" t="s">
        <v>324</v>
      </c>
      <c r="S72" s="138" t="s">
        <v>324</v>
      </c>
      <c r="T72" s="138" t="s">
        <v>324</v>
      </c>
      <c r="U72" s="283" t="s">
        <v>324</v>
      </c>
      <c r="V72" s="282" t="s">
        <v>324</v>
      </c>
      <c r="W72" s="138" t="s">
        <v>324</v>
      </c>
      <c r="X72" s="23" t="s">
        <v>971</v>
      </c>
    </row>
    <row r="73" spans="1:24" s="197" customFormat="1" ht="15" customHeight="1" x14ac:dyDescent="0.25">
      <c r="A73" s="26" t="s">
        <v>63</v>
      </c>
      <c r="B73" s="23" t="s">
        <v>292</v>
      </c>
      <c r="C73" s="104">
        <f t="shared" si="0"/>
        <v>0</v>
      </c>
      <c r="D73" s="25"/>
      <c r="E73" s="198">
        <f>C73*(1-D73)</f>
        <v>0</v>
      </c>
      <c r="F73" s="200" t="s">
        <v>789</v>
      </c>
      <c r="G73" s="42" t="s">
        <v>962</v>
      </c>
      <c r="H73" s="21" t="s">
        <v>783</v>
      </c>
      <c r="I73" s="127" t="s">
        <v>963</v>
      </c>
      <c r="J73" s="22" t="s">
        <v>964</v>
      </c>
      <c r="K73" s="21" t="s">
        <v>783</v>
      </c>
      <c r="L73" s="23" t="s">
        <v>879</v>
      </c>
      <c r="M73" s="25" t="s">
        <v>783</v>
      </c>
      <c r="N73" s="25" t="s">
        <v>793</v>
      </c>
      <c r="O73" s="138" t="s">
        <v>324</v>
      </c>
      <c r="P73" s="138" t="s">
        <v>324</v>
      </c>
      <c r="Q73" s="138" t="s">
        <v>324</v>
      </c>
      <c r="R73" s="138" t="s">
        <v>324</v>
      </c>
      <c r="S73" s="138" t="s">
        <v>324</v>
      </c>
      <c r="T73" s="138" t="s">
        <v>324</v>
      </c>
      <c r="U73" s="24" t="s">
        <v>672</v>
      </c>
      <c r="V73" s="24" t="s">
        <v>1261</v>
      </c>
      <c r="W73" s="138" t="s">
        <v>324</v>
      </c>
      <c r="X73" s="23" t="s">
        <v>1286</v>
      </c>
    </row>
    <row r="74" spans="1:24" s="203" customFormat="1" ht="15" customHeight="1" x14ac:dyDescent="0.25">
      <c r="A74" s="26" t="s">
        <v>64</v>
      </c>
      <c r="B74" s="23" t="s">
        <v>290</v>
      </c>
      <c r="C74" s="104">
        <f t="shared" ref="C74:C99" si="2">IF(B74=$B$4,2,IF(B74=$B$5,1,0))</f>
        <v>2</v>
      </c>
      <c r="D74" s="25"/>
      <c r="E74" s="198">
        <f>C74*(1-D74)</f>
        <v>2</v>
      </c>
      <c r="F74" s="200" t="s">
        <v>789</v>
      </c>
      <c r="G74" s="21">
        <v>43795</v>
      </c>
      <c r="H74" s="21" t="s">
        <v>783</v>
      </c>
      <c r="I74" s="139" t="s">
        <v>965</v>
      </c>
      <c r="J74" s="21">
        <v>43770</v>
      </c>
      <c r="K74" s="21" t="s">
        <v>783</v>
      </c>
      <c r="L74" s="25" t="s">
        <v>783</v>
      </c>
      <c r="M74" s="25" t="s">
        <v>783</v>
      </c>
      <c r="N74" s="25" t="s">
        <v>783</v>
      </c>
      <c r="O74" s="23" t="s">
        <v>785</v>
      </c>
      <c r="P74" s="25" t="s">
        <v>783</v>
      </c>
      <c r="Q74" s="23" t="s">
        <v>966</v>
      </c>
      <c r="R74" s="25" t="s">
        <v>783</v>
      </c>
      <c r="S74" s="25" t="s">
        <v>783</v>
      </c>
      <c r="T74" s="25" t="s">
        <v>783</v>
      </c>
      <c r="U74" s="24" t="s">
        <v>967</v>
      </c>
      <c r="V74" s="24" t="s">
        <v>1261</v>
      </c>
      <c r="W74" s="21" t="s">
        <v>810</v>
      </c>
      <c r="X74" s="288" t="s">
        <v>324</v>
      </c>
    </row>
    <row r="75" spans="1:24" s="203" customFormat="1" ht="15" customHeight="1" x14ac:dyDescent="0.25">
      <c r="A75" s="26" t="s">
        <v>65</v>
      </c>
      <c r="B75" s="23" t="s">
        <v>290</v>
      </c>
      <c r="C75" s="104">
        <f t="shared" si="2"/>
        <v>2</v>
      </c>
      <c r="D75" s="25"/>
      <c r="E75" s="198">
        <f>C75*(1-D75)</f>
        <v>2</v>
      </c>
      <c r="F75" s="200" t="s">
        <v>800</v>
      </c>
      <c r="G75" s="21">
        <v>43760</v>
      </c>
      <c r="H75" s="21" t="s">
        <v>783</v>
      </c>
      <c r="I75" s="201" t="s">
        <v>968</v>
      </c>
      <c r="J75" s="21">
        <v>43756</v>
      </c>
      <c r="K75" s="21" t="s">
        <v>783</v>
      </c>
      <c r="L75" s="25" t="s">
        <v>783</v>
      </c>
      <c r="M75" s="25" t="s">
        <v>783</v>
      </c>
      <c r="N75" s="25" t="s">
        <v>783</v>
      </c>
      <c r="O75" s="23" t="s">
        <v>785</v>
      </c>
      <c r="P75" s="25" t="s">
        <v>783</v>
      </c>
      <c r="Q75" s="25" t="s">
        <v>956</v>
      </c>
      <c r="R75" s="25" t="s">
        <v>783</v>
      </c>
      <c r="S75" s="25" t="s">
        <v>783</v>
      </c>
      <c r="T75" s="25" t="s">
        <v>783</v>
      </c>
      <c r="U75" s="127" t="s">
        <v>969</v>
      </c>
      <c r="V75" s="24" t="s">
        <v>970</v>
      </c>
      <c r="W75" s="21">
        <v>43766</v>
      </c>
      <c r="X75" s="288" t="s">
        <v>324</v>
      </c>
    </row>
    <row r="76" spans="1:24" s="203" customFormat="1" ht="15" customHeight="1" x14ac:dyDescent="0.25">
      <c r="A76" s="26" t="s">
        <v>66</v>
      </c>
      <c r="B76" s="23" t="s">
        <v>292</v>
      </c>
      <c r="C76" s="104">
        <f t="shared" si="2"/>
        <v>0</v>
      </c>
      <c r="D76" s="25"/>
      <c r="E76" s="198">
        <f>C76*(1-D76)</f>
        <v>0</v>
      </c>
      <c r="F76" s="200" t="s">
        <v>810</v>
      </c>
      <c r="G76" s="21" t="s">
        <v>810</v>
      </c>
      <c r="H76" s="21" t="s">
        <v>793</v>
      </c>
      <c r="I76" s="281" t="s">
        <v>324</v>
      </c>
      <c r="J76" s="281" t="s">
        <v>324</v>
      </c>
      <c r="K76" s="281" t="s">
        <v>324</v>
      </c>
      <c r="L76" s="281" t="s">
        <v>324</v>
      </c>
      <c r="M76" s="281" t="s">
        <v>324</v>
      </c>
      <c r="N76" s="25" t="s">
        <v>793</v>
      </c>
      <c r="O76" s="138" t="s">
        <v>324</v>
      </c>
      <c r="P76" s="138" t="s">
        <v>324</v>
      </c>
      <c r="Q76" s="138" t="s">
        <v>324</v>
      </c>
      <c r="R76" s="138" t="s">
        <v>324</v>
      </c>
      <c r="S76" s="138" t="s">
        <v>324</v>
      </c>
      <c r="T76" s="138" t="s">
        <v>324</v>
      </c>
      <c r="U76" s="283" t="s">
        <v>324</v>
      </c>
      <c r="V76" s="282" t="s">
        <v>324</v>
      </c>
      <c r="W76" s="138" t="s">
        <v>324</v>
      </c>
      <c r="X76" s="23" t="s">
        <v>971</v>
      </c>
    </row>
    <row r="77" spans="1:24" s="197" customFormat="1" ht="15" customHeight="1" x14ac:dyDescent="0.25">
      <c r="A77" s="36" t="s">
        <v>67</v>
      </c>
      <c r="B77" s="37"/>
      <c r="C77" s="136"/>
      <c r="D77" s="37"/>
      <c r="E77" s="37"/>
      <c r="F77" s="129"/>
      <c r="G77" s="45"/>
      <c r="H77" s="45"/>
      <c r="I77" s="129"/>
      <c r="J77" s="45"/>
      <c r="K77" s="45"/>
      <c r="L77" s="45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s="203" customFormat="1" ht="15" customHeight="1" x14ac:dyDescent="0.25">
      <c r="A78" s="26" t="s">
        <v>68</v>
      </c>
      <c r="B78" s="23" t="s">
        <v>290</v>
      </c>
      <c r="C78" s="104">
        <f t="shared" si="2"/>
        <v>2</v>
      </c>
      <c r="D78" s="25"/>
      <c r="E78" s="198">
        <f t="shared" ref="E78:E87" si="3">C78*(1-D78)</f>
        <v>2</v>
      </c>
      <c r="F78" s="200" t="s">
        <v>789</v>
      </c>
      <c r="G78" s="21">
        <v>43777</v>
      </c>
      <c r="H78" s="21" t="s">
        <v>783</v>
      </c>
      <c r="I78" s="201" t="s">
        <v>972</v>
      </c>
      <c r="J78" s="21">
        <v>43770</v>
      </c>
      <c r="K78" s="21" t="s">
        <v>783</v>
      </c>
      <c r="L78" s="25" t="s">
        <v>783</v>
      </c>
      <c r="M78" s="25" t="s">
        <v>783</v>
      </c>
      <c r="N78" s="25" t="s">
        <v>783</v>
      </c>
      <c r="O78" s="23" t="s">
        <v>973</v>
      </c>
      <c r="P78" s="25" t="s">
        <v>783</v>
      </c>
      <c r="Q78" s="23" t="s">
        <v>974</v>
      </c>
      <c r="R78" s="25" t="s">
        <v>783</v>
      </c>
      <c r="S78" s="25" t="s">
        <v>783</v>
      </c>
      <c r="T78" s="25" t="s">
        <v>783</v>
      </c>
      <c r="U78" s="201" t="s">
        <v>975</v>
      </c>
      <c r="V78" s="24" t="s">
        <v>1261</v>
      </c>
      <c r="W78" s="21">
        <v>43788</v>
      </c>
      <c r="X78" s="288" t="s">
        <v>324</v>
      </c>
    </row>
    <row r="79" spans="1:24" s="203" customFormat="1" ht="15" customHeight="1" x14ac:dyDescent="0.25">
      <c r="A79" s="26" t="s">
        <v>70</v>
      </c>
      <c r="B79" s="23" t="s">
        <v>292</v>
      </c>
      <c r="C79" s="104">
        <f t="shared" si="2"/>
        <v>0</v>
      </c>
      <c r="D79" s="25"/>
      <c r="E79" s="198">
        <f t="shared" si="3"/>
        <v>0</v>
      </c>
      <c r="F79" s="200" t="s">
        <v>789</v>
      </c>
      <c r="G79" s="21">
        <v>43781</v>
      </c>
      <c r="H79" s="22" t="s">
        <v>834</v>
      </c>
      <c r="I79" s="139" t="s">
        <v>976</v>
      </c>
      <c r="J79" s="21">
        <v>43771</v>
      </c>
      <c r="K79" s="21" t="s">
        <v>783</v>
      </c>
      <c r="L79" s="25" t="s">
        <v>783</v>
      </c>
      <c r="M79" s="25" t="s">
        <v>810</v>
      </c>
      <c r="N79" s="25" t="s">
        <v>793</v>
      </c>
      <c r="O79" s="138" t="s">
        <v>324</v>
      </c>
      <c r="P79" s="138" t="s">
        <v>324</v>
      </c>
      <c r="Q79" s="138" t="s">
        <v>324</v>
      </c>
      <c r="R79" s="138" t="s">
        <v>324</v>
      </c>
      <c r="S79" s="138" t="s">
        <v>324</v>
      </c>
      <c r="T79" s="138" t="s">
        <v>324</v>
      </c>
      <c r="U79" s="283" t="s">
        <v>324</v>
      </c>
      <c r="V79" s="24" t="s">
        <v>1261</v>
      </c>
      <c r="W79" s="138" t="s">
        <v>324</v>
      </c>
      <c r="X79" s="23" t="s">
        <v>1287</v>
      </c>
    </row>
    <row r="80" spans="1:24" s="203" customFormat="1" ht="15" customHeight="1" x14ac:dyDescent="0.25">
      <c r="A80" s="26" t="s">
        <v>71</v>
      </c>
      <c r="B80" s="23" t="s">
        <v>292</v>
      </c>
      <c r="C80" s="104">
        <f t="shared" si="2"/>
        <v>0</v>
      </c>
      <c r="D80" s="25"/>
      <c r="E80" s="198">
        <f t="shared" si="3"/>
        <v>0</v>
      </c>
      <c r="F80" s="200" t="s">
        <v>789</v>
      </c>
      <c r="G80" s="21">
        <v>43789</v>
      </c>
      <c r="H80" s="22" t="s">
        <v>1243</v>
      </c>
      <c r="I80" s="139" t="s">
        <v>977</v>
      </c>
      <c r="J80" s="281" t="s">
        <v>324</v>
      </c>
      <c r="K80" s="281" t="s">
        <v>324</v>
      </c>
      <c r="L80" s="281" t="s">
        <v>324</v>
      </c>
      <c r="M80" s="281" t="s">
        <v>324</v>
      </c>
      <c r="N80" s="25" t="s">
        <v>783</v>
      </c>
      <c r="O80" s="23" t="s">
        <v>821</v>
      </c>
      <c r="P80" s="25" t="s">
        <v>783</v>
      </c>
      <c r="Q80" s="25" t="s">
        <v>793</v>
      </c>
      <c r="R80" s="25" t="s">
        <v>793</v>
      </c>
      <c r="S80" s="25" t="s">
        <v>783</v>
      </c>
      <c r="T80" s="25" t="s">
        <v>793</v>
      </c>
      <c r="U80" s="24" t="s">
        <v>1251</v>
      </c>
      <c r="V80" s="24" t="s">
        <v>1261</v>
      </c>
      <c r="W80" s="25" t="s">
        <v>1249</v>
      </c>
      <c r="X80" s="23" t="s">
        <v>1250</v>
      </c>
    </row>
    <row r="81" spans="1:24" ht="15" customHeight="1" x14ac:dyDescent="0.25">
      <c r="A81" s="26" t="s">
        <v>72</v>
      </c>
      <c r="B81" s="23" t="s">
        <v>290</v>
      </c>
      <c r="C81" s="104">
        <f t="shared" si="2"/>
        <v>2</v>
      </c>
      <c r="D81" s="25"/>
      <c r="E81" s="198">
        <f t="shared" si="3"/>
        <v>2</v>
      </c>
      <c r="F81" s="200" t="s">
        <v>789</v>
      </c>
      <c r="G81" s="21">
        <v>43762</v>
      </c>
      <c r="H81" s="21" t="s">
        <v>783</v>
      </c>
      <c r="I81" s="204" t="s">
        <v>978</v>
      </c>
      <c r="J81" s="21">
        <v>43752</v>
      </c>
      <c r="K81" s="21" t="s">
        <v>783</v>
      </c>
      <c r="L81" s="25" t="s">
        <v>783</v>
      </c>
      <c r="M81" s="25" t="s">
        <v>783</v>
      </c>
      <c r="N81" s="25" t="s">
        <v>783</v>
      </c>
      <c r="O81" s="23" t="s">
        <v>785</v>
      </c>
      <c r="P81" s="25" t="s">
        <v>783</v>
      </c>
      <c r="Q81" s="23" t="s">
        <v>979</v>
      </c>
      <c r="R81" s="25" t="s">
        <v>783</v>
      </c>
      <c r="S81" s="21" t="s">
        <v>783</v>
      </c>
      <c r="T81" s="25" t="s">
        <v>783</v>
      </c>
      <c r="U81" s="201" t="s">
        <v>980</v>
      </c>
      <c r="V81" s="24" t="s">
        <v>1261</v>
      </c>
      <c r="W81" s="21" t="s">
        <v>810</v>
      </c>
      <c r="X81" s="288" t="s">
        <v>324</v>
      </c>
    </row>
    <row r="82" spans="1:24" s="3" customFormat="1" ht="15" customHeight="1" x14ac:dyDescent="0.25">
      <c r="A82" s="26" t="s">
        <v>74</v>
      </c>
      <c r="B82" s="23" t="s">
        <v>290</v>
      </c>
      <c r="C82" s="104">
        <f t="shared" si="2"/>
        <v>2</v>
      </c>
      <c r="D82" s="25"/>
      <c r="E82" s="198">
        <f t="shared" si="3"/>
        <v>2</v>
      </c>
      <c r="F82" s="200" t="s">
        <v>789</v>
      </c>
      <c r="G82" s="21">
        <v>43797</v>
      </c>
      <c r="H82" s="21" t="s">
        <v>783</v>
      </c>
      <c r="I82" s="200" t="s">
        <v>981</v>
      </c>
      <c r="J82" s="21">
        <v>43780</v>
      </c>
      <c r="K82" s="21" t="s">
        <v>783</v>
      </c>
      <c r="L82" s="25" t="s">
        <v>783</v>
      </c>
      <c r="M82" s="25" t="s">
        <v>783</v>
      </c>
      <c r="N82" s="25" t="s">
        <v>783</v>
      </c>
      <c r="O82" s="23" t="s">
        <v>982</v>
      </c>
      <c r="P82" s="25" t="s">
        <v>783</v>
      </c>
      <c r="Q82" s="23" t="s">
        <v>983</v>
      </c>
      <c r="R82" s="25" t="s">
        <v>783</v>
      </c>
      <c r="S82" s="285" t="s">
        <v>783</v>
      </c>
      <c r="T82" s="23" t="s">
        <v>875</v>
      </c>
      <c r="U82" s="24" t="s">
        <v>984</v>
      </c>
      <c r="V82" s="24" t="s">
        <v>1261</v>
      </c>
      <c r="W82" s="21" t="s">
        <v>985</v>
      </c>
      <c r="X82" s="288" t="s">
        <v>324</v>
      </c>
    </row>
    <row r="83" spans="1:24" s="203" customFormat="1" ht="15" customHeight="1" x14ac:dyDescent="0.25">
      <c r="A83" s="26" t="s">
        <v>75</v>
      </c>
      <c r="B83" s="23" t="s">
        <v>291</v>
      </c>
      <c r="C83" s="104">
        <f t="shared" si="2"/>
        <v>1</v>
      </c>
      <c r="D83" s="25"/>
      <c r="E83" s="198">
        <f t="shared" si="3"/>
        <v>1</v>
      </c>
      <c r="F83" s="200" t="s">
        <v>789</v>
      </c>
      <c r="G83" s="21">
        <v>43777</v>
      </c>
      <c r="H83" s="21" t="s">
        <v>783</v>
      </c>
      <c r="I83" s="127" t="s">
        <v>986</v>
      </c>
      <c r="J83" s="21">
        <v>43770</v>
      </c>
      <c r="K83" s="21" t="s">
        <v>783</v>
      </c>
      <c r="L83" s="25" t="s">
        <v>783</v>
      </c>
      <c r="M83" s="25" t="s">
        <v>783</v>
      </c>
      <c r="N83" s="25" t="s">
        <v>783</v>
      </c>
      <c r="O83" s="23" t="s">
        <v>894</v>
      </c>
      <c r="P83" s="25" t="s">
        <v>783</v>
      </c>
      <c r="Q83" s="25" t="s">
        <v>956</v>
      </c>
      <c r="R83" s="25" t="s">
        <v>783</v>
      </c>
      <c r="S83" s="25" t="s">
        <v>793</v>
      </c>
      <c r="T83" s="25" t="s">
        <v>783</v>
      </c>
      <c r="U83" s="24" t="s">
        <v>402</v>
      </c>
      <c r="V83" s="24" t="s">
        <v>1261</v>
      </c>
      <c r="W83" s="21">
        <v>43782</v>
      </c>
      <c r="X83" s="23" t="s">
        <v>1288</v>
      </c>
    </row>
    <row r="84" spans="1:24" s="3" customFormat="1" ht="15" customHeight="1" x14ac:dyDescent="0.25">
      <c r="A84" s="26" t="s">
        <v>76</v>
      </c>
      <c r="B84" s="23" t="s">
        <v>291</v>
      </c>
      <c r="C84" s="104">
        <f t="shared" si="2"/>
        <v>1</v>
      </c>
      <c r="D84" s="25"/>
      <c r="E84" s="198">
        <f t="shared" si="3"/>
        <v>1</v>
      </c>
      <c r="F84" s="200" t="s">
        <v>789</v>
      </c>
      <c r="G84" s="21">
        <v>43775</v>
      </c>
      <c r="H84" s="21" t="s">
        <v>783</v>
      </c>
      <c r="I84" s="201" t="s">
        <v>1290</v>
      </c>
      <c r="J84" s="21">
        <v>43770</v>
      </c>
      <c r="K84" s="21" t="s">
        <v>783</v>
      </c>
      <c r="L84" s="23" t="s">
        <v>820</v>
      </c>
      <c r="M84" s="25" t="s">
        <v>783</v>
      </c>
      <c r="N84" s="25" t="s">
        <v>783</v>
      </c>
      <c r="O84" s="23" t="s">
        <v>987</v>
      </c>
      <c r="P84" s="25" t="s">
        <v>783</v>
      </c>
      <c r="Q84" s="23" t="s">
        <v>988</v>
      </c>
      <c r="R84" s="25" t="s">
        <v>793</v>
      </c>
      <c r="S84" s="25" t="s">
        <v>783</v>
      </c>
      <c r="T84" s="25" t="s">
        <v>783</v>
      </c>
      <c r="U84" s="24" t="s">
        <v>1289</v>
      </c>
      <c r="V84" s="24" t="s">
        <v>1261</v>
      </c>
      <c r="W84" s="21" t="s">
        <v>810</v>
      </c>
      <c r="X84" s="44" t="s">
        <v>1291</v>
      </c>
    </row>
    <row r="85" spans="1:24" ht="15" customHeight="1" x14ac:dyDescent="0.25">
      <c r="A85" s="26" t="s">
        <v>77</v>
      </c>
      <c r="B85" s="23" t="s">
        <v>290</v>
      </c>
      <c r="C85" s="104">
        <f t="shared" si="2"/>
        <v>2</v>
      </c>
      <c r="D85" s="25"/>
      <c r="E85" s="198">
        <f t="shared" si="3"/>
        <v>2</v>
      </c>
      <c r="F85" s="200" t="s">
        <v>789</v>
      </c>
      <c r="G85" s="21">
        <v>43775</v>
      </c>
      <c r="H85" s="21" t="s">
        <v>783</v>
      </c>
      <c r="I85" s="139" t="s">
        <v>989</v>
      </c>
      <c r="J85" s="22" t="s">
        <v>990</v>
      </c>
      <c r="K85" s="21" t="s">
        <v>783</v>
      </c>
      <c r="L85" s="25" t="s">
        <v>783</v>
      </c>
      <c r="M85" s="25" t="s">
        <v>783</v>
      </c>
      <c r="N85" s="25" t="s">
        <v>783</v>
      </c>
      <c r="O85" s="23" t="s">
        <v>816</v>
      </c>
      <c r="P85" s="25" t="s">
        <v>783</v>
      </c>
      <c r="Q85" s="23" t="s">
        <v>1292</v>
      </c>
      <c r="R85" s="25" t="s">
        <v>783</v>
      </c>
      <c r="S85" s="25" t="s">
        <v>783</v>
      </c>
      <c r="T85" s="25" t="s">
        <v>783</v>
      </c>
      <c r="U85" s="24" t="s">
        <v>989</v>
      </c>
      <c r="V85" s="24" t="s">
        <v>1261</v>
      </c>
      <c r="W85" s="25" t="s">
        <v>810</v>
      </c>
      <c r="X85" s="288" t="s">
        <v>324</v>
      </c>
    </row>
    <row r="86" spans="1:24" s="203" customFormat="1" ht="15" customHeight="1" x14ac:dyDescent="0.25">
      <c r="A86" s="26" t="s">
        <v>78</v>
      </c>
      <c r="B86" s="23" t="s">
        <v>291</v>
      </c>
      <c r="C86" s="104">
        <f t="shared" si="2"/>
        <v>1</v>
      </c>
      <c r="D86" s="25"/>
      <c r="E86" s="198">
        <f t="shared" si="3"/>
        <v>1</v>
      </c>
      <c r="F86" s="200" t="s">
        <v>789</v>
      </c>
      <c r="G86" s="21">
        <v>43790</v>
      </c>
      <c r="H86" s="21" t="s">
        <v>783</v>
      </c>
      <c r="I86" s="139" t="s">
        <v>991</v>
      </c>
      <c r="J86" s="21">
        <v>43770</v>
      </c>
      <c r="K86" s="21" t="s">
        <v>783</v>
      </c>
      <c r="L86" s="25" t="s">
        <v>783</v>
      </c>
      <c r="M86" s="25" t="s">
        <v>783</v>
      </c>
      <c r="N86" s="25" t="s">
        <v>783</v>
      </c>
      <c r="O86" s="23" t="s">
        <v>785</v>
      </c>
      <c r="P86" s="25" t="s">
        <v>783</v>
      </c>
      <c r="Q86" s="23" t="s">
        <v>992</v>
      </c>
      <c r="R86" s="25" t="s">
        <v>793</v>
      </c>
      <c r="S86" s="25" t="s">
        <v>793</v>
      </c>
      <c r="T86" s="25" t="s">
        <v>783</v>
      </c>
      <c r="U86" s="201" t="s">
        <v>774</v>
      </c>
      <c r="V86" s="24" t="s">
        <v>1261</v>
      </c>
      <c r="W86" s="21">
        <v>43796</v>
      </c>
      <c r="X86" s="23" t="s">
        <v>1293</v>
      </c>
    </row>
    <row r="87" spans="1:24" s="203" customFormat="1" ht="15" customHeight="1" x14ac:dyDescent="0.25">
      <c r="A87" s="26" t="s">
        <v>79</v>
      </c>
      <c r="B87" s="23" t="s">
        <v>292</v>
      </c>
      <c r="C87" s="104">
        <f t="shared" si="2"/>
        <v>0</v>
      </c>
      <c r="D87" s="25"/>
      <c r="E87" s="198">
        <f t="shared" si="3"/>
        <v>0</v>
      </c>
      <c r="F87" s="200" t="s">
        <v>789</v>
      </c>
      <c r="G87" s="21">
        <v>43802</v>
      </c>
      <c r="H87" s="21" t="s">
        <v>783</v>
      </c>
      <c r="I87" s="200" t="s">
        <v>993</v>
      </c>
      <c r="J87" s="21">
        <v>43801</v>
      </c>
      <c r="K87" s="21" t="s">
        <v>783</v>
      </c>
      <c r="L87" s="25" t="s">
        <v>783</v>
      </c>
      <c r="M87" s="25" t="s">
        <v>783</v>
      </c>
      <c r="N87" s="25" t="s">
        <v>793</v>
      </c>
      <c r="O87" s="138" t="s">
        <v>324</v>
      </c>
      <c r="P87" s="138" t="s">
        <v>324</v>
      </c>
      <c r="Q87" s="138" t="s">
        <v>324</v>
      </c>
      <c r="R87" s="138" t="s">
        <v>324</v>
      </c>
      <c r="S87" s="138" t="s">
        <v>324</v>
      </c>
      <c r="T87" s="138" t="s">
        <v>324</v>
      </c>
      <c r="U87" s="283" t="s">
        <v>324</v>
      </c>
      <c r="V87" s="24" t="s">
        <v>1261</v>
      </c>
      <c r="W87" s="138" t="s">
        <v>324</v>
      </c>
      <c r="X87" s="23" t="s">
        <v>1294</v>
      </c>
    </row>
    <row r="88" spans="1:24" s="197" customFormat="1" ht="15" customHeight="1" x14ac:dyDescent="0.25">
      <c r="A88" s="36" t="s">
        <v>80</v>
      </c>
      <c r="B88" s="37"/>
      <c r="C88" s="136"/>
      <c r="D88" s="37"/>
      <c r="E88" s="37"/>
      <c r="F88" s="129"/>
      <c r="G88" s="45"/>
      <c r="H88" s="45"/>
      <c r="I88" s="129"/>
      <c r="J88" s="45"/>
      <c r="K88" s="45"/>
      <c r="L88" s="45"/>
      <c r="M88" s="45"/>
      <c r="N88" s="45"/>
      <c r="O88" s="45"/>
      <c r="P88" s="40"/>
      <c r="Q88" s="40"/>
      <c r="R88" s="40"/>
      <c r="S88" s="40"/>
      <c r="T88" s="40"/>
      <c r="U88" s="40"/>
      <c r="V88" s="40"/>
      <c r="W88" s="40"/>
      <c r="X88" s="40"/>
    </row>
    <row r="89" spans="1:24" s="197" customFormat="1" ht="15" customHeight="1" x14ac:dyDescent="0.25">
      <c r="A89" s="26" t="s">
        <v>69</v>
      </c>
      <c r="B89" s="23" t="s">
        <v>291</v>
      </c>
      <c r="C89" s="208">
        <f>IF(B89=$B$4,2,IF(B89=$B$5,1,0))</f>
        <v>1</v>
      </c>
      <c r="D89" s="25"/>
      <c r="E89" s="198">
        <f t="shared" ref="E89:E99" si="4">C89*(1-D89)</f>
        <v>1</v>
      </c>
      <c r="F89" s="200" t="s">
        <v>789</v>
      </c>
      <c r="G89" s="21">
        <v>43767</v>
      </c>
      <c r="H89" s="21" t="s">
        <v>783</v>
      </c>
      <c r="I89" s="201" t="s">
        <v>994</v>
      </c>
      <c r="J89" s="21">
        <v>43753</v>
      </c>
      <c r="K89" s="21" t="s">
        <v>783</v>
      </c>
      <c r="L89" s="25" t="s">
        <v>783</v>
      </c>
      <c r="M89" s="25" t="s">
        <v>810</v>
      </c>
      <c r="N89" s="25" t="s">
        <v>783</v>
      </c>
      <c r="O89" s="26" t="s">
        <v>821</v>
      </c>
      <c r="P89" s="25" t="s">
        <v>793</v>
      </c>
      <c r="Q89" s="25" t="s">
        <v>793</v>
      </c>
      <c r="R89" s="25" t="s">
        <v>793</v>
      </c>
      <c r="S89" s="25" t="s">
        <v>783</v>
      </c>
      <c r="T89" s="25" t="s">
        <v>783</v>
      </c>
      <c r="U89" s="24" t="s">
        <v>995</v>
      </c>
      <c r="V89" s="24" t="s">
        <v>1261</v>
      </c>
      <c r="W89" s="21" t="s">
        <v>985</v>
      </c>
      <c r="X89" s="23" t="s">
        <v>1295</v>
      </c>
    </row>
    <row r="90" spans="1:24" s="203" customFormat="1" ht="15" customHeight="1" x14ac:dyDescent="0.25">
      <c r="A90" s="26" t="s">
        <v>81</v>
      </c>
      <c r="B90" s="23" t="s">
        <v>290</v>
      </c>
      <c r="C90" s="208">
        <f t="shared" si="2"/>
        <v>2</v>
      </c>
      <c r="D90" s="25"/>
      <c r="E90" s="198">
        <f t="shared" si="4"/>
        <v>2</v>
      </c>
      <c r="F90" s="200" t="s">
        <v>789</v>
      </c>
      <c r="G90" s="21">
        <v>43775</v>
      </c>
      <c r="H90" s="21" t="s">
        <v>783</v>
      </c>
      <c r="I90" s="139" t="s">
        <v>996</v>
      </c>
      <c r="J90" s="21">
        <v>43763</v>
      </c>
      <c r="K90" s="21" t="s">
        <v>783</v>
      </c>
      <c r="L90" s="21" t="s">
        <v>783</v>
      </c>
      <c r="M90" s="21" t="s">
        <v>783</v>
      </c>
      <c r="N90" s="21" t="s">
        <v>783</v>
      </c>
      <c r="O90" s="22" t="s">
        <v>785</v>
      </c>
      <c r="P90" s="25" t="s">
        <v>783</v>
      </c>
      <c r="Q90" s="23" t="s">
        <v>997</v>
      </c>
      <c r="R90" s="25" t="s">
        <v>787</v>
      </c>
      <c r="S90" s="25" t="s">
        <v>783</v>
      </c>
      <c r="T90" s="25" t="s">
        <v>783</v>
      </c>
      <c r="U90" s="201" t="s">
        <v>998</v>
      </c>
      <c r="V90" s="24" t="s">
        <v>1261</v>
      </c>
      <c r="W90" s="21" t="s">
        <v>810</v>
      </c>
      <c r="X90" s="44" t="s">
        <v>1310</v>
      </c>
    </row>
    <row r="91" spans="1:24" s="203" customFormat="1" ht="15" customHeight="1" x14ac:dyDescent="0.25">
      <c r="A91" s="26" t="s">
        <v>73</v>
      </c>
      <c r="B91" s="23" t="s">
        <v>291</v>
      </c>
      <c r="C91" s="208">
        <f>IF(B91=$B$4,2,IF(B91=$B$5,1,0))</f>
        <v>1</v>
      </c>
      <c r="D91" s="25"/>
      <c r="E91" s="198">
        <f t="shared" si="4"/>
        <v>1</v>
      </c>
      <c r="F91" s="200" t="s">
        <v>789</v>
      </c>
      <c r="G91" s="21">
        <v>43782</v>
      </c>
      <c r="H91" s="21" t="s">
        <v>783</v>
      </c>
      <c r="I91" s="204" t="s">
        <v>999</v>
      </c>
      <c r="J91" s="21">
        <v>43776</v>
      </c>
      <c r="K91" s="21" t="s">
        <v>783</v>
      </c>
      <c r="L91" s="21" t="s">
        <v>783</v>
      </c>
      <c r="M91" s="21" t="s">
        <v>783</v>
      </c>
      <c r="N91" s="21" t="s">
        <v>783</v>
      </c>
      <c r="O91" s="23" t="s">
        <v>785</v>
      </c>
      <c r="P91" s="25" t="s">
        <v>783</v>
      </c>
      <c r="Q91" s="23" t="s">
        <v>786</v>
      </c>
      <c r="R91" s="25" t="s">
        <v>787</v>
      </c>
      <c r="S91" s="25" t="s">
        <v>793</v>
      </c>
      <c r="T91" s="25" t="s">
        <v>783</v>
      </c>
      <c r="U91" s="24" t="s">
        <v>1000</v>
      </c>
      <c r="V91" s="24" t="s">
        <v>1261</v>
      </c>
      <c r="W91" s="21">
        <v>43812</v>
      </c>
      <c r="X91" s="44" t="s">
        <v>1310</v>
      </c>
    </row>
    <row r="92" spans="1:24" s="203" customFormat="1" ht="15" customHeight="1" x14ac:dyDescent="0.25">
      <c r="A92" s="26" t="s">
        <v>82</v>
      </c>
      <c r="B92" s="23" t="s">
        <v>291</v>
      </c>
      <c r="C92" s="208">
        <f t="shared" si="2"/>
        <v>1</v>
      </c>
      <c r="D92" s="25"/>
      <c r="E92" s="198">
        <f t="shared" si="4"/>
        <v>1</v>
      </c>
      <c r="F92" s="200" t="s">
        <v>789</v>
      </c>
      <c r="G92" s="21">
        <v>43788</v>
      </c>
      <c r="H92" s="21" t="s">
        <v>783</v>
      </c>
      <c r="I92" s="201" t="s">
        <v>1001</v>
      </c>
      <c r="J92" s="21">
        <v>43775</v>
      </c>
      <c r="K92" s="21" t="s">
        <v>783</v>
      </c>
      <c r="L92" s="21" t="s">
        <v>783</v>
      </c>
      <c r="M92" s="21" t="s">
        <v>783</v>
      </c>
      <c r="N92" s="25" t="s">
        <v>783</v>
      </c>
      <c r="O92" s="26" t="s">
        <v>821</v>
      </c>
      <c r="P92" s="22" t="s">
        <v>807</v>
      </c>
      <c r="Q92" s="25" t="s">
        <v>793</v>
      </c>
      <c r="R92" s="25" t="s">
        <v>793</v>
      </c>
      <c r="S92" s="25" t="s">
        <v>783</v>
      </c>
      <c r="T92" s="25" t="s">
        <v>793</v>
      </c>
      <c r="U92" s="201" t="s">
        <v>1002</v>
      </c>
      <c r="V92" s="24" t="s">
        <v>1261</v>
      </c>
      <c r="W92" s="42" t="s">
        <v>1339</v>
      </c>
      <c r="X92" s="22" t="s">
        <v>1296</v>
      </c>
    </row>
    <row r="93" spans="1:24" s="206" customFormat="1" ht="15" customHeight="1" x14ac:dyDescent="0.25">
      <c r="A93" s="26" t="s">
        <v>83</v>
      </c>
      <c r="B93" s="23" t="s">
        <v>292</v>
      </c>
      <c r="C93" s="208">
        <f t="shared" si="2"/>
        <v>0</v>
      </c>
      <c r="D93" s="25"/>
      <c r="E93" s="198">
        <f t="shared" si="4"/>
        <v>0</v>
      </c>
      <c r="F93" s="200" t="s">
        <v>800</v>
      </c>
      <c r="G93" s="21">
        <v>43748</v>
      </c>
      <c r="H93" s="21" t="s">
        <v>783</v>
      </c>
      <c r="I93" s="139" t="s">
        <v>1003</v>
      </c>
      <c r="J93" s="43">
        <v>43735</v>
      </c>
      <c r="K93" s="21" t="s">
        <v>783</v>
      </c>
      <c r="L93" s="23" t="s">
        <v>1004</v>
      </c>
      <c r="M93" s="25" t="s">
        <v>783</v>
      </c>
      <c r="N93" s="25" t="s">
        <v>783</v>
      </c>
      <c r="O93" s="23" t="s">
        <v>785</v>
      </c>
      <c r="P93" s="25" t="s">
        <v>783</v>
      </c>
      <c r="Q93" s="25" t="s">
        <v>793</v>
      </c>
      <c r="R93" s="25" t="s">
        <v>797</v>
      </c>
      <c r="S93" s="25" t="s">
        <v>793</v>
      </c>
      <c r="T93" s="25" t="s">
        <v>783</v>
      </c>
      <c r="U93" s="127" t="s">
        <v>1005</v>
      </c>
      <c r="V93" s="24" t="s">
        <v>1006</v>
      </c>
      <c r="W93" s="21">
        <v>43760</v>
      </c>
      <c r="X93" s="23" t="s">
        <v>1007</v>
      </c>
    </row>
    <row r="94" spans="1:24" s="16" customFormat="1" ht="15" customHeight="1" x14ac:dyDescent="0.25">
      <c r="A94" s="26" t="s">
        <v>84</v>
      </c>
      <c r="B94" s="23" t="s">
        <v>290</v>
      </c>
      <c r="C94" s="208">
        <f t="shared" si="2"/>
        <v>2</v>
      </c>
      <c r="D94" s="25"/>
      <c r="E94" s="198">
        <f t="shared" si="4"/>
        <v>2</v>
      </c>
      <c r="F94" s="200" t="s">
        <v>1008</v>
      </c>
      <c r="G94" s="21">
        <v>43740</v>
      </c>
      <c r="H94" s="21" t="s">
        <v>783</v>
      </c>
      <c r="I94" s="201" t="s">
        <v>1009</v>
      </c>
      <c r="J94" s="21">
        <v>43733</v>
      </c>
      <c r="K94" s="21" t="s">
        <v>783</v>
      </c>
      <c r="L94" s="25" t="s">
        <v>783</v>
      </c>
      <c r="M94" s="25" t="s">
        <v>783</v>
      </c>
      <c r="N94" s="25" t="s">
        <v>783</v>
      </c>
      <c r="O94" s="23" t="s">
        <v>785</v>
      </c>
      <c r="P94" s="25" t="s">
        <v>783</v>
      </c>
      <c r="Q94" s="23" t="s">
        <v>1010</v>
      </c>
      <c r="R94" s="25" t="s">
        <v>787</v>
      </c>
      <c r="S94" s="25" t="s">
        <v>783</v>
      </c>
      <c r="T94" s="25" t="s">
        <v>783</v>
      </c>
      <c r="U94" s="127" t="s">
        <v>1011</v>
      </c>
      <c r="V94" s="289" t="s">
        <v>845</v>
      </c>
      <c r="W94" s="22" t="s">
        <v>1012</v>
      </c>
      <c r="X94" s="44" t="s">
        <v>1310</v>
      </c>
    </row>
    <row r="95" spans="1:24" s="4" customFormat="1" ht="15" customHeight="1" x14ac:dyDescent="0.25">
      <c r="A95" s="26" t="s">
        <v>85</v>
      </c>
      <c r="B95" s="23" t="s">
        <v>291</v>
      </c>
      <c r="C95" s="208">
        <f t="shared" si="2"/>
        <v>1</v>
      </c>
      <c r="D95" s="25"/>
      <c r="E95" s="198">
        <f t="shared" si="4"/>
        <v>1</v>
      </c>
      <c r="F95" s="200" t="s">
        <v>789</v>
      </c>
      <c r="G95" s="21">
        <v>43781</v>
      </c>
      <c r="H95" s="21" t="s">
        <v>783</v>
      </c>
      <c r="I95" s="139" t="s">
        <v>1013</v>
      </c>
      <c r="J95" s="21">
        <v>43768</v>
      </c>
      <c r="K95" s="21" t="s">
        <v>783</v>
      </c>
      <c r="L95" s="25" t="s">
        <v>783</v>
      </c>
      <c r="M95" s="25" t="s">
        <v>783</v>
      </c>
      <c r="N95" s="23" t="s">
        <v>1252</v>
      </c>
      <c r="O95" s="128" t="s">
        <v>1253</v>
      </c>
      <c r="P95" s="25" t="s">
        <v>797</v>
      </c>
      <c r="Q95" s="25" t="s">
        <v>793</v>
      </c>
      <c r="R95" s="25" t="s">
        <v>793</v>
      </c>
      <c r="S95" s="25" t="s">
        <v>783</v>
      </c>
      <c r="T95" s="25" t="s">
        <v>793</v>
      </c>
      <c r="U95" s="127" t="s">
        <v>1014</v>
      </c>
      <c r="V95" s="24" t="s">
        <v>1261</v>
      </c>
      <c r="W95" s="25" t="s">
        <v>810</v>
      </c>
      <c r="X95" s="288" t="s">
        <v>324</v>
      </c>
    </row>
    <row r="96" spans="1:24" s="203" customFormat="1" ht="15" customHeight="1" x14ac:dyDescent="0.25">
      <c r="A96" s="26" t="s">
        <v>86</v>
      </c>
      <c r="B96" s="23" t="s">
        <v>290</v>
      </c>
      <c r="C96" s="208">
        <f t="shared" si="2"/>
        <v>2</v>
      </c>
      <c r="D96" s="25"/>
      <c r="E96" s="198">
        <f t="shared" si="4"/>
        <v>2</v>
      </c>
      <c r="F96" s="200" t="s">
        <v>800</v>
      </c>
      <c r="G96" s="21">
        <v>43416</v>
      </c>
      <c r="H96" s="21" t="s">
        <v>783</v>
      </c>
      <c r="I96" s="127" t="s">
        <v>1015</v>
      </c>
      <c r="J96" s="22" t="s">
        <v>1016</v>
      </c>
      <c r="K96" s="21" t="s">
        <v>783</v>
      </c>
      <c r="L96" s="25" t="s">
        <v>783</v>
      </c>
      <c r="M96" s="25" t="s">
        <v>783</v>
      </c>
      <c r="N96" s="25" t="s">
        <v>783</v>
      </c>
      <c r="O96" s="23" t="s">
        <v>785</v>
      </c>
      <c r="P96" s="25" t="s">
        <v>783</v>
      </c>
      <c r="Q96" s="23" t="s">
        <v>822</v>
      </c>
      <c r="R96" s="25" t="s">
        <v>783</v>
      </c>
      <c r="S96" s="25" t="s">
        <v>783</v>
      </c>
      <c r="T96" s="25" t="s">
        <v>783</v>
      </c>
      <c r="U96" s="127" t="s">
        <v>1017</v>
      </c>
      <c r="V96" s="24" t="s">
        <v>970</v>
      </c>
      <c r="W96" s="21" t="s">
        <v>810</v>
      </c>
      <c r="X96" s="261" t="s">
        <v>324</v>
      </c>
    </row>
    <row r="97" spans="1:24" s="203" customFormat="1" ht="15" customHeight="1" x14ac:dyDescent="0.25">
      <c r="A97" s="26" t="s">
        <v>87</v>
      </c>
      <c r="B97" s="23" t="s">
        <v>290</v>
      </c>
      <c r="C97" s="208">
        <f t="shared" si="2"/>
        <v>2</v>
      </c>
      <c r="D97" s="25"/>
      <c r="E97" s="198">
        <f t="shared" si="4"/>
        <v>2</v>
      </c>
      <c r="F97" s="200" t="s">
        <v>782</v>
      </c>
      <c r="G97" s="21">
        <v>43777</v>
      </c>
      <c r="H97" s="21" t="s">
        <v>783</v>
      </c>
      <c r="I97" s="139" t="s">
        <v>1018</v>
      </c>
      <c r="J97" s="21">
        <v>43775</v>
      </c>
      <c r="K97" s="21" t="s">
        <v>783</v>
      </c>
      <c r="L97" s="23" t="s">
        <v>1019</v>
      </c>
      <c r="M97" s="25" t="s">
        <v>783</v>
      </c>
      <c r="N97" s="25" t="s">
        <v>1020</v>
      </c>
      <c r="O97" s="23" t="s">
        <v>894</v>
      </c>
      <c r="P97" s="25" t="s">
        <v>783</v>
      </c>
      <c r="Q97" s="23" t="s">
        <v>822</v>
      </c>
      <c r="R97" s="25" t="s">
        <v>783</v>
      </c>
      <c r="S97" s="25" t="s">
        <v>783</v>
      </c>
      <c r="T97" s="25" t="s">
        <v>783</v>
      </c>
      <c r="U97" s="24" t="s">
        <v>748</v>
      </c>
      <c r="V97" s="24" t="s">
        <v>845</v>
      </c>
      <c r="W97" s="21" t="s">
        <v>810</v>
      </c>
      <c r="X97" s="261" t="s">
        <v>324</v>
      </c>
    </row>
    <row r="98" spans="1:24" s="203" customFormat="1" ht="15" customHeight="1" x14ac:dyDescent="0.25">
      <c r="A98" s="26" t="s">
        <v>88</v>
      </c>
      <c r="B98" s="23" t="s">
        <v>292</v>
      </c>
      <c r="C98" s="208">
        <f t="shared" si="2"/>
        <v>0</v>
      </c>
      <c r="D98" s="25"/>
      <c r="E98" s="198">
        <f t="shared" si="4"/>
        <v>0</v>
      </c>
      <c r="F98" s="200" t="s">
        <v>789</v>
      </c>
      <c r="G98" s="21">
        <v>43787</v>
      </c>
      <c r="H98" s="21" t="s">
        <v>783</v>
      </c>
      <c r="I98" s="139" t="s">
        <v>1021</v>
      </c>
      <c r="J98" s="21">
        <v>43782</v>
      </c>
      <c r="K98" s="21" t="s">
        <v>783</v>
      </c>
      <c r="L98" s="21" t="s">
        <v>783</v>
      </c>
      <c r="M98" s="21" t="s">
        <v>783</v>
      </c>
      <c r="N98" s="21" t="s">
        <v>793</v>
      </c>
      <c r="O98" s="138" t="s">
        <v>324</v>
      </c>
      <c r="P98" s="138" t="s">
        <v>324</v>
      </c>
      <c r="Q98" s="138" t="s">
        <v>324</v>
      </c>
      <c r="R98" s="138" t="s">
        <v>324</v>
      </c>
      <c r="S98" s="138" t="s">
        <v>324</v>
      </c>
      <c r="T98" s="138" t="s">
        <v>324</v>
      </c>
      <c r="U98" s="201" t="s">
        <v>1260</v>
      </c>
      <c r="V98" s="24" t="s">
        <v>1261</v>
      </c>
      <c r="W98" s="138" t="s">
        <v>324</v>
      </c>
      <c r="X98" s="44" t="s">
        <v>1022</v>
      </c>
    </row>
    <row r="99" spans="1:24" s="3" customFormat="1" ht="15" customHeight="1" x14ac:dyDescent="0.25">
      <c r="A99" s="26" t="s">
        <v>89</v>
      </c>
      <c r="B99" s="23" t="s">
        <v>292</v>
      </c>
      <c r="C99" s="208">
        <f t="shared" si="2"/>
        <v>0</v>
      </c>
      <c r="D99" s="25"/>
      <c r="E99" s="198">
        <f t="shared" si="4"/>
        <v>0</v>
      </c>
      <c r="F99" s="200" t="s">
        <v>789</v>
      </c>
      <c r="G99" s="21">
        <v>43780</v>
      </c>
      <c r="H99" s="21" t="s">
        <v>793</v>
      </c>
      <c r="I99" s="281" t="s">
        <v>324</v>
      </c>
      <c r="J99" s="281" t="s">
        <v>324</v>
      </c>
      <c r="K99" s="281" t="s">
        <v>324</v>
      </c>
      <c r="L99" s="281" t="s">
        <v>324</v>
      </c>
      <c r="M99" s="281" t="s">
        <v>324</v>
      </c>
      <c r="N99" s="25" t="s">
        <v>793</v>
      </c>
      <c r="O99" s="138" t="s">
        <v>324</v>
      </c>
      <c r="P99" s="138" t="s">
        <v>324</v>
      </c>
      <c r="Q99" s="138" t="s">
        <v>324</v>
      </c>
      <c r="R99" s="138" t="s">
        <v>324</v>
      </c>
      <c r="S99" s="138" t="s">
        <v>324</v>
      </c>
      <c r="T99" s="138" t="s">
        <v>324</v>
      </c>
      <c r="U99" s="283" t="s">
        <v>324</v>
      </c>
      <c r="V99" s="24"/>
      <c r="W99" s="138" t="s">
        <v>324</v>
      </c>
      <c r="X99" s="44" t="s">
        <v>1297</v>
      </c>
    </row>
    <row r="101" spans="1:24" x14ac:dyDescent="0.25">
      <c r="F101" s="211"/>
    </row>
    <row r="102" spans="1:24" x14ac:dyDescent="0.25">
      <c r="A102" s="214"/>
      <c r="B102" s="17"/>
      <c r="C102" s="53"/>
      <c r="D102" s="53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4"/>
    </row>
    <row r="103" spans="1:24" x14ac:dyDescent="0.25">
      <c r="I103" s="217"/>
    </row>
    <row r="109" spans="1:24" x14ac:dyDescent="0.25">
      <c r="A109" s="214"/>
      <c r="B109" s="17"/>
      <c r="C109" s="53"/>
      <c r="D109" s="53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4"/>
    </row>
    <row r="113" spans="1:24" x14ac:dyDescent="0.25">
      <c r="A113" s="214"/>
      <c r="B113" s="17"/>
      <c r="C113" s="53"/>
      <c r="D113" s="53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4"/>
    </row>
    <row r="116" spans="1:24" x14ac:dyDescent="0.25">
      <c r="A116" s="214"/>
      <c r="B116" s="17"/>
      <c r="C116" s="53"/>
      <c r="D116" s="53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4"/>
    </row>
    <row r="120" spans="1:24" x14ac:dyDescent="0.25">
      <c r="A120" s="214"/>
      <c r="B120" s="17"/>
      <c r="C120" s="53"/>
      <c r="D120" s="53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4"/>
    </row>
    <row r="123" spans="1:24" x14ac:dyDescent="0.25">
      <c r="A123" s="214"/>
      <c r="B123" s="17"/>
      <c r="C123" s="53"/>
      <c r="D123" s="53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4"/>
    </row>
    <row r="127" spans="1:24" x14ac:dyDescent="0.25">
      <c r="A127" s="214"/>
      <c r="B127" s="17"/>
      <c r="C127" s="53"/>
      <c r="D127" s="53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4"/>
    </row>
  </sheetData>
  <autoFilter ref="A7:X99" xr:uid="{00000000-0009-0000-0000-00000E000000}"/>
  <mergeCells count="29">
    <mergeCell ref="J4:J6"/>
    <mergeCell ref="V3:V6"/>
    <mergeCell ref="P4:P6"/>
    <mergeCell ref="S4:S6"/>
    <mergeCell ref="L3:M3"/>
    <mergeCell ref="T4:T6"/>
    <mergeCell ref="U3:U6"/>
    <mergeCell ref="H3:K3"/>
    <mergeCell ref="K4:K6"/>
    <mergeCell ref="L4:L6"/>
    <mergeCell ref="M4:M6"/>
    <mergeCell ref="Q4:Q6"/>
    <mergeCell ref="R4:R6"/>
    <mergeCell ref="A1:X1"/>
    <mergeCell ref="A2:X2"/>
    <mergeCell ref="A3:A6"/>
    <mergeCell ref="C3:E3"/>
    <mergeCell ref="N3:N6"/>
    <mergeCell ref="O3:O6"/>
    <mergeCell ref="P3:T3"/>
    <mergeCell ref="F3:F6"/>
    <mergeCell ref="G3:G6"/>
    <mergeCell ref="X3:X6"/>
    <mergeCell ref="W3:W6"/>
    <mergeCell ref="C4:C6"/>
    <mergeCell ref="D4:D6"/>
    <mergeCell ref="E4:E6"/>
    <mergeCell ref="H4:H6"/>
    <mergeCell ref="I4:I6"/>
  </mergeCells>
  <dataValidations count="1">
    <dataValidation type="list" allowBlank="1" showInputMessage="1" showErrorMessage="1" sqref="B8:B25 B56:B69 B39:B46 B48:B54 B27:B37 B71:B76 B78:B87 B89:B99" xr:uid="{00000000-0002-0000-0E00-000000000000}">
      <formula1>$B$4:$B$6</formula1>
    </dataValidation>
  </dataValidations>
  <hyperlinks>
    <hyperlink ref="U12" r:id="rId1" xr:uid="{00000000-0004-0000-0E00-000000000000}"/>
    <hyperlink ref="U13" r:id="rId2" xr:uid="{00000000-0004-0000-0E00-000001000000}"/>
    <hyperlink ref="U24" r:id="rId3" xr:uid="{00000000-0004-0000-0E00-000002000000}"/>
    <hyperlink ref="U21" r:id="rId4" xr:uid="{00000000-0004-0000-0E00-000003000000}"/>
    <hyperlink ref="U32" r:id="rId5" xr:uid="{00000000-0004-0000-0E00-000004000000}"/>
    <hyperlink ref="U16" r:id="rId6" xr:uid="{00000000-0004-0000-0E00-000005000000}"/>
    <hyperlink ref="I11" r:id="rId7" xr:uid="{00000000-0004-0000-0E00-000006000000}"/>
    <hyperlink ref="I43" r:id="rId8" xr:uid="{00000000-0004-0000-0E00-000007000000}"/>
    <hyperlink ref="U9" r:id="rId9" xr:uid="{00000000-0004-0000-0E00-000008000000}"/>
    <hyperlink ref="I15" r:id="rId10" xr:uid="{00000000-0004-0000-0E00-000009000000}"/>
    <hyperlink ref="I34" r:id="rId11" xr:uid="{00000000-0004-0000-0E00-00000A000000}"/>
    <hyperlink ref="U36" r:id="rId12" xr:uid="{00000000-0004-0000-0E00-00000B000000}"/>
    <hyperlink ref="U17" r:id="rId13" xr:uid="{00000000-0004-0000-0E00-00000C000000}"/>
    <hyperlink ref="U18" r:id="rId14" xr:uid="{00000000-0004-0000-0E00-00000D000000}"/>
    <hyperlink ref="U23" r:id="rId15" xr:uid="{00000000-0004-0000-0E00-00000E000000}"/>
    <hyperlink ref="U27" r:id="rId16" xr:uid="{00000000-0004-0000-0E00-00000F000000}"/>
    <hyperlink ref="U58" r:id="rId17" xr:uid="{00000000-0004-0000-0E00-000010000000}"/>
    <hyperlink ref="U74" r:id="rId18" xr:uid="{00000000-0004-0000-0E00-000011000000}"/>
    <hyperlink ref="U82" r:id="rId19" xr:uid="{00000000-0004-0000-0E00-000012000000}"/>
    <hyperlink ref="U73" r:id="rId20" xr:uid="{00000000-0004-0000-0E00-000013000000}"/>
    <hyperlink ref="I71" r:id="rId21" xr:uid="{00000000-0004-0000-0E00-000014000000}"/>
    <hyperlink ref="I74" r:id="rId22" xr:uid="{00000000-0004-0000-0E00-000015000000}"/>
    <hyperlink ref="U68" r:id="rId23" xr:uid="{00000000-0004-0000-0E00-000016000000}"/>
    <hyperlink ref="U63" r:id="rId24" xr:uid="{00000000-0004-0000-0E00-000017000000}"/>
    <hyperlink ref="U71" r:id="rId25" xr:uid="{00000000-0004-0000-0E00-000018000000}"/>
    <hyperlink ref="I93" r:id="rId26" xr:uid="{00000000-0004-0000-0E00-000019000000}"/>
    <hyperlink ref="U83" r:id="rId27" xr:uid="{00000000-0004-0000-0E00-00001A000000}"/>
    <hyperlink ref="U90" r:id="rId28" xr:uid="{00000000-0004-0000-0E00-00001B000000}"/>
    <hyperlink ref="U91" r:id="rId29" display="http://www.zaksobr-chita.ru/zakonodatel-naya-deyatel-nost-/deputatskie-slushaniya/;   " xr:uid="{00000000-0004-0000-0E00-00001C000000}"/>
    <hyperlink ref="U98" r:id="rId30" xr:uid="{00000000-0004-0000-0E00-00001D000000}"/>
    <hyperlink ref="I42" r:id="rId31" xr:uid="{00000000-0004-0000-0E00-00001E000000}"/>
    <hyperlink ref="I18" r:id="rId32" xr:uid="{00000000-0004-0000-0E00-00001F000000}"/>
    <hyperlink ref="I59" r:id="rId33" xr:uid="{00000000-0004-0000-0E00-000020000000}"/>
    <hyperlink ref="I78" r:id="rId34" xr:uid="{00000000-0004-0000-0E00-000021000000}"/>
    <hyperlink ref="I89" r:id="rId35" xr:uid="{00000000-0004-0000-0E00-000022000000}"/>
    <hyperlink ref="I36" r:id="rId36" xr:uid="{00000000-0004-0000-0E00-000023000000}"/>
    <hyperlink ref="I19" r:id="rId37" display="https://minfin.ryazangov.ru/announcements/284018/ (на сайте фин.органа) " xr:uid="{00000000-0004-0000-0E00-000024000000}"/>
    <hyperlink ref="I31" r:id="rId38" xr:uid="{00000000-0004-0000-0E00-000025000000}"/>
    <hyperlink ref="I61" r:id="rId39" xr:uid="{00000000-0004-0000-0E00-000026000000}"/>
    <hyperlink ref="I69" r:id="rId40" xr:uid="{00000000-0004-0000-0E00-000027000000}"/>
    <hyperlink ref="I75" r:id="rId41" xr:uid="{00000000-0004-0000-0E00-000028000000}"/>
    <hyperlink ref="I81" r:id="rId42" xr:uid="{00000000-0004-0000-0E00-000029000000}"/>
    <hyperlink ref="I8" r:id="rId43" xr:uid="{00000000-0004-0000-0E00-00002A000000}"/>
    <hyperlink ref="I37" r:id="rId44" xr:uid="{00000000-0004-0000-0E00-00002B000000}"/>
    <hyperlink ref="U39" r:id="rId45" xr:uid="{00000000-0004-0000-0E00-00002C000000}"/>
    <hyperlink ref="U8" r:id="rId46" xr:uid="{00000000-0004-0000-0E00-00002D000000}"/>
    <hyperlink ref="I33" r:id="rId47" xr:uid="{00000000-0004-0000-0E00-00002E000000}"/>
    <hyperlink ref="I80" r:id="rId48" xr:uid="{00000000-0004-0000-0E00-00002F000000}"/>
    <hyperlink ref="I20" r:id="rId49" xr:uid="{00000000-0004-0000-0E00-000030000000}"/>
    <hyperlink ref="I49" r:id="rId50" xr:uid="{00000000-0004-0000-0E00-000031000000}"/>
    <hyperlink ref="U31" r:id="rId51" xr:uid="{00000000-0004-0000-0E00-000032000000}"/>
    <hyperlink ref="U85" r:id="rId52" xr:uid="{00000000-0004-0000-0E00-000033000000}"/>
    <hyperlink ref="I91" r:id="rId53" xr:uid="{00000000-0004-0000-0E00-000034000000}"/>
    <hyperlink ref="I94" r:id="rId54" xr:uid="{00000000-0004-0000-0E00-000035000000}"/>
    <hyperlink ref="I97" r:id="rId55" xr:uid="{00000000-0004-0000-0E00-000036000000}"/>
    <hyperlink ref="U44" r:id="rId56" xr:uid="{00000000-0004-0000-0E00-000037000000}"/>
    <hyperlink ref="I24" r:id="rId57" xr:uid="{00000000-0004-0000-0E00-000038000000}"/>
    <hyperlink ref="U97" r:id="rId58" xr:uid="{00000000-0004-0000-0E00-000039000000}"/>
    <hyperlink ref="I13" r:id="rId59" xr:uid="{00000000-0004-0000-0E00-00003A000000}"/>
    <hyperlink ref="U84" r:id="rId60" display="https://www.sndko.ru/deyatelnost-soveta/publichnyie-slushaniya-po-proektu-oblastnogo-byudzheta" xr:uid="{00000000-0004-0000-0E00-00003B000000}"/>
    <hyperlink ref="U86" r:id="rId61" xr:uid="{00000000-0004-0000-0E00-00003C000000}"/>
    <hyperlink ref="I92" display="http://www.zaksobr.kamchatka.ru/zakonodatelnoe_sobranie_2go_sozyva/postoyannye_komitety_i_komissiya/komitet_po_ekonomike_sobstvennosti_byudzhetu_nalogovoj_politike_i_predprinimatel_skoj_deyatel_nosti/publichnye_slushaniya1/19_noyabrya_2019_goda_v_1300_sos" xr:uid="{00000000-0004-0000-0E00-00003D000000}"/>
    <hyperlink ref="U30" r:id="rId62" xr:uid="{00000000-0004-0000-0E00-00003E000000}"/>
    <hyperlink ref="I21" r:id="rId63" xr:uid="{00000000-0004-0000-0E00-00003F000000}"/>
    <hyperlink ref="U60" r:id="rId64" xr:uid="{00000000-0004-0000-0E00-000040000000}"/>
    <hyperlink ref="U45" r:id="rId65" xr:uid="{00000000-0004-0000-0E00-000041000000}"/>
    <hyperlink ref="U56" r:id="rId66" xr:uid="{00000000-0004-0000-0E00-000042000000}"/>
    <hyperlink ref="I67" r:id="rId67" xr:uid="{00000000-0004-0000-0E00-000043000000}"/>
    <hyperlink ref="I50" r:id="rId68" xr:uid="{00000000-0004-0000-0E00-000044000000}"/>
    <hyperlink ref="U50" r:id="rId69" xr:uid="{00000000-0004-0000-0E00-000045000000}"/>
    <hyperlink ref="I48" r:id="rId70" xr:uid="{00000000-0004-0000-0E00-000046000000}"/>
    <hyperlink ref="I52" r:id="rId71" xr:uid="{00000000-0004-0000-0E00-000047000000}"/>
    <hyperlink ref="U54" r:id="rId72" xr:uid="{00000000-0004-0000-0E00-000048000000}"/>
    <hyperlink ref="U78" display="http://www.elkurultay.ru/deyatelnost/obshchaya-publichnye-slushaniya/na-publichnykh-slushaniyakh/10367-materialy-publichnykh-slushanij-na-temu-o-respublikanskom-byudzhete-respubliki-altaj-na-2020-god-i-na-planovyj-period-2021-i-2022-godov-g-gorno-altajsk-" xr:uid="{00000000-0004-0000-0E00-000049000000}"/>
    <hyperlink ref="U80" r:id="rId73" xr:uid="{00000000-0004-0000-0E00-00004A000000}"/>
    <hyperlink ref="I95" r:id="rId74" xr:uid="{00000000-0004-0000-0E00-00004B000000}"/>
    <hyperlink ref="U41" r:id="rId75" xr:uid="{00000000-0004-0000-0E00-00004C000000}"/>
    <hyperlink ref="U43" r:id="rId76" xr:uid="{00000000-0004-0000-0E00-00004D000000}"/>
    <hyperlink ref="I17" r:id="rId77" location="tab-text" xr:uid="{00000000-0004-0000-0E00-00004E000000}"/>
    <hyperlink ref="I45" r:id="rId78" xr:uid="{00000000-0004-0000-0E00-00004F000000}"/>
    <hyperlink ref="I28" r:id="rId79" xr:uid="{00000000-0004-0000-0E00-000050000000}"/>
    <hyperlink ref="U28" r:id="rId80" xr:uid="{00000000-0004-0000-0E00-000051000000}"/>
    <hyperlink ref="U29" display="https://dvinaland.ru/budget/public_hearings/;   https://portal.dvinaland.ru/upload/iblock/1c8/%D0%9F%D1%80%D0%BE%D1%82%D0%BE%D0%BA%D0%BE%D0%BB%20%D0%BF%D0%BE%20%D0%BF%D1%83%D0%B1%D0%BB%D0%B8%D1%87%D0%BD%D1%8B%D0%BC%20%D1%81%D0%BB%D1%83%D1%88%D0%B0%D0%BD%D" xr:uid="{00000000-0004-0000-0E00-000052000000}"/>
    <hyperlink ref="U34" r:id="rId81" xr:uid="{00000000-0004-0000-0E00-000053000000}"/>
    <hyperlink ref="U69" r:id="rId82" xr:uid="{00000000-0004-0000-0E00-000054000000}"/>
    <hyperlink ref="I84" r:id="rId83" xr:uid="{00000000-0004-0000-0E00-000055000000}"/>
  </hyperlinks>
  <pageMargins left="0.7" right="0.7" top="0.75" bottom="0.75" header="0.3" footer="0.3"/>
  <pageSetup paperSize="9" orientation="portrait" horizontalDpi="300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9"/>
  <sheetViews>
    <sheetView zoomScaleNormal="100" zoomScalePageLayoutView="80" workbookViewId="0">
      <pane ySplit="3" topLeftCell="A4" activePane="bottomLeft" state="frozen"/>
      <selection pane="bottomLeft" activeCell="A3" sqref="A3"/>
    </sheetView>
  </sheetViews>
  <sheetFormatPr defaultRowHeight="14.5" x14ac:dyDescent="0.35"/>
  <cols>
    <col min="1" max="1" width="34.54296875" customWidth="1"/>
    <col min="2" max="3" width="13.26953125" style="2" customWidth="1"/>
    <col min="4" max="4" width="10.453125" customWidth="1"/>
    <col min="5" max="5" width="16.26953125" customWidth="1"/>
    <col min="6" max="6" width="14.7265625" customWidth="1"/>
    <col min="7" max="7" width="22.1796875" customWidth="1"/>
    <col min="8" max="8" width="19" customWidth="1"/>
    <col min="9" max="9" width="21" customWidth="1"/>
    <col min="10" max="10" width="18.81640625" customWidth="1"/>
    <col min="11" max="11" width="26.453125" customWidth="1"/>
    <col min="12" max="12" width="17.26953125" customWidth="1"/>
    <col min="13" max="13" width="16.81640625" customWidth="1"/>
    <col min="14" max="14" width="23.54296875" customWidth="1"/>
    <col min="15" max="15" width="14.26953125" customWidth="1"/>
    <col min="16" max="16" width="22.1796875" customWidth="1"/>
    <col min="17" max="17" width="25.54296875" customWidth="1"/>
  </cols>
  <sheetData>
    <row r="1" spans="1:16" ht="21" customHeight="1" x14ac:dyDescent="0.35">
      <c r="A1" s="293" t="s">
        <v>1320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6" customHeight="1" x14ac:dyDescent="0.35">
      <c r="A2" s="140" t="s">
        <v>1318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80.75" customHeight="1" x14ac:dyDescent="0.35">
      <c r="A3" s="87" t="s">
        <v>104</v>
      </c>
      <c r="B3" s="88" t="s">
        <v>138</v>
      </c>
      <c r="C3" s="88" t="s">
        <v>110</v>
      </c>
      <c r="D3" s="88" t="s">
        <v>137</v>
      </c>
      <c r="E3" s="98" t="str">
        <f>'5.1 '!B3</f>
        <v>5.1. Размещен ли проект закона о бюджете на 2020 год и на плановый период 2021 и 2022 годов в открытом доступе на сайте законодательного органа субъекта РФ или на сайте, предназначенном для размещения бюджетных данных?</v>
      </c>
      <c r="F3" s="98" t="str">
        <f>'5.2 '!B3</f>
        <v>5.2. Содержится ли в материалах к проекту закона о бюджете прогноз социально-экономического развития субъекта РФ на среднесрочный период?</v>
      </c>
      <c r="G3" s="98" t="str">
        <f>'5.3 '!B3:B3</f>
        <v>5.3. Содержится ли в материалах к проекту бюджета прогноз основных характеристик консолидированного бюджета субъекта РФ, бюджета субъекта РФ и свода бюджетов муниципальных образований, а также бюджета территориального фонда обязательного медицинского страхования на 2019 год и на плановый период 2020 и 2021 годов?</v>
      </c>
      <c r="H3" s="98" t="str">
        <f>'5.4'!B3</f>
        <v>5.4. Содержатся ли в материалах к проекту бюджета сведения о доходах бюджета по видам доходов на 2020 год и на плановый период 2021 и 2022 годов в сравнении с ожидаемым исполнением за 2019 год (оценка текущего финансового года) и отчетом за 2018 год (отчетный финансовый год)?</v>
      </c>
      <c r="I3" s="98" t="str">
        <f>'5.5 '!B3</f>
        <v>5.5.Содержатся ли в материалах к проекту бюджета сведения о расходах бюджета по разделам и подразделам классификации расходов на 2020 год и на плановый период 2021 и 2022 годов в сравнении с ожидаемым исполнением за 2019 год (оценка текущего финансового года) и отчетом за 2018 год (отчетный финансовый год)?</v>
      </c>
      <c r="J3" s="98" t="str">
        <f>'5.6'!B3</f>
        <v>5.6. Содержатся ли в материалах к проекту бюджета сведения о расходах бюджета по государственным программам на 2020 год и на плановый период 2021 и 2022 годов в сравнении с ожидаемым исполнением за 2019 год (оценка текущего финансового года) и отчетом за 2018 год (отчетный финансовый год)?</v>
      </c>
      <c r="K3" s="98" t="str">
        <f>'5.7'!B3</f>
        <v>5.7. Содержатся ли в материалах к проекту бюджета сведения о планируемых на 2020 год и на плановый период 2021 и 2022 годов объемах оказания государственных услуг (работ) государственными учреждениями субъекта РФ, а также о планируемых объемах их финансового обеспечения в сравнении с ожидаемым исполнением за 2019 год (оценка текущего финансового года) и отчетом за 2018 год (отчетный финансовый год)?</v>
      </c>
      <c r="L3" s="98" t="str">
        <f>'5.8'!B3</f>
        <v>5.8. Содержатся ли в материалах к проекту бюджета сведения об оценке налоговых льгот (налоговых расходов), предоставляемых в соответствии с решениями, принятыми органами государственной власти субъекта РФ, на 2020 год и на плановый период 2021 и 2022 годов?</v>
      </c>
      <c r="M3" s="98" t="str">
        <f>'5.9'!B3</f>
        <v>5.9. Содержатся ли в материалах к проекту бюджета расчеты распределения дотаций на выравнивание уровня бюджетной обеспеченности муниципальных районов (городских округов) на 2020 год и на плановый период 2021 и 2022 годов?</v>
      </c>
      <c r="N3" s="98" t="str">
        <f>'5.10'!B3</f>
        <v>5.10. Размещен ли проект закона о бюджете Территориального фонда обязательного медицинского страхования субъекта РФ на 2020 год и на плановый период 2021 и 2022 годов в открытом доступе на сайте законодательного органа субъекта РФ в составе материалов к проекту закона о бюджете или одновременно с ним или на сайте органа управления территориальным государственным внебюджетным фондом?</v>
      </c>
      <c r="O3" s="98" t="str">
        <f>'5.11'!B3</f>
        <v>5.11.Содержится ли в составе материалов к проекту закона о бюджете на 2020 год и на плановый период 2021 и 2022 годов заключение органа внешнего государственного финансового контроля?</v>
      </c>
      <c r="P3" s="98" t="str">
        <f>'5.12'!B3</f>
        <v>5.12. Проведены ли в субъекте РФ в соответствии с федеральным законодательством публичные слушания по проекту бюджета на 2020 год и на плановый период 2021 и 2022 годов и содержится ли в составе материалов к проекту бюджета итоговый документ (протокол), принятый по результатам публичных слушаний?</v>
      </c>
    </row>
    <row r="4" spans="1:16" s="9" customFormat="1" ht="16" customHeight="1" x14ac:dyDescent="0.35">
      <c r="A4" s="89" t="s">
        <v>90</v>
      </c>
      <c r="B4" s="90" t="s">
        <v>109</v>
      </c>
      <c r="C4" s="90" t="s">
        <v>91</v>
      </c>
      <c r="D4" s="90" t="s">
        <v>91</v>
      </c>
      <c r="E4" s="91" t="s">
        <v>91</v>
      </c>
      <c r="F4" s="7" t="s">
        <v>91</v>
      </c>
      <c r="G4" s="7" t="s">
        <v>91</v>
      </c>
      <c r="H4" s="7" t="s">
        <v>91</v>
      </c>
      <c r="I4" s="7" t="s">
        <v>91</v>
      </c>
      <c r="J4" s="8" t="s">
        <v>91</v>
      </c>
      <c r="K4" s="8" t="s">
        <v>91</v>
      </c>
      <c r="L4" s="8" t="s">
        <v>91</v>
      </c>
      <c r="M4" s="8" t="s">
        <v>91</v>
      </c>
      <c r="N4" s="8" t="s">
        <v>91</v>
      </c>
      <c r="O4" s="8" t="s">
        <v>91</v>
      </c>
      <c r="P4" s="8" t="s">
        <v>91</v>
      </c>
    </row>
    <row r="5" spans="1:16" s="9" customFormat="1" ht="15.65" customHeight="1" x14ac:dyDescent="0.35">
      <c r="A5" s="89" t="s">
        <v>105</v>
      </c>
      <c r="B5" s="90"/>
      <c r="C5" s="90"/>
      <c r="D5" s="151">
        <v>26</v>
      </c>
      <c r="E5" s="152">
        <v>4</v>
      </c>
      <c r="F5" s="150">
        <v>2</v>
      </c>
      <c r="G5" s="150">
        <v>2</v>
      </c>
      <c r="H5" s="150">
        <v>2</v>
      </c>
      <c r="I5" s="150">
        <v>2</v>
      </c>
      <c r="J5" s="150">
        <v>2</v>
      </c>
      <c r="K5" s="150">
        <v>2</v>
      </c>
      <c r="L5" s="150">
        <v>2</v>
      </c>
      <c r="M5" s="150">
        <v>2</v>
      </c>
      <c r="N5" s="150">
        <v>2</v>
      </c>
      <c r="O5" s="150">
        <v>2</v>
      </c>
      <c r="P5" s="150">
        <v>2</v>
      </c>
    </row>
    <row r="6" spans="1:16" ht="15" customHeight="1" x14ac:dyDescent="0.35">
      <c r="A6" s="99" t="s">
        <v>0</v>
      </c>
      <c r="B6" s="99"/>
      <c r="C6" s="99"/>
      <c r="D6" s="99"/>
      <c r="E6" s="99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ht="15" customHeight="1" x14ac:dyDescent="0.35">
      <c r="A7" s="92" t="s">
        <v>1</v>
      </c>
      <c r="B7" s="94">
        <f>D7/C7*100</f>
        <v>84.615384615384613</v>
      </c>
      <c r="C7" s="93">
        <f t="shared" ref="C7:C71" si="0">$D$5</f>
        <v>26</v>
      </c>
      <c r="D7" s="135">
        <f t="shared" ref="D7:D24" si="1">SUM(E7:P7)</f>
        <v>22</v>
      </c>
      <c r="E7" s="95">
        <f>'5.1 '!F7</f>
        <v>4</v>
      </c>
      <c r="F7" s="6">
        <f>'5.2 '!F8</f>
        <v>0</v>
      </c>
      <c r="G7" s="101">
        <f>'5.3 '!F7</f>
        <v>2</v>
      </c>
      <c r="H7" s="101">
        <f>'5.4'!F7</f>
        <v>2</v>
      </c>
      <c r="I7" s="101">
        <f>'5.5 '!F7</f>
        <v>2</v>
      </c>
      <c r="J7" s="6">
        <f>'5.6'!F7</f>
        <v>2</v>
      </c>
      <c r="K7" s="6">
        <f>'5.7'!F7</f>
        <v>2</v>
      </c>
      <c r="L7" s="6">
        <f>'5.8'!F7</f>
        <v>2</v>
      </c>
      <c r="M7" s="6">
        <f>'5.9'!F7</f>
        <v>0</v>
      </c>
      <c r="N7" s="6">
        <f>'5.10'!F7</f>
        <v>2</v>
      </c>
      <c r="O7" s="6">
        <f>'5.11'!E7</f>
        <v>2</v>
      </c>
      <c r="P7" s="6">
        <f>'5.12'!E8</f>
        <v>2</v>
      </c>
    </row>
    <row r="8" spans="1:16" ht="15" customHeight="1" x14ac:dyDescent="0.35">
      <c r="A8" s="92" t="s">
        <v>242</v>
      </c>
      <c r="B8" s="94">
        <f t="shared" ref="B8:B71" si="2">D8/C8*100</f>
        <v>50</v>
      </c>
      <c r="C8" s="93">
        <f t="shared" si="0"/>
        <v>26</v>
      </c>
      <c r="D8" s="135">
        <f t="shared" si="1"/>
        <v>13</v>
      </c>
      <c r="E8" s="95">
        <f>'5.1 '!F8</f>
        <v>4</v>
      </c>
      <c r="F8" s="6">
        <f>'5.2 '!F9</f>
        <v>0</v>
      </c>
      <c r="G8" s="101">
        <f>'5.3 '!F8</f>
        <v>0</v>
      </c>
      <c r="H8" s="101">
        <f>'5.4'!F8</f>
        <v>0</v>
      </c>
      <c r="I8" s="101">
        <f>'5.5 '!F8</f>
        <v>2</v>
      </c>
      <c r="J8" s="6">
        <f>'5.6'!F8</f>
        <v>2</v>
      </c>
      <c r="K8" s="6">
        <f>'5.7'!F8</f>
        <v>0</v>
      </c>
      <c r="L8" s="6">
        <f>'5.8'!F8</f>
        <v>2</v>
      </c>
      <c r="M8" s="6">
        <f>'5.9'!F8</f>
        <v>0</v>
      </c>
      <c r="N8" s="6">
        <f>'5.10'!F8</f>
        <v>2</v>
      </c>
      <c r="O8" s="6">
        <f>'5.11'!E8</f>
        <v>0</v>
      </c>
      <c r="P8" s="6">
        <f>'5.12'!E9</f>
        <v>1</v>
      </c>
    </row>
    <row r="9" spans="1:16" ht="15" customHeight="1" x14ac:dyDescent="0.35">
      <c r="A9" s="92" t="s">
        <v>3</v>
      </c>
      <c r="B9" s="94">
        <f t="shared" si="2"/>
        <v>84.615384615384613</v>
      </c>
      <c r="C9" s="93">
        <f t="shared" si="0"/>
        <v>26</v>
      </c>
      <c r="D9" s="135">
        <f t="shared" si="1"/>
        <v>22</v>
      </c>
      <c r="E9" s="95">
        <f>'5.1 '!F9</f>
        <v>4</v>
      </c>
      <c r="F9" s="6">
        <f>'5.2 '!F10</f>
        <v>1</v>
      </c>
      <c r="G9" s="101">
        <f>'5.3 '!F9</f>
        <v>2</v>
      </c>
      <c r="H9" s="101">
        <f>'5.4'!F9</f>
        <v>2</v>
      </c>
      <c r="I9" s="101">
        <f>'5.5 '!F9</f>
        <v>2</v>
      </c>
      <c r="J9" s="6">
        <f>'5.6'!F9</f>
        <v>2</v>
      </c>
      <c r="K9" s="6">
        <f>'5.7'!F9</f>
        <v>2</v>
      </c>
      <c r="L9" s="6">
        <f>'5.8'!F9</f>
        <v>0</v>
      </c>
      <c r="M9" s="6">
        <f>'5.9'!F9</f>
        <v>2</v>
      </c>
      <c r="N9" s="6">
        <f>'5.10'!F9</f>
        <v>2</v>
      </c>
      <c r="O9" s="6">
        <f>'5.11'!E9</f>
        <v>2</v>
      </c>
      <c r="P9" s="6">
        <f>'5.12'!E10</f>
        <v>1</v>
      </c>
    </row>
    <row r="10" spans="1:16" ht="15" customHeight="1" x14ac:dyDescent="0.35">
      <c r="A10" s="92" t="s">
        <v>4</v>
      </c>
      <c r="B10" s="94">
        <f t="shared" si="2"/>
        <v>84.615384615384613</v>
      </c>
      <c r="C10" s="93">
        <f t="shared" si="0"/>
        <v>26</v>
      </c>
      <c r="D10" s="135">
        <f t="shared" si="1"/>
        <v>22</v>
      </c>
      <c r="E10" s="95">
        <f>'5.1 '!F10</f>
        <v>4</v>
      </c>
      <c r="F10" s="6">
        <f>'5.2 '!F11</f>
        <v>0</v>
      </c>
      <c r="G10" s="101">
        <f>'5.3 '!F10</f>
        <v>0</v>
      </c>
      <c r="H10" s="101">
        <f>'5.4'!F10</f>
        <v>2</v>
      </c>
      <c r="I10" s="101">
        <f>'5.5 '!F10</f>
        <v>2</v>
      </c>
      <c r="J10" s="6">
        <f>'5.6'!F10</f>
        <v>2</v>
      </c>
      <c r="K10" s="6">
        <f>'5.7'!F10</f>
        <v>2</v>
      </c>
      <c r="L10" s="6">
        <f>'5.8'!F10</f>
        <v>2</v>
      </c>
      <c r="M10" s="6">
        <f>'5.9'!F10</f>
        <v>2</v>
      </c>
      <c r="N10" s="6">
        <f>'5.10'!F10</f>
        <v>2</v>
      </c>
      <c r="O10" s="6">
        <f>'5.11'!E10</f>
        <v>2</v>
      </c>
      <c r="P10" s="6">
        <f>'5.12'!E11</f>
        <v>2</v>
      </c>
    </row>
    <row r="11" spans="1:16" ht="15" customHeight="1" x14ac:dyDescent="0.35">
      <c r="A11" s="92" t="s">
        <v>5</v>
      </c>
      <c r="B11" s="94">
        <f t="shared" si="2"/>
        <v>76.923076923076934</v>
      </c>
      <c r="C11" s="93">
        <f t="shared" si="0"/>
        <v>26</v>
      </c>
      <c r="D11" s="135">
        <f t="shared" si="1"/>
        <v>20</v>
      </c>
      <c r="E11" s="95">
        <f>'5.1 '!F11</f>
        <v>4</v>
      </c>
      <c r="F11" s="6">
        <f>'5.2 '!F12</f>
        <v>2</v>
      </c>
      <c r="G11" s="101">
        <f>'5.3 '!F11</f>
        <v>2</v>
      </c>
      <c r="H11" s="101">
        <f>'5.4'!F11</f>
        <v>2</v>
      </c>
      <c r="I11" s="101">
        <f>'5.5 '!F11</f>
        <v>2</v>
      </c>
      <c r="J11" s="6">
        <f>'5.6'!F11</f>
        <v>2</v>
      </c>
      <c r="K11" s="6">
        <f>'5.7'!F11</f>
        <v>2</v>
      </c>
      <c r="L11" s="6">
        <f>'5.8'!F11</f>
        <v>0</v>
      </c>
      <c r="M11" s="6">
        <f>'5.9'!F11</f>
        <v>0</v>
      </c>
      <c r="N11" s="6">
        <f>'5.10'!F11</f>
        <v>2</v>
      </c>
      <c r="O11" s="6">
        <f>'5.11'!E11</f>
        <v>2</v>
      </c>
      <c r="P11" s="6">
        <f>'5.12'!E12</f>
        <v>0</v>
      </c>
    </row>
    <row r="12" spans="1:16" ht="15" customHeight="1" x14ac:dyDescent="0.35">
      <c r="A12" s="92" t="s">
        <v>6</v>
      </c>
      <c r="B12" s="94">
        <f t="shared" si="2"/>
        <v>84.615384615384613</v>
      </c>
      <c r="C12" s="93">
        <f t="shared" si="0"/>
        <v>26</v>
      </c>
      <c r="D12" s="135">
        <f t="shared" si="1"/>
        <v>22</v>
      </c>
      <c r="E12" s="95">
        <f>'5.1 '!F12</f>
        <v>4</v>
      </c>
      <c r="F12" s="6">
        <f>'5.2 '!F13</f>
        <v>2</v>
      </c>
      <c r="G12" s="101">
        <f>'5.3 '!F12</f>
        <v>2</v>
      </c>
      <c r="H12" s="101">
        <f>'5.4'!F12</f>
        <v>2</v>
      </c>
      <c r="I12" s="101">
        <f>'5.5 '!F12</f>
        <v>2</v>
      </c>
      <c r="J12" s="6">
        <f>'5.6'!F12</f>
        <v>2</v>
      </c>
      <c r="K12" s="6">
        <f>'5.7'!F12</f>
        <v>2</v>
      </c>
      <c r="L12" s="6">
        <f>'5.8'!F12</f>
        <v>0</v>
      </c>
      <c r="M12" s="6">
        <f>'5.9'!F12</f>
        <v>0</v>
      </c>
      <c r="N12" s="6">
        <f>'5.10'!F12</f>
        <v>2</v>
      </c>
      <c r="O12" s="6">
        <f>'5.11'!E12</f>
        <v>2</v>
      </c>
      <c r="P12" s="6">
        <f>'5.12'!E13</f>
        <v>2</v>
      </c>
    </row>
    <row r="13" spans="1:16" ht="15" customHeight="1" x14ac:dyDescent="0.35">
      <c r="A13" s="92" t="s">
        <v>7</v>
      </c>
      <c r="B13" s="94">
        <f t="shared" si="2"/>
        <v>50</v>
      </c>
      <c r="C13" s="93">
        <f t="shared" si="0"/>
        <v>26</v>
      </c>
      <c r="D13" s="135">
        <f t="shared" si="1"/>
        <v>13</v>
      </c>
      <c r="E13" s="95">
        <f>'5.1 '!F13</f>
        <v>2</v>
      </c>
      <c r="F13" s="6">
        <f>'5.2 '!F14</f>
        <v>2</v>
      </c>
      <c r="G13" s="101">
        <f>'5.3 '!F13</f>
        <v>0</v>
      </c>
      <c r="H13" s="101">
        <f>'5.4'!F13</f>
        <v>2</v>
      </c>
      <c r="I13" s="101">
        <f>'5.5 '!F13</f>
        <v>2</v>
      </c>
      <c r="J13" s="6">
        <f>'5.6'!F13</f>
        <v>0</v>
      </c>
      <c r="K13" s="6">
        <f>'5.7'!F13</f>
        <v>0</v>
      </c>
      <c r="L13" s="6">
        <f>'5.8'!F13</f>
        <v>2</v>
      </c>
      <c r="M13" s="6">
        <f>'5.9'!F13</f>
        <v>0</v>
      </c>
      <c r="N13" s="6">
        <f>'5.10'!F13</f>
        <v>1</v>
      </c>
      <c r="O13" s="6">
        <f>'5.11'!E13</f>
        <v>2</v>
      </c>
      <c r="P13" s="6">
        <f>'5.12'!E14</f>
        <v>0</v>
      </c>
    </row>
    <row r="14" spans="1:16" s="1" customFormat="1" ht="15" customHeight="1" x14ac:dyDescent="0.35">
      <c r="A14" s="92" t="s">
        <v>8</v>
      </c>
      <c r="B14" s="94">
        <f t="shared" si="2"/>
        <v>73.076923076923066</v>
      </c>
      <c r="C14" s="93">
        <f t="shared" si="0"/>
        <v>26</v>
      </c>
      <c r="D14" s="135">
        <f t="shared" si="1"/>
        <v>19</v>
      </c>
      <c r="E14" s="95">
        <f>'5.1 '!F14</f>
        <v>4</v>
      </c>
      <c r="F14" s="6">
        <f>'5.2 '!F15</f>
        <v>2</v>
      </c>
      <c r="G14" s="101">
        <f>'5.3 '!F14</f>
        <v>2</v>
      </c>
      <c r="H14" s="101">
        <f>'5.4'!F14</f>
        <v>2</v>
      </c>
      <c r="I14" s="101">
        <f>'5.5 '!F14</f>
        <v>2</v>
      </c>
      <c r="J14" s="6">
        <f>'5.6'!F14</f>
        <v>2</v>
      </c>
      <c r="K14" s="6">
        <f>'5.7'!F14</f>
        <v>2</v>
      </c>
      <c r="L14" s="6">
        <f>'5.8'!F14</f>
        <v>0</v>
      </c>
      <c r="M14" s="6">
        <f>'5.9'!F14</f>
        <v>0</v>
      </c>
      <c r="N14" s="6">
        <f>'5.10'!F14</f>
        <v>1</v>
      </c>
      <c r="O14" s="6">
        <f>'5.11'!E14</f>
        <v>0</v>
      </c>
      <c r="P14" s="6">
        <f>'5.12'!E15</f>
        <v>2</v>
      </c>
    </row>
    <row r="15" spans="1:16" ht="15" customHeight="1" x14ac:dyDescent="0.35">
      <c r="A15" s="92" t="s">
        <v>9</v>
      </c>
      <c r="B15" s="94">
        <f t="shared" si="2"/>
        <v>19.230769230769234</v>
      </c>
      <c r="C15" s="93">
        <f t="shared" si="0"/>
        <v>26</v>
      </c>
      <c r="D15" s="135">
        <f t="shared" si="1"/>
        <v>5</v>
      </c>
      <c r="E15" s="95">
        <f>'5.1 '!F15</f>
        <v>4</v>
      </c>
      <c r="F15" s="6">
        <f>'5.2 '!F16</f>
        <v>0</v>
      </c>
      <c r="G15" s="101">
        <f>'5.3 '!F15</f>
        <v>0</v>
      </c>
      <c r="H15" s="101">
        <f>'5.4'!F15</f>
        <v>0</v>
      </c>
      <c r="I15" s="101">
        <f>'5.5 '!F15</f>
        <v>0</v>
      </c>
      <c r="J15" s="6">
        <f>'5.6'!F15</f>
        <v>0</v>
      </c>
      <c r="K15" s="6">
        <f>'5.7'!F15</f>
        <v>0</v>
      </c>
      <c r="L15" s="6">
        <f>'5.8'!F15</f>
        <v>0</v>
      </c>
      <c r="M15" s="6">
        <f>'5.9'!F15</f>
        <v>0</v>
      </c>
      <c r="N15" s="6">
        <f>'5.10'!F15</f>
        <v>0</v>
      </c>
      <c r="O15" s="6">
        <f>'5.11'!E15</f>
        <v>0</v>
      </c>
      <c r="P15" s="6">
        <f>'5.12'!E16</f>
        <v>1</v>
      </c>
    </row>
    <row r="16" spans="1:16" ht="15" customHeight="1" x14ac:dyDescent="0.35">
      <c r="A16" s="92" t="s">
        <v>10</v>
      </c>
      <c r="B16" s="94">
        <f t="shared" si="2"/>
        <v>84.615384615384613</v>
      </c>
      <c r="C16" s="93">
        <f t="shared" si="0"/>
        <v>26</v>
      </c>
      <c r="D16" s="135">
        <f t="shared" si="1"/>
        <v>22</v>
      </c>
      <c r="E16" s="95">
        <f>'5.1 '!F16</f>
        <v>4</v>
      </c>
      <c r="F16" s="6">
        <f>'5.2 '!F17</f>
        <v>2</v>
      </c>
      <c r="G16" s="101">
        <f>'5.3 '!F16</f>
        <v>2</v>
      </c>
      <c r="H16" s="101">
        <f>'5.4'!F16</f>
        <v>2</v>
      </c>
      <c r="I16" s="101">
        <f>'5.5 '!F16</f>
        <v>2</v>
      </c>
      <c r="J16" s="6">
        <f>'5.6'!F16</f>
        <v>2</v>
      </c>
      <c r="K16" s="6">
        <f>'5.7'!F16</f>
        <v>2</v>
      </c>
      <c r="L16" s="6">
        <f>'5.8'!F16</f>
        <v>0</v>
      </c>
      <c r="M16" s="6">
        <f>'5.9'!F16</f>
        <v>0</v>
      </c>
      <c r="N16" s="6">
        <f>'5.10'!F16</f>
        <v>2</v>
      </c>
      <c r="O16" s="6">
        <f>'5.11'!E16</f>
        <v>2</v>
      </c>
      <c r="P16" s="6">
        <f>'5.12'!E17</f>
        <v>2</v>
      </c>
    </row>
    <row r="17" spans="1:16" ht="15" customHeight="1" x14ac:dyDescent="0.35">
      <c r="A17" s="92" t="s">
        <v>11</v>
      </c>
      <c r="B17" s="94">
        <f t="shared" si="2"/>
        <v>21.153846153846153</v>
      </c>
      <c r="C17" s="93">
        <f t="shared" si="0"/>
        <v>26</v>
      </c>
      <c r="D17" s="135">
        <f t="shared" si="1"/>
        <v>5.5</v>
      </c>
      <c r="E17" s="95">
        <f>'5.1 '!F17</f>
        <v>2</v>
      </c>
      <c r="F17" s="6">
        <f>'5.2 '!F18</f>
        <v>0</v>
      </c>
      <c r="G17" s="101">
        <f>'5.3 '!F17</f>
        <v>0</v>
      </c>
      <c r="H17" s="101">
        <f>'5.4'!F17</f>
        <v>0</v>
      </c>
      <c r="I17" s="101">
        <f>'5.5 '!F17</f>
        <v>0</v>
      </c>
      <c r="J17" s="6">
        <f>'5.6'!F17</f>
        <v>0</v>
      </c>
      <c r="K17" s="6">
        <f>'5.7'!F17</f>
        <v>0</v>
      </c>
      <c r="L17" s="6">
        <f>'5.8'!F17</f>
        <v>0</v>
      </c>
      <c r="M17" s="6">
        <f>'5.9'!F17</f>
        <v>0</v>
      </c>
      <c r="N17" s="6">
        <f>'5.10'!F17</f>
        <v>1</v>
      </c>
      <c r="O17" s="6">
        <f>'5.11'!E17</f>
        <v>2</v>
      </c>
      <c r="P17" s="6">
        <f>'5.12'!E18</f>
        <v>0.5</v>
      </c>
    </row>
    <row r="18" spans="1:16" s="1" customFormat="1" ht="15" customHeight="1" x14ac:dyDescent="0.35">
      <c r="A18" s="92" t="s">
        <v>12</v>
      </c>
      <c r="B18" s="94">
        <f t="shared" si="2"/>
        <v>34.615384615384613</v>
      </c>
      <c r="C18" s="93">
        <f t="shared" si="0"/>
        <v>26</v>
      </c>
      <c r="D18" s="135">
        <f t="shared" si="1"/>
        <v>9</v>
      </c>
      <c r="E18" s="95">
        <f>'5.1 '!F18</f>
        <v>4</v>
      </c>
      <c r="F18" s="6">
        <f>'5.2 '!F19</f>
        <v>1</v>
      </c>
      <c r="G18" s="101">
        <f>'5.3 '!F18</f>
        <v>0</v>
      </c>
      <c r="H18" s="101">
        <f>'5.4'!F18</f>
        <v>0</v>
      </c>
      <c r="I18" s="101">
        <f>'5.5 '!F18</f>
        <v>0</v>
      </c>
      <c r="J18" s="6">
        <f>'5.6'!F18</f>
        <v>0</v>
      </c>
      <c r="K18" s="6">
        <f>'5.7'!F18</f>
        <v>0</v>
      </c>
      <c r="L18" s="6">
        <f>'5.8'!F18</f>
        <v>0</v>
      </c>
      <c r="M18" s="6">
        <f>'5.9'!F18</f>
        <v>0</v>
      </c>
      <c r="N18" s="6">
        <f>'5.10'!F18</f>
        <v>2</v>
      </c>
      <c r="O18" s="6">
        <f>'5.11'!E18</f>
        <v>2</v>
      </c>
      <c r="P18" s="6">
        <f>'5.12'!E19</f>
        <v>0</v>
      </c>
    </row>
    <row r="19" spans="1:16" ht="15" customHeight="1" x14ac:dyDescent="0.35">
      <c r="A19" s="92" t="s">
        <v>13</v>
      </c>
      <c r="B19" s="94">
        <f t="shared" si="2"/>
        <v>15.384615384615385</v>
      </c>
      <c r="C19" s="93">
        <f t="shared" si="0"/>
        <v>26</v>
      </c>
      <c r="D19" s="135">
        <f t="shared" si="1"/>
        <v>4</v>
      </c>
      <c r="E19" s="95">
        <f>'5.1 '!F19</f>
        <v>2</v>
      </c>
      <c r="F19" s="6">
        <f>'5.2 '!F20</f>
        <v>0</v>
      </c>
      <c r="G19" s="101">
        <f>'5.3 '!F19</f>
        <v>0</v>
      </c>
      <c r="H19" s="101">
        <f>'5.4'!F19</f>
        <v>0</v>
      </c>
      <c r="I19" s="101">
        <f>'5.5 '!F19</f>
        <v>0</v>
      </c>
      <c r="J19" s="6">
        <f>'5.6'!F19</f>
        <v>0</v>
      </c>
      <c r="K19" s="6">
        <f>'5.7'!F19</f>
        <v>0</v>
      </c>
      <c r="L19" s="6">
        <f>'5.8'!F19</f>
        <v>0</v>
      </c>
      <c r="M19" s="6">
        <f>'5.9'!F19</f>
        <v>0</v>
      </c>
      <c r="N19" s="6">
        <f>'5.10'!F19</f>
        <v>2</v>
      </c>
      <c r="O19" s="6">
        <f>'5.11'!E19</f>
        <v>0</v>
      </c>
      <c r="P19" s="6">
        <f>'5.12'!E20</f>
        <v>0</v>
      </c>
    </row>
    <row r="20" spans="1:16" ht="15" customHeight="1" x14ac:dyDescent="0.35">
      <c r="A20" s="92" t="s">
        <v>14</v>
      </c>
      <c r="B20" s="94">
        <f t="shared" si="2"/>
        <v>76.923076923076934</v>
      </c>
      <c r="C20" s="93">
        <f t="shared" si="0"/>
        <v>26</v>
      </c>
      <c r="D20" s="135">
        <f t="shared" si="1"/>
        <v>20</v>
      </c>
      <c r="E20" s="95">
        <f>'5.1 '!F20</f>
        <v>4</v>
      </c>
      <c r="F20" s="6">
        <f>'5.2 '!F21</f>
        <v>0</v>
      </c>
      <c r="G20" s="101">
        <f>'5.3 '!F20</f>
        <v>2</v>
      </c>
      <c r="H20" s="101">
        <f>'5.4'!F20</f>
        <v>2</v>
      </c>
      <c r="I20" s="101">
        <f>'5.5 '!F20</f>
        <v>2</v>
      </c>
      <c r="J20" s="6">
        <f>'5.6'!F20</f>
        <v>2</v>
      </c>
      <c r="K20" s="6">
        <f>'5.7'!F20</f>
        <v>2</v>
      </c>
      <c r="L20" s="6">
        <f>'5.8'!F20</f>
        <v>2</v>
      </c>
      <c r="M20" s="6">
        <f>'5.9'!F20</f>
        <v>0</v>
      </c>
      <c r="N20" s="6">
        <f>'5.10'!F20</f>
        <v>2</v>
      </c>
      <c r="O20" s="6">
        <f>'5.11'!E20</f>
        <v>0</v>
      </c>
      <c r="P20" s="6">
        <f>'5.12'!E21</f>
        <v>2</v>
      </c>
    </row>
    <row r="21" spans="1:16" ht="15" customHeight="1" x14ac:dyDescent="0.35">
      <c r="A21" s="92" t="s">
        <v>15</v>
      </c>
      <c r="B21" s="94">
        <f t="shared" si="2"/>
        <v>0</v>
      </c>
      <c r="C21" s="93">
        <f t="shared" si="0"/>
        <v>26</v>
      </c>
      <c r="D21" s="135">
        <f t="shared" si="1"/>
        <v>0</v>
      </c>
      <c r="E21" s="95">
        <f>'5.1 '!F21</f>
        <v>0</v>
      </c>
      <c r="F21" s="6">
        <f>'5.2 '!F22</f>
        <v>0</v>
      </c>
      <c r="G21" s="101">
        <f>'5.3 '!F21</f>
        <v>0</v>
      </c>
      <c r="H21" s="101">
        <f>'5.4'!F21</f>
        <v>0</v>
      </c>
      <c r="I21" s="101">
        <f>'5.5 '!F21</f>
        <v>0</v>
      </c>
      <c r="J21" s="6">
        <f>'5.6'!F21</f>
        <v>0</v>
      </c>
      <c r="K21" s="6">
        <f>'5.7'!F21</f>
        <v>0</v>
      </c>
      <c r="L21" s="6">
        <f>'5.8'!F21</f>
        <v>0</v>
      </c>
      <c r="M21" s="6">
        <f>'5.9'!F21</f>
        <v>0</v>
      </c>
      <c r="N21" s="6">
        <f>'5.10'!F21</f>
        <v>0</v>
      </c>
      <c r="O21" s="6">
        <f>'5.11'!E21</f>
        <v>0</v>
      </c>
      <c r="P21" s="6">
        <f>'5.12'!E22</f>
        <v>0</v>
      </c>
    </row>
    <row r="22" spans="1:16" ht="15" customHeight="1" x14ac:dyDescent="0.35">
      <c r="A22" s="92" t="s">
        <v>16</v>
      </c>
      <c r="B22" s="94">
        <f t="shared" si="2"/>
        <v>73.076923076923066</v>
      </c>
      <c r="C22" s="93">
        <f t="shared" si="0"/>
        <v>26</v>
      </c>
      <c r="D22" s="135">
        <f t="shared" si="1"/>
        <v>19</v>
      </c>
      <c r="E22" s="95">
        <f>'5.1 '!F22</f>
        <v>4</v>
      </c>
      <c r="F22" s="6">
        <f>'5.2 '!F23</f>
        <v>1</v>
      </c>
      <c r="G22" s="101">
        <f>'5.3 '!F22</f>
        <v>0</v>
      </c>
      <c r="H22" s="101">
        <f>'5.4'!F22</f>
        <v>2</v>
      </c>
      <c r="I22" s="101">
        <f>'5.5 '!F22</f>
        <v>2</v>
      </c>
      <c r="J22" s="6">
        <f>'5.6'!F22</f>
        <v>2</v>
      </c>
      <c r="K22" s="6">
        <f>'5.7'!F22</f>
        <v>2</v>
      </c>
      <c r="L22" s="6">
        <f>'5.8'!F22</f>
        <v>0</v>
      </c>
      <c r="M22" s="6">
        <f>'5.9'!F22</f>
        <v>0</v>
      </c>
      <c r="N22" s="6">
        <f>'5.10'!F22</f>
        <v>2</v>
      </c>
      <c r="O22" s="6">
        <f>'5.11'!E22</f>
        <v>2</v>
      </c>
      <c r="P22" s="6">
        <f>'5.12'!E23</f>
        <v>2</v>
      </c>
    </row>
    <row r="23" spans="1:16" ht="15" customHeight="1" x14ac:dyDescent="0.35">
      <c r="A23" s="92" t="s">
        <v>17</v>
      </c>
      <c r="B23" s="94">
        <f t="shared" si="2"/>
        <v>57.692307692307686</v>
      </c>
      <c r="C23" s="93">
        <f t="shared" si="0"/>
        <v>26</v>
      </c>
      <c r="D23" s="135">
        <f t="shared" si="1"/>
        <v>15</v>
      </c>
      <c r="E23" s="95">
        <f>'5.1 '!F23</f>
        <v>4</v>
      </c>
      <c r="F23" s="6">
        <f>'5.2 '!F24</f>
        <v>1</v>
      </c>
      <c r="G23" s="101">
        <f>'5.3 '!F23</f>
        <v>0</v>
      </c>
      <c r="H23" s="101">
        <f>'5.4'!F23</f>
        <v>2</v>
      </c>
      <c r="I23" s="101">
        <f>'5.5 '!F23</f>
        <v>0</v>
      </c>
      <c r="J23" s="6">
        <f>'5.6'!F23</f>
        <v>2</v>
      </c>
      <c r="K23" s="6">
        <f>'5.7'!F23</f>
        <v>0</v>
      </c>
      <c r="L23" s="6">
        <f>'5.8'!F23</f>
        <v>2</v>
      </c>
      <c r="M23" s="6">
        <f>'5.9'!F23</f>
        <v>0</v>
      </c>
      <c r="N23" s="6">
        <f>'5.10'!F23</f>
        <v>2</v>
      </c>
      <c r="O23" s="6">
        <f>'5.11'!E23</f>
        <v>2</v>
      </c>
      <c r="P23" s="6">
        <f>'5.12'!E24</f>
        <v>0</v>
      </c>
    </row>
    <row r="24" spans="1:16" ht="15" customHeight="1" x14ac:dyDescent="0.35">
      <c r="A24" s="92" t="s">
        <v>103</v>
      </c>
      <c r="B24" s="94">
        <f>D24/C24*100</f>
        <v>75</v>
      </c>
      <c r="C24" s="173">
        <f>$D$5-2</f>
        <v>24</v>
      </c>
      <c r="D24" s="135">
        <f t="shared" si="1"/>
        <v>18</v>
      </c>
      <c r="E24" s="95">
        <f>'5.1 '!F24</f>
        <v>4</v>
      </c>
      <c r="F24" s="6">
        <f>'5.2 '!F25</f>
        <v>0</v>
      </c>
      <c r="G24" s="101">
        <f>'5.3 '!F24</f>
        <v>2</v>
      </c>
      <c r="H24" s="101">
        <f>'5.4'!F24</f>
        <v>2</v>
      </c>
      <c r="I24" s="101">
        <f>'5.5 '!F24</f>
        <v>2</v>
      </c>
      <c r="J24" s="6">
        <f>'5.6'!F24</f>
        <v>2</v>
      </c>
      <c r="K24" s="6">
        <f>'5.7'!F24</f>
        <v>0</v>
      </c>
      <c r="L24" s="6">
        <f>'5.8'!F24</f>
        <v>0</v>
      </c>
      <c r="M24" s="6" t="str">
        <f>'5.9'!F24</f>
        <v>- *</v>
      </c>
      <c r="N24" s="6">
        <f>'5.10'!F24</f>
        <v>2</v>
      </c>
      <c r="O24" s="6">
        <f>'5.11'!E24</f>
        <v>2</v>
      </c>
      <c r="P24" s="6">
        <f>'5.12'!E25</f>
        <v>2</v>
      </c>
    </row>
    <row r="25" spans="1:16" ht="15" customHeight="1" x14ac:dyDescent="0.35">
      <c r="A25" s="99" t="s">
        <v>19</v>
      </c>
      <c r="B25" s="102"/>
      <c r="C25" s="153"/>
      <c r="D25" s="156"/>
      <c r="E25" s="154"/>
      <c r="F25" s="51"/>
      <c r="G25" s="155"/>
      <c r="H25" s="155"/>
      <c r="I25" s="155"/>
      <c r="J25" s="51"/>
      <c r="K25" s="51"/>
      <c r="L25" s="51"/>
      <c r="M25" s="51"/>
      <c r="N25" s="51"/>
      <c r="O25" s="51"/>
      <c r="P25" s="51"/>
    </row>
    <row r="26" spans="1:16" s="1" customFormat="1" ht="15" customHeight="1" x14ac:dyDescent="0.35">
      <c r="A26" s="92" t="s">
        <v>20</v>
      </c>
      <c r="B26" s="94">
        <f t="shared" si="2"/>
        <v>69.230769230769226</v>
      </c>
      <c r="C26" s="93">
        <f t="shared" si="0"/>
        <v>26</v>
      </c>
      <c r="D26" s="135">
        <f t="shared" ref="D26:D36" si="3">SUM(E26:P26)</f>
        <v>18</v>
      </c>
      <c r="E26" s="95">
        <f>'5.1 '!F26</f>
        <v>4</v>
      </c>
      <c r="F26" s="6">
        <f>'5.2 '!F27</f>
        <v>0</v>
      </c>
      <c r="G26" s="101">
        <f>'5.3 '!F26</f>
        <v>0</v>
      </c>
      <c r="H26" s="101">
        <f>'5.4'!F26</f>
        <v>0</v>
      </c>
      <c r="I26" s="101">
        <f>'5.5 '!F26</f>
        <v>2</v>
      </c>
      <c r="J26" s="6">
        <f>'5.6'!F26</f>
        <v>2</v>
      </c>
      <c r="K26" s="6">
        <f>'5.7'!F26</f>
        <v>2</v>
      </c>
      <c r="L26" s="6">
        <f>'5.8'!F26</f>
        <v>2</v>
      </c>
      <c r="M26" s="6">
        <f>'5.9'!F26</f>
        <v>0</v>
      </c>
      <c r="N26" s="6">
        <f>'5.10'!F26</f>
        <v>2</v>
      </c>
      <c r="O26" s="6">
        <f>'5.11'!E26</f>
        <v>2</v>
      </c>
      <c r="P26" s="6">
        <f>'5.12'!E27</f>
        <v>2</v>
      </c>
    </row>
    <row r="27" spans="1:16" ht="15" customHeight="1" x14ac:dyDescent="0.35">
      <c r="A27" s="92" t="s">
        <v>21</v>
      </c>
      <c r="B27" s="94">
        <f t="shared" si="2"/>
        <v>75</v>
      </c>
      <c r="C27" s="93">
        <f t="shared" si="0"/>
        <v>26</v>
      </c>
      <c r="D27" s="135">
        <f t="shared" si="3"/>
        <v>19.5</v>
      </c>
      <c r="E27" s="95">
        <f>'5.1 '!F27</f>
        <v>4</v>
      </c>
      <c r="F27" s="6">
        <f>'5.2 '!F28</f>
        <v>0.5</v>
      </c>
      <c r="G27" s="101">
        <f>'5.3 '!F27</f>
        <v>0</v>
      </c>
      <c r="H27" s="101">
        <f>'5.4'!F27</f>
        <v>2</v>
      </c>
      <c r="I27" s="101">
        <f>'5.5 '!F27</f>
        <v>2</v>
      </c>
      <c r="J27" s="6">
        <f>'5.6'!F27</f>
        <v>2</v>
      </c>
      <c r="K27" s="6">
        <f>'5.7'!F27</f>
        <v>0</v>
      </c>
      <c r="L27" s="6">
        <f>'5.8'!F27</f>
        <v>2</v>
      </c>
      <c r="M27" s="6">
        <f>'5.9'!F27</f>
        <v>2</v>
      </c>
      <c r="N27" s="6">
        <f>'5.10'!F27</f>
        <v>2</v>
      </c>
      <c r="O27" s="6">
        <f>'5.11'!E27</f>
        <v>2</v>
      </c>
      <c r="P27" s="6">
        <f>'5.12'!E28</f>
        <v>1</v>
      </c>
    </row>
    <row r="28" spans="1:16" ht="15" customHeight="1" x14ac:dyDescent="0.35">
      <c r="A28" s="92" t="s">
        <v>22</v>
      </c>
      <c r="B28" s="94">
        <f t="shared" si="2"/>
        <v>53.846153846153847</v>
      </c>
      <c r="C28" s="93">
        <f t="shared" si="0"/>
        <v>26</v>
      </c>
      <c r="D28" s="135">
        <f t="shared" si="3"/>
        <v>14</v>
      </c>
      <c r="E28" s="95">
        <f>'5.1 '!F28</f>
        <v>4</v>
      </c>
      <c r="F28" s="6">
        <f>'5.2 '!F29</f>
        <v>2</v>
      </c>
      <c r="G28" s="101">
        <f>'5.3 '!F28</f>
        <v>1</v>
      </c>
      <c r="H28" s="101">
        <f>'5.4'!F28</f>
        <v>1</v>
      </c>
      <c r="I28" s="101">
        <f>'5.5 '!F28</f>
        <v>1</v>
      </c>
      <c r="J28" s="6">
        <f>'5.6'!F28</f>
        <v>1</v>
      </c>
      <c r="K28" s="6">
        <f>'5.7'!F28</f>
        <v>0</v>
      </c>
      <c r="L28" s="6">
        <f>'5.8'!F28</f>
        <v>0</v>
      </c>
      <c r="M28" s="6">
        <f>'5.9'!F28</f>
        <v>0</v>
      </c>
      <c r="N28" s="6">
        <f>'5.10'!F28</f>
        <v>2</v>
      </c>
      <c r="O28" s="6">
        <f>'5.11'!E28</f>
        <v>1</v>
      </c>
      <c r="P28" s="6">
        <f>'5.12'!E29</f>
        <v>1</v>
      </c>
    </row>
    <row r="29" spans="1:16" ht="15" customHeight="1" x14ac:dyDescent="0.35">
      <c r="A29" s="92" t="s">
        <v>23</v>
      </c>
      <c r="B29" s="94">
        <f t="shared" si="2"/>
        <v>88.461538461538453</v>
      </c>
      <c r="C29" s="93">
        <f t="shared" si="0"/>
        <v>26</v>
      </c>
      <c r="D29" s="135">
        <f t="shared" si="3"/>
        <v>23</v>
      </c>
      <c r="E29" s="95">
        <f>'5.1 '!F29</f>
        <v>4</v>
      </c>
      <c r="F29" s="6">
        <f>'5.2 '!F30</f>
        <v>2</v>
      </c>
      <c r="G29" s="101">
        <f>'5.3 '!F29</f>
        <v>2</v>
      </c>
      <c r="H29" s="101">
        <f>'5.4'!F29</f>
        <v>2</v>
      </c>
      <c r="I29" s="101">
        <f>'5.5 '!F29</f>
        <v>2</v>
      </c>
      <c r="J29" s="6">
        <f>'5.6'!F29</f>
        <v>2</v>
      </c>
      <c r="K29" s="6">
        <f>'5.7'!F29</f>
        <v>2</v>
      </c>
      <c r="L29" s="6">
        <f>'5.8'!F29</f>
        <v>0</v>
      </c>
      <c r="M29" s="6">
        <f>'5.9'!F29</f>
        <v>2</v>
      </c>
      <c r="N29" s="6">
        <f>'5.10'!F29</f>
        <v>2</v>
      </c>
      <c r="O29" s="6">
        <f>'5.11'!E29</f>
        <v>2</v>
      </c>
      <c r="P29" s="6">
        <f>'5.12'!E30</f>
        <v>1</v>
      </c>
    </row>
    <row r="30" spans="1:16" ht="15" customHeight="1" x14ac:dyDescent="0.35">
      <c r="A30" s="92" t="s">
        <v>24</v>
      </c>
      <c r="B30" s="94">
        <f t="shared" si="2"/>
        <v>92.307692307692307</v>
      </c>
      <c r="C30" s="93">
        <f t="shared" si="0"/>
        <v>26</v>
      </c>
      <c r="D30" s="135">
        <f t="shared" si="3"/>
        <v>24</v>
      </c>
      <c r="E30" s="95">
        <f>'5.1 '!F30</f>
        <v>4</v>
      </c>
      <c r="F30" s="6">
        <f>'5.2 '!F31</f>
        <v>2</v>
      </c>
      <c r="G30" s="101">
        <f>'5.3 '!F30</f>
        <v>2</v>
      </c>
      <c r="H30" s="101">
        <f>'5.4'!F30</f>
        <v>2</v>
      </c>
      <c r="I30" s="101">
        <f>'5.5 '!F30</f>
        <v>2</v>
      </c>
      <c r="J30" s="6">
        <f>'5.6'!F30</f>
        <v>2</v>
      </c>
      <c r="K30" s="6">
        <f>'5.7'!F30</f>
        <v>2</v>
      </c>
      <c r="L30" s="6">
        <f>'5.8'!F30</f>
        <v>2</v>
      </c>
      <c r="M30" s="6">
        <f>'5.9'!F30</f>
        <v>0</v>
      </c>
      <c r="N30" s="6">
        <f>'5.10'!F30</f>
        <v>2</v>
      </c>
      <c r="O30" s="6">
        <f>'5.11'!E30</f>
        <v>2</v>
      </c>
      <c r="P30" s="6">
        <f>'5.12'!E31</f>
        <v>2</v>
      </c>
    </row>
    <row r="31" spans="1:16" ht="15" customHeight="1" x14ac:dyDescent="0.35">
      <c r="A31" s="92" t="s">
        <v>25</v>
      </c>
      <c r="B31" s="94">
        <f t="shared" si="2"/>
        <v>45.192307692307693</v>
      </c>
      <c r="C31" s="93">
        <f t="shared" si="0"/>
        <v>26</v>
      </c>
      <c r="D31" s="135">
        <f t="shared" si="3"/>
        <v>11.75</v>
      </c>
      <c r="E31" s="95">
        <f>'5.1 '!F31</f>
        <v>4</v>
      </c>
      <c r="F31" s="6">
        <f>'5.2 '!F32</f>
        <v>0.25</v>
      </c>
      <c r="G31" s="101">
        <f>'5.3 '!F31</f>
        <v>0</v>
      </c>
      <c r="H31" s="101">
        <f>'5.4'!F31</f>
        <v>0</v>
      </c>
      <c r="I31" s="101">
        <f>'5.5 '!F31</f>
        <v>0</v>
      </c>
      <c r="J31" s="6">
        <f>'5.6'!F31</f>
        <v>0</v>
      </c>
      <c r="K31" s="6">
        <f>'5.7'!F31</f>
        <v>1</v>
      </c>
      <c r="L31" s="6">
        <f>'5.8'!F31</f>
        <v>0.5</v>
      </c>
      <c r="M31" s="6">
        <f>'5.9'!F31</f>
        <v>0</v>
      </c>
      <c r="N31" s="6">
        <f>'5.10'!F31</f>
        <v>2</v>
      </c>
      <c r="O31" s="6">
        <f>'5.11'!E31</f>
        <v>2</v>
      </c>
      <c r="P31" s="6">
        <f>'5.12'!E32</f>
        <v>2</v>
      </c>
    </row>
    <row r="32" spans="1:16" s="1" customFormat="1" ht="15" customHeight="1" x14ac:dyDescent="0.35">
      <c r="A32" s="92" t="s">
        <v>26</v>
      </c>
      <c r="B32" s="94">
        <f t="shared" si="2"/>
        <v>76.923076923076934</v>
      </c>
      <c r="C32" s="93">
        <f t="shared" si="0"/>
        <v>26</v>
      </c>
      <c r="D32" s="135">
        <f t="shared" si="3"/>
        <v>20</v>
      </c>
      <c r="E32" s="95">
        <f>'5.1 '!F32</f>
        <v>4</v>
      </c>
      <c r="F32" s="6">
        <f>'5.2 '!F33</f>
        <v>1</v>
      </c>
      <c r="G32" s="101">
        <f>'5.3 '!F32</f>
        <v>0</v>
      </c>
      <c r="H32" s="101">
        <f>'5.4'!F32</f>
        <v>2</v>
      </c>
      <c r="I32" s="101">
        <f>'5.5 '!F32</f>
        <v>2</v>
      </c>
      <c r="J32" s="6">
        <f>'5.6'!F32</f>
        <v>2</v>
      </c>
      <c r="K32" s="6">
        <f>'5.7'!F32</f>
        <v>2</v>
      </c>
      <c r="L32" s="6">
        <f>'5.8'!F32</f>
        <v>2</v>
      </c>
      <c r="M32" s="6">
        <f>'5.9'!F32</f>
        <v>0</v>
      </c>
      <c r="N32" s="6">
        <f>'5.10'!F32</f>
        <v>2</v>
      </c>
      <c r="O32" s="6">
        <f>'5.11'!E32</f>
        <v>2</v>
      </c>
      <c r="P32" s="6">
        <f>'5.12'!E33</f>
        <v>1</v>
      </c>
    </row>
    <row r="33" spans="1:16" s="1" customFormat="1" ht="15" customHeight="1" x14ac:dyDescent="0.35">
      <c r="A33" s="92" t="s">
        <v>27</v>
      </c>
      <c r="B33" s="94">
        <f t="shared" si="2"/>
        <v>25</v>
      </c>
      <c r="C33" s="93">
        <f t="shared" si="0"/>
        <v>26</v>
      </c>
      <c r="D33" s="135">
        <f t="shared" si="3"/>
        <v>6.5</v>
      </c>
      <c r="E33" s="95">
        <f>'5.1 '!F33</f>
        <v>2</v>
      </c>
      <c r="F33" s="6">
        <f>'5.2 '!F34</f>
        <v>0.5</v>
      </c>
      <c r="G33" s="101">
        <f>'5.3 '!F33</f>
        <v>0</v>
      </c>
      <c r="H33" s="101">
        <f>'5.4'!F33</f>
        <v>0</v>
      </c>
      <c r="I33" s="101">
        <f>'5.5 '!F33</f>
        <v>0</v>
      </c>
      <c r="J33" s="6">
        <f>'5.6'!F33</f>
        <v>0</v>
      </c>
      <c r="K33" s="6">
        <f>'5.7'!F33</f>
        <v>0</v>
      </c>
      <c r="L33" s="6">
        <f>'5.8'!F33</f>
        <v>0</v>
      </c>
      <c r="M33" s="6">
        <f>'5.9'!F33</f>
        <v>0</v>
      </c>
      <c r="N33" s="6">
        <f>'5.10'!F33</f>
        <v>1</v>
      </c>
      <c r="O33" s="6">
        <f>'5.11'!E33</f>
        <v>2</v>
      </c>
      <c r="P33" s="6">
        <f>'5.12'!E34</f>
        <v>1</v>
      </c>
    </row>
    <row r="34" spans="1:16" ht="15" customHeight="1" x14ac:dyDescent="0.35">
      <c r="A34" s="92" t="s">
        <v>243</v>
      </c>
      <c r="B34" s="94">
        <f t="shared" si="2"/>
        <v>23.076923076923077</v>
      </c>
      <c r="C34" s="93">
        <f t="shared" si="0"/>
        <v>26</v>
      </c>
      <c r="D34" s="135">
        <f t="shared" si="3"/>
        <v>6</v>
      </c>
      <c r="E34" s="95">
        <f>'5.1 '!F34</f>
        <v>4</v>
      </c>
      <c r="F34" s="6">
        <f>'5.2 '!F35</f>
        <v>0</v>
      </c>
      <c r="G34" s="101">
        <f>'5.3 '!F34</f>
        <v>0</v>
      </c>
      <c r="H34" s="101">
        <f>'5.4'!F34</f>
        <v>0</v>
      </c>
      <c r="I34" s="101">
        <f>'5.5 '!F34</f>
        <v>0</v>
      </c>
      <c r="J34" s="6">
        <f>'5.6'!F34</f>
        <v>0</v>
      </c>
      <c r="K34" s="6">
        <f>'5.7'!F34</f>
        <v>0</v>
      </c>
      <c r="L34" s="6">
        <f>'5.8'!F34</f>
        <v>0</v>
      </c>
      <c r="M34" s="6">
        <f>'5.9'!F34</f>
        <v>0</v>
      </c>
      <c r="N34" s="6">
        <f>'5.10'!F34</f>
        <v>0</v>
      </c>
      <c r="O34" s="6">
        <f>'5.11'!E34</f>
        <v>2</v>
      </c>
      <c r="P34" s="6">
        <f>'5.12'!E35</f>
        <v>0</v>
      </c>
    </row>
    <row r="35" spans="1:16" ht="15" customHeight="1" x14ac:dyDescent="0.35">
      <c r="A35" s="92" t="s">
        <v>29</v>
      </c>
      <c r="B35" s="94">
        <f t="shared" si="2"/>
        <v>87.5</v>
      </c>
      <c r="C35" s="173">
        <f>$D$5-2</f>
        <v>24</v>
      </c>
      <c r="D35" s="135">
        <f t="shared" si="3"/>
        <v>21</v>
      </c>
      <c r="E35" s="95">
        <f>'5.1 '!F35</f>
        <v>4</v>
      </c>
      <c r="F35" s="6">
        <f>'5.2 '!F36</f>
        <v>1</v>
      </c>
      <c r="G35" s="101">
        <f>'5.3 '!F35</f>
        <v>2</v>
      </c>
      <c r="H35" s="101">
        <f>'5.4'!F35</f>
        <v>2</v>
      </c>
      <c r="I35" s="101">
        <f>'5.5 '!F35</f>
        <v>2</v>
      </c>
      <c r="J35" s="6">
        <f>'5.6'!F35</f>
        <v>2</v>
      </c>
      <c r="K35" s="6">
        <f>'5.7'!F35</f>
        <v>2</v>
      </c>
      <c r="L35" s="6">
        <f>'5.8'!F35</f>
        <v>2</v>
      </c>
      <c r="M35" s="6" t="str">
        <f>'5.9'!F35</f>
        <v>- *</v>
      </c>
      <c r="N35" s="6">
        <f>'5.10'!F35</f>
        <v>2</v>
      </c>
      <c r="O35" s="6">
        <f>'5.11'!E35</f>
        <v>2</v>
      </c>
      <c r="P35" s="6">
        <f>'5.12'!E36</f>
        <v>0</v>
      </c>
    </row>
    <row r="36" spans="1:16" ht="15" customHeight="1" x14ac:dyDescent="0.35">
      <c r="A36" s="92" t="s">
        <v>30</v>
      </c>
      <c r="B36" s="94">
        <f t="shared" si="2"/>
        <v>91.666666666666657</v>
      </c>
      <c r="C36" s="173">
        <f>$D$5-2</f>
        <v>24</v>
      </c>
      <c r="D36" s="135">
        <f t="shared" si="3"/>
        <v>22</v>
      </c>
      <c r="E36" s="95">
        <f>'5.1 '!F36</f>
        <v>4</v>
      </c>
      <c r="F36" s="6">
        <f>'5.2 '!F37</f>
        <v>2</v>
      </c>
      <c r="G36" s="101">
        <f>'5.3 '!F36</f>
        <v>2</v>
      </c>
      <c r="H36" s="101">
        <f>'5.4'!F36</f>
        <v>2</v>
      </c>
      <c r="I36" s="101">
        <f>'5.5 '!F36</f>
        <v>2</v>
      </c>
      <c r="J36" s="6">
        <f>'5.6'!F36</f>
        <v>2</v>
      </c>
      <c r="K36" s="6">
        <f>'5.7'!F36</f>
        <v>0</v>
      </c>
      <c r="L36" s="6">
        <f>'5.8'!F36</f>
        <v>2</v>
      </c>
      <c r="M36" s="6" t="str">
        <f>'5.9'!F36</f>
        <v>- *</v>
      </c>
      <c r="N36" s="6">
        <f>'5.10'!F36</f>
        <v>2</v>
      </c>
      <c r="O36" s="6">
        <f>'5.11'!E36</f>
        <v>2</v>
      </c>
      <c r="P36" s="6">
        <f>'5.12'!E37</f>
        <v>2</v>
      </c>
    </row>
    <row r="37" spans="1:16" ht="15" customHeight="1" x14ac:dyDescent="0.35">
      <c r="A37" s="99" t="s">
        <v>31</v>
      </c>
      <c r="B37" s="102"/>
      <c r="C37" s="153"/>
      <c r="D37" s="156"/>
      <c r="E37" s="154"/>
      <c r="F37" s="51"/>
      <c r="G37" s="155"/>
      <c r="H37" s="155"/>
      <c r="I37" s="155"/>
      <c r="J37" s="51"/>
      <c r="K37" s="51"/>
      <c r="L37" s="51"/>
      <c r="M37" s="51"/>
      <c r="N37" s="51"/>
      <c r="O37" s="51"/>
      <c r="P37" s="51"/>
    </row>
    <row r="38" spans="1:16" ht="15" customHeight="1" x14ac:dyDescent="0.35">
      <c r="A38" s="92" t="s">
        <v>32</v>
      </c>
      <c r="B38" s="94">
        <f t="shared" si="2"/>
        <v>92.307692307692307</v>
      </c>
      <c r="C38" s="93">
        <f t="shared" si="0"/>
        <v>26</v>
      </c>
      <c r="D38" s="135">
        <f t="shared" ref="D38:D45" si="4">SUM(E38:P38)</f>
        <v>24</v>
      </c>
      <c r="E38" s="95">
        <f>'5.1 '!F38</f>
        <v>4</v>
      </c>
      <c r="F38" s="6">
        <f>'5.2 '!F39</f>
        <v>2</v>
      </c>
      <c r="G38" s="101">
        <f>'5.3 '!F38</f>
        <v>2</v>
      </c>
      <c r="H38" s="101">
        <f>'5.4'!F38</f>
        <v>2</v>
      </c>
      <c r="I38" s="101">
        <f>'5.5 '!F38</f>
        <v>2</v>
      </c>
      <c r="J38" s="6">
        <f>'5.6'!F38</f>
        <v>2</v>
      </c>
      <c r="K38" s="6">
        <f>'5.7'!F38</f>
        <v>2</v>
      </c>
      <c r="L38" s="6">
        <f>'5.8'!F38</f>
        <v>2</v>
      </c>
      <c r="M38" s="6">
        <f>'5.9'!F38</f>
        <v>0</v>
      </c>
      <c r="N38" s="6">
        <f>'5.10'!F38</f>
        <v>2</v>
      </c>
      <c r="O38" s="6">
        <f>'5.11'!E38</f>
        <v>2</v>
      </c>
      <c r="P38" s="6">
        <f>'5.12'!E39</f>
        <v>2</v>
      </c>
    </row>
    <row r="39" spans="1:16" ht="15" customHeight="1" x14ac:dyDescent="0.35">
      <c r="A39" s="92" t="s">
        <v>33</v>
      </c>
      <c r="B39" s="94">
        <f t="shared" si="2"/>
        <v>51.923076923076927</v>
      </c>
      <c r="C39" s="93">
        <f t="shared" si="0"/>
        <v>26</v>
      </c>
      <c r="D39" s="135">
        <f t="shared" si="4"/>
        <v>13.5</v>
      </c>
      <c r="E39" s="95">
        <f>'5.1 '!F39</f>
        <v>4</v>
      </c>
      <c r="F39" s="6">
        <f>'5.2 '!F40</f>
        <v>0.5</v>
      </c>
      <c r="G39" s="101">
        <f>'5.3 '!F39</f>
        <v>0</v>
      </c>
      <c r="H39" s="101">
        <f>'5.4'!F39</f>
        <v>2</v>
      </c>
      <c r="I39" s="101">
        <f>'5.5 '!F39</f>
        <v>2</v>
      </c>
      <c r="J39" s="6">
        <f>'5.6'!F39</f>
        <v>2</v>
      </c>
      <c r="K39" s="6">
        <f>'5.7'!F39</f>
        <v>0</v>
      </c>
      <c r="L39" s="6">
        <f>'5.8'!F39</f>
        <v>2</v>
      </c>
      <c r="M39" s="6">
        <f>'5.9'!F39</f>
        <v>0</v>
      </c>
      <c r="N39" s="6">
        <f>'5.10'!F39</f>
        <v>1</v>
      </c>
      <c r="O39" s="6">
        <f>'5.11'!E39</f>
        <v>0</v>
      </c>
      <c r="P39" s="6">
        <f>'5.12'!E40</f>
        <v>0</v>
      </c>
    </row>
    <row r="40" spans="1:16" s="2" customFormat="1" ht="15" customHeight="1" x14ac:dyDescent="0.35">
      <c r="A40" s="92" t="s">
        <v>97</v>
      </c>
      <c r="B40" s="94">
        <f t="shared" si="2"/>
        <v>82.692307692307693</v>
      </c>
      <c r="C40" s="93">
        <f t="shared" si="0"/>
        <v>26</v>
      </c>
      <c r="D40" s="135">
        <f t="shared" si="4"/>
        <v>21.5</v>
      </c>
      <c r="E40" s="95">
        <f>'5.1 '!F40</f>
        <v>4</v>
      </c>
      <c r="F40" s="6">
        <f>'5.2 '!F41</f>
        <v>0.5</v>
      </c>
      <c r="G40" s="101">
        <f>'5.3 '!F40</f>
        <v>2</v>
      </c>
      <c r="H40" s="101">
        <f>'5.4'!F40</f>
        <v>2</v>
      </c>
      <c r="I40" s="101">
        <f>'5.5 '!F40</f>
        <v>2</v>
      </c>
      <c r="J40" s="6">
        <f>'5.6'!F40</f>
        <v>2</v>
      </c>
      <c r="K40" s="6">
        <f>'5.7'!F40</f>
        <v>2</v>
      </c>
      <c r="L40" s="6">
        <f>'5.8'!F40</f>
        <v>2</v>
      </c>
      <c r="M40" s="6">
        <f>'5.9'!F40</f>
        <v>0</v>
      </c>
      <c r="N40" s="6">
        <f>'5.10'!F40</f>
        <v>1</v>
      </c>
      <c r="O40" s="6">
        <f>'5.11'!E40</f>
        <v>2</v>
      </c>
      <c r="P40" s="6">
        <f>'5.12'!E41</f>
        <v>2</v>
      </c>
    </row>
    <row r="41" spans="1:16" s="1" customFormat="1" ht="15" customHeight="1" x14ac:dyDescent="0.35">
      <c r="A41" s="92" t="s">
        <v>34</v>
      </c>
      <c r="B41" s="94">
        <f t="shared" si="2"/>
        <v>92.307692307692307</v>
      </c>
      <c r="C41" s="93">
        <f t="shared" si="0"/>
        <v>26</v>
      </c>
      <c r="D41" s="135">
        <f t="shared" si="4"/>
        <v>24</v>
      </c>
      <c r="E41" s="95">
        <f>'5.1 '!F41</f>
        <v>4</v>
      </c>
      <c r="F41" s="6">
        <f>'5.2 '!F42</f>
        <v>0</v>
      </c>
      <c r="G41" s="101">
        <f>'5.3 '!F41</f>
        <v>2</v>
      </c>
      <c r="H41" s="101">
        <f>'5.4'!F41</f>
        <v>2</v>
      </c>
      <c r="I41" s="101">
        <f>'5.5 '!F41</f>
        <v>2</v>
      </c>
      <c r="J41" s="6">
        <f>'5.6'!F41</f>
        <v>2</v>
      </c>
      <c r="K41" s="6">
        <f>'5.7'!F41</f>
        <v>2</v>
      </c>
      <c r="L41" s="6">
        <f>'5.8'!F41</f>
        <v>2</v>
      </c>
      <c r="M41" s="6">
        <f>'5.9'!F41</f>
        <v>2</v>
      </c>
      <c r="N41" s="6">
        <f>'5.10'!F41</f>
        <v>2</v>
      </c>
      <c r="O41" s="6">
        <f>'5.11'!E41</f>
        <v>2</v>
      </c>
      <c r="P41" s="6">
        <f>'5.12'!E42</f>
        <v>2</v>
      </c>
    </row>
    <row r="42" spans="1:16" ht="15" customHeight="1" x14ac:dyDescent="0.35">
      <c r="A42" s="92" t="s">
        <v>35</v>
      </c>
      <c r="B42" s="94">
        <f t="shared" si="2"/>
        <v>38.461538461538467</v>
      </c>
      <c r="C42" s="93">
        <f t="shared" si="0"/>
        <v>26</v>
      </c>
      <c r="D42" s="135">
        <f t="shared" si="4"/>
        <v>10</v>
      </c>
      <c r="E42" s="95">
        <f>'5.1 '!F42</f>
        <v>4</v>
      </c>
      <c r="F42" s="6">
        <f>'5.2 '!F43</f>
        <v>0</v>
      </c>
      <c r="G42" s="101">
        <f>'5.3 '!F42</f>
        <v>0</v>
      </c>
      <c r="H42" s="101">
        <f>'5.4'!F42</f>
        <v>0</v>
      </c>
      <c r="I42" s="101">
        <f>'5.5 '!F42</f>
        <v>0</v>
      </c>
      <c r="J42" s="6">
        <f>'5.6'!F42</f>
        <v>0</v>
      </c>
      <c r="K42" s="6">
        <f>'5.7'!F42</f>
        <v>0</v>
      </c>
      <c r="L42" s="6">
        <f>'5.8'!F42</f>
        <v>0</v>
      </c>
      <c r="M42" s="6">
        <f>'5.9'!F42</f>
        <v>2</v>
      </c>
      <c r="N42" s="6">
        <f>'5.10'!F42</f>
        <v>2</v>
      </c>
      <c r="O42" s="6">
        <f>'5.11'!E42</f>
        <v>0</v>
      </c>
      <c r="P42" s="6">
        <f>'5.12'!E43</f>
        <v>2</v>
      </c>
    </row>
    <row r="43" spans="1:16" ht="15" customHeight="1" x14ac:dyDescent="0.35">
      <c r="A43" s="92" t="s">
        <v>36</v>
      </c>
      <c r="B43" s="94">
        <f t="shared" si="2"/>
        <v>69.230769230769226</v>
      </c>
      <c r="C43" s="93">
        <f t="shared" si="0"/>
        <v>26</v>
      </c>
      <c r="D43" s="135">
        <f t="shared" si="4"/>
        <v>18</v>
      </c>
      <c r="E43" s="95">
        <f>'5.1 '!F43</f>
        <v>4</v>
      </c>
      <c r="F43" s="6">
        <f>'5.2 '!F44</f>
        <v>1</v>
      </c>
      <c r="G43" s="101">
        <f>'5.3 '!F43</f>
        <v>2</v>
      </c>
      <c r="H43" s="101">
        <f>'5.4'!F43</f>
        <v>2</v>
      </c>
      <c r="I43" s="101">
        <f>'5.5 '!F43</f>
        <v>2</v>
      </c>
      <c r="J43" s="6">
        <f>'5.6'!F43</f>
        <v>2</v>
      </c>
      <c r="K43" s="6">
        <f>'5.7'!F43</f>
        <v>0</v>
      </c>
      <c r="L43" s="6">
        <f>'5.8'!F43</f>
        <v>2</v>
      </c>
      <c r="M43" s="6">
        <f>'5.9'!F43</f>
        <v>0</v>
      </c>
      <c r="N43" s="6">
        <f>'5.10'!F43</f>
        <v>1</v>
      </c>
      <c r="O43" s="6">
        <f>'5.11'!E43</f>
        <v>0</v>
      </c>
      <c r="P43" s="6">
        <f>'5.12'!E44</f>
        <v>2</v>
      </c>
    </row>
    <row r="44" spans="1:16" s="14" customFormat="1" ht="15" customHeight="1" x14ac:dyDescent="0.35">
      <c r="A44" s="92" t="s">
        <v>37</v>
      </c>
      <c r="B44" s="94">
        <f t="shared" si="2"/>
        <v>55.769230769230774</v>
      </c>
      <c r="C44" s="93">
        <f t="shared" si="0"/>
        <v>26</v>
      </c>
      <c r="D44" s="135">
        <f t="shared" si="4"/>
        <v>14.5</v>
      </c>
      <c r="E44" s="95">
        <f>'5.1 '!F44</f>
        <v>4</v>
      </c>
      <c r="F44" s="6">
        <f>'5.2 '!F45</f>
        <v>2</v>
      </c>
      <c r="G44" s="101">
        <f>'5.3 '!F44</f>
        <v>0</v>
      </c>
      <c r="H44" s="101">
        <f>'5.4'!F44</f>
        <v>2</v>
      </c>
      <c r="I44" s="101">
        <f>'5.5 '!F44</f>
        <v>2</v>
      </c>
      <c r="J44" s="6">
        <f>'5.6'!F44</f>
        <v>2</v>
      </c>
      <c r="K44" s="6">
        <f>'5.7'!F44</f>
        <v>0</v>
      </c>
      <c r="L44" s="6">
        <f>'5.8'!F44</f>
        <v>0</v>
      </c>
      <c r="M44" s="6">
        <f>'5.9'!F44</f>
        <v>0</v>
      </c>
      <c r="N44" s="6">
        <f>'5.10'!F44</f>
        <v>2</v>
      </c>
      <c r="O44" s="6">
        <f>'5.11'!E44</f>
        <v>0</v>
      </c>
      <c r="P44" s="6">
        <f>'5.12'!E45</f>
        <v>0.5</v>
      </c>
    </row>
    <row r="45" spans="1:16" s="2" customFormat="1" ht="15" customHeight="1" x14ac:dyDescent="0.35">
      <c r="A45" s="92" t="s">
        <v>98</v>
      </c>
      <c r="B45" s="94">
        <f t="shared" si="2"/>
        <v>91.666666666666657</v>
      </c>
      <c r="C45" s="173">
        <f>$D$5-2</f>
        <v>24</v>
      </c>
      <c r="D45" s="135">
        <f t="shared" si="4"/>
        <v>22</v>
      </c>
      <c r="E45" s="95">
        <f>'5.1 '!F45</f>
        <v>4</v>
      </c>
      <c r="F45" s="6">
        <f>'5.2 '!F46</f>
        <v>2</v>
      </c>
      <c r="G45" s="101">
        <f>'5.3 '!F45</f>
        <v>2</v>
      </c>
      <c r="H45" s="101">
        <f>'5.4'!F45</f>
        <v>0</v>
      </c>
      <c r="I45" s="101">
        <f>'5.5 '!F45</f>
        <v>2</v>
      </c>
      <c r="J45" s="6">
        <f>'5.6'!F45</f>
        <v>2</v>
      </c>
      <c r="K45" s="6">
        <f>'5.7'!F45</f>
        <v>2</v>
      </c>
      <c r="L45" s="6">
        <f>'5.8'!F45</f>
        <v>2</v>
      </c>
      <c r="M45" s="6" t="str">
        <f>'5.9'!F45</f>
        <v>- *</v>
      </c>
      <c r="N45" s="6">
        <f>'5.10'!F45</f>
        <v>2</v>
      </c>
      <c r="O45" s="6">
        <f>'5.11'!E45</f>
        <v>2</v>
      </c>
      <c r="P45" s="6">
        <f>'5.12'!E46</f>
        <v>2</v>
      </c>
    </row>
    <row r="46" spans="1:16" ht="15" customHeight="1" x14ac:dyDescent="0.35">
      <c r="A46" s="99" t="s">
        <v>38</v>
      </c>
      <c r="B46" s="102"/>
      <c r="C46" s="153"/>
      <c r="D46" s="156"/>
      <c r="E46" s="154"/>
      <c r="F46" s="51"/>
      <c r="G46" s="155"/>
      <c r="H46" s="155"/>
      <c r="I46" s="155"/>
      <c r="J46" s="51"/>
      <c r="K46" s="51"/>
      <c r="L46" s="51"/>
      <c r="M46" s="51"/>
      <c r="N46" s="51"/>
      <c r="O46" s="51"/>
      <c r="P46" s="51"/>
    </row>
    <row r="47" spans="1:16" ht="15" customHeight="1" x14ac:dyDescent="0.35">
      <c r="A47" s="92" t="s">
        <v>39</v>
      </c>
      <c r="B47" s="94">
        <f t="shared" si="2"/>
        <v>7.6923076923076925</v>
      </c>
      <c r="C47" s="93">
        <f t="shared" si="0"/>
        <v>26</v>
      </c>
      <c r="D47" s="135">
        <f t="shared" ref="D47:D53" si="5">SUM(E47:P47)</f>
        <v>2</v>
      </c>
      <c r="E47" s="95">
        <f>'5.1 '!F47</f>
        <v>2</v>
      </c>
      <c r="F47" s="6">
        <f>'5.2 '!F48</f>
        <v>0</v>
      </c>
      <c r="G47" s="101">
        <f>'5.3 '!F47</f>
        <v>0</v>
      </c>
      <c r="H47" s="101">
        <f>'5.4'!F47</f>
        <v>0</v>
      </c>
      <c r="I47" s="101">
        <f>'5.5 '!F47</f>
        <v>0</v>
      </c>
      <c r="J47" s="6">
        <f>'5.6'!F47</f>
        <v>0</v>
      </c>
      <c r="K47" s="6">
        <f>'5.7'!F47</f>
        <v>0</v>
      </c>
      <c r="L47" s="6">
        <f>'5.8'!F47</f>
        <v>0</v>
      </c>
      <c r="M47" s="6">
        <f>'5.9'!F47</f>
        <v>0</v>
      </c>
      <c r="N47" s="6">
        <f>'5.10'!F47</f>
        <v>0</v>
      </c>
      <c r="O47" s="6">
        <f>'5.11'!E47</f>
        <v>0</v>
      </c>
      <c r="P47" s="6">
        <f>'5.12'!E48</f>
        <v>0</v>
      </c>
    </row>
    <row r="48" spans="1:16" ht="15" customHeight="1" x14ac:dyDescent="0.35">
      <c r="A48" s="92" t="s">
        <v>40</v>
      </c>
      <c r="B48" s="94">
        <f t="shared" si="2"/>
        <v>19.230769230769234</v>
      </c>
      <c r="C48" s="93">
        <f t="shared" si="0"/>
        <v>26</v>
      </c>
      <c r="D48" s="135">
        <f t="shared" si="5"/>
        <v>5</v>
      </c>
      <c r="E48" s="95">
        <f>'5.1 '!F48</f>
        <v>4</v>
      </c>
      <c r="F48" s="6">
        <f>'5.2 '!F49</f>
        <v>0</v>
      </c>
      <c r="G48" s="101">
        <f>'5.3 '!F48</f>
        <v>0</v>
      </c>
      <c r="H48" s="101">
        <f>'5.4'!F48</f>
        <v>0</v>
      </c>
      <c r="I48" s="101">
        <f>'5.5 '!F48</f>
        <v>0</v>
      </c>
      <c r="J48" s="6">
        <f>'5.6'!F48</f>
        <v>0</v>
      </c>
      <c r="K48" s="6">
        <f>'5.7'!F48</f>
        <v>0</v>
      </c>
      <c r="L48" s="6">
        <f>'5.8'!F48</f>
        <v>0</v>
      </c>
      <c r="M48" s="6">
        <f>'5.9'!F48</f>
        <v>0</v>
      </c>
      <c r="N48" s="6">
        <f>'5.10'!F48</f>
        <v>1</v>
      </c>
      <c r="O48" s="6">
        <f>'5.11'!E48</f>
        <v>0</v>
      </c>
      <c r="P48" s="6">
        <f>'5.12'!E49</f>
        <v>0</v>
      </c>
    </row>
    <row r="49" spans="1:16" ht="15" customHeight="1" x14ac:dyDescent="0.35">
      <c r="A49" s="92" t="s">
        <v>41</v>
      </c>
      <c r="B49" s="94">
        <f t="shared" si="2"/>
        <v>30.76923076923077</v>
      </c>
      <c r="C49" s="93">
        <f t="shared" si="0"/>
        <v>26</v>
      </c>
      <c r="D49" s="135">
        <f t="shared" si="5"/>
        <v>8</v>
      </c>
      <c r="E49" s="95">
        <f>'5.1 '!F49</f>
        <v>4</v>
      </c>
      <c r="F49" s="6">
        <f>'5.2 '!F50</f>
        <v>0</v>
      </c>
      <c r="G49" s="101">
        <f>'5.3 '!F49</f>
        <v>0</v>
      </c>
      <c r="H49" s="101">
        <f>'5.4'!F49</f>
        <v>0</v>
      </c>
      <c r="I49" s="101">
        <f>'5.5 '!F49</f>
        <v>0</v>
      </c>
      <c r="J49" s="6">
        <f>'5.6'!F49</f>
        <v>0</v>
      </c>
      <c r="K49" s="6">
        <f>'5.7'!F49</f>
        <v>0</v>
      </c>
      <c r="L49" s="6">
        <f>'5.8'!F49</f>
        <v>0</v>
      </c>
      <c r="M49" s="6">
        <f>'5.9'!F49</f>
        <v>0</v>
      </c>
      <c r="N49" s="6">
        <f>'5.10'!F49</f>
        <v>2</v>
      </c>
      <c r="O49" s="6">
        <f>'5.11'!E49</f>
        <v>0</v>
      </c>
      <c r="P49" s="6">
        <f>'5.12'!E50</f>
        <v>2</v>
      </c>
    </row>
    <row r="50" spans="1:16" ht="15" customHeight="1" x14ac:dyDescent="0.35">
      <c r="A50" s="92" t="s">
        <v>42</v>
      </c>
      <c r="B50" s="94">
        <f t="shared" si="2"/>
        <v>11.538461538461538</v>
      </c>
      <c r="C50" s="93">
        <f t="shared" si="0"/>
        <v>26</v>
      </c>
      <c r="D50" s="135">
        <f t="shared" si="5"/>
        <v>3</v>
      </c>
      <c r="E50" s="95">
        <f>'5.1 '!F50</f>
        <v>2</v>
      </c>
      <c r="F50" s="6">
        <f>'5.2 '!F51</f>
        <v>0</v>
      </c>
      <c r="G50" s="101">
        <f>'5.3 '!F50</f>
        <v>0</v>
      </c>
      <c r="H50" s="101">
        <f>'5.4'!F50</f>
        <v>0</v>
      </c>
      <c r="I50" s="101">
        <f>'5.5 '!F50</f>
        <v>0</v>
      </c>
      <c r="J50" s="6">
        <f>'5.6'!F50</f>
        <v>0</v>
      </c>
      <c r="K50" s="6">
        <f>'5.7'!F50</f>
        <v>0</v>
      </c>
      <c r="L50" s="6">
        <f>'5.8'!F50</f>
        <v>0</v>
      </c>
      <c r="M50" s="6">
        <f>'5.9'!F50</f>
        <v>0</v>
      </c>
      <c r="N50" s="6">
        <f>'5.10'!F50</f>
        <v>0</v>
      </c>
      <c r="O50" s="6">
        <f>'5.11'!E50</f>
        <v>0</v>
      </c>
      <c r="P50" s="6">
        <f>'5.12'!E51</f>
        <v>1</v>
      </c>
    </row>
    <row r="51" spans="1:16" s="14" customFormat="1" ht="15" customHeight="1" x14ac:dyDescent="0.35">
      <c r="A51" s="92" t="s">
        <v>92</v>
      </c>
      <c r="B51" s="94">
        <f t="shared" si="2"/>
        <v>23.076923076923077</v>
      </c>
      <c r="C51" s="93">
        <f t="shared" si="0"/>
        <v>26</v>
      </c>
      <c r="D51" s="135">
        <f t="shared" si="5"/>
        <v>6</v>
      </c>
      <c r="E51" s="95">
        <f>'5.1 '!F51</f>
        <v>4</v>
      </c>
      <c r="F51" s="6">
        <f>'5.2 '!F52</f>
        <v>0</v>
      </c>
      <c r="G51" s="101">
        <f>'5.3 '!F51</f>
        <v>0</v>
      </c>
      <c r="H51" s="101">
        <f>'5.4'!F51</f>
        <v>0</v>
      </c>
      <c r="I51" s="101">
        <f>'5.5 '!F51</f>
        <v>0</v>
      </c>
      <c r="J51" s="6">
        <f>'5.6'!F51</f>
        <v>0</v>
      </c>
      <c r="K51" s="6">
        <f>'5.7'!F51</f>
        <v>0</v>
      </c>
      <c r="L51" s="6">
        <f>'5.8'!F51</f>
        <v>0</v>
      </c>
      <c r="M51" s="6">
        <f>'5.9'!F51</f>
        <v>0</v>
      </c>
      <c r="N51" s="6">
        <f>'5.10'!F51</f>
        <v>2</v>
      </c>
      <c r="O51" s="6">
        <f>'5.11'!E51</f>
        <v>0</v>
      </c>
      <c r="P51" s="6">
        <f>'5.12'!E52</f>
        <v>0</v>
      </c>
    </row>
    <row r="52" spans="1:16" ht="15" customHeight="1" x14ac:dyDescent="0.35">
      <c r="A52" s="92" t="s">
        <v>43</v>
      </c>
      <c r="B52" s="94">
        <f t="shared" si="2"/>
        <v>50</v>
      </c>
      <c r="C52" s="93">
        <f t="shared" si="0"/>
        <v>26</v>
      </c>
      <c r="D52" s="135">
        <f t="shared" si="5"/>
        <v>13</v>
      </c>
      <c r="E52" s="95">
        <f>'5.1 '!F52</f>
        <v>4</v>
      </c>
      <c r="F52" s="6">
        <f>'5.2 '!F53</f>
        <v>1</v>
      </c>
      <c r="G52" s="101">
        <f>'5.3 '!F52</f>
        <v>0</v>
      </c>
      <c r="H52" s="101">
        <f>'5.4'!F52</f>
        <v>2</v>
      </c>
      <c r="I52" s="101">
        <f>'5.5 '!F52</f>
        <v>2</v>
      </c>
      <c r="J52" s="6">
        <f>'5.6'!F52</f>
        <v>2</v>
      </c>
      <c r="K52" s="6">
        <f>'5.7'!F52</f>
        <v>0</v>
      </c>
      <c r="L52" s="6">
        <f>'5.8'!F52</f>
        <v>0</v>
      </c>
      <c r="M52" s="6">
        <f>'5.9'!F52</f>
        <v>0</v>
      </c>
      <c r="N52" s="6">
        <f>'5.10'!F52</f>
        <v>2</v>
      </c>
      <c r="O52" s="6">
        <f>'5.11'!E52</f>
        <v>0</v>
      </c>
      <c r="P52" s="6">
        <f>'5.12'!E53</f>
        <v>0</v>
      </c>
    </row>
    <row r="53" spans="1:16" ht="15" customHeight="1" x14ac:dyDescent="0.35">
      <c r="A53" s="92" t="s">
        <v>44</v>
      </c>
      <c r="B53" s="94">
        <f t="shared" si="2"/>
        <v>88.461538461538453</v>
      </c>
      <c r="C53" s="93">
        <f t="shared" si="0"/>
        <v>26</v>
      </c>
      <c r="D53" s="135">
        <f t="shared" si="5"/>
        <v>23</v>
      </c>
      <c r="E53" s="95">
        <f>'5.1 '!F53</f>
        <v>4</v>
      </c>
      <c r="F53" s="6">
        <f>'5.2 '!F54</f>
        <v>1</v>
      </c>
      <c r="G53" s="101">
        <f>'5.3 '!F53</f>
        <v>2</v>
      </c>
      <c r="H53" s="101">
        <f>'5.4'!F53</f>
        <v>2</v>
      </c>
      <c r="I53" s="101">
        <f>'5.5 '!F53</f>
        <v>2</v>
      </c>
      <c r="J53" s="6">
        <f>'5.6'!F53</f>
        <v>2</v>
      </c>
      <c r="K53" s="6">
        <f>'5.7'!F53</f>
        <v>2</v>
      </c>
      <c r="L53" s="6">
        <f>'5.8'!F53</f>
        <v>2</v>
      </c>
      <c r="M53" s="6">
        <f>'5.9'!F53</f>
        <v>0</v>
      </c>
      <c r="N53" s="6">
        <f>'5.10'!F53</f>
        <v>2</v>
      </c>
      <c r="O53" s="6">
        <f>'5.11'!E53</f>
        <v>2</v>
      </c>
      <c r="P53" s="6">
        <f>'5.12'!E54</f>
        <v>2</v>
      </c>
    </row>
    <row r="54" spans="1:16" ht="15" customHeight="1" x14ac:dyDescent="0.35">
      <c r="A54" s="99" t="s">
        <v>45</v>
      </c>
      <c r="B54" s="102"/>
      <c r="C54" s="153"/>
      <c r="D54" s="156"/>
      <c r="E54" s="154"/>
      <c r="F54" s="51"/>
      <c r="G54" s="155"/>
      <c r="H54" s="155"/>
      <c r="I54" s="155"/>
      <c r="J54" s="51"/>
      <c r="K54" s="51"/>
      <c r="L54" s="51"/>
      <c r="M54" s="51"/>
      <c r="N54" s="51"/>
      <c r="O54" s="51"/>
      <c r="P54" s="51"/>
    </row>
    <row r="55" spans="1:16" ht="15" customHeight="1" x14ac:dyDescent="0.35">
      <c r="A55" s="92" t="s">
        <v>46</v>
      </c>
      <c r="B55" s="94">
        <f t="shared" si="2"/>
        <v>96.15384615384616</v>
      </c>
      <c r="C55" s="93">
        <f t="shared" si="0"/>
        <v>26</v>
      </c>
      <c r="D55" s="135">
        <f t="shared" ref="D55:D68" si="6">SUM(E55:P55)</f>
        <v>25</v>
      </c>
      <c r="E55" s="95">
        <f>'5.1 '!F55</f>
        <v>4</v>
      </c>
      <c r="F55" s="6">
        <f>'5.2 '!F56</f>
        <v>2</v>
      </c>
      <c r="G55" s="101">
        <f>'5.3 '!F55</f>
        <v>2</v>
      </c>
      <c r="H55" s="101">
        <f>'5.4'!F55</f>
        <v>2</v>
      </c>
      <c r="I55" s="101">
        <f>'5.5 '!F55</f>
        <v>2</v>
      </c>
      <c r="J55" s="6">
        <f>'5.6'!F55</f>
        <v>2</v>
      </c>
      <c r="K55" s="6">
        <f>'5.7'!F55</f>
        <v>2</v>
      </c>
      <c r="L55" s="6">
        <f>'5.8'!F55</f>
        <v>2</v>
      </c>
      <c r="M55" s="6">
        <f>'5.9'!F55</f>
        <v>2</v>
      </c>
      <c r="N55" s="6">
        <f>'5.10'!F55</f>
        <v>1</v>
      </c>
      <c r="O55" s="6">
        <f>'5.11'!E55</f>
        <v>2</v>
      </c>
      <c r="P55" s="6">
        <f>'5.12'!E56</f>
        <v>2</v>
      </c>
    </row>
    <row r="56" spans="1:16" s="1" customFormat="1" ht="15" customHeight="1" x14ac:dyDescent="0.35">
      <c r="A56" s="92" t="s">
        <v>47</v>
      </c>
      <c r="B56" s="94">
        <f t="shared" si="2"/>
        <v>53.846153846153847</v>
      </c>
      <c r="C56" s="93">
        <f t="shared" si="0"/>
        <v>26</v>
      </c>
      <c r="D56" s="135">
        <f t="shared" si="6"/>
        <v>14</v>
      </c>
      <c r="E56" s="95">
        <f>'5.1 '!F56</f>
        <v>4</v>
      </c>
      <c r="F56" s="6">
        <f>'5.2 '!F57</f>
        <v>2</v>
      </c>
      <c r="G56" s="101">
        <f>'5.3 '!F56</f>
        <v>0</v>
      </c>
      <c r="H56" s="101">
        <f>'5.4'!F56</f>
        <v>2</v>
      </c>
      <c r="I56" s="101">
        <f>'5.5 '!F56</f>
        <v>2</v>
      </c>
      <c r="J56" s="6">
        <f>'5.6'!F56</f>
        <v>0</v>
      </c>
      <c r="K56" s="6">
        <f>'5.7'!F56</f>
        <v>0</v>
      </c>
      <c r="L56" s="6">
        <f>'5.8'!F56</f>
        <v>0</v>
      </c>
      <c r="M56" s="6">
        <f>'5.9'!F56</f>
        <v>0</v>
      </c>
      <c r="N56" s="6">
        <f>'5.10'!F56</f>
        <v>2</v>
      </c>
      <c r="O56" s="6">
        <f>'5.11'!E56</f>
        <v>2</v>
      </c>
      <c r="P56" s="6">
        <f>'5.12'!E57</f>
        <v>0</v>
      </c>
    </row>
    <row r="57" spans="1:16" ht="15" customHeight="1" x14ac:dyDescent="0.35">
      <c r="A57" s="92" t="s">
        <v>48</v>
      </c>
      <c r="B57" s="94">
        <f t="shared" si="2"/>
        <v>26.923076923076923</v>
      </c>
      <c r="C57" s="93">
        <f t="shared" si="0"/>
        <v>26</v>
      </c>
      <c r="D57" s="135">
        <f t="shared" si="6"/>
        <v>7</v>
      </c>
      <c r="E57" s="95">
        <f>'5.1 '!F57</f>
        <v>4</v>
      </c>
      <c r="F57" s="6">
        <f>'5.2 '!F58</f>
        <v>0</v>
      </c>
      <c r="G57" s="101">
        <f>'5.3 '!F57</f>
        <v>0</v>
      </c>
      <c r="H57" s="101">
        <f>'5.4'!F57</f>
        <v>0</v>
      </c>
      <c r="I57" s="101">
        <f>'5.5 '!F57</f>
        <v>0</v>
      </c>
      <c r="J57" s="6">
        <f>'5.6'!F57</f>
        <v>0</v>
      </c>
      <c r="K57" s="6">
        <f>'5.7'!F57</f>
        <v>0</v>
      </c>
      <c r="L57" s="6">
        <f>'5.8'!F57</f>
        <v>0</v>
      </c>
      <c r="M57" s="6">
        <f>'5.9'!F57</f>
        <v>2</v>
      </c>
      <c r="N57" s="6">
        <f>'5.10'!F57</f>
        <v>1</v>
      </c>
      <c r="O57" s="6">
        <f>'5.11'!E57</f>
        <v>0</v>
      </c>
      <c r="P57" s="6">
        <f>'5.12'!E58</f>
        <v>0</v>
      </c>
    </row>
    <row r="58" spans="1:16" ht="15" customHeight="1" x14ac:dyDescent="0.35">
      <c r="A58" s="92" t="s">
        <v>49</v>
      </c>
      <c r="B58" s="94">
        <f t="shared" si="2"/>
        <v>46.153846153846153</v>
      </c>
      <c r="C58" s="93">
        <f t="shared" si="0"/>
        <v>26</v>
      </c>
      <c r="D58" s="135">
        <f t="shared" si="6"/>
        <v>12</v>
      </c>
      <c r="E58" s="95">
        <f>'5.1 '!F58</f>
        <v>4</v>
      </c>
      <c r="F58" s="6">
        <f>'5.2 '!F59</f>
        <v>0</v>
      </c>
      <c r="G58" s="101">
        <f>'5.3 '!F58</f>
        <v>0</v>
      </c>
      <c r="H58" s="101">
        <f>'5.4'!F58</f>
        <v>2</v>
      </c>
      <c r="I58" s="101">
        <f>'5.5 '!F58</f>
        <v>2</v>
      </c>
      <c r="J58" s="6">
        <f>'5.6'!F58</f>
        <v>2</v>
      </c>
      <c r="K58" s="6">
        <f>'5.7'!F58</f>
        <v>0</v>
      </c>
      <c r="L58" s="6">
        <f>'5.8'!F58</f>
        <v>0</v>
      </c>
      <c r="M58" s="6">
        <f>'5.9'!F58</f>
        <v>0</v>
      </c>
      <c r="N58" s="6">
        <f>'5.10'!F58</f>
        <v>0</v>
      </c>
      <c r="O58" s="6">
        <f>'5.11'!E58</f>
        <v>2</v>
      </c>
      <c r="P58" s="6">
        <f>'5.12'!E59</f>
        <v>0</v>
      </c>
    </row>
    <row r="59" spans="1:16" ht="15" customHeight="1" x14ac:dyDescent="0.35">
      <c r="A59" s="92" t="s">
        <v>50</v>
      </c>
      <c r="B59" s="94">
        <f t="shared" si="2"/>
        <v>88.461538461538453</v>
      </c>
      <c r="C59" s="93">
        <f t="shared" si="0"/>
        <v>26</v>
      </c>
      <c r="D59" s="135">
        <f t="shared" si="6"/>
        <v>23</v>
      </c>
      <c r="E59" s="95">
        <f>'5.1 '!F59</f>
        <v>4</v>
      </c>
      <c r="F59" s="6">
        <f>'5.2 '!F60</f>
        <v>2</v>
      </c>
      <c r="G59" s="101">
        <f>'5.3 '!F59</f>
        <v>2</v>
      </c>
      <c r="H59" s="101">
        <f>'5.4'!F59</f>
        <v>2</v>
      </c>
      <c r="I59" s="101">
        <f>'5.5 '!F59</f>
        <v>2</v>
      </c>
      <c r="J59" s="6">
        <f>'5.6'!F59</f>
        <v>2</v>
      </c>
      <c r="K59" s="6">
        <f>'5.7'!F59</f>
        <v>2</v>
      </c>
      <c r="L59" s="6">
        <f>'5.8'!F59</f>
        <v>2</v>
      </c>
      <c r="M59" s="6">
        <f>'5.9'!F59</f>
        <v>0</v>
      </c>
      <c r="N59" s="6">
        <f>'5.10'!F59</f>
        <v>2</v>
      </c>
      <c r="O59" s="6">
        <f>'5.11'!E59</f>
        <v>2</v>
      </c>
      <c r="P59" s="6">
        <f>'5.12'!E60</f>
        <v>1</v>
      </c>
    </row>
    <row r="60" spans="1:16" ht="15" customHeight="1" x14ac:dyDescent="0.35">
      <c r="A60" s="92" t="s">
        <v>51</v>
      </c>
      <c r="B60" s="94">
        <f t="shared" si="2"/>
        <v>100</v>
      </c>
      <c r="C60" s="93">
        <f t="shared" si="0"/>
        <v>26</v>
      </c>
      <c r="D60" s="135">
        <f t="shared" si="6"/>
        <v>26</v>
      </c>
      <c r="E60" s="95">
        <f>'5.1 '!F60</f>
        <v>4</v>
      </c>
      <c r="F60" s="6">
        <f>'5.2 '!F61</f>
        <v>2</v>
      </c>
      <c r="G60" s="101">
        <f>'5.3 '!F60</f>
        <v>2</v>
      </c>
      <c r="H60" s="101">
        <f>'5.4'!F60</f>
        <v>2</v>
      </c>
      <c r="I60" s="101">
        <f>'5.5 '!F60</f>
        <v>2</v>
      </c>
      <c r="J60" s="6">
        <f>'5.6'!F60</f>
        <v>2</v>
      </c>
      <c r="K60" s="6">
        <f>'5.7'!F60</f>
        <v>2</v>
      </c>
      <c r="L60" s="6">
        <f>'5.8'!F60</f>
        <v>2</v>
      </c>
      <c r="M60" s="6">
        <f>'5.9'!F60</f>
        <v>2</v>
      </c>
      <c r="N60" s="6">
        <f>'5.10'!F60</f>
        <v>2</v>
      </c>
      <c r="O60" s="6">
        <f>'5.11'!E60</f>
        <v>2</v>
      </c>
      <c r="P60" s="6">
        <f>'5.12'!E61</f>
        <v>2</v>
      </c>
    </row>
    <row r="61" spans="1:16" ht="15" customHeight="1" x14ac:dyDescent="0.35">
      <c r="A61" s="92" t="s">
        <v>52</v>
      </c>
      <c r="B61" s="94">
        <f t="shared" si="2"/>
        <v>23.076923076923077</v>
      </c>
      <c r="C61" s="93">
        <f t="shared" si="0"/>
        <v>26</v>
      </c>
      <c r="D61" s="135">
        <f t="shared" si="6"/>
        <v>6</v>
      </c>
      <c r="E61" s="95">
        <f>'5.1 '!F61</f>
        <v>4</v>
      </c>
      <c r="F61" s="6">
        <f>'5.2 '!F62</f>
        <v>0</v>
      </c>
      <c r="G61" s="101">
        <f>'5.3 '!F61</f>
        <v>0</v>
      </c>
      <c r="H61" s="101">
        <f>'5.4'!F61</f>
        <v>0</v>
      </c>
      <c r="I61" s="101">
        <f>'5.5 '!F61</f>
        <v>0</v>
      </c>
      <c r="J61" s="6">
        <f>'5.6'!F61</f>
        <v>0</v>
      </c>
      <c r="K61" s="6">
        <f>'5.7'!F61</f>
        <v>0</v>
      </c>
      <c r="L61" s="6">
        <f>'5.8'!F61</f>
        <v>0</v>
      </c>
      <c r="M61" s="6">
        <f>'5.9'!F61</f>
        <v>0</v>
      </c>
      <c r="N61" s="6">
        <f>'5.10'!F61</f>
        <v>0</v>
      </c>
      <c r="O61" s="6">
        <f>'5.11'!E61</f>
        <v>2</v>
      </c>
      <c r="P61" s="6">
        <f>'5.12'!E62</f>
        <v>0</v>
      </c>
    </row>
    <row r="62" spans="1:16" ht="15" customHeight="1" x14ac:dyDescent="0.35">
      <c r="A62" s="92" t="s">
        <v>53</v>
      </c>
      <c r="B62" s="94">
        <f t="shared" si="2"/>
        <v>26.923076923076923</v>
      </c>
      <c r="C62" s="93">
        <f t="shared" si="0"/>
        <v>26</v>
      </c>
      <c r="D62" s="135">
        <f t="shared" si="6"/>
        <v>7</v>
      </c>
      <c r="E62" s="95">
        <f>'5.1 '!F62</f>
        <v>2</v>
      </c>
      <c r="F62" s="6">
        <f>'5.2 '!F63</f>
        <v>1</v>
      </c>
      <c r="G62" s="101">
        <f>'5.3 '!F62</f>
        <v>0</v>
      </c>
      <c r="H62" s="101">
        <f>'5.4'!F62</f>
        <v>0</v>
      </c>
      <c r="I62" s="101">
        <f>'5.5 '!F62</f>
        <v>0</v>
      </c>
      <c r="J62" s="6">
        <f>'5.6'!F62</f>
        <v>0</v>
      </c>
      <c r="K62" s="6">
        <f>'5.7'!F62</f>
        <v>0</v>
      </c>
      <c r="L62" s="6">
        <f>'5.8'!F62</f>
        <v>0</v>
      </c>
      <c r="M62" s="6">
        <f>'5.9'!F62</f>
        <v>2</v>
      </c>
      <c r="N62" s="6">
        <f>'5.10'!F62</f>
        <v>2</v>
      </c>
      <c r="O62" s="6">
        <f>'5.11'!E62</f>
        <v>0</v>
      </c>
      <c r="P62" s="6">
        <f>'5.12'!E63</f>
        <v>0</v>
      </c>
    </row>
    <row r="63" spans="1:16" ht="15" customHeight="1" x14ac:dyDescent="0.35">
      <c r="A63" s="92" t="s">
        <v>54</v>
      </c>
      <c r="B63" s="94">
        <f t="shared" si="2"/>
        <v>30.76923076923077</v>
      </c>
      <c r="C63" s="93">
        <f t="shared" si="0"/>
        <v>26</v>
      </c>
      <c r="D63" s="135">
        <f t="shared" si="6"/>
        <v>8</v>
      </c>
      <c r="E63" s="95">
        <f>'5.1 '!F63</f>
        <v>4</v>
      </c>
      <c r="F63" s="6">
        <f>'5.2 '!F64</f>
        <v>2</v>
      </c>
      <c r="G63" s="101">
        <f>'5.3 '!F63</f>
        <v>0</v>
      </c>
      <c r="H63" s="101">
        <f>'5.4'!F63</f>
        <v>0</v>
      </c>
      <c r="I63" s="101">
        <f>'5.5 '!F63</f>
        <v>0</v>
      </c>
      <c r="J63" s="6">
        <f>'5.6'!F63</f>
        <v>0</v>
      </c>
      <c r="K63" s="6">
        <f>'5.7'!F63</f>
        <v>0</v>
      </c>
      <c r="L63" s="6">
        <f>'5.8'!F63</f>
        <v>0</v>
      </c>
      <c r="M63" s="6">
        <f>'5.9'!F63</f>
        <v>0</v>
      </c>
      <c r="N63" s="6">
        <f>'5.10'!F63</f>
        <v>2</v>
      </c>
      <c r="O63" s="6">
        <f>'5.11'!E63</f>
        <v>0</v>
      </c>
      <c r="P63" s="6">
        <f>'5.12'!E64</f>
        <v>0</v>
      </c>
    </row>
    <row r="64" spans="1:16" ht="15" customHeight="1" x14ac:dyDescent="0.35">
      <c r="A64" s="92" t="s">
        <v>55</v>
      </c>
      <c r="B64" s="94">
        <f t="shared" si="2"/>
        <v>92.307692307692307</v>
      </c>
      <c r="C64" s="93">
        <f t="shared" si="0"/>
        <v>26</v>
      </c>
      <c r="D64" s="135">
        <f t="shared" si="6"/>
        <v>24</v>
      </c>
      <c r="E64" s="95">
        <f>'5.1 '!F64</f>
        <v>4</v>
      </c>
      <c r="F64" s="6">
        <f>'5.2 '!F65</f>
        <v>2</v>
      </c>
      <c r="G64" s="101">
        <f>'5.3 '!F64</f>
        <v>2</v>
      </c>
      <c r="H64" s="101">
        <f>'5.4'!F64</f>
        <v>2</v>
      </c>
      <c r="I64" s="101">
        <f>'5.5 '!F64</f>
        <v>2</v>
      </c>
      <c r="J64" s="6">
        <f>'5.6'!F64</f>
        <v>2</v>
      </c>
      <c r="K64" s="6">
        <f>'5.7'!F64</f>
        <v>2</v>
      </c>
      <c r="L64" s="6">
        <f>'5.8'!F64</f>
        <v>2</v>
      </c>
      <c r="M64" s="6">
        <f>'5.9'!F64</f>
        <v>0</v>
      </c>
      <c r="N64" s="6">
        <f>'5.10'!F64</f>
        <v>2</v>
      </c>
      <c r="O64" s="6">
        <f>'5.11'!E64</f>
        <v>2</v>
      </c>
      <c r="P64" s="6">
        <f>'5.12'!E65</f>
        <v>2</v>
      </c>
    </row>
    <row r="65" spans="1:16" ht="15" customHeight="1" x14ac:dyDescent="0.35">
      <c r="A65" s="92" t="s">
        <v>56</v>
      </c>
      <c r="B65" s="94">
        <f t="shared" si="2"/>
        <v>69.230769230769226</v>
      </c>
      <c r="C65" s="93">
        <f t="shared" si="0"/>
        <v>26</v>
      </c>
      <c r="D65" s="135">
        <f t="shared" si="6"/>
        <v>18</v>
      </c>
      <c r="E65" s="95">
        <f>'5.1 '!F65</f>
        <v>4</v>
      </c>
      <c r="F65" s="6">
        <f>'5.2 '!F66</f>
        <v>1</v>
      </c>
      <c r="G65" s="101">
        <f>'5.3 '!F65</f>
        <v>2</v>
      </c>
      <c r="H65" s="101">
        <f>'5.4'!F65</f>
        <v>2</v>
      </c>
      <c r="I65" s="101">
        <f>'5.5 '!F65</f>
        <v>2</v>
      </c>
      <c r="J65" s="6">
        <f>'5.6'!F65</f>
        <v>2</v>
      </c>
      <c r="K65" s="6">
        <f>'5.7'!F65</f>
        <v>0</v>
      </c>
      <c r="L65" s="6">
        <f>'5.8'!F65</f>
        <v>0</v>
      </c>
      <c r="M65" s="6">
        <f>'5.9'!F65</f>
        <v>0</v>
      </c>
      <c r="N65" s="6">
        <f>'5.10'!F65</f>
        <v>2</v>
      </c>
      <c r="O65" s="6">
        <f>'5.11'!E65</f>
        <v>2</v>
      </c>
      <c r="P65" s="6">
        <f>'5.12'!E66</f>
        <v>1</v>
      </c>
    </row>
    <row r="66" spans="1:16" ht="15" customHeight="1" x14ac:dyDescent="0.35">
      <c r="A66" s="92" t="s">
        <v>57</v>
      </c>
      <c r="B66" s="94">
        <f t="shared" si="2"/>
        <v>61.53846153846154</v>
      </c>
      <c r="C66" s="93">
        <f t="shared" si="0"/>
        <v>26</v>
      </c>
      <c r="D66" s="135">
        <f t="shared" si="6"/>
        <v>16</v>
      </c>
      <c r="E66" s="95">
        <f>'5.1 '!F66</f>
        <v>4</v>
      </c>
      <c r="F66" s="6">
        <f>'5.2 '!F67</f>
        <v>2</v>
      </c>
      <c r="G66" s="101">
        <f>'5.3 '!F66</f>
        <v>0</v>
      </c>
      <c r="H66" s="101">
        <f>'5.4'!F66</f>
        <v>0</v>
      </c>
      <c r="I66" s="101">
        <f>'5.5 '!F66</f>
        <v>2</v>
      </c>
      <c r="J66" s="6">
        <f>'5.6'!F66</f>
        <v>2</v>
      </c>
      <c r="K66" s="6">
        <f>'5.7'!F66</f>
        <v>0</v>
      </c>
      <c r="L66" s="6">
        <f>'5.8'!F66</f>
        <v>0</v>
      </c>
      <c r="M66" s="6">
        <f>'5.9'!F66</f>
        <v>2</v>
      </c>
      <c r="N66" s="6">
        <f>'5.10'!F66</f>
        <v>2</v>
      </c>
      <c r="O66" s="6">
        <f>'5.11'!E66</f>
        <v>2</v>
      </c>
      <c r="P66" s="6">
        <f>'5.12'!E67</f>
        <v>0</v>
      </c>
    </row>
    <row r="67" spans="1:16" ht="15" customHeight="1" x14ac:dyDescent="0.35">
      <c r="A67" s="92" t="s">
        <v>58</v>
      </c>
      <c r="B67" s="94">
        <f t="shared" si="2"/>
        <v>76.923076923076934</v>
      </c>
      <c r="C67" s="93">
        <f t="shared" si="0"/>
        <v>26</v>
      </c>
      <c r="D67" s="135">
        <f t="shared" si="6"/>
        <v>20</v>
      </c>
      <c r="E67" s="95">
        <f>'5.1 '!F67</f>
        <v>4</v>
      </c>
      <c r="F67" s="6">
        <f>'5.2 '!F68</f>
        <v>0</v>
      </c>
      <c r="G67" s="101">
        <f>'5.3 '!F67</f>
        <v>2</v>
      </c>
      <c r="H67" s="101">
        <f>'5.4'!F67</f>
        <v>2</v>
      </c>
      <c r="I67" s="101">
        <f>'5.5 '!F67</f>
        <v>2</v>
      </c>
      <c r="J67" s="6">
        <f>'5.6'!F67</f>
        <v>2</v>
      </c>
      <c r="K67" s="6">
        <f>'5.7'!F67</f>
        <v>2</v>
      </c>
      <c r="L67" s="6">
        <f>'5.8'!F67</f>
        <v>2</v>
      </c>
      <c r="M67" s="6">
        <f>'5.9'!F67</f>
        <v>0</v>
      </c>
      <c r="N67" s="6">
        <f>'5.10'!F67</f>
        <v>2</v>
      </c>
      <c r="O67" s="6">
        <f>'5.11'!E67</f>
        <v>0</v>
      </c>
      <c r="P67" s="6">
        <f>'5.12'!E68</f>
        <v>2</v>
      </c>
    </row>
    <row r="68" spans="1:16" ht="15" customHeight="1" x14ac:dyDescent="0.35">
      <c r="A68" s="92" t="s">
        <v>59</v>
      </c>
      <c r="B68" s="94">
        <f t="shared" si="2"/>
        <v>71.15384615384616</v>
      </c>
      <c r="C68" s="93">
        <f t="shared" si="0"/>
        <v>26</v>
      </c>
      <c r="D68" s="135">
        <f t="shared" si="6"/>
        <v>18.5</v>
      </c>
      <c r="E68" s="95">
        <f>'5.1 '!F68</f>
        <v>4</v>
      </c>
      <c r="F68" s="6">
        <f>'5.2 '!F69</f>
        <v>0</v>
      </c>
      <c r="G68" s="101">
        <f>'5.3 '!F68</f>
        <v>2</v>
      </c>
      <c r="H68" s="101">
        <f>'5.4'!F68</f>
        <v>2</v>
      </c>
      <c r="I68" s="101">
        <f>'5.5 '!F68</f>
        <v>2</v>
      </c>
      <c r="J68" s="6">
        <f>'5.6'!F68</f>
        <v>2</v>
      </c>
      <c r="K68" s="6">
        <f>'5.7'!F68</f>
        <v>2</v>
      </c>
      <c r="L68" s="6">
        <f>'5.8'!F68</f>
        <v>0</v>
      </c>
      <c r="M68" s="6">
        <f>'5.9'!F68</f>
        <v>0</v>
      </c>
      <c r="N68" s="6">
        <f>'5.10'!F68</f>
        <v>2</v>
      </c>
      <c r="O68" s="6">
        <f>'5.11'!E68</f>
        <v>2</v>
      </c>
      <c r="P68" s="6">
        <f>'5.12'!E69</f>
        <v>0.5</v>
      </c>
    </row>
    <row r="69" spans="1:16" ht="15" customHeight="1" x14ac:dyDescent="0.35">
      <c r="A69" s="99" t="s">
        <v>60</v>
      </c>
      <c r="B69" s="102"/>
      <c r="C69" s="153"/>
      <c r="D69" s="156"/>
      <c r="E69" s="154"/>
      <c r="F69" s="51"/>
      <c r="G69" s="155"/>
      <c r="H69" s="155"/>
      <c r="I69" s="155"/>
      <c r="J69" s="51"/>
      <c r="K69" s="51"/>
      <c r="L69" s="51"/>
      <c r="M69" s="51"/>
      <c r="N69" s="51"/>
      <c r="O69" s="51"/>
      <c r="P69" s="51"/>
    </row>
    <row r="70" spans="1:16" ht="15" customHeight="1" x14ac:dyDescent="0.35">
      <c r="A70" s="92" t="s">
        <v>61</v>
      </c>
      <c r="B70" s="94">
        <f t="shared" si="2"/>
        <v>17.307692307692307</v>
      </c>
      <c r="C70" s="93">
        <f t="shared" si="0"/>
        <v>26</v>
      </c>
      <c r="D70" s="135">
        <f t="shared" ref="D70:D75" si="7">SUM(E70:P70)</f>
        <v>4.5</v>
      </c>
      <c r="E70" s="95">
        <f>'5.1 '!F70</f>
        <v>2</v>
      </c>
      <c r="F70" s="6">
        <f>'5.2 '!F71</f>
        <v>0.5</v>
      </c>
      <c r="G70" s="101">
        <f>'5.3 '!F70</f>
        <v>0</v>
      </c>
      <c r="H70" s="101">
        <f>'5.4'!F70</f>
        <v>0</v>
      </c>
      <c r="I70" s="101">
        <f>'5.5 '!F70</f>
        <v>0</v>
      </c>
      <c r="J70" s="6">
        <f>'5.6'!F70</f>
        <v>0</v>
      </c>
      <c r="K70" s="6">
        <f>'5.7'!F70</f>
        <v>0</v>
      </c>
      <c r="L70" s="6">
        <f>'5.8'!F70</f>
        <v>0</v>
      </c>
      <c r="M70" s="6">
        <f>'5.9'!F70</f>
        <v>0</v>
      </c>
      <c r="N70" s="6">
        <f>'5.10'!F70</f>
        <v>2</v>
      </c>
      <c r="O70" s="6">
        <f>'5.11'!E70</f>
        <v>0</v>
      </c>
      <c r="P70" s="6">
        <f>'5.12'!E71</f>
        <v>0</v>
      </c>
    </row>
    <row r="71" spans="1:16" ht="15" customHeight="1" x14ac:dyDescent="0.35">
      <c r="A71" s="92" t="s">
        <v>62</v>
      </c>
      <c r="B71" s="94">
        <f t="shared" si="2"/>
        <v>61.53846153846154</v>
      </c>
      <c r="C71" s="93">
        <f t="shared" si="0"/>
        <v>26</v>
      </c>
      <c r="D71" s="135">
        <f t="shared" si="7"/>
        <v>16</v>
      </c>
      <c r="E71" s="95">
        <f>'5.1 '!F71</f>
        <v>4</v>
      </c>
      <c r="F71" s="6">
        <f>'5.2 '!F72</f>
        <v>0</v>
      </c>
      <c r="G71" s="101">
        <f>'5.3 '!F71</f>
        <v>0</v>
      </c>
      <c r="H71" s="101">
        <f>'5.4'!F71</f>
        <v>2</v>
      </c>
      <c r="I71" s="101">
        <f>'5.5 '!F71</f>
        <v>2</v>
      </c>
      <c r="J71" s="6">
        <f>'5.6'!F71</f>
        <v>2</v>
      </c>
      <c r="K71" s="6">
        <f>'5.7'!F71</f>
        <v>0</v>
      </c>
      <c r="L71" s="6">
        <f>'5.8'!F71</f>
        <v>2</v>
      </c>
      <c r="M71" s="6">
        <f>'5.9'!F71</f>
        <v>0</v>
      </c>
      <c r="N71" s="6">
        <f>'5.10'!F71</f>
        <v>2</v>
      </c>
      <c r="O71" s="6">
        <f>'5.11'!E71</f>
        <v>2</v>
      </c>
      <c r="P71" s="6">
        <f>'5.12'!E72</f>
        <v>0</v>
      </c>
    </row>
    <row r="72" spans="1:16" ht="15" customHeight="1" x14ac:dyDescent="0.35">
      <c r="A72" s="92" t="s">
        <v>63</v>
      </c>
      <c r="B72" s="94">
        <f>D72/C72*100</f>
        <v>71.15384615384616</v>
      </c>
      <c r="C72" s="93">
        <f t="shared" ref="C72:C98" si="8">$D$5</f>
        <v>26</v>
      </c>
      <c r="D72" s="135">
        <f t="shared" si="7"/>
        <v>18.5</v>
      </c>
      <c r="E72" s="95">
        <f>'5.1 '!F72</f>
        <v>4</v>
      </c>
      <c r="F72" s="6">
        <f>'5.2 '!F73</f>
        <v>0.5</v>
      </c>
      <c r="G72" s="101">
        <f>'5.3 '!F72</f>
        <v>2</v>
      </c>
      <c r="H72" s="101">
        <f>'5.4'!F72</f>
        <v>2</v>
      </c>
      <c r="I72" s="101">
        <f>'5.5 '!F72</f>
        <v>2</v>
      </c>
      <c r="J72" s="6">
        <f>'5.6'!F72</f>
        <v>2</v>
      </c>
      <c r="K72" s="6">
        <f>'5.7'!F72</f>
        <v>2</v>
      </c>
      <c r="L72" s="6">
        <f>'5.8'!F72</f>
        <v>0</v>
      </c>
      <c r="M72" s="6">
        <f>'5.9'!F72</f>
        <v>0</v>
      </c>
      <c r="N72" s="6">
        <f>'5.10'!F72</f>
        <v>2</v>
      </c>
      <c r="O72" s="6">
        <f>'5.11'!E72</f>
        <v>2</v>
      </c>
      <c r="P72" s="6">
        <f>'5.12'!E73</f>
        <v>0</v>
      </c>
    </row>
    <row r="73" spans="1:16" ht="15" customHeight="1" x14ac:dyDescent="0.35">
      <c r="A73" s="92" t="s">
        <v>64</v>
      </c>
      <c r="B73" s="94">
        <f>D73/C73*100</f>
        <v>42.307692307692307</v>
      </c>
      <c r="C73" s="93">
        <f t="shared" si="8"/>
        <v>26</v>
      </c>
      <c r="D73" s="135">
        <f t="shared" si="7"/>
        <v>11</v>
      </c>
      <c r="E73" s="95">
        <f>'5.1 '!F73</f>
        <v>4</v>
      </c>
      <c r="F73" s="6">
        <f>'5.2 '!F74</f>
        <v>1</v>
      </c>
      <c r="G73" s="101">
        <f>'5.3 '!F73</f>
        <v>0</v>
      </c>
      <c r="H73" s="101">
        <f>'5.4'!F73</f>
        <v>2</v>
      </c>
      <c r="I73" s="101">
        <f>'5.5 '!F73</f>
        <v>0</v>
      </c>
      <c r="J73" s="6">
        <f>'5.6'!F73</f>
        <v>0</v>
      </c>
      <c r="K73" s="6">
        <f>'5.7'!F73</f>
        <v>0</v>
      </c>
      <c r="L73" s="6">
        <f>'5.8'!F73</f>
        <v>2</v>
      </c>
      <c r="M73" s="6">
        <f>'5.9'!F73</f>
        <v>0</v>
      </c>
      <c r="N73" s="6">
        <f>'5.10'!F73</f>
        <v>0</v>
      </c>
      <c r="O73" s="6">
        <f>'5.11'!E73</f>
        <v>0</v>
      </c>
      <c r="P73" s="6">
        <f>'5.12'!E74</f>
        <v>2</v>
      </c>
    </row>
    <row r="74" spans="1:16" ht="15" customHeight="1" x14ac:dyDescent="0.35">
      <c r="A74" s="96" t="s">
        <v>65</v>
      </c>
      <c r="B74" s="94">
        <f>D74/C74*100</f>
        <v>88.461538461538453</v>
      </c>
      <c r="C74" s="93">
        <f t="shared" si="8"/>
        <v>26</v>
      </c>
      <c r="D74" s="135">
        <f t="shared" si="7"/>
        <v>23</v>
      </c>
      <c r="E74" s="95">
        <f>'5.1 '!F74</f>
        <v>4</v>
      </c>
      <c r="F74" s="6">
        <f>'5.2 '!F75</f>
        <v>1</v>
      </c>
      <c r="G74" s="101">
        <f>'5.3 '!F74</f>
        <v>2</v>
      </c>
      <c r="H74" s="101">
        <f>'5.4'!F74</f>
        <v>2</v>
      </c>
      <c r="I74" s="101">
        <f>'5.5 '!F74</f>
        <v>2</v>
      </c>
      <c r="J74" s="6">
        <f>'5.6'!F74</f>
        <v>2</v>
      </c>
      <c r="K74" s="6">
        <f>'5.7'!F74</f>
        <v>2</v>
      </c>
      <c r="L74" s="6">
        <f>'5.8'!F74</f>
        <v>2</v>
      </c>
      <c r="M74" s="6">
        <f>'5.9'!F74</f>
        <v>0</v>
      </c>
      <c r="N74" s="6">
        <f>'5.10'!F74</f>
        <v>2</v>
      </c>
      <c r="O74" s="6">
        <f>'5.11'!E74</f>
        <v>2</v>
      </c>
      <c r="P74" s="6">
        <f>'5.12'!E75</f>
        <v>2</v>
      </c>
    </row>
    <row r="75" spans="1:16" ht="15" customHeight="1" x14ac:dyDescent="0.35">
      <c r="A75" s="92" t="s">
        <v>66</v>
      </c>
      <c r="B75" s="94">
        <f>D75/C75*100</f>
        <v>69.230769230769226</v>
      </c>
      <c r="C75" s="93">
        <f t="shared" si="8"/>
        <v>26</v>
      </c>
      <c r="D75" s="135">
        <f t="shared" si="7"/>
        <v>18</v>
      </c>
      <c r="E75" s="95">
        <f>'5.1 '!F75</f>
        <v>4</v>
      </c>
      <c r="F75" s="6">
        <f>'5.2 '!F76</f>
        <v>0</v>
      </c>
      <c r="G75" s="101">
        <f>'5.3 '!F75</f>
        <v>0</v>
      </c>
      <c r="H75" s="101">
        <f>'5.4'!F75</f>
        <v>2</v>
      </c>
      <c r="I75" s="101">
        <f>'5.5 '!F75</f>
        <v>2</v>
      </c>
      <c r="J75" s="6">
        <f>'5.6'!F75</f>
        <v>2</v>
      </c>
      <c r="K75" s="6">
        <f>'5.7'!F75</f>
        <v>2</v>
      </c>
      <c r="L75" s="6">
        <f>'5.8'!F75</f>
        <v>0</v>
      </c>
      <c r="M75" s="6">
        <f>'5.9'!F75</f>
        <v>2</v>
      </c>
      <c r="N75" s="6">
        <f>'5.10'!F75</f>
        <v>2</v>
      </c>
      <c r="O75" s="6">
        <f>'5.11'!E75</f>
        <v>2</v>
      </c>
      <c r="P75" s="6">
        <f>'5.12'!E76</f>
        <v>0</v>
      </c>
    </row>
    <row r="76" spans="1:16" ht="15" customHeight="1" x14ac:dyDescent="0.35">
      <c r="A76" s="99" t="s">
        <v>67</v>
      </c>
      <c r="B76" s="102"/>
      <c r="C76" s="153"/>
      <c r="D76" s="156"/>
      <c r="E76" s="154"/>
      <c r="F76" s="51"/>
      <c r="G76" s="155"/>
      <c r="H76" s="155"/>
      <c r="I76" s="155"/>
      <c r="J76" s="51"/>
      <c r="K76" s="51"/>
      <c r="L76" s="51"/>
      <c r="M76" s="51"/>
      <c r="N76" s="51"/>
      <c r="O76" s="51"/>
      <c r="P76" s="51"/>
    </row>
    <row r="77" spans="1:16" ht="15" customHeight="1" x14ac:dyDescent="0.35">
      <c r="A77" s="92" t="s">
        <v>68</v>
      </c>
      <c r="B77" s="94">
        <f t="shared" ref="B77:B98" si="9">D77/C77*100</f>
        <v>78.84615384615384</v>
      </c>
      <c r="C77" s="93">
        <f>$D$5</f>
        <v>26</v>
      </c>
      <c r="D77" s="135">
        <f t="shared" ref="D77:D86" si="10">SUM(E77:P77)</f>
        <v>20.5</v>
      </c>
      <c r="E77" s="95">
        <f>'5.1 '!F77</f>
        <v>4</v>
      </c>
      <c r="F77" s="6">
        <f>'5.2 '!F78</f>
        <v>2</v>
      </c>
      <c r="G77" s="101">
        <f>'5.3 '!F77</f>
        <v>0</v>
      </c>
      <c r="H77" s="101">
        <f>'5.4'!F77</f>
        <v>2</v>
      </c>
      <c r="I77" s="101">
        <f>'5.5 '!F77</f>
        <v>2</v>
      </c>
      <c r="J77" s="6">
        <f>'5.6'!F77</f>
        <v>2</v>
      </c>
      <c r="K77" s="6">
        <f>'5.7'!F77</f>
        <v>2</v>
      </c>
      <c r="L77" s="6">
        <f>'5.8'!F77</f>
        <v>2</v>
      </c>
      <c r="M77" s="6">
        <f>'5.9'!F77</f>
        <v>0</v>
      </c>
      <c r="N77" s="6">
        <f>'5.10'!F77</f>
        <v>0.5</v>
      </c>
      <c r="O77" s="6">
        <f>'5.11'!E77</f>
        <v>2</v>
      </c>
      <c r="P77" s="6">
        <f>'5.12'!E78</f>
        <v>2</v>
      </c>
    </row>
    <row r="78" spans="1:16" ht="15" customHeight="1" x14ac:dyDescent="0.35">
      <c r="A78" s="92" t="s">
        <v>70</v>
      </c>
      <c r="B78" s="94">
        <f t="shared" si="9"/>
        <v>23.076923076923077</v>
      </c>
      <c r="C78" s="93">
        <f>$D$5</f>
        <v>26</v>
      </c>
      <c r="D78" s="135">
        <f t="shared" si="10"/>
        <v>6</v>
      </c>
      <c r="E78" s="95">
        <f>'5.1 '!F78</f>
        <v>4</v>
      </c>
      <c r="F78" s="6">
        <f>'5.2 '!F79</f>
        <v>1</v>
      </c>
      <c r="G78" s="101">
        <f>'5.3 '!F78</f>
        <v>0</v>
      </c>
      <c r="H78" s="101">
        <f>'5.4'!F78</f>
        <v>0</v>
      </c>
      <c r="I78" s="101">
        <f>'5.5 '!F78</f>
        <v>0</v>
      </c>
      <c r="J78" s="6">
        <f>'5.6'!F78</f>
        <v>0</v>
      </c>
      <c r="K78" s="6">
        <f>'5.7'!F78</f>
        <v>0</v>
      </c>
      <c r="L78" s="6">
        <f>'5.8'!F78</f>
        <v>0</v>
      </c>
      <c r="M78" s="6">
        <f>'5.9'!F78</f>
        <v>0</v>
      </c>
      <c r="N78" s="6">
        <f>'5.10'!F78</f>
        <v>1</v>
      </c>
      <c r="O78" s="6">
        <f>'5.11'!E78</f>
        <v>0</v>
      </c>
      <c r="P78" s="6">
        <f>'5.12'!E79</f>
        <v>0</v>
      </c>
    </row>
    <row r="79" spans="1:16" ht="15" customHeight="1" x14ac:dyDescent="0.35">
      <c r="A79" s="92" t="s">
        <v>71</v>
      </c>
      <c r="B79" s="94">
        <f t="shared" si="9"/>
        <v>19.230769230769234</v>
      </c>
      <c r="C79" s="93">
        <f>$D$5</f>
        <v>26</v>
      </c>
      <c r="D79" s="135">
        <f t="shared" si="10"/>
        <v>5</v>
      </c>
      <c r="E79" s="95">
        <f>'5.1 '!F79</f>
        <v>4</v>
      </c>
      <c r="F79" s="6">
        <f>'5.2 '!F80</f>
        <v>0</v>
      </c>
      <c r="G79" s="101">
        <f>'5.3 '!F79</f>
        <v>0</v>
      </c>
      <c r="H79" s="101">
        <f>'5.4'!F79</f>
        <v>0</v>
      </c>
      <c r="I79" s="101">
        <f>'5.5 '!F79</f>
        <v>0</v>
      </c>
      <c r="J79" s="6">
        <f>'5.6'!F79</f>
        <v>0</v>
      </c>
      <c r="K79" s="6">
        <f>'5.7'!F79</f>
        <v>0</v>
      </c>
      <c r="L79" s="6">
        <f>'5.8'!F79</f>
        <v>0</v>
      </c>
      <c r="M79" s="6">
        <f>'5.9'!F79</f>
        <v>0</v>
      </c>
      <c r="N79" s="6">
        <f>'5.10'!F79</f>
        <v>1</v>
      </c>
      <c r="O79" s="6">
        <f>'5.11'!E79</f>
        <v>0</v>
      </c>
      <c r="P79" s="6">
        <f>'5.12'!E80</f>
        <v>0</v>
      </c>
    </row>
    <row r="80" spans="1:16" ht="15" customHeight="1" x14ac:dyDescent="0.35">
      <c r="A80" s="92" t="s">
        <v>244</v>
      </c>
      <c r="B80" s="94">
        <f t="shared" si="9"/>
        <v>80.769230769230774</v>
      </c>
      <c r="C80" s="93">
        <f>$D$5</f>
        <v>26</v>
      </c>
      <c r="D80" s="135">
        <f t="shared" si="10"/>
        <v>21</v>
      </c>
      <c r="E80" s="95">
        <f>'5.1 '!F80</f>
        <v>4</v>
      </c>
      <c r="F80" s="6">
        <f>'5.2 '!F81</f>
        <v>1</v>
      </c>
      <c r="G80" s="101">
        <f>'5.3 '!F80</f>
        <v>2</v>
      </c>
      <c r="H80" s="101">
        <f>'5.4'!F80</f>
        <v>2</v>
      </c>
      <c r="I80" s="101">
        <f>'5.5 '!F80</f>
        <v>2</v>
      </c>
      <c r="J80" s="6">
        <f>'5.6'!F80</f>
        <v>2</v>
      </c>
      <c r="K80" s="6">
        <f>'5.7'!F80</f>
        <v>0</v>
      </c>
      <c r="L80" s="6">
        <f>'5.8'!F80</f>
        <v>2</v>
      </c>
      <c r="M80" s="6">
        <f>'5.9'!F80</f>
        <v>0</v>
      </c>
      <c r="N80" s="6">
        <f>'5.10'!F80</f>
        <v>2</v>
      </c>
      <c r="O80" s="6">
        <f>'5.11'!E80</f>
        <v>2</v>
      </c>
      <c r="P80" s="6">
        <f>'5.12'!E81</f>
        <v>2</v>
      </c>
    </row>
    <row r="81" spans="1:16" ht="15" customHeight="1" x14ac:dyDescent="0.35">
      <c r="A81" s="92" t="s">
        <v>74</v>
      </c>
      <c r="B81" s="94">
        <f t="shared" si="9"/>
        <v>80.769230769230774</v>
      </c>
      <c r="C81" s="93">
        <f t="shared" si="8"/>
        <v>26</v>
      </c>
      <c r="D81" s="135">
        <f t="shared" si="10"/>
        <v>21</v>
      </c>
      <c r="E81" s="95">
        <f>'5.1 '!F81</f>
        <v>4</v>
      </c>
      <c r="F81" s="6">
        <f>'5.2 '!F82</f>
        <v>1</v>
      </c>
      <c r="G81" s="101">
        <f>'5.3 '!F81</f>
        <v>0</v>
      </c>
      <c r="H81" s="101">
        <f>'5.4'!F81</f>
        <v>2</v>
      </c>
      <c r="I81" s="101">
        <f>'5.5 '!F81</f>
        <v>2</v>
      </c>
      <c r="J81" s="6">
        <f>'5.6'!F81</f>
        <v>2</v>
      </c>
      <c r="K81" s="6">
        <f>'5.7'!F81</f>
        <v>2</v>
      </c>
      <c r="L81" s="6">
        <f>'5.8'!F81</f>
        <v>2</v>
      </c>
      <c r="M81" s="6">
        <f>'5.9'!F81</f>
        <v>2</v>
      </c>
      <c r="N81" s="6">
        <f>'5.10'!F81</f>
        <v>2</v>
      </c>
      <c r="O81" s="6">
        <f>'5.11'!E81</f>
        <v>0</v>
      </c>
      <c r="P81" s="6">
        <f>'5.12'!E82</f>
        <v>2</v>
      </c>
    </row>
    <row r="82" spans="1:16" ht="15" customHeight="1" x14ac:dyDescent="0.35">
      <c r="A82" s="92" t="s">
        <v>75</v>
      </c>
      <c r="B82" s="94">
        <f t="shared" si="9"/>
        <v>76.923076923076934</v>
      </c>
      <c r="C82" s="93">
        <f t="shared" si="8"/>
        <v>26</v>
      </c>
      <c r="D82" s="135">
        <f t="shared" si="10"/>
        <v>20</v>
      </c>
      <c r="E82" s="95">
        <f>'5.1 '!F82</f>
        <v>4</v>
      </c>
      <c r="F82" s="6">
        <f>'5.2 '!F83</f>
        <v>2</v>
      </c>
      <c r="G82" s="101">
        <f>'5.3 '!F82</f>
        <v>2</v>
      </c>
      <c r="H82" s="101">
        <f>'5.4'!F82</f>
        <v>2</v>
      </c>
      <c r="I82" s="101">
        <f>'5.5 '!F82</f>
        <v>2</v>
      </c>
      <c r="J82" s="6">
        <f>'5.6'!F82</f>
        <v>2</v>
      </c>
      <c r="K82" s="6">
        <f>'5.7'!F82</f>
        <v>0</v>
      </c>
      <c r="L82" s="6">
        <f>'5.8'!F82</f>
        <v>2</v>
      </c>
      <c r="M82" s="6">
        <f>'5.9'!F82</f>
        <v>0</v>
      </c>
      <c r="N82" s="6">
        <f>'5.10'!F82</f>
        <v>1</v>
      </c>
      <c r="O82" s="6">
        <f>'5.11'!E82</f>
        <v>2</v>
      </c>
      <c r="P82" s="6">
        <f>'5.12'!E83</f>
        <v>1</v>
      </c>
    </row>
    <row r="83" spans="1:16" ht="15" customHeight="1" x14ac:dyDescent="0.35">
      <c r="A83" s="92" t="s">
        <v>76</v>
      </c>
      <c r="B83" s="94">
        <f t="shared" si="9"/>
        <v>65.384615384615387</v>
      </c>
      <c r="C83" s="93">
        <f t="shared" si="8"/>
        <v>26</v>
      </c>
      <c r="D83" s="135">
        <f t="shared" si="10"/>
        <v>17</v>
      </c>
      <c r="E83" s="95">
        <f>'5.1 '!F83</f>
        <v>4</v>
      </c>
      <c r="F83" s="6">
        <f>'5.2 '!F84</f>
        <v>0</v>
      </c>
      <c r="G83" s="101">
        <f>'5.3 '!F83</f>
        <v>2</v>
      </c>
      <c r="H83" s="101">
        <f>'5.4'!F83</f>
        <v>2</v>
      </c>
      <c r="I83" s="101">
        <f>'5.5 '!F83</f>
        <v>2</v>
      </c>
      <c r="J83" s="6">
        <f>'5.6'!F83</f>
        <v>2</v>
      </c>
      <c r="K83" s="6">
        <f>'5.7'!F83</f>
        <v>0</v>
      </c>
      <c r="L83" s="6">
        <f>'5.8'!F83</f>
        <v>2</v>
      </c>
      <c r="M83" s="6">
        <f>'5.9'!F83</f>
        <v>0</v>
      </c>
      <c r="N83" s="6">
        <f>'5.10'!F83</f>
        <v>2</v>
      </c>
      <c r="O83" s="6">
        <f>'5.11'!E83</f>
        <v>0</v>
      </c>
      <c r="P83" s="6">
        <f>'5.12'!E84</f>
        <v>1</v>
      </c>
    </row>
    <row r="84" spans="1:16" ht="15" customHeight="1" x14ac:dyDescent="0.35">
      <c r="A84" s="92" t="s">
        <v>77</v>
      </c>
      <c r="B84" s="94">
        <f t="shared" si="9"/>
        <v>92.307692307692307</v>
      </c>
      <c r="C84" s="93">
        <f t="shared" si="8"/>
        <v>26</v>
      </c>
      <c r="D84" s="135">
        <f t="shared" si="10"/>
        <v>24</v>
      </c>
      <c r="E84" s="95">
        <f>'5.1 '!F84</f>
        <v>4</v>
      </c>
      <c r="F84" s="6">
        <f>'5.2 '!F85</f>
        <v>2</v>
      </c>
      <c r="G84" s="101">
        <f>'5.3 '!F84</f>
        <v>2</v>
      </c>
      <c r="H84" s="101">
        <f>'5.4'!F84</f>
        <v>2</v>
      </c>
      <c r="I84" s="101">
        <f>'5.5 '!F84</f>
        <v>2</v>
      </c>
      <c r="J84" s="6">
        <f>'5.6'!F84</f>
        <v>2</v>
      </c>
      <c r="K84" s="6">
        <f>'5.7'!F84</f>
        <v>2</v>
      </c>
      <c r="L84" s="6">
        <f>'5.8'!F84</f>
        <v>2</v>
      </c>
      <c r="M84" s="6">
        <f>'5.9'!F84</f>
        <v>0</v>
      </c>
      <c r="N84" s="6">
        <f>'5.10'!F84</f>
        <v>2</v>
      </c>
      <c r="O84" s="6">
        <f>'5.11'!E84</f>
        <v>2</v>
      </c>
      <c r="P84" s="6">
        <f>'5.12'!E85</f>
        <v>2</v>
      </c>
    </row>
    <row r="85" spans="1:16" ht="15" customHeight="1" x14ac:dyDescent="0.35">
      <c r="A85" s="92" t="s">
        <v>78</v>
      </c>
      <c r="B85" s="94">
        <f t="shared" si="9"/>
        <v>69.230769230769226</v>
      </c>
      <c r="C85" s="93">
        <f t="shared" si="8"/>
        <v>26</v>
      </c>
      <c r="D85" s="135">
        <f t="shared" si="10"/>
        <v>18</v>
      </c>
      <c r="E85" s="95">
        <f>'5.1 '!F85</f>
        <v>4</v>
      </c>
      <c r="F85" s="6">
        <f>'5.2 '!F86</f>
        <v>1</v>
      </c>
      <c r="G85" s="101">
        <f>'5.3 '!F85</f>
        <v>0</v>
      </c>
      <c r="H85" s="101">
        <f>'5.4'!F85</f>
        <v>0</v>
      </c>
      <c r="I85" s="101">
        <f>'5.5 '!F85</f>
        <v>2</v>
      </c>
      <c r="J85" s="6">
        <f>'5.6'!F85</f>
        <v>2</v>
      </c>
      <c r="K85" s="6">
        <f>'5.7'!F85</f>
        <v>2</v>
      </c>
      <c r="L85" s="6">
        <f>'5.8'!F85</f>
        <v>2</v>
      </c>
      <c r="M85" s="6">
        <f>'5.9'!F85</f>
        <v>0</v>
      </c>
      <c r="N85" s="6">
        <f>'5.10'!F85</f>
        <v>2</v>
      </c>
      <c r="O85" s="6">
        <f>'5.11'!E85</f>
        <v>2</v>
      </c>
      <c r="P85" s="6">
        <f>'5.12'!E86</f>
        <v>1</v>
      </c>
    </row>
    <row r="86" spans="1:16" ht="15" customHeight="1" x14ac:dyDescent="0.35">
      <c r="A86" s="92" t="s">
        <v>79</v>
      </c>
      <c r="B86" s="94">
        <f t="shared" si="9"/>
        <v>65.384615384615387</v>
      </c>
      <c r="C86" s="93">
        <f t="shared" si="8"/>
        <v>26</v>
      </c>
      <c r="D86" s="135">
        <f t="shared" si="10"/>
        <v>17</v>
      </c>
      <c r="E86" s="95">
        <f>'5.1 '!F86</f>
        <v>4</v>
      </c>
      <c r="F86" s="6">
        <f>'5.2 '!F87</f>
        <v>1</v>
      </c>
      <c r="G86" s="101">
        <f>'5.3 '!F86</f>
        <v>2</v>
      </c>
      <c r="H86" s="101">
        <f>'5.4'!F86</f>
        <v>2</v>
      </c>
      <c r="I86" s="101">
        <f>'5.5 '!F86</f>
        <v>2</v>
      </c>
      <c r="J86" s="6">
        <f>'5.6'!F86</f>
        <v>2</v>
      </c>
      <c r="K86" s="6">
        <f>'5.7'!F86</f>
        <v>2</v>
      </c>
      <c r="L86" s="6">
        <f>'5.8'!F86</f>
        <v>0</v>
      </c>
      <c r="M86" s="6">
        <f>'5.9'!F86</f>
        <v>0</v>
      </c>
      <c r="N86" s="6">
        <f>'5.10'!F86</f>
        <v>2</v>
      </c>
      <c r="O86" s="6">
        <f>'5.11'!E86</f>
        <v>0</v>
      </c>
      <c r="P86" s="6">
        <f>'5.12'!E87</f>
        <v>0</v>
      </c>
    </row>
    <row r="87" spans="1:16" ht="15" customHeight="1" x14ac:dyDescent="0.35">
      <c r="A87" s="99" t="s">
        <v>80</v>
      </c>
      <c r="B87" s="153"/>
      <c r="C87" s="153"/>
      <c r="D87" s="156"/>
      <c r="E87" s="154"/>
      <c r="F87" s="51"/>
      <c r="G87" s="155"/>
      <c r="H87" s="155"/>
      <c r="I87" s="155"/>
      <c r="J87" s="51"/>
      <c r="K87" s="51"/>
      <c r="L87" s="51"/>
      <c r="M87" s="51"/>
      <c r="N87" s="51"/>
      <c r="O87" s="51"/>
      <c r="P87" s="51"/>
    </row>
    <row r="88" spans="1:16" ht="15" customHeight="1" x14ac:dyDescent="0.35">
      <c r="A88" s="92" t="s">
        <v>69</v>
      </c>
      <c r="B88" s="94">
        <f t="shared" si="9"/>
        <v>46.153846153846153</v>
      </c>
      <c r="C88" s="93">
        <f t="shared" si="8"/>
        <v>26</v>
      </c>
      <c r="D88" s="135">
        <f t="shared" ref="D88:D98" si="11">SUM(E88:P88)</f>
        <v>12</v>
      </c>
      <c r="E88" s="95">
        <f>'5.1 '!F88</f>
        <v>4</v>
      </c>
      <c r="F88" s="6">
        <f>'5.2 '!F89</f>
        <v>1</v>
      </c>
      <c r="G88" s="101">
        <f>'5.3 '!F88</f>
        <v>0</v>
      </c>
      <c r="H88" s="101">
        <f>'5.4'!F88</f>
        <v>0</v>
      </c>
      <c r="I88" s="101">
        <f>'5.5 '!F88</f>
        <v>0</v>
      </c>
      <c r="J88" s="6">
        <f>'5.6'!F88</f>
        <v>0</v>
      </c>
      <c r="K88" s="6">
        <f>'5.7'!F88</f>
        <v>0</v>
      </c>
      <c r="L88" s="6">
        <f>'5.8'!F88</f>
        <v>2</v>
      </c>
      <c r="M88" s="6">
        <f>'5.9'!F88</f>
        <v>2</v>
      </c>
      <c r="N88" s="6">
        <f>'5.10'!F88</f>
        <v>2</v>
      </c>
      <c r="O88" s="6">
        <f>'5.11'!E88</f>
        <v>0</v>
      </c>
      <c r="P88" s="6">
        <f>'5.12'!E89</f>
        <v>1</v>
      </c>
    </row>
    <row r="89" spans="1:16" ht="15" customHeight="1" x14ac:dyDescent="0.35">
      <c r="A89" s="92" t="s">
        <v>81</v>
      </c>
      <c r="B89" s="94">
        <f t="shared" si="9"/>
        <v>42.307692307692307</v>
      </c>
      <c r="C89" s="93">
        <f t="shared" si="8"/>
        <v>26</v>
      </c>
      <c r="D89" s="135">
        <f t="shared" si="11"/>
        <v>11</v>
      </c>
      <c r="E89" s="95">
        <f>'5.1 '!F89</f>
        <v>4</v>
      </c>
      <c r="F89" s="6">
        <f>'5.2 '!F90</f>
        <v>2</v>
      </c>
      <c r="G89" s="101">
        <f>'5.3 '!F89</f>
        <v>0</v>
      </c>
      <c r="H89" s="101">
        <f>'5.4'!F89</f>
        <v>0</v>
      </c>
      <c r="I89" s="101">
        <f>'5.5 '!F89</f>
        <v>0</v>
      </c>
      <c r="J89" s="6">
        <f>'5.6'!F89</f>
        <v>0</v>
      </c>
      <c r="K89" s="6">
        <f>'5.7'!F89</f>
        <v>0</v>
      </c>
      <c r="L89" s="6">
        <f>'5.8'!F89</f>
        <v>0</v>
      </c>
      <c r="M89" s="6">
        <f>'5.9'!F89</f>
        <v>0</v>
      </c>
      <c r="N89" s="6">
        <f>'5.10'!F89</f>
        <v>1</v>
      </c>
      <c r="O89" s="6">
        <f>'5.11'!E89</f>
        <v>2</v>
      </c>
      <c r="P89" s="6">
        <f>'5.12'!E90</f>
        <v>2</v>
      </c>
    </row>
    <row r="90" spans="1:16" ht="15" customHeight="1" x14ac:dyDescent="0.35">
      <c r="A90" s="92" t="s">
        <v>73</v>
      </c>
      <c r="B90" s="94">
        <f t="shared" si="9"/>
        <v>69.230769230769226</v>
      </c>
      <c r="C90" s="93">
        <f t="shared" si="8"/>
        <v>26</v>
      </c>
      <c r="D90" s="135">
        <f t="shared" si="11"/>
        <v>18</v>
      </c>
      <c r="E90" s="95">
        <f>'5.1 '!F90</f>
        <v>4</v>
      </c>
      <c r="F90" s="6">
        <f>'5.2 '!F91</f>
        <v>1</v>
      </c>
      <c r="G90" s="101">
        <f>'5.3 '!F90</f>
        <v>0</v>
      </c>
      <c r="H90" s="101">
        <f>'5.4'!F90</f>
        <v>2</v>
      </c>
      <c r="I90" s="101">
        <f>'5.5 '!F90</f>
        <v>2</v>
      </c>
      <c r="J90" s="6">
        <f>'5.6'!F90</f>
        <v>2</v>
      </c>
      <c r="K90" s="6">
        <f>'5.7'!F90</f>
        <v>0</v>
      </c>
      <c r="L90" s="6">
        <f>'5.8'!F90</f>
        <v>2</v>
      </c>
      <c r="M90" s="6">
        <f>'5.9'!F90</f>
        <v>0</v>
      </c>
      <c r="N90" s="6">
        <f>'5.10'!F90</f>
        <v>2</v>
      </c>
      <c r="O90" s="6">
        <f>'5.11'!E90</f>
        <v>2</v>
      </c>
      <c r="P90" s="6">
        <f>'5.12'!E91</f>
        <v>1</v>
      </c>
    </row>
    <row r="91" spans="1:16" ht="15" customHeight="1" x14ac:dyDescent="0.35">
      <c r="A91" s="92" t="s">
        <v>82</v>
      </c>
      <c r="B91" s="94">
        <f t="shared" si="9"/>
        <v>34.615384615384613</v>
      </c>
      <c r="C91" s="93">
        <f t="shared" si="8"/>
        <v>26</v>
      </c>
      <c r="D91" s="135">
        <f t="shared" si="11"/>
        <v>9</v>
      </c>
      <c r="E91" s="95">
        <f>'5.1 '!F91</f>
        <v>4</v>
      </c>
      <c r="F91" s="6">
        <f>'5.2 '!F92</f>
        <v>0</v>
      </c>
      <c r="G91" s="101">
        <f>'5.3 '!F91</f>
        <v>0</v>
      </c>
      <c r="H91" s="101">
        <f>'5.4'!F91</f>
        <v>0</v>
      </c>
      <c r="I91" s="101">
        <f>'5.5 '!F91</f>
        <v>0</v>
      </c>
      <c r="J91" s="6">
        <f>'5.6'!F91</f>
        <v>0</v>
      </c>
      <c r="K91" s="6">
        <f>'5.7'!F91</f>
        <v>0</v>
      </c>
      <c r="L91" s="6">
        <f>'5.8'!F91</f>
        <v>0</v>
      </c>
      <c r="M91" s="6">
        <f>'5.9'!F91</f>
        <v>0</v>
      </c>
      <c r="N91" s="6">
        <f>'5.10'!F91</f>
        <v>2</v>
      </c>
      <c r="O91" s="6">
        <f>'5.11'!E91</f>
        <v>2</v>
      </c>
      <c r="P91" s="6">
        <f>'5.12'!E92</f>
        <v>1</v>
      </c>
    </row>
    <row r="92" spans="1:16" ht="15" customHeight="1" x14ac:dyDescent="0.35">
      <c r="A92" s="92" t="s">
        <v>83</v>
      </c>
      <c r="B92" s="94">
        <f t="shared" si="9"/>
        <v>26.923076923076923</v>
      </c>
      <c r="C92" s="93">
        <f t="shared" si="8"/>
        <v>26</v>
      </c>
      <c r="D92" s="135">
        <f t="shared" si="11"/>
        <v>7</v>
      </c>
      <c r="E92" s="95">
        <f>'5.1 '!F92</f>
        <v>4</v>
      </c>
      <c r="F92" s="6">
        <f>'5.2 '!F93</f>
        <v>1</v>
      </c>
      <c r="G92" s="101">
        <f>'5.3 '!F92</f>
        <v>0</v>
      </c>
      <c r="H92" s="101">
        <f>'5.4'!F92</f>
        <v>0</v>
      </c>
      <c r="I92" s="101">
        <f>'5.5 '!F92</f>
        <v>0</v>
      </c>
      <c r="J92" s="6">
        <f>'5.6'!F92</f>
        <v>0</v>
      </c>
      <c r="K92" s="6">
        <f>'5.7'!F92</f>
        <v>0</v>
      </c>
      <c r="L92" s="6">
        <f>'5.8'!F92</f>
        <v>0</v>
      </c>
      <c r="M92" s="6">
        <f>'5.9'!F92</f>
        <v>0</v>
      </c>
      <c r="N92" s="6">
        <f>'5.10'!F92</f>
        <v>0</v>
      </c>
      <c r="O92" s="6">
        <f>'5.11'!E92</f>
        <v>2</v>
      </c>
      <c r="P92" s="6">
        <f>'5.12'!E93</f>
        <v>0</v>
      </c>
    </row>
    <row r="93" spans="1:16" ht="15" customHeight="1" x14ac:dyDescent="0.35">
      <c r="A93" s="92" t="s">
        <v>84</v>
      </c>
      <c r="B93" s="94">
        <f t="shared" si="9"/>
        <v>46.153846153846153</v>
      </c>
      <c r="C93" s="93">
        <f t="shared" si="8"/>
        <v>26</v>
      </c>
      <c r="D93" s="135">
        <f t="shared" si="11"/>
        <v>12</v>
      </c>
      <c r="E93" s="95">
        <f>'5.1 '!F93</f>
        <v>4</v>
      </c>
      <c r="F93" s="6">
        <f>'5.2 '!F94</f>
        <v>2</v>
      </c>
      <c r="G93" s="101">
        <f>'5.3 '!F93</f>
        <v>0</v>
      </c>
      <c r="H93" s="101">
        <f>'5.4'!F93</f>
        <v>0</v>
      </c>
      <c r="I93" s="101">
        <f>'5.5 '!F93</f>
        <v>0</v>
      </c>
      <c r="J93" s="6">
        <f>'5.6'!F93</f>
        <v>0</v>
      </c>
      <c r="K93" s="6">
        <f>'5.7'!F93</f>
        <v>0</v>
      </c>
      <c r="L93" s="6">
        <f>'5.8'!F93</f>
        <v>0</v>
      </c>
      <c r="M93" s="6">
        <f>'5.9'!F93</f>
        <v>0</v>
      </c>
      <c r="N93" s="6">
        <f>'5.10'!F93</f>
        <v>2</v>
      </c>
      <c r="O93" s="6">
        <f>'5.11'!E93</f>
        <v>2</v>
      </c>
      <c r="P93" s="6">
        <f>'5.12'!E94</f>
        <v>2</v>
      </c>
    </row>
    <row r="94" spans="1:16" ht="15" customHeight="1" x14ac:dyDescent="0.35">
      <c r="A94" s="92" t="s">
        <v>85</v>
      </c>
      <c r="B94" s="94">
        <f t="shared" si="9"/>
        <v>82.692307692307693</v>
      </c>
      <c r="C94" s="93">
        <f t="shared" si="8"/>
        <v>26</v>
      </c>
      <c r="D94" s="135">
        <f t="shared" si="11"/>
        <v>21.5</v>
      </c>
      <c r="E94" s="95">
        <f>'5.1 '!F94</f>
        <v>4</v>
      </c>
      <c r="F94" s="6">
        <f>'5.2 '!F95</f>
        <v>0.5</v>
      </c>
      <c r="G94" s="101">
        <f>'5.3 '!F94</f>
        <v>2</v>
      </c>
      <c r="H94" s="101">
        <f>'5.4'!F94</f>
        <v>2</v>
      </c>
      <c r="I94" s="101">
        <f>'5.5 '!F94</f>
        <v>2</v>
      </c>
      <c r="J94" s="6">
        <f>'5.6'!F94</f>
        <v>2</v>
      </c>
      <c r="K94" s="6">
        <f>'5.7'!F94</f>
        <v>2</v>
      </c>
      <c r="L94" s="6">
        <f>'5.8'!F94</f>
        <v>2</v>
      </c>
      <c r="M94" s="6">
        <f>'5.9'!F94</f>
        <v>0</v>
      </c>
      <c r="N94" s="6">
        <f>'5.10'!F94</f>
        <v>2</v>
      </c>
      <c r="O94" s="6">
        <f>'5.11'!E94</f>
        <v>2</v>
      </c>
      <c r="P94" s="6">
        <f>'5.12'!E95</f>
        <v>1</v>
      </c>
    </row>
    <row r="95" spans="1:16" ht="15" customHeight="1" x14ac:dyDescent="0.35">
      <c r="A95" s="92" t="s">
        <v>86</v>
      </c>
      <c r="B95" s="94">
        <f t="shared" si="9"/>
        <v>46.153846153846153</v>
      </c>
      <c r="C95" s="93">
        <f t="shared" si="8"/>
        <v>26</v>
      </c>
      <c r="D95" s="135">
        <f t="shared" si="11"/>
        <v>12</v>
      </c>
      <c r="E95" s="95">
        <f>'5.1 '!F95</f>
        <v>4</v>
      </c>
      <c r="F95" s="6">
        <f>'5.2 '!F96</f>
        <v>0</v>
      </c>
      <c r="G95" s="101">
        <f>'5.3 '!F95</f>
        <v>0</v>
      </c>
      <c r="H95" s="101">
        <f>'5.4'!F95</f>
        <v>2</v>
      </c>
      <c r="I95" s="101">
        <f>'5.5 '!F95</f>
        <v>2</v>
      </c>
      <c r="J95" s="6">
        <f>'5.6'!F95</f>
        <v>2</v>
      </c>
      <c r="K95" s="6">
        <f>'5.7'!F95</f>
        <v>0</v>
      </c>
      <c r="L95" s="6">
        <f>'5.8'!F95</f>
        <v>0</v>
      </c>
      <c r="M95" s="6">
        <f>'5.9'!F95</f>
        <v>0</v>
      </c>
      <c r="N95" s="6">
        <f>'5.10'!F95</f>
        <v>0</v>
      </c>
      <c r="O95" s="6">
        <f>'5.11'!E95</f>
        <v>0</v>
      </c>
      <c r="P95" s="6">
        <f>'5.12'!E96</f>
        <v>2</v>
      </c>
    </row>
    <row r="96" spans="1:16" ht="15" customHeight="1" x14ac:dyDescent="0.35">
      <c r="A96" s="92" t="s">
        <v>87</v>
      </c>
      <c r="B96" s="94">
        <f t="shared" si="9"/>
        <v>88.461538461538453</v>
      </c>
      <c r="C96" s="93">
        <f t="shared" si="8"/>
        <v>26</v>
      </c>
      <c r="D96" s="135">
        <f t="shared" si="11"/>
        <v>23</v>
      </c>
      <c r="E96" s="95">
        <f>'5.1 '!F96</f>
        <v>4</v>
      </c>
      <c r="F96" s="6">
        <f>'5.2 '!F97</f>
        <v>1</v>
      </c>
      <c r="G96" s="101">
        <f>'5.3 '!F96</f>
        <v>2</v>
      </c>
      <c r="H96" s="101">
        <f>'5.4'!F96</f>
        <v>2</v>
      </c>
      <c r="I96" s="101">
        <f>'5.5 '!F96</f>
        <v>2</v>
      </c>
      <c r="J96" s="6">
        <f>'5.6'!F96</f>
        <v>2</v>
      </c>
      <c r="K96" s="6">
        <f>'5.7'!F96</f>
        <v>2</v>
      </c>
      <c r="L96" s="6">
        <f>'5.8'!F96</f>
        <v>2</v>
      </c>
      <c r="M96" s="6">
        <f>'5.9'!F96</f>
        <v>0</v>
      </c>
      <c r="N96" s="6">
        <f>'5.10'!F96</f>
        <v>2</v>
      </c>
      <c r="O96" s="6">
        <f>'5.11'!E96</f>
        <v>2</v>
      </c>
      <c r="P96" s="6">
        <f>'5.12'!E97</f>
        <v>2</v>
      </c>
    </row>
    <row r="97" spans="1:16" ht="15" customHeight="1" x14ac:dyDescent="0.35">
      <c r="A97" s="92" t="s">
        <v>88</v>
      </c>
      <c r="B97" s="94">
        <f t="shared" si="9"/>
        <v>7.6923076923076925</v>
      </c>
      <c r="C97" s="93">
        <f t="shared" si="8"/>
        <v>26</v>
      </c>
      <c r="D97" s="135">
        <f t="shared" si="11"/>
        <v>2</v>
      </c>
      <c r="E97" s="95">
        <f>'5.1 '!F97</f>
        <v>0</v>
      </c>
      <c r="F97" s="6">
        <f>'5.2 '!F98</f>
        <v>0</v>
      </c>
      <c r="G97" s="101">
        <f>'5.3 '!F97</f>
        <v>0</v>
      </c>
      <c r="H97" s="101">
        <f>'5.4'!F97</f>
        <v>0</v>
      </c>
      <c r="I97" s="101">
        <f>'5.5 '!F97</f>
        <v>0</v>
      </c>
      <c r="J97" s="6">
        <f>'5.6'!F97</f>
        <v>0</v>
      </c>
      <c r="K97" s="6">
        <f>'5.7'!F97</f>
        <v>0</v>
      </c>
      <c r="L97" s="6">
        <f>'5.8'!F97</f>
        <v>0</v>
      </c>
      <c r="M97" s="6">
        <f>'5.9'!F97</f>
        <v>0</v>
      </c>
      <c r="N97" s="6">
        <f>'5.10'!F97</f>
        <v>2</v>
      </c>
      <c r="O97" s="6">
        <f>'5.11'!E97</f>
        <v>0</v>
      </c>
      <c r="P97" s="6">
        <f>'5.12'!E98</f>
        <v>0</v>
      </c>
    </row>
    <row r="98" spans="1:16" ht="15" customHeight="1" x14ac:dyDescent="0.35">
      <c r="A98" s="92" t="s">
        <v>89</v>
      </c>
      <c r="B98" s="94">
        <f t="shared" si="9"/>
        <v>7.6923076923076925</v>
      </c>
      <c r="C98" s="93">
        <f t="shared" si="8"/>
        <v>26</v>
      </c>
      <c r="D98" s="135">
        <f t="shared" si="11"/>
        <v>2</v>
      </c>
      <c r="E98" s="95">
        <f>'5.1 '!F98</f>
        <v>2</v>
      </c>
      <c r="F98" s="6">
        <f>'5.2 '!F99</f>
        <v>0</v>
      </c>
      <c r="G98" s="101">
        <f>'5.3 '!F98</f>
        <v>0</v>
      </c>
      <c r="H98" s="101">
        <f>'5.4'!F98</f>
        <v>0</v>
      </c>
      <c r="I98" s="101">
        <f>'5.5 '!F98</f>
        <v>0</v>
      </c>
      <c r="J98" s="6">
        <f>'5.6'!F98</f>
        <v>0</v>
      </c>
      <c r="K98" s="6">
        <f>'5.7'!F98</f>
        <v>0</v>
      </c>
      <c r="L98" s="6">
        <f>'5.8'!F98</f>
        <v>0</v>
      </c>
      <c r="M98" s="6">
        <f>'5.9'!F98</f>
        <v>0</v>
      </c>
      <c r="N98" s="6">
        <f>'5.10'!F98</f>
        <v>0</v>
      </c>
      <c r="O98" s="6">
        <f>'5.11'!E98</f>
        <v>0</v>
      </c>
      <c r="P98" s="6">
        <f>'5.12'!E99</f>
        <v>0</v>
      </c>
    </row>
    <row r="99" spans="1:16" x14ac:dyDescent="0.35">
      <c r="D99" s="292"/>
    </row>
  </sheetData>
  <autoFilter ref="A5:P98" xr:uid="{00000000-0009-0000-0000-000001000000}"/>
  <mergeCells count="1">
    <mergeCell ref="A1:P1"/>
  </mergeCells>
  <pageMargins left="0.70866141732283472" right="0.70866141732283472" top="0.78740157480314965" bottom="0.78740157480314965" header="0.43307086614173229" footer="0.43307086614173229"/>
  <pageSetup paperSize="9" scale="60" fitToHeight="3" orientation="landscape" r:id="rId1"/>
  <headerFooter scaleWithDoc="0">
    <oddFooter>&amp;C&amp;"Times New Roman,обычный"&amp;8&amp;A&amp;R&amp;9&amp;P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93"/>
  <sheetViews>
    <sheetView zoomScaleNormal="100" zoomScaleSheetLayoutView="100" workbookViewId="0">
      <selection activeCell="B8" sqref="B8"/>
    </sheetView>
  </sheetViews>
  <sheetFormatPr defaultRowHeight="14.5" x14ac:dyDescent="0.35"/>
  <cols>
    <col min="1" max="1" width="7.26953125" customWidth="1"/>
    <col min="2" max="2" width="157.1796875" customWidth="1"/>
    <col min="3" max="3" width="7.7265625" customWidth="1"/>
    <col min="4" max="4" width="6.26953125" customWidth="1"/>
    <col min="5" max="5" width="6.81640625" customWidth="1"/>
  </cols>
  <sheetData>
    <row r="1" spans="1:5" x14ac:dyDescent="0.35">
      <c r="A1" s="298" t="s">
        <v>245</v>
      </c>
      <c r="B1" s="299"/>
      <c r="C1" s="299"/>
      <c r="D1" s="299"/>
      <c r="E1" s="299"/>
    </row>
    <row r="2" spans="1:5" ht="30" customHeight="1" x14ac:dyDescent="0.35">
      <c r="A2" s="295" t="s">
        <v>218</v>
      </c>
      <c r="B2" s="295" t="s">
        <v>94</v>
      </c>
      <c r="C2" s="295" t="s">
        <v>95</v>
      </c>
      <c r="D2" s="295" t="s">
        <v>96</v>
      </c>
      <c r="E2" s="295"/>
    </row>
    <row r="3" spans="1:5" x14ac:dyDescent="0.35">
      <c r="A3" s="295"/>
      <c r="B3" s="295"/>
      <c r="C3" s="295"/>
      <c r="D3" s="79" t="s">
        <v>219</v>
      </c>
      <c r="E3" s="79" t="s">
        <v>220</v>
      </c>
    </row>
    <row r="4" spans="1:5" x14ac:dyDescent="0.35">
      <c r="A4" s="296">
        <v>5</v>
      </c>
      <c r="B4" s="159" t="s">
        <v>246</v>
      </c>
      <c r="C4" s="297">
        <v>26</v>
      </c>
      <c r="D4" s="297"/>
      <c r="E4" s="297"/>
    </row>
    <row r="5" spans="1:5" ht="18" customHeight="1" x14ac:dyDescent="0.35">
      <c r="A5" s="296"/>
      <c r="B5" s="31" t="s">
        <v>247</v>
      </c>
      <c r="C5" s="297"/>
      <c r="D5" s="297"/>
      <c r="E5" s="297"/>
    </row>
    <row r="6" spans="1:5" s="161" customFormat="1" ht="42.5" x14ac:dyDescent="0.35">
      <c r="A6" s="296"/>
      <c r="B6" s="160" t="s">
        <v>248</v>
      </c>
      <c r="C6" s="297"/>
      <c r="D6" s="297"/>
      <c r="E6" s="297"/>
    </row>
    <row r="7" spans="1:5" ht="84" x14ac:dyDescent="0.35">
      <c r="A7" s="296"/>
      <c r="B7" s="32" t="s">
        <v>249</v>
      </c>
      <c r="C7" s="297"/>
      <c r="D7" s="297"/>
      <c r="E7" s="297"/>
    </row>
    <row r="8" spans="1:5" ht="70" x14ac:dyDescent="0.35">
      <c r="A8" s="296"/>
      <c r="B8" s="33" t="s">
        <v>250</v>
      </c>
      <c r="C8" s="297"/>
      <c r="D8" s="297"/>
      <c r="E8" s="297"/>
    </row>
    <row r="9" spans="1:5" ht="28" x14ac:dyDescent="0.35">
      <c r="A9" s="294" t="s">
        <v>139</v>
      </c>
      <c r="B9" s="34" t="s">
        <v>251</v>
      </c>
      <c r="C9" s="295"/>
      <c r="D9" s="295"/>
      <c r="E9" s="295"/>
    </row>
    <row r="10" spans="1:5" ht="28" x14ac:dyDescent="0.35">
      <c r="A10" s="294"/>
      <c r="B10" s="32" t="s">
        <v>186</v>
      </c>
      <c r="C10" s="295"/>
      <c r="D10" s="295"/>
      <c r="E10" s="295"/>
    </row>
    <row r="11" spans="1:5" ht="28" x14ac:dyDescent="0.35">
      <c r="A11" s="294"/>
      <c r="B11" s="33" t="s">
        <v>187</v>
      </c>
      <c r="C11" s="295"/>
      <c r="D11" s="295"/>
      <c r="E11" s="295"/>
    </row>
    <row r="12" spans="1:5" x14ac:dyDescent="0.35">
      <c r="A12" s="80"/>
      <c r="B12" s="30" t="s">
        <v>111</v>
      </c>
      <c r="C12" s="79">
        <v>4</v>
      </c>
      <c r="D12" s="79">
        <v>0.5</v>
      </c>
      <c r="E12" s="79">
        <v>0.5</v>
      </c>
    </row>
    <row r="13" spans="1:5" x14ac:dyDescent="0.35">
      <c r="A13" s="80"/>
      <c r="B13" s="30" t="s">
        <v>112</v>
      </c>
      <c r="C13" s="79">
        <v>0</v>
      </c>
      <c r="D13" s="79"/>
      <c r="E13" s="79"/>
    </row>
    <row r="14" spans="1:5" x14ac:dyDescent="0.35">
      <c r="A14" s="294" t="s">
        <v>140</v>
      </c>
      <c r="B14" s="34" t="s">
        <v>150</v>
      </c>
      <c r="C14" s="295"/>
      <c r="D14" s="295"/>
      <c r="E14" s="295"/>
    </row>
    <row r="15" spans="1:5" ht="42" x14ac:dyDescent="0.35">
      <c r="A15" s="294"/>
      <c r="B15" s="32" t="s">
        <v>188</v>
      </c>
      <c r="C15" s="295"/>
      <c r="D15" s="295"/>
      <c r="E15" s="295"/>
    </row>
    <row r="16" spans="1:5" ht="30" customHeight="1" x14ac:dyDescent="0.35">
      <c r="A16" s="294"/>
      <c r="B16" s="32" t="s">
        <v>252</v>
      </c>
      <c r="C16" s="295"/>
      <c r="D16" s="295"/>
      <c r="E16" s="295"/>
    </row>
    <row r="17" spans="1:5" ht="28" x14ac:dyDescent="0.35">
      <c r="A17" s="294"/>
      <c r="B17" s="33" t="s">
        <v>189</v>
      </c>
      <c r="C17" s="295"/>
      <c r="D17" s="295"/>
      <c r="E17" s="295"/>
    </row>
    <row r="18" spans="1:5" x14ac:dyDescent="0.35">
      <c r="A18" s="80"/>
      <c r="B18" s="30" t="s">
        <v>164</v>
      </c>
      <c r="C18" s="79">
        <v>2</v>
      </c>
      <c r="D18" s="79">
        <v>0.5</v>
      </c>
      <c r="E18" s="79">
        <v>0.5</v>
      </c>
    </row>
    <row r="19" spans="1:5" x14ac:dyDescent="0.35">
      <c r="A19" s="80"/>
      <c r="B19" s="30" t="s">
        <v>165</v>
      </c>
      <c r="C19" s="79">
        <v>1</v>
      </c>
      <c r="D19" s="79">
        <v>0.5</v>
      </c>
      <c r="E19" s="79">
        <v>0.5</v>
      </c>
    </row>
    <row r="20" spans="1:5" x14ac:dyDescent="0.35">
      <c r="A20" s="80"/>
      <c r="B20" s="30" t="s">
        <v>115</v>
      </c>
      <c r="C20" s="79">
        <v>0</v>
      </c>
      <c r="D20" s="79"/>
      <c r="E20" s="79"/>
    </row>
    <row r="21" spans="1:5" ht="42" x14ac:dyDescent="0.35">
      <c r="A21" s="294" t="s">
        <v>141</v>
      </c>
      <c r="B21" s="29" t="s">
        <v>253</v>
      </c>
      <c r="C21" s="295"/>
      <c r="D21" s="295"/>
      <c r="E21" s="295"/>
    </row>
    <row r="22" spans="1:5" x14ac:dyDescent="0.35">
      <c r="A22" s="294"/>
      <c r="B22" s="28" t="s">
        <v>190</v>
      </c>
      <c r="C22" s="295"/>
      <c r="D22" s="295"/>
      <c r="E22" s="295"/>
    </row>
    <row r="23" spans="1:5" x14ac:dyDescent="0.35">
      <c r="A23" s="294"/>
      <c r="B23" s="28" t="s">
        <v>254</v>
      </c>
      <c r="C23" s="295"/>
      <c r="D23" s="295"/>
      <c r="E23" s="295"/>
    </row>
    <row r="24" spans="1:5" ht="28" x14ac:dyDescent="0.35">
      <c r="A24" s="294"/>
      <c r="B24" s="28" t="s">
        <v>255</v>
      </c>
      <c r="C24" s="295"/>
      <c r="D24" s="295"/>
      <c r="E24" s="295"/>
    </row>
    <row r="25" spans="1:5" ht="28" x14ac:dyDescent="0.35">
      <c r="A25" s="294"/>
      <c r="B25" s="28" t="s">
        <v>256</v>
      </c>
      <c r="C25" s="295"/>
      <c r="D25" s="295"/>
      <c r="E25" s="295"/>
    </row>
    <row r="26" spans="1:5" ht="28" x14ac:dyDescent="0.35">
      <c r="A26" s="294"/>
      <c r="B26" s="28" t="s">
        <v>257</v>
      </c>
      <c r="C26" s="295"/>
      <c r="D26" s="295"/>
      <c r="E26" s="295"/>
    </row>
    <row r="27" spans="1:5" x14ac:dyDescent="0.35">
      <c r="A27" s="294"/>
      <c r="B27" s="28" t="s">
        <v>258</v>
      </c>
      <c r="C27" s="295"/>
      <c r="D27" s="295"/>
      <c r="E27" s="295"/>
    </row>
    <row r="28" spans="1:5" x14ac:dyDescent="0.35">
      <c r="A28" s="80"/>
      <c r="B28" s="30" t="s">
        <v>119</v>
      </c>
      <c r="C28" s="79">
        <v>2</v>
      </c>
      <c r="D28" s="79">
        <v>0.5</v>
      </c>
      <c r="E28" s="79">
        <v>0.5</v>
      </c>
    </row>
    <row r="29" spans="1:5" x14ac:dyDescent="0.35">
      <c r="A29" s="80"/>
      <c r="B29" s="30" t="s">
        <v>120</v>
      </c>
      <c r="C29" s="79">
        <v>0</v>
      </c>
      <c r="D29" s="79"/>
      <c r="E29" s="79"/>
    </row>
    <row r="30" spans="1:5" ht="28" x14ac:dyDescent="0.35">
      <c r="A30" s="294" t="s">
        <v>142</v>
      </c>
      <c r="B30" s="34" t="s">
        <v>259</v>
      </c>
      <c r="C30" s="295"/>
      <c r="D30" s="295"/>
      <c r="E30" s="295"/>
    </row>
    <row r="31" spans="1:5" ht="28" x14ac:dyDescent="0.35">
      <c r="A31" s="294"/>
      <c r="B31" s="33" t="s">
        <v>151</v>
      </c>
      <c r="C31" s="295"/>
      <c r="D31" s="295"/>
      <c r="E31" s="295"/>
    </row>
    <row r="32" spans="1:5" x14ac:dyDescent="0.35">
      <c r="A32" s="80"/>
      <c r="B32" s="30" t="s">
        <v>119</v>
      </c>
      <c r="C32" s="79">
        <v>2</v>
      </c>
      <c r="D32" s="79">
        <v>0.5</v>
      </c>
      <c r="E32" s="79">
        <v>0.5</v>
      </c>
    </row>
    <row r="33" spans="1:5" x14ac:dyDescent="0.35">
      <c r="A33" s="80"/>
      <c r="B33" s="30" t="s">
        <v>122</v>
      </c>
      <c r="C33" s="79">
        <v>0</v>
      </c>
      <c r="D33" s="79"/>
      <c r="E33" s="79"/>
    </row>
    <row r="34" spans="1:5" ht="28" x14ac:dyDescent="0.35">
      <c r="A34" s="162" t="s">
        <v>143</v>
      </c>
      <c r="B34" s="29" t="s">
        <v>260</v>
      </c>
      <c r="C34" s="79"/>
      <c r="D34" s="79"/>
      <c r="E34" s="79"/>
    </row>
    <row r="35" spans="1:5" x14ac:dyDescent="0.35">
      <c r="A35" s="80"/>
      <c r="B35" s="30" t="s">
        <v>124</v>
      </c>
      <c r="C35" s="79">
        <v>2</v>
      </c>
      <c r="D35" s="79">
        <v>0.5</v>
      </c>
      <c r="E35" s="79">
        <v>0.5</v>
      </c>
    </row>
    <row r="36" spans="1:5" x14ac:dyDescent="0.35">
      <c r="A36" s="80"/>
      <c r="B36" s="30" t="s">
        <v>125</v>
      </c>
      <c r="C36" s="79">
        <v>0</v>
      </c>
      <c r="D36" s="79"/>
      <c r="E36" s="79"/>
    </row>
    <row r="37" spans="1:5" ht="33" customHeight="1" x14ac:dyDescent="0.35">
      <c r="A37" s="294" t="s">
        <v>144</v>
      </c>
      <c r="B37" s="34" t="s">
        <v>261</v>
      </c>
      <c r="C37" s="295"/>
      <c r="D37" s="295"/>
      <c r="E37" s="295"/>
    </row>
    <row r="38" spans="1:5" ht="33" customHeight="1" x14ac:dyDescent="0.35">
      <c r="A38" s="294"/>
      <c r="B38" s="33" t="s">
        <v>262</v>
      </c>
      <c r="C38" s="295"/>
      <c r="D38" s="295"/>
      <c r="E38" s="295"/>
    </row>
    <row r="39" spans="1:5" x14ac:dyDescent="0.35">
      <c r="A39" s="80"/>
      <c r="B39" s="30" t="s">
        <v>119</v>
      </c>
      <c r="C39" s="79">
        <v>2</v>
      </c>
      <c r="D39" s="79">
        <v>0.5</v>
      </c>
      <c r="E39" s="79">
        <v>0.5</v>
      </c>
    </row>
    <row r="40" spans="1:5" x14ac:dyDescent="0.35">
      <c r="A40" s="80"/>
      <c r="B40" s="30" t="s">
        <v>122</v>
      </c>
      <c r="C40" s="79">
        <v>0</v>
      </c>
      <c r="D40" s="79"/>
      <c r="E40" s="79"/>
    </row>
    <row r="41" spans="1:5" ht="42" x14ac:dyDescent="0.35">
      <c r="A41" s="294" t="s">
        <v>145</v>
      </c>
      <c r="B41" s="34" t="s">
        <v>263</v>
      </c>
      <c r="C41" s="295"/>
      <c r="D41" s="295"/>
      <c r="E41" s="295"/>
    </row>
    <row r="42" spans="1:5" x14ac:dyDescent="0.35">
      <c r="A42" s="294"/>
      <c r="B42" s="32" t="s">
        <v>107</v>
      </c>
      <c r="C42" s="295"/>
      <c r="D42" s="295"/>
      <c r="E42" s="295"/>
    </row>
    <row r="43" spans="1:5" ht="28" x14ac:dyDescent="0.35">
      <c r="A43" s="294"/>
      <c r="B43" s="32" t="s">
        <v>264</v>
      </c>
      <c r="C43" s="295"/>
      <c r="D43" s="295"/>
      <c r="E43" s="295"/>
    </row>
    <row r="44" spans="1:5" ht="63" customHeight="1" x14ac:dyDescent="0.35">
      <c r="A44" s="294"/>
      <c r="B44" s="32" t="s">
        <v>265</v>
      </c>
      <c r="C44" s="295"/>
      <c r="D44" s="295"/>
      <c r="E44" s="295"/>
    </row>
    <row r="45" spans="1:5" x14ac:dyDescent="0.35">
      <c r="A45" s="294"/>
      <c r="B45" s="32" t="s">
        <v>266</v>
      </c>
      <c r="C45" s="295"/>
      <c r="D45" s="295"/>
      <c r="E45" s="295"/>
    </row>
    <row r="46" spans="1:5" ht="56" x14ac:dyDescent="0.35">
      <c r="A46" s="294"/>
      <c r="B46" s="33" t="s">
        <v>191</v>
      </c>
      <c r="C46" s="295"/>
      <c r="D46" s="295"/>
      <c r="E46" s="295"/>
    </row>
    <row r="47" spans="1:5" x14ac:dyDescent="0.35">
      <c r="A47" s="80"/>
      <c r="B47" s="30" t="s">
        <v>124</v>
      </c>
      <c r="C47" s="79">
        <v>2</v>
      </c>
      <c r="D47" s="79">
        <v>0.5</v>
      </c>
      <c r="E47" s="79">
        <v>0.5</v>
      </c>
    </row>
    <row r="48" spans="1:5" x14ac:dyDescent="0.35">
      <c r="A48" s="80"/>
      <c r="B48" s="30" t="s">
        <v>128</v>
      </c>
      <c r="C48" s="79">
        <v>0</v>
      </c>
      <c r="D48" s="79"/>
      <c r="E48" s="79"/>
    </row>
    <row r="49" spans="1:5" ht="28" x14ac:dyDescent="0.35">
      <c r="A49" s="294" t="s">
        <v>146</v>
      </c>
      <c r="B49" s="34" t="s">
        <v>267</v>
      </c>
      <c r="C49" s="295"/>
      <c r="D49" s="295"/>
      <c r="E49" s="295"/>
    </row>
    <row r="50" spans="1:5" x14ac:dyDescent="0.35">
      <c r="A50" s="294"/>
      <c r="B50" s="32" t="s">
        <v>108</v>
      </c>
      <c r="C50" s="295"/>
      <c r="D50" s="295"/>
      <c r="E50" s="295"/>
    </row>
    <row r="51" spans="1:5" ht="48" customHeight="1" x14ac:dyDescent="0.35">
      <c r="A51" s="294"/>
      <c r="B51" s="32" t="s">
        <v>268</v>
      </c>
      <c r="C51" s="295"/>
      <c r="D51" s="295"/>
      <c r="E51" s="295"/>
    </row>
    <row r="52" spans="1:5" ht="28" x14ac:dyDescent="0.35">
      <c r="A52" s="294"/>
      <c r="B52" s="32" t="s">
        <v>269</v>
      </c>
      <c r="C52" s="295"/>
      <c r="D52" s="295"/>
      <c r="E52" s="295"/>
    </row>
    <row r="53" spans="1:5" x14ac:dyDescent="0.35">
      <c r="A53" s="294"/>
      <c r="B53" s="32" t="s">
        <v>270</v>
      </c>
      <c r="C53" s="295"/>
      <c r="D53" s="295"/>
      <c r="E53" s="295"/>
    </row>
    <row r="54" spans="1:5" x14ac:dyDescent="0.35">
      <c r="A54" s="294"/>
      <c r="B54" s="33" t="s">
        <v>271</v>
      </c>
      <c r="C54" s="295"/>
      <c r="D54" s="295"/>
      <c r="E54" s="295"/>
    </row>
    <row r="55" spans="1:5" x14ac:dyDescent="0.35">
      <c r="A55" s="80"/>
      <c r="B55" s="30" t="s">
        <v>152</v>
      </c>
      <c r="C55" s="79">
        <v>2</v>
      </c>
      <c r="D55" s="79">
        <v>0.5</v>
      </c>
      <c r="E55" s="79">
        <v>0.5</v>
      </c>
    </row>
    <row r="56" spans="1:5" x14ac:dyDescent="0.35">
      <c r="A56" s="80"/>
      <c r="B56" s="30" t="s">
        <v>128</v>
      </c>
      <c r="C56" s="79">
        <v>0</v>
      </c>
      <c r="D56" s="79"/>
      <c r="E56" s="79"/>
    </row>
    <row r="57" spans="1:5" ht="28" x14ac:dyDescent="0.35">
      <c r="A57" s="294" t="s">
        <v>147</v>
      </c>
      <c r="B57" s="34" t="s">
        <v>272</v>
      </c>
      <c r="C57" s="295"/>
      <c r="D57" s="295"/>
      <c r="E57" s="295"/>
    </row>
    <row r="58" spans="1:5" x14ac:dyDescent="0.35">
      <c r="A58" s="294"/>
      <c r="B58" s="32" t="s">
        <v>108</v>
      </c>
      <c r="C58" s="295"/>
      <c r="D58" s="295"/>
      <c r="E58" s="295"/>
    </row>
    <row r="59" spans="1:5" ht="28" x14ac:dyDescent="0.35">
      <c r="A59" s="294"/>
      <c r="B59" s="32" t="s">
        <v>273</v>
      </c>
      <c r="C59" s="295"/>
      <c r="D59" s="295"/>
      <c r="E59" s="295"/>
    </row>
    <row r="60" spans="1:5" ht="56" x14ac:dyDescent="0.35">
      <c r="A60" s="294"/>
      <c r="B60" s="32" t="s">
        <v>274</v>
      </c>
      <c r="C60" s="295"/>
      <c r="D60" s="295"/>
      <c r="E60" s="295"/>
    </row>
    <row r="61" spans="1:5" ht="63.75" customHeight="1" x14ac:dyDescent="0.35">
      <c r="A61" s="294"/>
      <c r="B61" s="32" t="s">
        <v>275</v>
      </c>
      <c r="C61" s="295"/>
      <c r="D61" s="295"/>
      <c r="E61" s="295"/>
    </row>
    <row r="62" spans="1:5" s="2" customFormat="1" ht="51.75" customHeight="1" x14ac:dyDescent="0.35">
      <c r="A62" s="294"/>
      <c r="B62" s="32" t="s">
        <v>276</v>
      </c>
      <c r="C62" s="295"/>
      <c r="D62" s="295"/>
      <c r="E62" s="295"/>
    </row>
    <row r="63" spans="1:5" s="2" customFormat="1" x14ac:dyDescent="0.35">
      <c r="A63" s="294"/>
      <c r="B63" s="32" t="s">
        <v>277</v>
      </c>
      <c r="C63" s="295"/>
      <c r="D63" s="295"/>
      <c r="E63" s="295"/>
    </row>
    <row r="64" spans="1:5" x14ac:dyDescent="0.35">
      <c r="A64" s="294"/>
      <c r="B64" s="32" t="s">
        <v>271</v>
      </c>
      <c r="C64" s="295"/>
      <c r="D64" s="295"/>
      <c r="E64" s="295"/>
    </row>
    <row r="65" spans="1:5" s="2" customFormat="1" ht="28" x14ac:dyDescent="0.35">
      <c r="A65" s="294"/>
      <c r="B65" s="32" t="s">
        <v>278</v>
      </c>
      <c r="C65" s="295"/>
      <c r="D65" s="295"/>
      <c r="E65" s="295"/>
    </row>
    <row r="66" spans="1:5" x14ac:dyDescent="0.35">
      <c r="A66" s="294"/>
      <c r="B66" s="33" t="s">
        <v>153</v>
      </c>
      <c r="C66" s="295"/>
      <c r="D66" s="295"/>
      <c r="E66" s="295"/>
    </row>
    <row r="67" spans="1:5" x14ac:dyDescent="0.35">
      <c r="A67" s="80"/>
      <c r="B67" s="30" t="s">
        <v>124</v>
      </c>
      <c r="C67" s="79">
        <v>2</v>
      </c>
      <c r="D67" s="79">
        <v>0.5</v>
      </c>
      <c r="E67" s="79">
        <v>0.5</v>
      </c>
    </row>
    <row r="68" spans="1:5" x14ac:dyDescent="0.35">
      <c r="A68" s="80"/>
      <c r="B68" s="30" t="s">
        <v>131</v>
      </c>
      <c r="C68" s="79">
        <v>0</v>
      </c>
      <c r="D68" s="79"/>
      <c r="E68" s="79"/>
    </row>
    <row r="69" spans="1:5" ht="42" x14ac:dyDescent="0.35">
      <c r="A69" s="294" t="s">
        <v>148</v>
      </c>
      <c r="B69" s="34" t="s">
        <v>279</v>
      </c>
      <c r="C69" s="295"/>
      <c r="D69" s="295"/>
      <c r="E69" s="295"/>
    </row>
    <row r="70" spans="1:5" ht="28" x14ac:dyDescent="0.35">
      <c r="A70" s="294"/>
      <c r="B70" s="33" t="s">
        <v>280</v>
      </c>
      <c r="C70" s="295"/>
      <c r="D70" s="295"/>
      <c r="E70" s="295"/>
    </row>
    <row r="71" spans="1:5" x14ac:dyDescent="0.35">
      <c r="A71" s="80"/>
      <c r="B71" s="30" t="s">
        <v>111</v>
      </c>
      <c r="C71" s="79">
        <v>2</v>
      </c>
      <c r="D71" s="79">
        <v>0.5</v>
      </c>
      <c r="E71" s="79">
        <v>0.5</v>
      </c>
    </row>
    <row r="72" spans="1:5" x14ac:dyDescent="0.35">
      <c r="A72" s="80"/>
      <c r="B72" s="30" t="s">
        <v>112</v>
      </c>
      <c r="C72" s="79">
        <v>0</v>
      </c>
      <c r="D72" s="79"/>
      <c r="E72" s="79"/>
    </row>
    <row r="73" spans="1:5" ht="28" x14ac:dyDescent="0.35">
      <c r="A73" s="294" t="s">
        <v>149</v>
      </c>
      <c r="B73" s="34" t="s">
        <v>281</v>
      </c>
      <c r="C73" s="295"/>
      <c r="D73" s="295"/>
      <c r="E73" s="295"/>
    </row>
    <row r="74" spans="1:5" ht="28" x14ac:dyDescent="0.35">
      <c r="A74" s="294"/>
      <c r="B74" s="33" t="s">
        <v>282</v>
      </c>
      <c r="C74" s="295"/>
      <c r="D74" s="295"/>
      <c r="E74" s="295"/>
    </row>
    <row r="75" spans="1:5" x14ac:dyDescent="0.35">
      <c r="A75" s="80"/>
      <c r="B75" s="30" t="s">
        <v>134</v>
      </c>
      <c r="C75" s="79">
        <v>2</v>
      </c>
      <c r="D75" s="79">
        <v>0.5</v>
      </c>
      <c r="E75" s="79"/>
    </row>
    <row r="76" spans="1:5" x14ac:dyDescent="0.35">
      <c r="A76" s="80"/>
      <c r="B76" s="30" t="s">
        <v>135</v>
      </c>
      <c r="C76" s="79">
        <v>0</v>
      </c>
      <c r="D76" s="79"/>
      <c r="E76" s="79"/>
    </row>
    <row r="77" spans="1:5" ht="28" x14ac:dyDescent="0.35">
      <c r="A77" s="294" t="s">
        <v>154</v>
      </c>
      <c r="B77" s="34" t="s">
        <v>283</v>
      </c>
      <c r="C77" s="295"/>
      <c r="D77" s="295"/>
      <c r="E77" s="295"/>
    </row>
    <row r="78" spans="1:5" ht="56" x14ac:dyDescent="0.35">
      <c r="A78" s="294"/>
      <c r="B78" s="32" t="s">
        <v>192</v>
      </c>
      <c r="C78" s="295"/>
      <c r="D78" s="295"/>
      <c r="E78" s="295"/>
    </row>
    <row r="79" spans="1:5" ht="31.5" customHeight="1" x14ac:dyDescent="0.35">
      <c r="A79" s="294"/>
      <c r="B79" s="32" t="s">
        <v>193</v>
      </c>
      <c r="C79" s="295"/>
      <c r="D79" s="295"/>
      <c r="E79" s="295"/>
    </row>
    <row r="80" spans="1:5" ht="28" x14ac:dyDescent="0.35">
      <c r="A80" s="294"/>
      <c r="B80" s="32" t="s">
        <v>284</v>
      </c>
      <c r="C80" s="295"/>
      <c r="D80" s="295"/>
      <c r="E80" s="295"/>
    </row>
    <row r="81" spans="1:5" x14ac:dyDescent="0.35">
      <c r="A81" s="294"/>
      <c r="B81" s="32" t="s">
        <v>285</v>
      </c>
      <c r="C81" s="295"/>
      <c r="D81" s="295"/>
      <c r="E81" s="295"/>
    </row>
    <row r="82" spans="1:5" s="2" customFormat="1" x14ac:dyDescent="0.35">
      <c r="A82" s="294"/>
      <c r="B82" s="32" t="s">
        <v>286</v>
      </c>
      <c r="C82" s="295"/>
      <c r="D82" s="295"/>
      <c r="E82" s="295"/>
    </row>
    <row r="83" spans="1:5" x14ac:dyDescent="0.35">
      <c r="A83" s="294"/>
      <c r="B83" s="32" t="s">
        <v>194</v>
      </c>
      <c r="C83" s="295"/>
      <c r="D83" s="295"/>
      <c r="E83" s="295"/>
    </row>
    <row r="84" spans="1:5" x14ac:dyDescent="0.35">
      <c r="A84" s="294"/>
      <c r="B84" s="32" t="s">
        <v>195</v>
      </c>
      <c r="C84" s="295"/>
      <c r="D84" s="295"/>
      <c r="E84" s="295"/>
    </row>
    <row r="85" spans="1:5" ht="28" x14ac:dyDescent="0.35">
      <c r="A85" s="294"/>
      <c r="B85" s="32" t="s">
        <v>196</v>
      </c>
      <c r="C85" s="295"/>
      <c r="D85" s="295"/>
      <c r="E85" s="295"/>
    </row>
    <row r="86" spans="1:5" x14ac:dyDescent="0.35">
      <c r="A86" s="294"/>
      <c r="B86" s="32" t="s">
        <v>197</v>
      </c>
      <c r="C86" s="295"/>
      <c r="D86" s="295"/>
      <c r="E86" s="295"/>
    </row>
    <row r="87" spans="1:5" x14ac:dyDescent="0.35">
      <c r="A87" s="294"/>
      <c r="B87" s="32" t="s">
        <v>287</v>
      </c>
      <c r="C87" s="295"/>
      <c r="D87" s="295"/>
      <c r="E87" s="295"/>
    </row>
    <row r="88" spans="1:5" ht="42" x14ac:dyDescent="0.35">
      <c r="A88" s="294"/>
      <c r="B88" s="32" t="s">
        <v>288</v>
      </c>
      <c r="C88" s="295"/>
      <c r="D88" s="295"/>
      <c r="E88" s="295"/>
    </row>
    <row r="89" spans="1:5" x14ac:dyDescent="0.35">
      <c r="A89" s="294"/>
      <c r="B89" s="33" t="s">
        <v>198</v>
      </c>
      <c r="C89" s="295"/>
      <c r="D89" s="295"/>
      <c r="E89" s="295"/>
    </row>
    <row r="90" spans="1:5" s="2" customFormat="1" ht="70" x14ac:dyDescent="0.35">
      <c r="A90" s="158"/>
      <c r="B90" s="33" t="s">
        <v>289</v>
      </c>
      <c r="C90" s="157"/>
      <c r="D90" s="157"/>
      <c r="E90" s="157"/>
    </row>
    <row r="91" spans="1:5" ht="28" x14ac:dyDescent="0.35">
      <c r="A91" s="80"/>
      <c r="B91" s="30" t="s">
        <v>290</v>
      </c>
      <c r="C91" s="79">
        <v>2</v>
      </c>
      <c r="D91" s="79">
        <v>0.5</v>
      </c>
      <c r="E91" s="79"/>
    </row>
    <row r="92" spans="1:5" ht="28" x14ac:dyDescent="0.35">
      <c r="A92" s="80"/>
      <c r="B92" s="30" t="s">
        <v>291</v>
      </c>
      <c r="C92" s="79">
        <v>1</v>
      </c>
      <c r="D92" s="79">
        <v>0.5</v>
      </c>
      <c r="E92" s="79"/>
    </row>
    <row r="93" spans="1:5" ht="28" x14ac:dyDescent="0.35">
      <c r="A93" s="80"/>
      <c r="B93" s="30" t="s">
        <v>292</v>
      </c>
      <c r="C93" s="79">
        <v>0</v>
      </c>
      <c r="D93" s="79"/>
      <c r="E93" s="79"/>
    </row>
  </sheetData>
  <mergeCells count="53">
    <mergeCell ref="C49:C54"/>
    <mergeCell ref="D4:D8"/>
    <mergeCell ref="C21:C27"/>
    <mergeCell ref="D21:D27"/>
    <mergeCell ref="E21:E27"/>
    <mergeCell ref="E77:E89"/>
    <mergeCell ref="D30:D31"/>
    <mergeCell ref="E30:E31"/>
    <mergeCell ref="E37:E38"/>
    <mergeCell ref="D2:E2"/>
    <mergeCell ref="C69:C70"/>
    <mergeCell ref="A77:A89"/>
    <mergeCell ref="C77:C89"/>
    <mergeCell ref="D77:D89"/>
    <mergeCell ref="A1:E1"/>
    <mergeCell ref="A37:A38"/>
    <mergeCell ref="C37:C38"/>
    <mergeCell ref="D37:D38"/>
    <mergeCell ref="D41:D46"/>
    <mergeCell ref="C41:C46"/>
    <mergeCell ref="E4:E8"/>
    <mergeCell ref="A21:A27"/>
    <mergeCell ref="D14:D17"/>
    <mergeCell ref="E14:E17"/>
    <mergeCell ref="A30:A31"/>
    <mergeCell ref="C30:C31"/>
    <mergeCell ref="A2:A3"/>
    <mergeCell ref="B2:B3"/>
    <mergeCell ref="C2:C3"/>
    <mergeCell ref="A4:A8"/>
    <mergeCell ref="C4:C8"/>
    <mergeCell ref="A9:A11"/>
    <mergeCell ref="A14:A17"/>
    <mergeCell ref="C9:C11"/>
    <mergeCell ref="D9:D11"/>
    <mergeCell ref="E9:E11"/>
    <mergeCell ref="C14:C17"/>
    <mergeCell ref="A73:A74"/>
    <mergeCell ref="D69:D70"/>
    <mergeCell ref="A41:A46"/>
    <mergeCell ref="E49:E54"/>
    <mergeCell ref="D49:D54"/>
    <mergeCell ref="C73:C74"/>
    <mergeCell ref="D73:D74"/>
    <mergeCell ref="E73:E74"/>
    <mergeCell ref="E69:E70"/>
    <mergeCell ref="E41:E46"/>
    <mergeCell ref="A49:A54"/>
    <mergeCell ref="A57:A66"/>
    <mergeCell ref="C57:C66"/>
    <mergeCell ref="D57:D66"/>
    <mergeCell ref="E57:E66"/>
    <mergeCell ref="A69:A70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Footer>&amp;C&amp;9&amp;A&amp;R&amp;9&amp;P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25"/>
  <sheetViews>
    <sheetView zoomScale="98" zoomScaleNormal="98" zoomScaleSheetLayoutView="80"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 activeCell="Q13" sqref="Q13"/>
    </sheetView>
  </sheetViews>
  <sheetFormatPr defaultColWidth="9.1796875" defaultRowHeight="11.5" x14ac:dyDescent="0.25"/>
  <cols>
    <col min="1" max="1" width="30.54296875" style="56" customWidth="1"/>
    <col min="2" max="2" width="34" style="62" customWidth="1"/>
    <col min="3" max="3" width="5.7265625" style="62" customWidth="1"/>
    <col min="4" max="5" width="4.7265625" style="62" customWidth="1"/>
    <col min="6" max="6" width="5.7265625" style="63" customWidth="1"/>
    <col min="7" max="7" width="13.1796875" style="63" customWidth="1"/>
    <col min="8" max="8" width="11.54296875" style="63" customWidth="1"/>
    <col min="9" max="10" width="12" style="62" customWidth="1"/>
    <col min="11" max="12" width="13.7265625" style="62" customWidth="1"/>
    <col min="13" max="13" width="12" style="62" customWidth="1"/>
    <col min="14" max="14" width="14.1796875" style="62" customWidth="1"/>
    <col min="15" max="15" width="12.7265625" style="62" customWidth="1"/>
    <col min="16" max="16" width="13.26953125" style="64" customWidth="1"/>
    <col min="17" max="18" width="15.7265625" style="64" customWidth="1"/>
    <col min="19" max="19" width="16.54296875" style="64" customWidth="1"/>
    <col min="20" max="16384" width="9.1796875" style="57"/>
  </cols>
  <sheetData>
    <row r="1" spans="1:19" ht="20.149999999999999" customHeight="1" x14ac:dyDescent="0.25">
      <c r="A1" s="218" t="s">
        <v>293</v>
      </c>
      <c r="B1" s="218"/>
      <c r="C1" s="218"/>
      <c r="D1" s="218"/>
      <c r="E1" s="218"/>
      <c r="F1" s="218"/>
      <c r="G1" s="218"/>
      <c r="H1" s="218"/>
      <c r="I1" s="119"/>
      <c r="J1" s="119"/>
      <c r="K1" s="119"/>
      <c r="L1" s="119"/>
      <c r="M1" s="119"/>
      <c r="N1" s="119"/>
      <c r="O1" s="119"/>
      <c r="P1" s="218"/>
      <c r="Q1" s="218"/>
      <c r="R1" s="218"/>
      <c r="S1" s="218"/>
    </row>
    <row r="2" spans="1:19" ht="15" customHeight="1" x14ac:dyDescent="0.25">
      <c r="A2" s="221" t="s">
        <v>1080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ht="78" customHeight="1" x14ac:dyDescent="0.25">
      <c r="A3" s="303" t="s">
        <v>99</v>
      </c>
      <c r="B3" s="219" t="s">
        <v>294</v>
      </c>
      <c r="C3" s="303" t="s">
        <v>116</v>
      </c>
      <c r="D3" s="303"/>
      <c r="E3" s="304"/>
      <c r="F3" s="304"/>
      <c r="G3" s="300" t="s">
        <v>237</v>
      </c>
      <c r="H3" s="300" t="s">
        <v>224</v>
      </c>
      <c r="I3" s="303" t="s">
        <v>205</v>
      </c>
      <c r="J3" s="300" t="s">
        <v>199</v>
      </c>
      <c r="K3" s="304" t="s">
        <v>204</v>
      </c>
      <c r="L3" s="303" t="s">
        <v>1029</v>
      </c>
      <c r="M3" s="304" t="s">
        <v>231</v>
      </c>
      <c r="N3" s="300" t="s">
        <v>1042</v>
      </c>
      <c r="O3" s="300" t="s">
        <v>1036</v>
      </c>
      <c r="P3" s="304" t="s">
        <v>155</v>
      </c>
      <c r="Q3" s="304" t="s">
        <v>93</v>
      </c>
      <c r="R3" s="304"/>
      <c r="S3" s="304"/>
    </row>
    <row r="4" spans="1:19" ht="20.149999999999999" customHeight="1" x14ac:dyDescent="0.25">
      <c r="A4" s="304"/>
      <c r="B4" s="147" t="s">
        <v>111</v>
      </c>
      <c r="C4" s="303" t="s">
        <v>101</v>
      </c>
      <c r="D4" s="303" t="s">
        <v>219</v>
      </c>
      <c r="E4" s="303" t="s">
        <v>220</v>
      </c>
      <c r="F4" s="301" t="s">
        <v>100</v>
      </c>
      <c r="G4" s="300"/>
      <c r="H4" s="300"/>
      <c r="I4" s="303"/>
      <c r="J4" s="300"/>
      <c r="K4" s="304"/>
      <c r="L4" s="304"/>
      <c r="M4" s="304"/>
      <c r="N4" s="300"/>
      <c r="O4" s="300"/>
      <c r="P4" s="304"/>
      <c r="Q4" s="303" t="s">
        <v>157</v>
      </c>
      <c r="R4" s="303" t="s">
        <v>156</v>
      </c>
      <c r="S4" s="303" t="s">
        <v>158</v>
      </c>
    </row>
    <row r="5" spans="1:19" ht="28.5" customHeight="1" x14ac:dyDescent="0.25">
      <c r="A5" s="304"/>
      <c r="B5" s="147" t="s">
        <v>112</v>
      </c>
      <c r="C5" s="304"/>
      <c r="D5" s="304"/>
      <c r="E5" s="304"/>
      <c r="F5" s="302"/>
      <c r="G5" s="300"/>
      <c r="H5" s="300"/>
      <c r="I5" s="303"/>
      <c r="J5" s="300"/>
      <c r="K5" s="304"/>
      <c r="L5" s="304"/>
      <c r="M5" s="304"/>
      <c r="N5" s="300"/>
      <c r="O5" s="300"/>
      <c r="P5" s="304"/>
      <c r="Q5" s="303"/>
      <c r="R5" s="303"/>
      <c r="S5" s="303"/>
    </row>
    <row r="6" spans="1:19" s="58" customFormat="1" ht="15" customHeight="1" x14ac:dyDescent="0.35">
      <c r="A6" s="115" t="s">
        <v>0</v>
      </c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4"/>
      <c r="M6" s="115"/>
      <c r="N6" s="115"/>
      <c r="O6" s="115"/>
      <c r="P6" s="115"/>
      <c r="Q6" s="112"/>
      <c r="R6" s="112"/>
      <c r="S6" s="112"/>
    </row>
    <row r="7" spans="1:19" ht="15" customHeight="1" x14ac:dyDescent="0.25">
      <c r="A7" s="23" t="s">
        <v>1</v>
      </c>
      <c r="B7" s="23" t="s">
        <v>111</v>
      </c>
      <c r="C7" s="104">
        <f t="shared" ref="C7:C18" si="0">IF(B7="Да, размещен",4,0)</f>
        <v>4</v>
      </c>
      <c r="D7" s="104"/>
      <c r="E7" s="104"/>
      <c r="F7" s="116">
        <f t="shared" ref="F7:F18" si="1">C7*(1-D7)*(1-E7)</f>
        <v>4</v>
      </c>
      <c r="G7" s="25" t="s">
        <v>212</v>
      </c>
      <c r="H7" s="104" t="s">
        <v>212</v>
      </c>
      <c r="I7" s="104" t="s">
        <v>212</v>
      </c>
      <c r="J7" s="25" t="s">
        <v>212</v>
      </c>
      <c r="K7" s="21">
        <v>43769</v>
      </c>
      <c r="L7" s="21" t="s">
        <v>409</v>
      </c>
      <c r="M7" s="21">
        <v>43790</v>
      </c>
      <c r="N7" s="25" t="s">
        <v>212</v>
      </c>
      <c r="O7" s="25" t="s">
        <v>212</v>
      </c>
      <c r="P7" s="167" t="s">
        <v>324</v>
      </c>
      <c r="Q7" s="244" t="s">
        <v>444</v>
      </c>
      <c r="R7" s="244" t="s">
        <v>451</v>
      </c>
      <c r="S7" s="24" t="s">
        <v>446</v>
      </c>
    </row>
    <row r="8" spans="1:19" ht="15" customHeight="1" x14ac:dyDescent="0.25">
      <c r="A8" s="23" t="s">
        <v>2</v>
      </c>
      <c r="B8" s="23" t="s">
        <v>111</v>
      </c>
      <c r="C8" s="104">
        <f t="shared" si="0"/>
        <v>4</v>
      </c>
      <c r="D8" s="104"/>
      <c r="E8" s="104"/>
      <c r="F8" s="116">
        <f t="shared" si="1"/>
        <v>4</v>
      </c>
      <c r="G8" s="25" t="s">
        <v>212</v>
      </c>
      <c r="H8" s="25" t="s">
        <v>212</v>
      </c>
      <c r="I8" s="25" t="s">
        <v>212</v>
      </c>
      <c r="J8" s="25" t="s">
        <v>212</v>
      </c>
      <c r="K8" s="21">
        <v>43770</v>
      </c>
      <c r="L8" s="21" t="s">
        <v>456</v>
      </c>
      <c r="M8" s="21">
        <v>43789</v>
      </c>
      <c r="N8" s="25" t="s">
        <v>212</v>
      </c>
      <c r="O8" s="25" t="s">
        <v>212</v>
      </c>
      <c r="P8" s="167" t="s">
        <v>324</v>
      </c>
      <c r="Q8" s="244" t="s">
        <v>454</v>
      </c>
      <c r="R8" s="244" t="s">
        <v>453</v>
      </c>
      <c r="S8" s="244" t="s">
        <v>455</v>
      </c>
    </row>
    <row r="9" spans="1:19" ht="15" customHeight="1" x14ac:dyDescent="0.25">
      <c r="A9" s="23" t="s">
        <v>3</v>
      </c>
      <c r="B9" s="23" t="s">
        <v>111</v>
      </c>
      <c r="C9" s="104">
        <f t="shared" si="0"/>
        <v>4</v>
      </c>
      <c r="D9" s="104"/>
      <c r="E9" s="104"/>
      <c r="F9" s="116">
        <f t="shared" si="1"/>
        <v>4</v>
      </c>
      <c r="G9" s="25" t="s">
        <v>212</v>
      </c>
      <c r="H9" s="25" t="s">
        <v>212</v>
      </c>
      <c r="I9" s="25" t="s">
        <v>212</v>
      </c>
      <c r="J9" s="25" t="s">
        <v>212</v>
      </c>
      <c r="K9" s="21" t="s">
        <v>217</v>
      </c>
      <c r="L9" s="21" t="s">
        <v>450</v>
      </c>
      <c r="M9" s="21">
        <v>43795</v>
      </c>
      <c r="N9" s="21" t="s">
        <v>217</v>
      </c>
      <c r="O9" s="21" t="s">
        <v>212</v>
      </c>
      <c r="P9" s="167" t="s">
        <v>324</v>
      </c>
      <c r="Q9" s="244" t="s">
        <v>458</v>
      </c>
      <c r="R9" s="244" t="s">
        <v>459</v>
      </c>
      <c r="S9" s="109" t="s">
        <v>1151</v>
      </c>
    </row>
    <row r="10" spans="1:19" ht="15" customHeight="1" x14ac:dyDescent="0.25">
      <c r="A10" s="23" t="s">
        <v>4</v>
      </c>
      <c r="B10" s="23" t="s">
        <v>111</v>
      </c>
      <c r="C10" s="104">
        <f t="shared" si="0"/>
        <v>4</v>
      </c>
      <c r="D10" s="104"/>
      <c r="E10" s="104"/>
      <c r="F10" s="116">
        <f t="shared" si="1"/>
        <v>4</v>
      </c>
      <c r="G10" s="25" t="s">
        <v>212</v>
      </c>
      <c r="H10" s="104" t="s">
        <v>212</v>
      </c>
      <c r="I10" s="25" t="s">
        <v>212</v>
      </c>
      <c r="J10" s="104" t="s">
        <v>212</v>
      </c>
      <c r="K10" s="21">
        <v>43769</v>
      </c>
      <c r="L10" s="21" t="s">
        <v>466</v>
      </c>
      <c r="M10" s="21">
        <v>43802</v>
      </c>
      <c r="N10" s="21" t="s">
        <v>212</v>
      </c>
      <c r="O10" s="21" t="s">
        <v>212</v>
      </c>
      <c r="P10" s="167" t="s">
        <v>324</v>
      </c>
      <c r="Q10" s="244" t="s">
        <v>464</v>
      </c>
      <c r="R10" s="244" t="s">
        <v>465</v>
      </c>
      <c r="S10" s="109" t="s">
        <v>1151</v>
      </c>
    </row>
    <row r="11" spans="1:19" ht="15" customHeight="1" x14ac:dyDescent="0.25">
      <c r="A11" s="23" t="s">
        <v>5</v>
      </c>
      <c r="B11" s="23" t="s">
        <v>111</v>
      </c>
      <c r="C11" s="104">
        <f t="shared" si="0"/>
        <v>4</v>
      </c>
      <c r="D11" s="104"/>
      <c r="E11" s="104"/>
      <c r="F11" s="116">
        <f t="shared" si="1"/>
        <v>4</v>
      </c>
      <c r="G11" s="25" t="s">
        <v>212</v>
      </c>
      <c r="H11" s="104" t="s">
        <v>212</v>
      </c>
      <c r="I11" s="25" t="s">
        <v>212</v>
      </c>
      <c r="J11" s="104" t="s">
        <v>212</v>
      </c>
      <c r="K11" s="21" t="s">
        <v>217</v>
      </c>
      <c r="L11" s="21">
        <v>43768</v>
      </c>
      <c r="M11" s="21" t="s">
        <v>217</v>
      </c>
      <c r="N11" s="21" t="s">
        <v>217</v>
      </c>
      <c r="O11" s="21" t="s">
        <v>217</v>
      </c>
      <c r="P11" s="167" t="s">
        <v>324</v>
      </c>
      <c r="Q11" s="244" t="s">
        <v>470</v>
      </c>
      <c r="R11" s="244" t="s">
        <v>471</v>
      </c>
      <c r="S11" s="109" t="s">
        <v>1151</v>
      </c>
    </row>
    <row r="12" spans="1:19" ht="15" customHeight="1" x14ac:dyDescent="0.25">
      <c r="A12" s="23" t="s">
        <v>6</v>
      </c>
      <c r="B12" s="23" t="s">
        <v>111</v>
      </c>
      <c r="C12" s="104">
        <f t="shared" si="0"/>
        <v>4</v>
      </c>
      <c r="D12" s="104"/>
      <c r="E12" s="104"/>
      <c r="F12" s="116">
        <f t="shared" si="1"/>
        <v>4</v>
      </c>
      <c r="G12" s="25" t="s">
        <v>212</v>
      </c>
      <c r="H12" s="104" t="s">
        <v>212</v>
      </c>
      <c r="I12" s="23" t="s">
        <v>1023</v>
      </c>
      <c r="J12" s="104" t="s">
        <v>212</v>
      </c>
      <c r="K12" s="21">
        <v>43770</v>
      </c>
      <c r="L12" s="21" t="s">
        <v>217</v>
      </c>
      <c r="M12" s="21">
        <v>43790</v>
      </c>
      <c r="N12" s="21" t="s">
        <v>217</v>
      </c>
      <c r="O12" s="21" t="s">
        <v>217</v>
      </c>
      <c r="P12" s="167" t="s">
        <v>324</v>
      </c>
      <c r="Q12" s="202" t="s">
        <v>475</v>
      </c>
      <c r="R12" s="202" t="s">
        <v>476</v>
      </c>
      <c r="S12" s="109" t="s">
        <v>1151</v>
      </c>
    </row>
    <row r="13" spans="1:19" ht="15" customHeight="1" x14ac:dyDescent="0.25">
      <c r="A13" s="23" t="s">
        <v>7</v>
      </c>
      <c r="B13" s="23" t="s">
        <v>111</v>
      </c>
      <c r="C13" s="104">
        <f t="shared" si="0"/>
        <v>4</v>
      </c>
      <c r="D13" s="104">
        <v>0.5</v>
      </c>
      <c r="E13" s="104"/>
      <c r="F13" s="116">
        <f t="shared" si="1"/>
        <v>2</v>
      </c>
      <c r="G13" s="25" t="s">
        <v>212</v>
      </c>
      <c r="H13" s="104" t="s">
        <v>212</v>
      </c>
      <c r="I13" s="25" t="s">
        <v>212</v>
      </c>
      <c r="J13" s="104" t="s">
        <v>212</v>
      </c>
      <c r="K13" s="21">
        <v>43769</v>
      </c>
      <c r="L13" s="21" t="s">
        <v>217</v>
      </c>
      <c r="M13" s="21" t="s">
        <v>217</v>
      </c>
      <c r="N13" s="21" t="s">
        <v>217</v>
      </c>
      <c r="O13" s="21" t="s">
        <v>217</v>
      </c>
      <c r="P13" s="23" t="s">
        <v>1039</v>
      </c>
      <c r="Q13" s="202" t="s">
        <v>479</v>
      </c>
      <c r="R13" s="176" t="s">
        <v>481</v>
      </c>
      <c r="S13" s="105" t="s">
        <v>480</v>
      </c>
    </row>
    <row r="14" spans="1:19" ht="15" customHeight="1" x14ac:dyDescent="0.25">
      <c r="A14" s="23" t="s">
        <v>8</v>
      </c>
      <c r="B14" s="23" t="s">
        <v>111</v>
      </c>
      <c r="C14" s="104">
        <f t="shared" si="0"/>
        <v>4</v>
      </c>
      <c r="D14" s="104"/>
      <c r="E14" s="104"/>
      <c r="F14" s="116">
        <f t="shared" si="1"/>
        <v>4</v>
      </c>
      <c r="G14" s="25" t="s">
        <v>212</v>
      </c>
      <c r="H14" s="104" t="s">
        <v>212</v>
      </c>
      <c r="I14" s="25" t="s">
        <v>212</v>
      </c>
      <c r="J14" s="104" t="s">
        <v>212</v>
      </c>
      <c r="K14" s="21">
        <v>43767</v>
      </c>
      <c r="L14" s="21" t="s">
        <v>217</v>
      </c>
      <c r="M14" s="21">
        <v>43783</v>
      </c>
      <c r="N14" s="21" t="s">
        <v>217</v>
      </c>
      <c r="O14" s="21" t="s">
        <v>217</v>
      </c>
      <c r="P14" s="167" t="s">
        <v>324</v>
      </c>
      <c r="Q14" s="244" t="s">
        <v>484</v>
      </c>
      <c r="R14" s="244" t="s">
        <v>485</v>
      </c>
      <c r="S14" s="109" t="s">
        <v>1151</v>
      </c>
    </row>
    <row r="15" spans="1:19" ht="15" customHeight="1" x14ac:dyDescent="0.25">
      <c r="A15" s="23" t="s">
        <v>9</v>
      </c>
      <c r="B15" s="23" t="s">
        <v>111</v>
      </c>
      <c r="C15" s="104">
        <f t="shared" si="0"/>
        <v>4</v>
      </c>
      <c r="D15" s="104"/>
      <c r="E15" s="104"/>
      <c r="F15" s="116">
        <f t="shared" si="1"/>
        <v>4</v>
      </c>
      <c r="G15" s="25" t="s">
        <v>212</v>
      </c>
      <c r="H15" s="104" t="s">
        <v>212</v>
      </c>
      <c r="I15" s="25" t="s">
        <v>212</v>
      </c>
      <c r="J15" s="104" t="s">
        <v>212</v>
      </c>
      <c r="K15" s="21" t="s">
        <v>217</v>
      </c>
      <c r="L15" s="21">
        <v>43769</v>
      </c>
      <c r="M15" s="21" t="s">
        <v>217</v>
      </c>
      <c r="N15" s="21" t="s">
        <v>217</v>
      </c>
      <c r="O15" s="21" t="s">
        <v>217</v>
      </c>
      <c r="P15" s="167" t="s">
        <v>324</v>
      </c>
      <c r="Q15" s="244" t="s">
        <v>487</v>
      </c>
      <c r="R15" s="109" t="s">
        <v>488</v>
      </c>
      <c r="S15" s="244" t="s">
        <v>489</v>
      </c>
    </row>
    <row r="16" spans="1:19" ht="15" customHeight="1" x14ac:dyDescent="0.25">
      <c r="A16" s="23" t="s">
        <v>10</v>
      </c>
      <c r="B16" s="23" t="s">
        <v>111</v>
      </c>
      <c r="C16" s="104">
        <f t="shared" si="0"/>
        <v>4</v>
      </c>
      <c r="D16" s="104"/>
      <c r="E16" s="104"/>
      <c r="F16" s="116">
        <f t="shared" si="1"/>
        <v>4</v>
      </c>
      <c r="G16" s="25" t="s">
        <v>212</v>
      </c>
      <c r="H16" s="104" t="s">
        <v>212</v>
      </c>
      <c r="I16" s="25" t="s">
        <v>212</v>
      </c>
      <c r="J16" s="104" t="s">
        <v>212</v>
      </c>
      <c r="K16" s="21">
        <v>43769</v>
      </c>
      <c r="L16" s="21" t="s">
        <v>325</v>
      </c>
      <c r="M16" s="21">
        <v>43790</v>
      </c>
      <c r="N16" s="104" t="s">
        <v>212</v>
      </c>
      <c r="O16" s="104" t="s">
        <v>212</v>
      </c>
      <c r="P16" s="167" t="s">
        <v>324</v>
      </c>
      <c r="Q16" s="244" t="s">
        <v>493</v>
      </c>
      <c r="R16" s="244" t="s">
        <v>494</v>
      </c>
      <c r="S16" s="109" t="s">
        <v>1037</v>
      </c>
    </row>
    <row r="17" spans="1:21" ht="15" customHeight="1" x14ac:dyDescent="0.25">
      <c r="A17" s="23" t="s">
        <v>11</v>
      </c>
      <c r="B17" s="23" t="s">
        <v>111</v>
      </c>
      <c r="C17" s="104">
        <f t="shared" si="0"/>
        <v>4</v>
      </c>
      <c r="D17" s="104"/>
      <c r="E17" s="104">
        <v>0.5</v>
      </c>
      <c r="F17" s="116">
        <f t="shared" si="1"/>
        <v>2</v>
      </c>
      <c r="G17" s="25" t="s">
        <v>212</v>
      </c>
      <c r="H17" s="104" t="s">
        <v>212</v>
      </c>
      <c r="I17" s="104" t="s">
        <v>215</v>
      </c>
      <c r="J17" s="104" t="s">
        <v>212</v>
      </c>
      <c r="K17" s="21" t="s">
        <v>217</v>
      </c>
      <c r="L17" s="21" t="s">
        <v>501</v>
      </c>
      <c r="M17" s="21" t="s">
        <v>217</v>
      </c>
      <c r="N17" s="21" t="s">
        <v>217</v>
      </c>
      <c r="O17" s="21" t="s">
        <v>217</v>
      </c>
      <c r="P17" s="103" t="s">
        <v>1035</v>
      </c>
      <c r="Q17" s="244" t="s">
        <v>502</v>
      </c>
      <c r="R17" s="244" t="s">
        <v>504</v>
      </c>
      <c r="S17" s="244" t="s">
        <v>503</v>
      </c>
    </row>
    <row r="18" spans="1:21" ht="15" customHeight="1" x14ac:dyDescent="0.25">
      <c r="A18" s="23" t="s">
        <v>12</v>
      </c>
      <c r="B18" s="23" t="s">
        <v>111</v>
      </c>
      <c r="C18" s="104">
        <f t="shared" si="0"/>
        <v>4</v>
      </c>
      <c r="D18" s="104"/>
      <c r="E18" s="104"/>
      <c r="F18" s="116">
        <f t="shared" si="1"/>
        <v>4</v>
      </c>
      <c r="G18" s="25" t="s">
        <v>212</v>
      </c>
      <c r="H18" s="104" t="s">
        <v>212</v>
      </c>
      <c r="I18" s="104" t="s">
        <v>212</v>
      </c>
      <c r="J18" s="104" t="s">
        <v>212</v>
      </c>
      <c r="K18" s="21" t="s">
        <v>217</v>
      </c>
      <c r="L18" s="21" t="s">
        <v>450</v>
      </c>
      <c r="M18" s="21">
        <v>43789</v>
      </c>
      <c r="N18" s="21" t="s">
        <v>217</v>
      </c>
      <c r="O18" s="21" t="s">
        <v>212</v>
      </c>
      <c r="P18" s="167" t="s">
        <v>324</v>
      </c>
      <c r="Q18" s="244" t="s">
        <v>506</v>
      </c>
      <c r="R18" s="244" t="s">
        <v>507</v>
      </c>
      <c r="S18" s="244" t="s">
        <v>509</v>
      </c>
    </row>
    <row r="19" spans="1:21" ht="15" customHeight="1" x14ac:dyDescent="0.25">
      <c r="A19" s="23" t="s">
        <v>13</v>
      </c>
      <c r="B19" s="23" t="s">
        <v>111</v>
      </c>
      <c r="C19" s="104">
        <f t="shared" ref="C19:C24" si="2">IF(B19="Да, размещен",4,0)</f>
        <v>4</v>
      </c>
      <c r="D19" s="104"/>
      <c r="E19" s="104">
        <v>0.5</v>
      </c>
      <c r="F19" s="116">
        <f t="shared" ref="F19:F24" si="3">C19*(1-D19)*(1-E19)</f>
        <v>2</v>
      </c>
      <c r="G19" s="25" t="s">
        <v>212</v>
      </c>
      <c r="H19" s="104" t="s">
        <v>212</v>
      </c>
      <c r="I19" s="104" t="s">
        <v>215</v>
      </c>
      <c r="J19" s="104" t="s">
        <v>212</v>
      </c>
      <c r="K19" s="21">
        <v>43761</v>
      </c>
      <c r="L19" s="21" t="s">
        <v>325</v>
      </c>
      <c r="M19" s="21">
        <v>43783</v>
      </c>
      <c r="N19" s="104" t="s">
        <v>212</v>
      </c>
      <c r="O19" s="104" t="s">
        <v>212</v>
      </c>
      <c r="P19" s="103" t="s">
        <v>1035</v>
      </c>
      <c r="Q19" s="244" t="s">
        <v>319</v>
      </c>
      <c r="R19" s="244" t="s">
        <v>320</v>
      </c>
      <c r="S19" s="109" t="s">
        <v>1151</v>
      </c>
    </row>
    <row r="20" spans="1:21" ht="15" customHeight="1" x14ac:dyDescent="0.25">
      <c r="A20" s="23" t="s">
        <v>14</v>
      </c>
      <c r="B20" s="23" t="s">
        <v>111</v>
      </c>
      <c r="C20" s="104">
        <f t="shared" si="2"/>
        <v>4</v>
      </c>
      <c r="D20" s="104"/>
      <c r="E20" s="104"/>
      <c r="F20" s="116">
        <f t="shared" si="3"/>
        <v>4</v>
      </c>
      <c r="G20" s="25" t="s">
        <v>212</v>
      </c>
      <c r="H20" s="104" t="s">
        <v>212</v>
      </c>
      <c r="I20" s="104" t="s">
        <v>212</v>
      </c>
      <c r="J20" s="104" t="s">
        <v>212</v>
      </c>
      <c r="K20" s="21">
        <v>43768</v>
      </c>
      <c r="L20" s="21" t="s">
        <v>217</v>
      </c>
      <c r="M20" s="21">
        <v>43798</v>
      </c>
      <c r="N20" s="21" t="s">
        <v>217</v>
      </c>
      <c r="O20" s="21" t="s">
        <v>217</v>
      </c>
      <c r="P20" s="167" t="s">
        <v>324</v>
      </c>
      <c r="Q20" s="244" t="s">
        <v>511</v>
      </c>
      <c r="R20" s="244" t="s">
        <v>512</v>
      </c>
      <c r="S20" s="109" t="s">
        <v>1151</v>
      </c>
    </row>
    <row r="21" spans="1:21" ht="15" customHeight="1" x14ac:dyDescent="0.25">
      <c r="A21" s="23" t="s">
        <v>15</v>
      </c>
      <c r="B21" s="23" t="s">
        <v>112</v>
      </c>
      <c r="C21" s="104">
        <f t="shared" si="2"/>
        <v>0</v>
      </c>
      <c r="D21" s="104"/>
      <c r="E21" s="104"/>
      <c r="F21" s="116">
        <f t="shared" si="3"/>
        <v>0</v>
      </c>
      <c r="G21" s="22" t="s">
        <v>1025</v>
      </c>
      <c r="H21" s="164" t="s">
        <v>324</v>
      </c>
      <c r="I21" s="164" t="s">
        <v>324</v>
      </c>
      <c r="J21" s="164" t="s">
        <v>324</v>
      </c>
      <c r="K21" s="164" t="s">
        <v>217</v>
      </c>
      <c r="L21" s="138">
        <v>43787</v>
      </c>
      <c r="M21" s="138">
        <v>43810</v>
      </c>
      <c r="N21" s="164" t="s">
        <v>215</v>
      </c>
      <c r="O21" s="164" t="s">
        <v>212</v>
      </c>
      <c r="P21" s="23" t="s">
        <v>1038</v>
      </c>
      <c r="Q21" s="244" t="s">
        <v>516</v>
      </c>
      <c r="R21" s="244" t="s">
        <v>518</v>
      </c>
      <c r="S21" s="244" t="s">
        <v>517</v>
      </c>
      <c r="U21" s="134"/>
    </row>
    <row r="22" spans="1:21" ht="15" customHeight="1" x14ac:dyDescent="0.25">
      <c r="A22" s="23" t="s">
        <v>16</v>
      </c>
      <c r="B22" s="23" t="s">
        <v>111</v>
      </c>
      <c r="C22" s="104">
        <f t="shared" si="2"/>
        <v>4</v>
      </c>
      <c r="D22" s="104"/>
      <c r="E22" s="104"/>
      <c r="F22" s="116">
        <f t="shared" si="3"/>
        <v>4</v>
      </c>
      <c r="G22" s="25" t="s">
        <v>212</v>
      </c>
      <c r="H22" s="104" t="s">
        <v>212</v>
      </c>
      <c r="I22" s="23" t="s">
        <v>1023</v>
      </c>
      <c r="J22" s="104" t="s">
        <v>212</v>
      </c>
      <c r="K22" s="21">
        <v>43768</v>
      </c>
      <c r="L22" s="21" t="s">
        <v>521</v>
      </c>
      <c r="M22" s="21">
        <v>43797</v>
      </c>
      <c r="N22" s="104" t="s">
        <v>212</v>
      </c>
      <c r="O22" s="104" t="s">
        <v>212</v>
      </c>
      <c r="P22" s="103"/>
      <c r="Q22" s="202" t="s">
        <v>523</v>
      </c>
      <c r="R22" s="202" t="s">
        <v>1321</v>
      </c>
      <c r="S22" s="202" t="s">
        <v>520</v>
      </c>
    </row>
    <row r="23" spans="1:21" ht="15" customHeight="1" x14ac:dyDescent="0.25">
      <c r="A23" s="23" t="s">
        <v>17</v>
      </c>
      <c r="B23" s="23" t="s">
        <v>111</v>
      </c>
      <c r="C23" s="104">
        <f t="shared" si="2"/>
        <v>4</v>
      </c>
      <c r="D23" s="104"/>
      <c r="E23" s="104"/>
      <c r="F23" s="116">
        <f t="shared" si="3"/>
        <v>4</v>
      </c>
      <c r="G23" s="25" t="s">
        <v>212</v>
      </c>
      <c r="H23" s="104" t="s">
        <v>212</v>
      </c>
      <c r="I23" s="104" t="s">
        <v>212</v>
      </c>
      <c r="J23" s="104" t="s">
        <v>212</v>
      </c>
      <c r="K23" s="21">
        <v>43769</v>
      </c>
      <c r="L23" s="21" t="s">
        <v>450</v>
      </c>
      <c r="M23" s="21">
        <v>43787</v>
      </c>
      <c r="N23" s="104" t="s">
        <v>212</v>
      </c>
      <c r="O23" s="21" t="s">
        <v>212</v>
      </c>
      <c r="P23" s="167" t="s">
        <v>324</v>
      </c>
      <c r="Q23" s="244" t="s">
        <v>525</v>
      </c>
      <c r="R23" s="244" t="s">
        <v>526</v>
      </c>
      <c r="S23" s="202" t="s">
        <v>527</v>
      </c>
    </row>
    <row r="24" spans="1:21" ht="15" customHeight="1" x14ac:dyDescent="0.25">
      <c r="A24" s="23" t="s">
        <v>18</v>
      </c>
      <c r="B24" s="23" t="s">
        <v>111</v>
      </c>
      <c r="C24" s="104">
        <f t="shared" si="2"/>
        <v>4</v>
      </c>
      <c r="D24" s="104"/>
      <c r="E24" s="104"/>
      <c r="F24" s="116">
        <f t="shared" si="3"/>
        <v>4</v>
      </c>
      <c r="G24" s="25" t="s">
        <v>212</v>
      </c>
      <c r="H24" s="104" t="s">
        <v>212</v>
      </c>
      <c r="I24" s="104" t="s">
        <v>212</v>
      </c>
      <c r="J24" s="104" t="s">
        <v>212</v>
      </c>
      <c r="K24" s="21">
        <v>43753</v>
      </c>
      <c r="L24" s="21" t="s">
        <v>217</v>
      </c>
      <c r="M24" s="21">
        <v>43768</v>
      </c>
      <c r="N24" s="21" t="s">
        <v>217</v>
      </c>
      <c r="O24" s="21" t="s">
        <v>217</v>
      </c>
      <c r="P24" s="166" t="s">
        <v>324</v>
      </c>
      <c r="Q24" s="109" t="s">
        <v>329</v>
      </c>
      <c r="R24" s="105" t="s">
        <v>332</v>
      </c>
      <c r="S24" s="244" t="s">
        <v>327</v>
      </c>
    </row>
    <row r="25" spans="1:21" s="58" customFormat="1" ht="15" customHeight="1" x14ac:dyDescent="0.35">
      <c r="A25" s="115" t="s">
        <v>19</v>
      </c>
      <c r="B25" s="115"/>
      <c r="C25" s="114"/>
      <c r="D25" s="114"/>
      <c r="E25" s="114"/>
      <c r="F25" s="114"/>
      <c r="G25" s="117"/>
      <c r="H25" s="117"/>
      <c r="I25" s="117"/>
      <c r="J25" s="117"/>
      <c r="K25" s="117"/>
      <c r="L25" s="117"/>
      <c r="M25" s="117"/>
      <c r="N25" s="117"/>
      <c r="O25" s="117"/>
      <c r="P25" s="111"/>
      <c r="Q25" s="110"/>
      <c r="R25" s="110"/>
      <c r="S25" s="110"/>
    </row>
    <row r="26" spans="1:21" ht="15" customHeight="1" x14ac:dyDescent="0.25">
      <c r="A26" s="23" t="s">
        <v>20</v>
      </c>
      <c r="B26" s="23" t="s">
        <v>111</v>
      </c>
      <c r="C26" s="104">
        <f>IF(B26="Да, размещен",4,0)</f>
        <v>4</v>
      </c>
      <c r="D26" s="104"/>
      <c r="E26" s="104"/>
      <c r="F26" s="116">
        <f>C26*(1-D26)*(1-E26)</f>
        <v>4</v>
      </c>
      <c r="G26" s="21" t="s">
        <v>212</v>
      </c>
      <c r="H26" s="164" t="s">
        <v>324</v>
      </c>
      <c r="I26" s="164" t="s">
        <v>324</v>
      </c>
      <c r="J26" s="164" t="s">
        <v>324</v>
      </c>
      <c r="K26" s="21">
        <v>43770</v>
      </c>
      <c r="L26" s="21" t="s">
        <v>217</v>
      </c>
      <c r="M26" s="21">
        <v>43781</v>
      </c>
      <c r="N26" s="21" t="s">
        <v>217</v>
      </c>
      <c r="O26" s="21" t="s">
        <v>217</v>
      </c>
      <c r="P26" s="167"/>
      <c r="Q26" s="244" t="s">
        <v>531</v>
      </c>
      <c r="R26" s="244" t="s">
        <v>532</v>
      </c>
      <c r="S26" s="244" t="s">
        <v>533</v>
      </c>
    </row>
    <row r="27" spans="1:21" ht="14.25" customHeight="1" x14ac:dyDescent="0.25">
      <c r="A27" s="23" t="s">
        <v>21</v>
      </c>
      <c r="B27" s="23" t="s">
        <v>111</v>
      </c>
      <c r="C27" s="104">
        <f>IF(B27="Да, размещен",4,0)</f>
        <v>4</v>
      </c>
      <c r="D27" s="104"/>
      <c r="E27" s="104"/>
      <c r="F27" s="116">
        <f>C27*(1-D27)*(1-E27)</f>
        <v>4</v>
      </c>
      <c r="G27" s="104" t="s">
        <v>212</v>
      </c>
      <c r="H27" s="104" t="s">
        <v>212</v>
      </c>
      <c r="I27" s="104" t="s">
        <v>212</v>
      </c>
      <c r="J27" s="104" t="s">
        <v>212</v>
      </c>
      <c r="K27" s="21">
        <v>43770</v>
      </c>
      <c r="L27" s="21" t="s">
        <v>217</v>
      </c>
      <c r="M27" s="21">
        <v>43797</v>
      </c>
      <c r="N27" s="21" t="s">
        <v>217</v>
      </c>
      <c r="O27" s="21" t="s">
        <v>217</v>
      </c>
      <c r="P27" s="167" t="s">
        <v>324</v>
      </c>
      <c r="Q27" s="105" t="s">
        <v>536</v>
      </c>
      <c r="R27" s="244" t="s">
        <v>537</v>
      </c>
      <c r="S27" s="109" t="s">
        <v>1151</v>
      </c>
    </row>
    <row r="28" spans="1:21" ht="15" customHeight="1" x14ac:dyDescent="0.25">
      <c r="A28" s="23" t="s">
        <v>22</v>
      </c>
      <c r="B28" s="23" t="s">
        <v>111</v>
      </c>
      <c r="C28" s="104">
        <f>IF(B28="Да, размещен",4,0)</f>
        <v>4</v>
      </c>
      <c r="D28" s="104"/>
      <c r="E28" s="104"/>
      <c r="F28" s="116">
        <f>C28*(1-D28)*(1-E28)</f>
        <v>4</v>
      </c>
      <c r="G28" s="104" t="s">
        <v>212</v>
      </c>
      <c r="H28" s="104" t="s">
        <v>212</v>
      </c>
      <c r="I28" s="104" t="s">
        <v>212</v>
      </c>
      <c r="J28" s="104" t="s">
        <v>212</v>
      </c>
      <c r="K28" s="21">
        <v>43753</v>
      </c>
      <c r="L28" s="21" t="s">
        <v>335</v>
      </c>
      <c r="M28" s="21">
        <v>43782</v>
      </c>
      <c r="N28" s="104" t="s">
        <v>212</v>
      </c>
      <c r="O28" s="21" t="s">
        <v>212</v>
      </c>
      <c r="P28" s="167" t="s">
        <v>324</v>
      </c>
      <c r="Q28" s="109" t="s">
        <v>333</v>
      </c>
      <c r="R28" s="109" t="s">
        <v>334</v>
      </c>
      <c r="S28" s="109" t="s">
        <v>1151</v>
      </c>
    </row>
    <row r="29" spans="1:21" ht="15" customHeight="1" x14ac:dyDescent="0.25">
      <c r="A29" s="23" t="s">
        <v>23</v>
      </c>
      <c r="B29" s="23" t="s">
        <v>111</v>
      </c>
      <c r="C29" s="104">
        <f t="shared" ref="C29:C36" si="4">IF(B29="Да, размещен",4,0)</f>
        <v>4</v>
      </c>
      <c r="D29" s="104"/>
      <c r="E29" s="104"/>
      <c r="F29" s="116">
        <f t="shared" ref="F29:F36" si="5">C29*(1-D29)*(1-E29)</f>
        <v>4</v>
      </c>
      <c r="G29" s="104" t="s">
        <v>212</v>
      </c>
      <c r="H29" s="104" t="s">
        <v>212</v>
      </c>
      <c r="I29" s="104" t="s">
        <v>212</v>
      </c>
      <c r="J29" s="104" t="s">
        <v>212</v>
      </c>
      <c r="K29" s="21">
        <v>43768</v>
      </c>
      <c r="L29" s="21" t="s">
        <v>450</v>
      </c>
      <c r="M29" s="21">
        <v>43796</v>
      </c>
      <c r="N29" s="104" t="s">
        <v>212</v>
      </c>
      <c r="O29" s="104" t="s">
        <v>212</v>
      </c>
      <c r="P29" s="167" t="s">
        <v>324</v>
      </c>
      <c r="Q29" s="244" t="s">
        <v>541</v>
      </c>
      <c r="R29" s="244" t="s">
        <v>542</v>
      </c>
      <c r="S29" s="109" t="s">
        <v>1151</v>
      </c>
    </row>
    <row r="30" spans="1:21" ht="15" customHeight="1" x14ac:dyDescent="0.25">
      <c r="A30" s="23" t="s">
        <v>24</v>
      </c>
      <c r="B30" s="23" t="s">
        <v>111</v>
      </c>
      <c r="C30" s="104">
        <f t="shared" si="4"/>
        <v>4</v>
      </c>
      <c r="D30" s="104"/>
      <c r="E30" s="104"/>
      <c r="F30" s="116">
        <f t="shared" si="5"/>
        <v>4</v>
      </c>
      <c r="G30" s="104" t="s">
        <v>212</v>
      </c>
      <c r="H30" s="104" t="s">
        <v>212</v>
      </c>
      <c r="I30" s="104" t="s">
        <v>212</v>
      </c>
      <c r="J30" s="104" t="s">
        <v>212</v>
      </c>
      <c r="K30" s="21">
        <v>43753</v>
      </c>
      <c r="L30" s="21" t="s">
        <v>338</v>
      </c>
      <c r="M30" s="21">
        <v>43777</v>
      </c>
      <c r="N30" s="104" t="s">
        <v>212</v>
      </c>
      <c r="O30" s="104" t="s">
        <v>212</v>
      </c>
      <c r="P30" s="167" t="s">
        <v>324</v>
      </c>
      <c r="Q30" s="202" t="s">
        <v>339</v>
      </c>
      <c r="R30" s="109" t="s">
        <v>340</v>
      </c>
      <c r="S30" s="109" t="s">
        <v>1151</v>
      </c>
    </row>
    <row r="31" spans="1:21" ht="15" customHeight="1" x14ac:dyDescent="0.25">
      <c r="A31" s="23" t="s">
        <v>25</v>
      </c>
      <c r="B31" s="23" t="s">
        <v>111</v>
      </c>
      <c r="C31" s="104">
        <f t="shared" si="4"/>
        <v>4</v>
      </c>
      <c r="D31" s="104"/>
      <c r="E31" s="104"/>
      <c r="F31" s="116">
        <f t="shared" si="5"/>
        <v>4</v>
      </c>
      <c r="G31" s="104" t="s">
        <v>212</v>
      </c>
      <c r="H31" s="104" t="s">
        <v>212</v>
      </c>
      <c r="I31" s="104" t="s">
        <v>212</v>
      </c>
      <c r="J31" s="104" t="s">
        <v>212</v>
      </c>
      <c r="K31" s="21">
        <v>43756</v>
      </c>
      <c r="L31" s="21" t="s">
        <v>346</v>
      </c>
      <c r="M31" s="21">
        <v>43777</v>
      </c>
      <c r="N31" s="104" t="s">
        <v>212</v>
      </c>
      <c r="O31" s="104" t="s">
        <v>212</v>
      </c>
      <c r="P31" s="167" t="s">
        <v>324</v>
      </c>
      <c r="Q31" s="244" t="s">
        <v>343</v>
      </c>
      <c r="R31" s="244" t="s">
        <v>344</v>
      </c>
      <c r="S31" s="109" t="s">
        <v>345</v>
      </c>
    </row>
    <row r="32" spans="1:21" ht="15" customHeight="1" x14ac:dyDescent="0.25">
      <c r="A32" s="23" t="s">
        <v>26</v>
      </c>
      <c r="B32" s="23" t="s">
        <v>111</v>
      </c>
      <c r="C32" s="104">
        <f t="shared" si="4"/>
        <v>4</v>
      </c>
      <c r="D32" s="104"/>
      <c r="E32" s="104"/>
      <c r="F32" s="116">
        <f t="shared" si="5"/>
        <v>4</v>
      </c>
      <c r="G32" s="104" t="s">
        <v>212</v>
      </c>
      <c r="H32" s="104" t="s">
        <v>212</v>
      </c>
      <c r="I32" s="104" t="s">
        <v>212</v>
      </c>
      <c r="J32" s="104" t="s">
        <v>212</v>
      </c>
      <c r="K32" s="21" t="s">
        <v>217</v>
      </c>
      <c r="L32" s="21" t="s">
        <v>450</v>
      </c>
      <c r="M32" s="21">
        <v>43797</v>
      </c>
      <c r="N32" s="21" t="s">
        <v>217</v>
      </c>
      <c r="O32" s="21" t="s">
        <v>212</v>
      </c>
      <c r="P32" s="167" t="s">
        <v>324</v>
      </c>
      <c r="Q32" s="244" t="s">
        <v>545</v>
      </c>
      <c r="R32" s="244" t="s">
        <v>546</v>
      </c>
      <c r="S32" s="109" t="s">
        <v>547</v>
      </c>
    </row>
    <row r="33" spans="1:19" ht="15" customHeight="1" x14ac:dyDescent="0.25">
      <c r="A33" s="23" t="s">
        <v>27</v>
      </c>
      <c r="B33" s="23" t="s">
        <v>111</v>
      </c>
      <c r="C33" s="104">
        <f t="shared" si="4"/>
        <v>4</v>
      </c>
      <c r="D33" s="104"/>
      <c r="E33" s="104">
        <v>0.5</v>
      </c>
      <c r="F33" s="116">
        <f t="shared" si="5"/>
        <v>2</v>
      </c>
      <c r="G33" s="104" t="s">
        <v>212</v>
      </c>
      <c r="H33" s="104" t="s">
        <v>212</v>
      </c>
      <c r="I33" s="104" t="s">
        <v>212</v>
      </c>
      <c r="J33" s="104" t="s">
        <v>212</v>
      </c>
      <c r="K33" s="21">
        <v>43769</v>
      </c>
      <c r="L33" s="21" t="s">
        <v>450</v>
      </c>
      <c r="M33" s="21">
        <v>43796</v>
      </c>
      <c r="N33" s="104" t="s">
        <v>212</v>
      </c>
      <c r="O33" s="104" t="s">
        <v>212</v>
      </c>
      <c r="P33" s="103" t="s">
        <v>236</v>
      </c>
      <c r="Q33" s="244" t="s">
        <v>549</v>
      </c>
      <c r="R33" s="244" t="s">
        <v>551</v>
      </c>
      <c r="S33" s="244" t="s">
        <v>550</v>
      </c>
    </row>
    <row r="34" spans="1:19" ht="15" customHeight="1" x14ac:dyDescent="0.25">
      <c r="A34" s="23" t="s">
        <v>28</v>
      </c>
      <c r="B34" s="23" t="s">
        <v>111</v>
      </c>
      <c r="C34" s="104">
        <f t="shared" si="4"/>
        <v>4</v>
      </c>
      <c r="D34" s="104"/>
      <c r="E34" s="104"/>
      <c r="F34" s="116">
        <f t="shared" si="5"/>
        <v>4</v>
      </c>
      <c r="G34" s="104" t="s">
        <v>212</v>
      </c>
      <c r="H34" s="104" t="s">
        <v>212</v>
      </c>
      <c r="I34" s="104" t="s">
        <v>212</v>
      </c>
      <c r="J34" s="104" t="s">
        <v>212</v>
      </c>
      <c r="K34" s="21">
        <v>43769</v>
      </c>
      <c r="L34" s="21" t="s">
        <v>217</v>
      </c>
      <c r="M34" s="21">
        <v>43797</v>
      </c>
      <c r="N34" s="21" t="s">
        <v>217</v>
      </c>
      <c r="O34" s="21" t="s">
        <v>217</v>
      </c>
      <c r="P34" s="166" t="s">
        <v>324</v>
      </c>
      <c r="Q34" s="244" t="s">
        <v>554</v>
      </c>
      <c r="R34" s="244" t="s">
        <v>555</v>
      </c>
      <c r="S34" s="244" t="s">
        <v>556</v>
      </c>
    </row>
    <row r="35" spans="1:19" ht="15" customHeight="1" x14ac:dyDescent="0.25">
      <c r="A35" s="23" t="s">
        <v>29</v>
      </c>
      <c r="B35" s="23" t="s">
        <v>111</v>
      </c>
      <c r="C35" s="104">
        <f t="shared" si="4"/>
        <v>4</v>
      </c>
      <c r="D35" s="104"/>
      <c r="E35" s="104"/>
      <c r="F35" s="116">
        <f t="shared" si="5"/>
        <v>4</v>
      </c>
      <c r="G35" s="104" t="s">
        <v>212</v>
      </c>
      <c r="H35" s="104" t="s">
        <v>212</v>
      </c>
      <c r="I35" s="104" t="s">
        <v>212</v>
      </c>
      <c r="J35" s="104" t="s">
        <v>212</v>
      </c>
      <c r="K35" s="21">
        <v>43753</v>
      </c>
      <c r="L35" s="21" t="s">
        <v>335</v>
      </c>
      <c r="M35" s="21">
        <v>43768</v>
      </c>
      <c r="N35" s="21" t="s">
        <v>212</v>
      </c>
      <c r="O35" s="21" t="s">
        <v>212</v>
      </c>
      <c r="P35" s="167" t="s">
        <v>324</v>
      </c>
      <c r="Q35" s="244" t="s">
        <v>351</v>
      </c>
      <c r="R35" s="244" t="s">
        <v>352</v>
      </c>
      <c r="S35" s="109" t="s">
        <v>1151</v>
      </c>
    </row>
    <row r="36" spans="1:19" ht="15" customHeight="1" x14ac:dyDescent="0.25">
      <c r="A36" s="23" t="s">
        <v>30</v>
      </c>
      <c r="B36" s="23" t="s">
        <v>111</v>
      </c>
      <c r="C36" s="104">
        <f t="shared" si="4"/>
        <v>4</v>
      </c>
      <c r="D36" s="104"/>
      <c r="E36" s="104"/>
      <c r="F36" s="116">
        <f t="shared" si="5"/>
        <v>4</v>
      </c>
      <c r="G36" s="104" t="s">
        <v>212</v>
      </c>
      <c r="H36" s="104" t="s">
        <v>212</v>
      </c>
      <c r="I36" s="104" t="s">
        <v>212</v>
      </c>
      <c r="J36" s="104" t="s">
        <v>212</v>
      </c>
      <c r="K36" s="21">
        <v>43756</v>
      </c>
      <c r="L36" s="21" t="s">
        <v>217</v>
      </c>
      <c r="M36" s="21">
        <v>43776</v>
      </c>
      <c r="N36" s="21" t="s">
        <v>217</v>
      </c>
      <c r="O36" s="21" t="s">
        <v>217</v>
      </c>
      <c r="P36" s="167" t="s">
        <v>324</v>
      </c>
      <c r="Q36" s="244" t="s">
        <v>355</v>
      </c>
      <c r="R36" s="244" t="s">
        <v>216</v>
      </c>
      <c r="S36" s="109" t="s">
        <v>1151</v>
      </c>
    </row>
    <row r="37" spans="1:19" s="58" customFormat="1" ht="15" customHeight="1" x14ac:dyDescent="0.35">
      <c r="A37" s="115" t="s">
        <v>31</v>
      </c>
      <c r="B37" s="115"/>
      <c r="C37" s="114"/>
      <c r="D37" s="114"/>
      <c r="E37" s="114"/>
      <c r="F37" s="114"/>
      <c r="G37" s="117"/>
      <c r="H37" s="117"/>
      <c r="I37" s="117"/>
      <c r="J37" s="117"/>
      <c r="K37" s="117"/>
      <c r="L37" s="117"/>
      <c r="M37" s="117"/>
      <c r="N37" s="117"/>
      <c r="O37" s="117"/>
      <c r="P37" s="111"/>
      <c r="Q37" s="110"/>
      <c r="R37" s="110"/>
      <c r="S37" s="110"/>
    </row>
    <row r="38" spans="1:19" ht="15" customHeight="1" x14ac:dyDescent="0.25">
      <c r="A38" s="23" t="s">
        <v>32</v>
      </c>
      <c r="B38" s="23" t="s">
        <v>111</v>
      </c>
      <c r="C38" s="104">
        <f t="shared" ref="C38:C44" si="6">IF(B38="Да, размещен",4,0)</f>
        <v>4</v>
      </c>
      <c r="D38" s="104"/>
      <c r="E38" s="104"/>
      <c r="F38" s="116">
        <f t="shared" ref="F38:F44" si="7">C38*(1-D38)*(1-E38)</f>
        <v>4</v>
      </c>
      <c r="G38" s="104" t="s">
        <v>212</v>
      </c>
      <c r="H38" s="104" t="s">
        <v>212</v>
      </c>
      <c r="I38" s="104" t="s">
        <v>212</v>
      </c>
      <c r="J38" s="104" t="s">
        <v>212</v>
      </c>
      <c r="K38" s="21">
        <v>43768</v>
      </c>
      <c r="L38" s="21" t="s">
        <v>497</v>
      </c>
      <c r="M38" s="21">
        <v>43788</v>
      </c>
      <c r="N38" s="21" t="s">
        <v>212</v>
      </c>
      <c r="O38" s="21" t="s">
        <v>212</v>
      </c>
      <c r="P38" s="167" t="s">
        <v>324</v>
      </c>
      <c r="Q38" s="244" t="s">
        <v>559</v>
      </c>
      <c r="R38" s="244" t="s">
        <v>560</v>
      </c>
      <c r="S38" s="109" t="s">
        <v>1151</v>
      </c>
    </row>
    <row r="39" spans="1:19" ht="15" customHeight="1" x14ac:dyDescent="0.25">
      <c r="A39" s="23" t="s">
        <v>33</v>
      </c>
      <c r="B39" s="23" t="s">
        <v>111</v>
      </c>
      <c r="C39" s="104">
        <f t="shared" si="6"/>
        <v>4</v>
      </c>
      <c r="D39" s="104"/>
      <c r="E39" s="104"/>
      <c r="F39" s="116">
        <f t="shared" si="7"/>
        <v>4</v>
      </c>
      <c r="G39" s="104" t="s">
        <v>212</v>
      </c>
      <c r="H39" s="104" t="s">
        <v>212</v>
      </c>
      <c r="I39" s="104" t="s">
        <v>212</v>
      </c>
      <c r="J39" s="104" t="s">
        <v>212</v>
      </c>
      <c r="K39" s="21">
        <v>43770</v>
      </c>
      <c r="L39" s="21" t="s">
        <v>217</v>
      </c>
      <c r="M39" s="21">
        <v>43784</v>
      </c>
      <c r="N39" s="21" t="s">
        <v>217</v>
      </c>
      <c r="O39" s="21" t="s">
        <v>217</v>
      </c>
      <c r="P39" s="167" t="s">
        <v>324</v>
      </c>
      <c r="Q39" s="244" t="s">
        <v>562</v>
      </c>
      <c r="R39" s="244" t="s">
        <v>563</v>
      </c>
      <c r="S39" s="109" t="s">
        <v>1151</v>
      </c>
    </row>
    <row r="40" spans="1:19" ht="15" customHeight="1" x14ac:dyDescent="0.25">
      <c r="A40" s="23" t="s">
        <v>97</v>
      </c>
      <c r="B40" s="23" t="s">
        <v>111</v>
      </c>
      <c r="C40" s="104">
        <f t="shared" si="6"/>
        <v>4</v>
      </c>
      <c r="D40" s="104"/>
      <c r="E40" s="104"/>
      <c r="F40" s="116">
        <f t="shared" si="7"/>
        <v>4</v>
      </c>
      <c r="G40" s="104" t="s">
        <v>212</v>
      </c>
      <c r="H40" s="104" t="s">
        <v>212</v>
      </c>
      <c r="I40" s="104" t="s">
        <v>212</v>
      </c>
      <c r="J40" s="104" t="s">
        <v>212</v>
      </c>
      <c r="K40" s="21">
        <v>43769</v>
      </c>
      <c r="L40" s="21" t="s">
        <v>466</v>
      </c>
      <c r="M40" s="21">
        <v>43794</v>
      </c>
      <c r="N40" s="21" t="s">
        <v>212</v>
      </c>
      <c r="O40" s="21" t="s">
        <v>212</v>
      </c>
      <c r="P40" s="167" t="s">
        <v>324</v>
      </c>
      <c r="Q40" s="244" t="s">
        <v>567</v>
      </c>
      <c r="R40" s="244" t="s">
        <v>568</v>
      </c>
      <c r="S40" s="244" t="s">
        <v>569</v>
      </c>
    </row>
    <row r="41" spans="1:19" ht="15" customHeight="1" x14ac:dyDescent="0.25">
      <c r="A41" s="23" t="s">
        <v>34</v>
      </c>
      <c r="B41" s="23" t="s">
        <v>111</v>
      </c>
      <c r="C41" s="104">
        <f t="shared" si="6"/>
        <v>4</v>
      </c>
      <c r="D41" s="104"/>
      <c r="E41" s="104"/>
      <c r="F41" s="116">
        <f t="shared" si="7"/>
        <v>4</v>
      </c>
      <c r="G41" s="104" t="s">
        <v>212</v>
      </c>
      <c r="H41" s="104" t="s">
        <v>212</v>
      </c>
      <c r="I41" s="104" t="s">
        <v>212</v>
      </c>
      <c r="J41" s="104" t="s">
        <v>212</v>
      </c>
      <c r="K41" s="21">
        <v>43769</v>
      </c>
      <c r="L41" s="21" t="s">
        <v>449</v>
      </c>
      <c r="M41" s="21">
        <v>43796</v>
      </c>
      <c r="N41" s="21" t="s">
        <v>212</v>
      </c>
      <c r="O41" s="21" t="s">
        <v>212</v>
      </c>
      <c r="P41" s="167" t="s">
        <v>324</v>
      </c>
      <c r="Q41" s="244" t="s">
        <v>571</v>
      </c>
      <c r="R41" s="244" t="s">
        <v>572</v>
      </c>
      <c r="S41" s="244" t="s">
        <v>573</v>
      </c>
    </row>
    <row r="42" spans="1:19" ht="15" customHeight="1" x14ac:dyDescent="0.25">
      <c r="A42" s="23" t="s">
        <v>35</v>
      </c>
      <c r="B42" s="23" t="s">
        <v>111</v>
      </c>
      <c r="C42" s="104">
        <f t="shared" si="6"/>
        <v>4</v>
      </c>
      <c r="D42" s="104"/>
      <c r="E42" s="104"/>
      <c r="F42" s="116">
        <f t="shared" si="7"/>
        <v>4</v>
      </c>
      <c r="G42" s="104" t="s">
        <v>212</v>
      </c>
      <c r="H42" s="104" t="s">
        <v>212</v>
      </c>
      <c r="I42" s="104" t="s">
        <v>212</v>
      </c>
      <c r="J42" s="104" t="s">
        <v>212</v>
      </c>
      <c r="K42" s="21">
        <v>43769</v>
      </c>
      <c r="L42" s="21" t="s">
        <v>576</v>
      </c>
      <c r="M42" s="21" t="s">
        <v>217</v>
      </c>
      <c r="N42" s="21" t="s">
        <v>212</v>
      </c>
      <c r="O42" s="21" t="s">
        <v>217</v>
      </c>
      <c r="P42" s="167" t="s">
        <v>324</v>
      </c>
      <c r="Q42" s="244" t="s">
        <v>1027</v>
      </c>
      <c r="R42" s="244" t="s">
        <v>577</v>
      </c>
      <c r="S42" s="109" t="s">
        <v>1151</v>
      </c>
    </row>
    <row r="43" spans="1:19" ht="15" customHeight="1" x14ac:dyDescent="0.25">
      <c r="A43" s="23" t="s">
        <v>36</v>
      </c>
      <c r="B43" s="23" t="s">
        <v>111</v>
      </c>
      <c r="C43" s="104">
        <f>IF(B43="Да, размещен",4,0)</f>
        <v>4</v>
      </c>
      <c r="D43" s="104"/>
      <c r="E43" s="104"/>
      <c r="F43" s="116">
        <f>C43*(1-D43)*(1-E43)</f>
        <v>4</v>
      </c>
      <c r="G43" s="104" t="s">
        <v>212</v>
      </c>
      <c r="H43" s="104" t="s">
        <v>212</v>
      </c>
      <c r="I43" s="104" t="s">
        <v>212</v>
      </c>
      <c r="J43" s="104" t="s">
        <v>212</v>
      </c>
      <c r="K43" s="21">
        <v>43770</v>
      </c>
      <c r="L43" s="21" t="s">
        <v>421</v>
      </c>
      <c r="M43" s="21">
        <v>43783</v>
      </c>
      <c r="N43" s="21" t="s">
        <v>212</v>
      </c>
      <c r="O43" s="21" t="s">
        <v>212</v>
      </c>
      <c r="P43" s="167" t="s">
        <v>324</v>
      </c>
      <c r="Q43" s="244" t="s">
        <v>580</v>
      </c>
      <c r="R43" s="244" t="s">
        <v>582</v>
      </c>
      <c r="S43" s="244" t="s">
        <v>581</v>
      </c>
    </row>
    <row r="44" spans="1:19" ht="15" customHeight="1" x14ac:dyDescent="0.25">
      <c r="A44" s="23" t="s">
        <v>37</v>
      </c>
      <c r="B44" s="23" t="s">
        <v>111</v>
      </c>
      <c r="C44" s="104">
        <f t="shared" si="6"/>
        <v>4</v>
      </c>
      <c r="D44" s="104"/>
      <c r="E44" s="104"/>
      <c r="F44" s="116">
        <f t="shared" si="7"/>
        <v>4</v>
      </c>
      <c r="G44" s="104" t="s">
        <v>212</v>
      </c>
      <c r="H44" s="104" t="s">
        <v>212</v>
      </c>
      <c r="I44" s="104" t="s">
        <v>212</v>
      </c>
      <c r="J44" s="104" t="s">
        <v>212</v>
      </c>
      <c r="K44" s="21">
        <v>43766</v>
      </c>
      <c r="L44" s="21" t="s">
        <v>450</v>
      </c>
      <c r="M44" s="21">
        <v>43794</v>
      </c>
      <c r="N44" s="104" t="s">
        <v>212</v>
      </c>
      <c r="O44" s="21" t="s">
        <v>212</v>
      </c>
      <c r="P44" s="167" t="s">
        <v>324</v>
      </c>
      <c r="Q44" s="244" t="s">
        <v>584</v>
      </c>
      <c r="R44" s="244" t="s">
        <v>585</v>
      </c>
      <c r="S44" s="109" t="s">
        <v>1037</v>
      </c>
    </row>
    <row r="45" spans="1:19" ht="15" customHeight="1" x14ac:dyDescent="0.25">
      <c r="A45" s="23" t="s">
        <v>98</v>
      </c>
      <c r="B45" s="23" t="s">
        <v>111</v>
      </c>
      <c r="C45" s="104">
        <f>IF(B45="Да, размещен",4,0)</f>
        <v>4</v>
      </c>
      <c r="D45" s="104"/>
      <c r="E45" s="104"/>
      <c r="F45" s="116">
        <f>C45*(1-D45)*(1-E45)</f>
        <v>4</v>
      </c>
      <c r="G45" s="104" t="s">
        <v>212</v>
      </c>
      <c r="H45" s="104" t="s">
        <v>212</v>
      </c>
      <c r="I45" s="104" t="s">
        <v>212</v>
      </c>
      <c r="J45" s="104" t="s">
        <v>212</v>
      </c>
      <c r="K45" s="21">
        <v>43753</v>
      </c>
      <c r="L45" s="21" t="s">
        <v>362</v>
      </c>
      <c r="M45" s="21">
        <v>43775</v>
      </c>
      <c r="N45" s="104" t="s">
        <v>212</v>
      </c>
      <c r="O45" s="104" t="s">
        <v>212</v>
      </c>
      <c r="P45" s="167" t="s">
        <v>324</v>
      </c>
      <c r="Q45" s="244" t="s">
        <v>358</v>
      </c>
      <c r="R45" s="244" t="s">
        <v>361</v>
      </c>
      <c r="S45" s="244" t="s">
        <v>234</v>
      </c>
    </row>
    <row r="46" spans="1:19" s="58" customFormat="1" ht="15" customHeight="1" x14ac:dyDescent="0.35">
      <c r="A46" s="115" t="s">
        <v>38</v>
      </c>
      <c r="B46" s="115"/>
      <c r="C46" s="114"/>
      <c r="D46" s="114"/>
      <c r="E46" s="114"/>
      <c r="F46" s="114"/>
      <c r="G46" s="117"/>
      <c r="H46" s="117"/>
      <c r="I46" s="117"/>
      <c r="J46" s="117"/>
      <c r="K46" s="117"/>
      <c r="L46" s="117"/>
      <c r="M46" s="117"/>
      <c r="N46" s="117"/>
      <c r="O46" s="117"/>
      <c r="P46" s="111"/>
      <c r="Q46" s="110"/>
      <c r="R46" s="110"/>
      <c r="S46" s="110"/>
    </row>
    <row r="47" spans="1:19" ht="15" customHeight="1" x14ac:dyDescent="0.25">
      <c r="A47" s="23" t="s">
        <v>39</v>
      </c>
      <c r="B47" s="23" t="s">
        <v>111</v>
      </c>
      <c r="C47" s="104">
        <f t="shared" ref="C47:C53" si="8">IF(B47="Да, размещен",4,0)</f>
        <v>4</v>
      </c>
      <c r="D47" s="104"/>
      <c r="E47" s="104">
        <v>0.5</v>
      </c>
      <c r="F47" s="116">
        <f t="shared" ref="F47:F53" si="9">C47*(1-D47)*(1-E47)</f>
        <v>2</v>
      </c>
      <c r="G47" s="104" t="s">
        <v>212</v>
      </c>
      <c r="H47" s="104" t="s">
        <v>212</v>
      </c>
      <c r="I47" s="104" t="s">
        <v>215</v>
      </c>
      <c r="J47" s="104" t="s">
        <v>212</v>
      </c>
      <c r="K47" s="21" t="s">
        <v>217</v>
      </c>
      <c r="L47" s="21" t="s">
        <v>591</v>
      </c>
      <c r="M47" s="21">
        <v>43797</v>
      </c>
      <c r="N47" s="21" t="s">
        <v>217</v>
      </c>
      <c r="O47" s="21" t="s">
        <v>212</v>
      </c>
      <c r="P47" s="23" t="s">
        <v>1035</v>
      </c>
      <c r="Q47" s="244" t="s">
        <v>1026</v>
      </c>
      <c r="R47" s="244" t="s">
        <v>593</v>
      </c>
      <c r="S47" s="244" t="s">
        <v>592</v>
      </c>
    </row>
    <row r="48" spans="1:19" ht="15" customHeight="1" x14ac:dyDescent="0.25">
      <c r="A48" s="23" t="s">
        <v>40</v>
      </c>
      <c r="B48" s="23" t="s">
        <v>111</v>
      </c>
      <c r="C48" s="104">
        <f t="shared" si="8"/>
        <v>4</v>
      </c>
      <c r="D48" s="104"/>
      <c r="E48" s="104"/>
      <c r="F48" s="116">
        <f t="shared" si="9"/>
        <v>4</v>
      </c>
      <c r="G48" s="104" t="s">
        <v>212</v>
      </c>
      <c r="H48" s="104" t="s">
        <v>212</v>
      </c>
      <c r="I48" s="104" t="s">
        <v>212</v>
      </c>
      <c r="J48" s="104" t="s">
        <v>212</v>
      </c>
      <c r="K48" s="21">
        <v>43769</v>
      </c>
      <c r="L48" s="21" t="s">
        <v>543</v>
      </c>
      <c r="M48" s="21">
        <v>43797</v>
      </c>
      <c r="N48" s="21" t="s">
        <v>212</v>
      </c>
      <c r="O48" s="21" t="s">
        <v>212</v>
      </c>
      <c r="P48" s="167" t="s">
        <v>324</v>
      </c>
      <c r="Q48" s="244" t="s">
        <v>596</v>
      </c>
      <c r="R48" s="244" t="s">
        <v>595</v>
      </c>
      <c r="S48" s="109" t="s">
        <v>1151</v>
      </c>
    </row>
    <row r="49" spans="1:19" ht="15" customHeight="1" x14ac:dyDescent="0.25">
      <c r="A49" s="23" t="s">
        <v>41</v>
      </c>
      <c r="B49" s="23" t="s">
        <v>111</v>
      </c>
      <c r="C49" s="104">
        <f t="shared" si="8"/>
        <v>4</v>
      </c>
      <c r="D49" s="104"/>
      <c r="E49" s="104"/>
      <c r="F49" s="116">
        <f t="shared" si="9"/>
        <v>4</v>
      </c>
      <c r="G49" s="104" t="s">
        <v>212</v>
      </c>
      <c r="H49" s="104" t="s">
        <v>212</v>
      </c>
      <c r="I49" s="104" t="s">
        <v>212</v>
      </c>
      <c r="J49" s="104" t="s">
        <v>212</v>
      </c>
      <c r="K49" s="21">
        <v>43763</v>
      </c>
      <c r="L49" s="21">
        <v>43767</v>
      </c>
      <c r="M49" s="21">
        <v>43797</v>
      </c>
      <c r="N49" s="104" t="s">
        <v>212</v>
      </c>
      <c r="O49" s="104" t="s">
        <v>212</v>
      </c>
      <c r="P49" s="167" t="s">
        <v>324</v>
      </c>
      <c r="Q49" s="244" t="s">
        <v>599</v>
      </c>
      <c r="R49" s="244" t="s">
        <v>600</v>
      </c>
      <c r="S49" s="109" t="s">
        <v>1151</v>
      </c>
    </row>
    <row r="50" spans="1:19" ht="15" customHeight="1" x14ac:dyDescent="0.25">
      <c r="A50" s="23" t="s">
        <v>42</v>
      </c>
      <c r="B50" s="23" t="s">
        <v>111</v>
      </c>
      <c r="C50" s="104">
        <f t="shared" si="8"/>
        <v>4</v>
      </c>
      <c r="D50" s="104">
        <v>0.5</v>
      </c>
      <c r="E50" s="104"/>
      <c r="F50" s="116">
        <f t="shared" si="9"/>
        <v>2</v>
      </c>
      <c r="G50" s="104" t="s">
        <v>212</v>
      </c>
      <c r="H50" s="104" t="s">
        <v>212</v>
      </c>
      <c r="I50" s="104" t="s">
        <v>212</v>
      </c>
      <c r="J50" s="104" t="s">
        <v>212</v>
      </c>
      <c r="K50" s="21" t="s">
        <v>217</v>
      </c>
      <c r="L50" s="21" t="s">
        <v>456</v>
      </c>
      <c r="M50" s="21">
        <v>43797</v>
      </c>
      <c r="N50" s="104" t="s">
        <v>217</v>
      </c>
      <c r="O50" s="104" t="s">
        <v>212</v>
      </c>
      <c r="P50" s="167" t="s">
        <v>1028</v>
      </c>
      <c r="Q50" s="24" t="s">
        <v>761</v>
      </c>
      <c r="R50" s="202" t="s">
        <v>604</v>
      </c>
      <c r="S50" s="109" t="s">
        <v>1151</v>
      </c>
    </row>
    <row r="51" spans="1:19" ht="15" customHeight="1" x14ac:dyDescent="0.25">
      <c r="A51" s="23" t="s">
        <v>92</v>
      </c>
      <c r="B51" s="23" t="s">
        <v>111</v>
      </c>
      <c r="C51" s="104">
        <f t="shared" si="8"/>
        <v>4</v>
      </c>
      <c r="D51" s="104"/>
      <c r="E51" s="104"/>
      <c r="F51" s="116">
        <f t="shared" si="9"/>
        <v>4</v>
      </c>
      <c r="G51" s="104" t="s">
        <v>212</v>
      </c>
      <c r="H51" s="104" t="s">
        <v>212</v>
      </c>
      <c r="I51" s="104" t="s">
        <v>212</v>
      </c>
      <c r="J51" s="104" t="s">
        <v>212</v>
      </c>
      <c r="K51" s="21">
        <v>43769</v>
      </c>
      <c r="L51" s="21" t="s">
        <v>217</v>
      </c>
      <c r="M51" s="21">
        <v>43797</v>
      </c>
      <c r="N51" s="21" t="s">
        <v>217</v>
      </c>
      <c r="O51" s="21" t="s">
        <v>217</v>
      </c>
      <c r="P51" s="23" t="s">
        <v>609</v>
      </c>
      <c r="Q51" s="244" t="s">
        <v>607</v>
      </c>
      <c r="R51" s="244" t="s">
        <v>608</v>
      </c>
      <c r="S51" s="109" t="s">
        <v>1151</v>
      </c>
    </row>
    <row r="52" spans="1:19" ht="15" customHeight="1" x14ac:dyDescent="0.25">
      <c r="A52" s="23" t="s">
        <v>43</v>
      </c>
      <c r="B52" s="23" t="s">
        <v>111</v>
      </c>
      <c r="C52" s="104">
        <f t="shared" si="8"/>
        <v>4</v>
      </c>
      <c r="D52" s="104"/>
      <c r="E52" s="104"/>
      <c r="F52" s="116">
        <f t="shared" si="9"/>
        <v>4</v>
      </c>
      <c r="G52" s="104" t="s">
        <v>212</v>
      </c>
      <c r="H52" s="104" t="s">
        <v>212</v>
      </c>
      <c r="I52" s="104" t="s">
        <v>212</v>
      </c>
      <c r="J52" s="104" t="s">
        <v>212</v>
      </c>
      <c r="K52" s="21" t="s">
        <v>217</v>
      </c>
      <c r="L52" s="21" t="s">
        <v>521</v>
      </c>
      <c r="M52" s="21" t="s">
        <v>217</v>
      </c>
      <c r="N52" s="21" t="s">
        <v>217</v>
      </c>
      <c r="O52" s="21" t="s">
        <v>217</v>
      </c>
      <c r="P52" s="167" t="s">
        <v>324</v>
      </c>
      <c r="Q52" s="244" t="s">
        <v>612</v>
      </c>
      <c r="R52" s="244" t="s">
        <v>613</v>
      </c>
      <c r="S52" s="244" t="s">
        <v>614</v>
      </c>
    </row>
    <row r="53" spans="1:19" ht="15" customHeight="1" x14ac:dyDescent="0.25">
      <c r="A53" s="23" t="s">
        <v>44</v>
      </c>
      <c r="B53" s="23" t="s">
        <v>111</v>
      </c>
      <c r="C53" s="104">
        <f t="shared" si="8"/>
        <v>4</v>
      </c>
      <c r="D53" s="104"/>
      <c r="E53" s="104"/>
      <c r="F53" s="116">
        <f t="shared" si="9"/>
        <v>4</v>
      </c>
      <c r="G53" s="104" t="s">
        <v>212</v>
      </c>
      <c r="H53" s="104" t="s">
        <v>212</v>
      </c>
      <c r="I53" s="104" t="s">
        <v>212</v>
      </c>
      <c r="J53" s="104" t="s">
        <v>212</v>
      </c>
      <c r="K53" s="21">
        <v>43763</v>
      </c>
      <c r="L53" s="21" t="s">
        <v>217</v>
      </c>
      <c r="M53" s="21" t="s">
        <v>217</v>
      </c>
      <c r="N53" s="21" t="s">
        <v>217</v>
      </c>
      <c r="O53" s="21" t="s">
        <v>217</v>
      </c>
      <c r="P53" s="167" t="s">
        <v>324</v>
      </c>
      <c r="Q53" s="244" t="s">
        <v>620</v>
      </c>
      <c r="R53" s="244" t="s">
        <v>618</v>
      </c>
      <c r="S53" s="244" t="s">
        <v>619</v>
      </c>
    </row>
    <row r="54" spans="1:19" s="58" customFormat="1" ht="15" customHeight="1" x14ac:dyDescent="0.35">
      <c r="A54" s="115" t="s">
        <v>45</v>
      </c>
      <c r="B54" s="115"/>
      <c r="C54" s="114"/>
      <c r="D54" s="114"/>
      <c r="E54" s="114"/>
      <c r="F54" s="114"/>
      <c r="G54" s="117"/>
      <c r="H54" s="117"/>
      <c r="I54" s="117"/>
      <c r="J54" s="117"/>
      <c r="K54" s="117"/>
      <c r="L54" s="117"/>
      <c r="M54" s="117"/>
      <c r="N54" s="117"/>
      <c r="O54" s="117"/>
      <c r="P54" s="111"/>
      <c r="Q54" s="110"/>
      <c r="R54" s="110"/>
      <c r="S54" s="110"/>
    </row>
    <row r="55" spans="1:19" ht="15" customHeight="1" x14ac:dyDescent="0.25">
      <c r="A55" s="23" t="s">
        <v>46</v>
      </c>
      <c r="B55" s="23" t="s">
        <v>111</v>
      </c>
      <c r="C55" s="104">
        <f t="shared" ref="C55:C68" si="10">IF(B55="Да, размещен",4,0)</f>
        <v>4</v>
      </c>
      <c r="D55" s="104"/>
      <c r="E55" s="104"/>
      <c r="F55" s="116">
        <f t="shared" ref="F55:F68" si="11">C55*(1-D55)*(1-E55)</f>
        <v>4</v>
      </c>
      <c r="G55" s="104" t="s">
        <v>212</v>
      </c>
      <c r="H55" s="104" t="s">
        <v>212</v>
      </c>
      <c r="I55" s="104" t="s">
        <v>212</v>
      </c>
      <c r="J55" s="104" t="s">
        <v>212</v>
      </c>
      <c r="K55" s="21">
        <v>43770</v>
      </c>
      <c r="L55" s="21" t="s">
        <v>450</v>
      </c>
      <c r="M55" s="21">
        <v>43797</v>
      </c>
      <c r="N55" s="21" t="s">
        <v>212</v>
      </c>
      <c r="O55" s="21" t="s">
        <v>212</v>
      </c>
      <c r="P55" s="167" t="s">
        <v>324</v>
      </c>
      <c r="Q55" s="244" t="s">
        <v>624</v>
      </c>
      <c r="R55" s="109" t="s">
        <v>625</v>
      </c>
      <c r="S55" s="109" t="s">
        <v>1151</v>
      </c>
    </row>
    <row r="56" spans="1:19" ht="15" customHeight="1" x14ac:dyDescent="0.25">
      <c r="A56" s="23" t="s">
        <v>47</v>
      </c>
      <c r="B56" s="23" t="s">
        <v>111</v>
      </c>
      <c r="C56" s="104">
        <f t="shared" si="10"/>
        <v>4</v>
      </c>
      <c r="D56" s="104"/>
      <c r="E56" s="104"/>
      <c r="F56" s="116">
        <f t="shared" si="11"/>
        <v>4</v>
      </c>
      <c r="G56" s="104" t="s">
        <v>212</v>
      </c>
      <c r="H56" s="104" t="s">
        <v>212</v>
      </c>
      <c r="I56" s="104" t="s">
        <v>212</v>
      </c>
      <c r="J56" s="104" t="s">
        <v>212</v>
      </c>
      <c r="K56" s="21">
        <v>43770</v>
      </c>
      <c r="L56" s="21" t="s">
        <v>217</v>
      </c>
      <c r="M56" s="21" t="s">
        <v>217</v>
      </c>
      <c r="N56" s="21" t="s">
        <v>217</v>
      </c>
      <c r="O56" s="21" t="s">
        <v>217</v>
      </c>
      <c r="P56" s="167" t="s">
        <v>324</v>
      </c>
      <c r="Q56" s="244" t="s">
        <v>629</v>
      </c>
      <c r="R56" s="244" t="s">
        <v>628</v>
      </c>
      <c r="S56" s="109" t="s">
        <v>1151</v>
      </c>
    </row>
    <row r="57" spans="1:19" ht="15" customHeight="1" x14ac:dyDescent="0.25">
      <c r="A57" s="23" t="s">
        <v>48</v>
      </c>
      <c r="B57" s="23" t="s">
        <v>111</v>
      </c>
      <c r="C57" s="104">
        <f t="shared" si="10"/>
        <v>4</v>
      </c>
      <c r="D57" s="104"/>
      <c r="E57" s="104"/>
      <c r="F57" s="116">
        <f t="shared" si="11"/>
        <v>4</v>
      </c>
      <c r="G57" s="104" t="s">
        <v>212</v>
      </c>
      <c r="H57" s="104" t="s">
        <v>212</v>
      </c>
      <c r="I57" s="104" t="s">
        <v>212</v>
      </c>
      <c r="J57" s="104" t="s">
        <v>212</v>
      </c>
      <c r="K57" s="21" t="s">
        <v>217</v>
      </c>
      <c r="L57" s="21" t="s">
        <v>421</v>
      </c>
      <c r="M57" s="21" t="s">
        <v>217</v>
      </c>
      <c r="N57" s="21" t="s">
        <v>217</v>
      </c>
      <c r="O57" s="21" t="s">
        <v>217</v>
      </c>
      <c r="P57" s="167" t="s">
        <v>324</v>
      </c>
      <c r="Q57" s="244" t="s">
        <v>632</v>
      </c>
      <c r="R57" s="244" t="s">
        <v>633</v>
      </c>
      <c r="S57" s="109" t="s">
        <v>1151</v>
      </c>
    </row>
    <row r="58" spans="1:19" ht="15" customHeight="1" x14ac:dyDescent="0.25">
      <c r="A58" s="23" t="s">
        <v>49</v>
      </c>
      <c r="B58" s="23" t="s">
        <v>111</v>
      </c>
      <c r="C58" s="104">
        <f t="shared" si="10"/>
        <v>4</v>
      </c>
      <c r="D58" s="104"/>
      <c r="E58" s="104"/>
      <c r="F58" s="116">
        <f t="shared" si="11"/>
        <v>4</v>
      </c>
      <c r="G58" s="104" t="s">
        <v>212</v>
      </c>
      <c r="H58" s="104" t="s">
        <v>212</v>
      </c>
      <c r="I58" s="104" t="s">
        <v>212</v>
      </c>
      <c r="J58" s="104" t="s">
        <v>212</v>
      </c>
      <c r="K58" s="21">
        <v>43738</v>
      </c>
      <c r="L58" s="21" t="s">
        <v>217</v>
      </c>
      <c r="M58" s="21">
        <v>43761</v>
      </c>
      <c r="N58" s="21" t="s">
        <v>217</v>
      </c>
      <c r="O58" s="21" t="s">
        <v>217</v>
      </c>
      <c r="P58" s="167" t="s">
        <v>324</v>
      </c>
      <c r="Q58" s="244" t="s">
        <v>365</v>
      </c>
      <c r="R58" s="244" t="s">
        <v>211</v>
      </c>
      <c r="S58" s="109" t="s">
        <v>1151</v>
      </c>
    </row>
    <row r="59" spans="1:19" ht="15" customHeight="1" x14ac:dyDescent="0.25">
      <c r="A59" s="23" t="s">
        <v>50</v>
      </c>
      <c r="B59" s="23" t="s">
        <v>111</v>
      </c>
      <c r="C59" s="104">
        <f t="shared" si="10"/>
        <v>4</v>
      </c>
      <c r="D59" s="104"/>
      <c r="E59" s="104"/>
      <c r="F59" s="116">
        <f t="shared" si="11"/>
        <v>4</v>
      </c>
      <c r="G59" s="104" t="s">
        <v>212</v>
      </c>
      <c r="H59" s="104" t="s">
        <v>212</v>
      </c>
      <c r="I59" s="104" t="s">
        <v>212</v>
      </c>
      <c r="J59" s="104" t="s">
        <v>212</v>
      </c>
      <c r="K59" s="21">
        <v>43770</v>
      </c>
      <c r="L59" s="21" t="s">
        <v>217</v>
      </c>
      <c r="M59" s="21">
        <v>43797</v>
      </c>
      <c r="N59" s="21" t="s">
        <v>217</v>
      </c>
      <c r="O59" s="21" t="s">
        <v>217</v>
      </c>
      <c r="P59" s="167" t="s">
        <v>324</v>
      </c>
      <c r="Q59" s="244" t="s">
        <v>635</v>
      </c>
      <c r="R59" s="244" t="s">
        <v>636</v>
      </c>
      <c r="S59" s="109" t="s">
        <v>1151</v>
      </c>
    </row>
    <row r="60" spans="1:19" ht="15" customHeight="1" x14ac:dyDescent="0.25">
      <c r="A60" s="23" t="s">
        <v>51</v>
      </c>
      <c r="B60" s="23" t="s">
        <v>111</v>
      </c>
      <c r="C60" s="104">
        <f t="shared" si="10"/>
        <v>4</v>
      </c>
      <c r="D60" s="104"/>
      <c r="E60" s="104"/>
      <c r="F60" s="116">
        <f t="shared" si="11"/>
        <v>4</v>
      </c>
      <c r="G60" s="104" t="s">
        <v>212</v>
      </c>
      <c r="H60" s="104" t="s">
        <v>212</v>
      </c>
      <c r="I60" s="104" t="s">
        <v>212</v>
      </c>
      <c r="J60" s="104" t="s">
        <v>212</v>
      </c>
      <c r="K60" s="21">
        <v>43752</v>
      </c>
      <c r="L60" s="21" t="s">
        <v>371</v>
      </c>
      <c r="M60" s="21">
        <v>43788</v>
      </c>
      <c r="N60" s="21" t="s">
        <v>212</v>
      </c>
      <c r="O60" s="104" t="s">
        <v>212</v>
      </c>
      <c r="P60" s="167" t="s">
        <v>324</v>
      </c>
      <c r="Q60" s="244" t="s">
        <v>368</v>
      </c>
      <c r="R60" s="244" t="s">
        <v>369</v>
      </c>
      <c r="S60" s="244" t="s">
        <v>370</v>
      </c>
    </row>
    <row r="61" spans="1:19" ht="15" customHeight="1" x14ac:dyDescent="0.25">
      <c r="A61" s="23" t="s">
        <v>52</v>
      </c>
      <c r="B61" s="23" t="s">
        <v>111</v>
      </c>
      <c r="C61" s="104">
        <f t="shared" si="10"/>
        <v>4</v>
      </c>
      <c r="D61" s="104"/>
      <c r="E61" s="104"/>
      <c r="F61" s="116">
        <f t="shared" si="11"/>
        <v>4</v>
      </c>
      <c r="G61" s="104" t="s">
        <v>212</v>
      </c>
      <c r="H61" s="104" t="s">
        <v>212</v>
      </c>
      <c r="I61" s="104" t="s">
        <v>212</v>
      </c>
      <c r="J61" s="104" t="s">
        <v>212</v>
      </c>
      <c r="K61" s="21">
        <v>43739</v>
      </c>
      <c r="L61" s="21" t="s">
        <v>395</v>
      </c>
      <c r="M61" s="21">
        <v>43762</v>
      </c>
      <c r="N61" s="104" t="s">
        <v>212</v>
      </c>
      <c r="O61" s="104" t="s">
        <v>212</v>
      </c>
      <c r="P61" s="166" t="s">
        <v>324</v>
      </c>
      <c r="Q61" s="244" t="s">
        <v>373</v>
      </c>
      <c r="R61" s="244" t="s">
        <v>374</v>
      </c>
      <c r="S61" s="109" t="s">
        <v>1037</v>
      </c>
    </row>
    <row r="62" spans="1:19" ht="15" customHeight="1" x14ac:dyDescent="0.25">
      <c r="A62" s="23" t="s">
        <v>53</v>
      </c>
      <c r="B62" s="23" t="s">
        <v>111</v>
      </c>
      <c r="C62" s="104">
        <f t="shared" si="10"/>
        <v>4</v>
      </c>
      <c r="D62" s="104"/>
      <c r="E62" s="104">
        <v>0.5</v>
      </c>
      <c r="F62" s="116">
        <f t="shared" si="11"/>
        <v>2</v>
      </c>
      <c r="G62" s="104" t="s">
        <v>212</v>
      </c>
      <c r="H62" s="104" t="s">
        <v>212</v>
      </c>
      <c r="I62" s="104" t="s">
        <v>212</v>
      </c>
      <c r="J62" s="104" t="s">
        <v>212</v>
      </c>
      <c r="K62" s="21">
        <v>43769</v>
      </c>
      <c r="L62" s="21" t="s">
        <v>217</v>
      </c>
      <c r="M62" s="21">
        <v>43784</v>
      </c>
      <c r="N62" s="21" t="s">
        <v>217</v>
      </c>
      <c r="O62" s="21" t="s">
        <v>217</v>
      </c>
      <c r="P62" s="23" t="s">
        <v>1024</v>
      </c>
      <c r="Q62" s="202" t="s">
        <v>639</v>
      </c>
      <c r="R62" s="202" t="s">
        <v>640</v>
      </c>
      <c r="S62" s="109" t="s">
        <v>1151</v>
      </c>
    </row>
    <row r="63" spans="1:19" ht="15" customHeight="1" x14ac:dyDescent="0.25">
      <c r="A63" s="23" t="s">
        <v>54</v>
      </c>
      <c r="B63" s="23" t="s">
        <v>111</v>
      </c>
      <c r="C63" s="104">
        <f t="shared" si="10"/>
        <v>4</v>
      </c>
      <c r="D63" s="104"/>
      <c r="E63" s="104"/>
      <c r="F63" s="116">
        <f t="shared" si="11"/>
        <v>4</v>
      </c>
      <c r="G63" s="104" t="s">
        <v>212</v>
      </c>
      <c r="H63" s="104" t="s">
        <v>212</v>
      </c>
      <c r="I63" s="104" t="s">
        <v>212</v>
      </c>
      <c r="J63" s="104" t="s">
        <v>212</v>
      </c>
      <c r="K63" s="21">
        <v>43763</v>
      </c>
      <c r="L63" s="21" t="s">
        <v>381</v>
      </c>
      <c r="M63" s="21">
        <v>43797</v>
      </c>
      <c r="N63" s="21" t="s">
        <v>212</v>
      </c>
      <c r="O63" s="21" t="s">
        <v>212</v>
      </c>
      <c r="P63" s="167" t="s">
        <v>324</v>
      </c>
      <c r="Q63" s="244" t="s">
        <v>1031</v>
      </c>
      <c r="R63" s="244" t="s">
        <v>380</v>
      </c>
      <c r="S63" s="109" t="s">
        <v>1037</v>
      </c>
    </row>
    <row r="64" spans="1:19" ht="15" customHeight="1" x14ac:dyDescent="0.25">
      <c r="A64" s="23" t="s">
        <v>55</v>
      </c>
      <c r="B64" s="23" t="s">
        <v>111</v>
      </c>
      <c r="C64" s="104">
        <f t="shared" si="10"/>
        <v>4</v>
      </c>
      <c r="D64" s="104"/>
      <c r="E64" s="104"/>
      <c r="F64" s="116">
        <f t="shared" si="11"/>
        <v>4</v>
      </c>
      <c r="G64" s="104" t="s">
        <v>212</v>
      </c>
      <c r="H64" s="104" t="s">
        <v>212</v>
      </c>
      <c r="I64" s="104" t="s">
        <v>212</v>
      </c>
      <c r="J64" s="104" t="s">
        <v>212</v>
      </c>
      <c r="K64" s="21">
        <v>43768</v>
      </c>
      <c r="L64" s="21" t="s">
        <v>450</v>
      </c>
      <c r="M64" s="21">
        <v>43795</v>
      </c>
      <c r="N64" s="21" t="s">
        <v>212</v>
      </c>
      <c r="O64" s="21" t="s">
        <v>212</v>
      </c>
      <c r="P64" s="167" t="s">
        <v>324</v>
      </c>
      <c r="Q64" s="244" t="s">
        <v>645</v>
      </c>
      <c r="R64" s="244" t="s">
        <v>646</v>
      </c>
      <c r="S64" s="105" t="s">
        <v>647</v>
      </c>
    </row>
    <row r="65" spans="1:19" ht="15" customHeight="1" x14ac:dyDescent="0.25">
      <c r="A65" s="23" t="s">
        <v>56</v>
      </c>
      <c r="B65" s="23" t="s">
        <v>111</v>
      </c>
      <c r="C65" s="104">
        <f t="shared" si="10"/>
        <v>4</v>
      </c>
      <c r="D65" s="104"/>
      <c r="E65" s="104"/>
      <c r="F65" s="116">
        <f t="shared" si="11"/>
        <v>4</v>
      </c>
      <c r="G65" s="104" t="s">
        <v>212</v>
      </c>
      <c r="H65" s="104" t="s">
        <v>212</v>
      </c>
      <c r="I65" s="104" t="s">
        <v>212</v>
      </c>
      <c r="J65" s="104" t="s">
        <v>212</v>
      </c>
      <c r="K65" s="21" t="s">
        <v>217</v>
      </c>
      <c r="L65" s="21" t="s">
        <v>450</v>
      </c>
      <c r="M65" s="21">
        <v>43788</v>
      </c>
      <c r="N65" s="21" t="s">
        <v>217</v>
      </c>
      <c r="O65" s="21" t="s">
        <v>212</v>
      </c>
      <c r="P65" s="167" t="s">
        <v>324</v>
      </c>
      <c r="Q65" s="244" t="s">
        <v>1032</v>
      </c>
      <c r="R65" s="244" t="s">
        <v>649</v>
      </c>
      <c r="S65" s="109" t="s">
        <v>1151</v>
      </c>
    </row>
    <row r="66" spans="1:19" ht="15" customHeight="1" x14ac:dyDescent="0.25">
      <c r="A66" s="23" t="s">
        <v>57</v>
      </c>
      <c r="B66" s="23" t="s">
        <v>111</v>
      </c>
      <c r="C66" s="104">
        <f t="shared" si="10"/>
        <v>4</v>
      </c>
      <c r="D66" s="104"/>
      <c r="E66" s="104"/>
      <c r="F66" s="116">
        <f t="shared" si="11"/>
        <v>4</v>
      </c>
      <c r="G66" s="104" t="s">
        <v>212</v>
      </c>
      <c r="H66" s="104" t="s">
        <v>212</v>
      </c>
      <c r="I66" s="104" t="s">
        <v>212</v>
      </c>
      <c r="J66" s="104" t="s">
        <v>212</v>
      </c>
      <c r="K66" s="21">
        <v>43769</v>
      </c>
      <c r="L66" s="21" t="s">
        <v>217</v>
      </c>
      <c r="M66" s="21">
        <v>43788</v>
      </c>
      <c r="N66" s="21" t="s">
        <v>217</v>
      </c>
      <c r="O66" s="21" t="s">
        <v>217</v>
      </c>
      <c r="P66" s="167" t="s">
        <v>324</v>
      </c>
      <c r="Q66" s="244" t="s">
        <v>653</v>
      </c>
      <c r="R66" s="244" t="s">
        <v>1322</v>
      </c>
      <c r="S66" s="105" t="s">
        <v>654</v>
      </c>
    </row>
    <row r="67" spans="1:19" ht="15" customHeight="1" x14ac:dyDescent="0.25">
      <c r="A67" s="23" t="s">
        <v>58</v>
      </c>
      <c r="B67" s="23" t="s">
        <v>111</v>
      </c>
      <c r="C67" s="104">
        <f t="shared" si="10"/>
        <v>4</v>
      </c>
      <c r="D67" s="104"/>
      <c r="E67" s="104"/>
      <c r="F67" s="116">
        <f t="shared" si="11"/>
        <v>4</v>
      </c>
      <c r="G67" s="104" t="s">
        <v>212</v>
      </c>
      <c r="H67" s="104" t="s">
        <v>212</v>
      </c>
      <c r="I67" s="104" t="s">
        <v>212</v>
      </c>
      <c r="J67" s="104" t="s">
        <v>212</v>
      </c>
      <c r="K67" s="21">
        <v>43756</v>
      </c>
      <c r="L67" s="21" t="s">
        <v>217</v>
      </c>
      <c r="M67" s="21">
        <v>43789</v>
      </c>
      <c r="N67" s="21" t="s">
        <v>217</v>
      </c>
      <c r="O67" s="21" t="s">
        <v>217</v>
      </c>
      <c r="P67" s="167" t="s">
        <v>324</v>
      </c>
      <c r="Q67" s="244" t="s">
        <v>388</v>
      </c>
      <c r="R67" s="244" t="s">
        <v>389</v>
      </c>
      <c r="S67" s="244" t="s">
        <v>390</v>
      </c>
    </row>
    <row r="68" spans="1:19" ht="15" customHeight="1" x14ac:dyDescent="0.25">
      <c r="A68" s="23" t="s">
        <v>59</v>
      </c>
      <c r="B68" s="23" t="s">
        <v>111</v>
      </c>
      <c r="C68" s="104">
        <f t="shared" si="10"/>
        <v>4</v>
      </c>
      <c r="D68" s="104"/>
      <c r="E68" s="104"/>
      <c r="F68" s="116">
        <f t="shared" si="11"/>
        <v>4</v>
      </c>
      <c r="G68" s="104" t="s">
        <v>212</v>
      </c>
      <c r="H68" s="104" t="s">
        <v>212</v>
      </c>
      <c r="I68" s="104" t="s">
        <v>212</v>
      </c>
      <c r="J68" s="104" t="s">
        <v>212</v>
      </c>
      <c r="K68" s="21">
        <v>43738</v>
      </c>
      <c r="L68" s="21" t="s">
        <v>217</v>
      </c>
      <c r="M68" s="21">
        <v>43761</v>
      </c>
      <c r="N68" s="21" t="s">
        <v>217</v>
      </c>
      <c r="O68" s="21" t="s">
        <v>217</v>
      </c>
      <c r="P68" s="167" t="s">
        <v>324</v>
      </c>
      <c r="Q68" s="244" t="s">
        <v>393</v>
      </c>
      <c r="R68" s="244" t="s">
        <v>396</v>
      </c>
      <c r="S68" s="244" t="s">
        <v>397</v>
      </c>
    </row>
    <row r="69" spans="1:19" s="58" customFormat="1" ht="15" customHeight="1" x14ac:dyDescent="0.35">
      <c r="A69" s="115" t="s">
        <v>60</v>
      </c>
      <c r="B69" s="115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39"/>
      <c r="N69" s="114"/>
      <c r="O69" s="114"/>
      <c r="P69" s="115"/>
      <c r="Q69" s="112"/>
      <c r="R69" s="112"/>
      <c r="S69" s="112"/>
    </row>
    <row r="70" spans="1:19" ht="15" customHeight="1" x14ac:dyDescent="0.25">
      <c r="A70" s="23" t="s">
        <v>61</v>
      </c>
      <c r="B70" s="23" t="s">
        <v>111</v>
      </c>
      <c r="C70" s="104">
        <f t="shared" ref="C70:C75" si="12">IF(B70="Да, размещен",4,0)</f>
        <v>4</v>
      </c>
      <c r="D70" s="104"/>
      <c r="E70" s="104">
        <v>0.5</v>
      </c>
      <c r="F70" s="116">
        <f t="shared" ref="F70:F75" si="13">C70*(1-D70)*(1-E70)</f>
        <v>2</v>
      </c>
      <c r="G70" s="104" t="s">
        <v>212</v>
      </c>
      <c r="H70" s="104" t="s">
        <v>212</v>
      </c>
      <c r="I70" s="104" t="s">
        <v>215</v>
      </c>
      <c r="J70" s="104" t="s">
        <v>212</v>
      </c>
      <c r="K70" s="104" t="s">
        <v>217</v>
      </c>
      <c r="L70" s="104" t="s">
        <v>217</v>
      </c>
      <c r="M70" s="21">
        <v>43795</v>
      </c>
      <c r="N70" s="104" t="s">
        <v>217</v>
      </c>
      <c r="O70" s="104" t="s">
        <v>217</v>
      </c>
      <c r="P70" s="23" t="s">
        <v>1035</v>
      </c>
      <c r="Q70" s="244" t="s">
        <v>661</v>
      </c>
      <c r="R70" s="244" t="s">
        <v>662</v>
      </c>
      <c r="S70" s="109" t="s">
        <v>1151</v>
      </c>
    </row>
    <row r="71" spans="1:19" ht="15" customHeight="1" x14ac:dyDescent="0.25">
      <c r="A71" s="23" t="s">
        <v>62</v>
      </c>
      <c r="B71" s="23" t="s">
        <v>111</v>
      </c>
      <c r="C71" s="104">
        <f t="shared" si="12"/>
        <v>4</v>
      </c>
      <c r="D71" s="104"/>
      <c r="E71" s="104"/>
      <c r="F71" s="116">
        <f t="shared" si="13"/>
        <v>4</v>
      </c>
      <c r="G71" s="104" t="s">
        <v>212</v>
      </c>
      <c r="H71" s="104" t="s">
        <v>212</v>
      </c>
      <c r="I71" s="164" t="s">
        <v>212</v>
      </c>
      <c r="J71" s="104" t="s">
        <v>212</v>
      </c>
      <c r="K71" s="21">
        <v>43768</v>
      </c>
      <c r="L71" s="21">
        <v>43770</v>
      </c>
      <c r="M71" s="21">
        <v>43788</v>
      </c>
      <c r="N71" s="104" t="s">
        <v>212</v>
      </c>
      <c r="O71" s="104" t="s">
        <v>212</v>
      </c>
      <c r="P71" s="167" t="s">
        <v>1033</v>
      </c>
      <c r="Q71" s="202" t="s">
        <v>669</v>
      </c>
      <c r="R71" s="202" t="s">
        <v>760</v>
      </c>
      <c r="S71" s="105" t="s">
        <v>668</v>
      </c>
    </row>
    <row r="72" spans="1:19" ht="15" customHeight="1" x14ac:dyDescent="0.25">
      <c r="A72" s="23" t="s">
        <v>63</v>
      </c>
      <c r="B72" s="23" t="s">
        <v>111</v>
      </c>
      <c r="C72" s="104">
        <f t="shared" si="12"/>
        <v>4</v>
      </c>
      <c r="D72" s="104"/>
      <c r="E72" s="104"/>
      <c r="F72" s="116">
        <f t="shared" si="13"/>
        <v>4</v>
      </c>
      <c r="G72" s="104" t="s">
        <v>212</v>
      </c>
      <c r="H72" s="104" t="s">
        <v>212</v>
      </c>
      <c r="I72" s="104" t="s">
        <v>212</v>
      </c>
      <c r="J72" s="104" t="s">
        <v>212</v>
      </c>
      <c r="K72" s="21">
        <v>43767</v>
      </c>
      <c r="L72" s="21" t="s">
        <v>449</v>
      </c>
      <c r="M72" s="21">
        <v>43790</v>
      </c>
      <c r="N72" s="104" t="s">
        <v>212</v>
      </c>
      <c r="O72" s="104" t="s">
        <v>212</v>
      </c>
      <c r="P72" s="167" t="s">
        <v>324</v>
      </c>
      <c r="Q72" s="244" t="s">
        <v>671</v>
      </c>
      <c r="R72" s="244" t="s">
        <v>672</v>
      </c>
      <c r="S72" s="109" t="s">
        <v>1151</v>
      </c>
    </row>
    <row r="73" spans="1:19" ht="15" customHeight="1" x14ac:dyDescent="0.25">
      <c r="A73" s="23" t="s">
        <v>64</v>
      </c>
      <c r="B73" s="23" t="s">
        <v>111</v>
      </c>
      <c r="C73" s="104">
        <f t="shared" si="12"/>
        <v>4</v>
      </c>
      <c r="D73" s="104"/>
      <c r="E73" s="104"/>
      <c r="F73" s="116">
        <f t="shared" si="13"/>
        <v>4</v>
      </c>
      <c r="G73" s="104" t="s">
        <v>212</v>
      </c>
      <c r="H73" s="104" t="s">
        <v>212</v>
      </c>
      <c r="I73" s="104" t="s">
        <v>212</v>
      </c>
      <c r="J73" s="104" t="s">
        <v>212</v>
      </c>
      <c r="K73" s="104" t="s">
        <v>217</v>
      </c>
      <c r="L73" s="104" t="s">
        <v>217</v>
      </c>
      <c r="M73" s="21">
        <v>43795</v>
      </c>
      <c r="N73" s="104" t="s">
        <v>217</v>
      </c>
      <c r="O73" s="104" t="s">
        <v>217</v>
      </c>
      <c r="P73" s="167" t="s">
        <v>324</v>
      </c>
      <c r="Q73" s="244" t="s">
        <v>677</v>
      </c>
      <c r="R73" s="244" t="s">
        <v>678</v>
      </c>
      <c r="S73" s="244" t="s">
        <v>679</v>
      </c>
    </row>
    <row r="74" spans="1:19" ht="15" customHeight="1" x14ac:dyDescent="0.25">
      <c r="A74" s="23" t="s">
        <v>65</v>
      </c>
      <c r="B74" s="23" t="s">
        <v>111</v>
      </c>
      <c r="C74" s="104">
        <f>IF(B74="Да, размещен",4,0)</f>
        <v>4</v>
      </c>
      <c r="D74" s="104"/>
      <c r="E74" s="104"/>
      <c r="F74" s="116">
        <f>C74*(1-D74)*(1-E74)</f>
        <v>4</v>
      </c>
      <c r="G74" s="104" t="s">
        <v>212</v>
      </c>
      <c r="H74" s="104" t="s">
        <v>212</v>
      </c>
      <c r="I74" s="104" t="s">
        <v>212</v>
      </c>
      <c r="J74" s="104" t="s">
        <v>212</v>
      </c>
      <c r="K74" s="21">
        <v>43766</v>
      </c>
      <c r="L74" s="104" t="s">
        <v>217</v>
      </c>
      <c r="M74" s="21">
        <v>43788</v>
      </c>
      <c r="N74" s="104" t="s">
        <v>217</v>
      </c>
      <c r="O74" s="104" t="s">
        <v>217</v>
      </c>
      <c r="P74" s="167" t="s">
        <v>324</v>
      </c>
      <c r="Q74" s="244" t="s">
        <v>681</v>
      </c>
      <c r="R74" s="244" t="s">
        <v>682</v>
      </c>
      <c r="S74" s="109" t="s">
        <v>1151</v>
      </c>
    </row>
    <row r="75" spans="1:19" ht="15" customHeight="1" x14ac:dyDescent="0.25">
      <c r="A75" s="23" t="s">
        <v>66</v>
      </c>
      <c r="B75" s="23" t="s">
        <v>111</v>
      </c>
      <c r="C75" s="104">
        <f t="shared" si="12"/>
        <v>4</v>
      </c>
      <c r="D75" s="104"/>
      <c r="E75" s="104"/>
      <c r="F75" s="116">
        <f t="shared" si="13"/>
        <v>4</v>
      </c>
      <c r="G75" s="104" t="s">
        <v>212</v>
      </c>
      <c r="H75" s="104" t="s">
        <v>212</v>
      </c>
      <c r="I75" s="104" t="s">
        <v>212</v>
      </c>
      <c r="J75" s="104" t="s">
        <v>212</v>
      </c>
      <c r="K75" s="104" t="s">
        <v>217</v>
      </c>
      <c r="L75" s="21" t="s">
        <v>456</v>
      </c>
      <c r="M75" s="21">
        <v>43790</v>
      </c>
      <c r="N75" s="104" t="s">
        <v>217</v>
      </c>
      <c r="O75" s="104" t="s">
        <v>212</v>
      </c>
      <c r="P75" s="167" t="s">
        <v>324</v>
      </c>
      <c r="Q75" s="244" t="s">
        <v>684</v>
      </c>
      <c r="R75" s="244" t="s">
        <v>685</v>
      </c>
      <c r="S75" s="244" t="s">
        <v>686</v>
      </c>
    </row>
    <row r="76" spans="1:19" s="58" customFormat="1" ht="15" customHeight="1" x14ac:dyDescent="0.35">
      <c r="A76" s="115" t="s">
        <v>67</v>
      </c>
      <c r="B76" s="115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5"/>
      <c r="Q76" s="112"/>
      <c r="R76" s="112"/>
      <c r="S76" s="112"/>
    </row>
    <row r="77" spans="1:19" s="4" customFormat="1" ht="15" customHeight="1" x14ac:dyDescent="0.25">
      <c r="A77" s="23" t="s">
        <v>68</v>
      </c>
      <c r="B77" s="23" t="s">
        <v>111</v>
      </c>
      <c r="C77" s="104">
        <f t="shared" ref="C77:C82" si="14">IF(B77="Да, размещен",4,0)</f>
        <v>4</v>
      </c>
      <c r="D77" s="104"/>
      <c r="E77" s="104"/>
      <c r="F77" s="116">
        <f t="shared" ref="F77:F82" si="15">C77*(1-D77)*(1-E77)</f>
        <v>4</v>
      </c>
      <c r="G77" s="104" t="s">
        <v>212</v>
      </c>
      <c r="H77" s="104" t="s">
        <v>212</v>
      </c>
      <c r="I77" s="104" t="s">
        <v>212</v>
      </c>
      <c r="J77" s="104" t="s">
        <v>212</v>
      </c>
      <c r="K77" s="21">
        <v>43769</v>
      </c>
      <c r="L77" s="104" t="s">
        <v>217</v>
      </c>
      <c r="M77" s="21">
        <v>43790</v>
      </c>
      <c r="N77" s="104" t="s">
        <v>217</v>
      </c>
      <c r="O77" s="104" t="s">
        <v>217</v>
      </c>
      <c r="P77" s="167" t="s">
        <v>324</v>
      </c>
      <c r="Q77" s="244" t="s">
        <v>690</v>
      </c>
      <c r="R77" s="244" t="s">
        <v>689</v>
      </c>
      <c r="S77" s="109" t="s">
        <v>691</v>
      </c>
    </row>
    <row r="78" spans="1:19" s="3" customFormat="1" ht="15" customHeight="1" x14ac:dyDescent="0.25">
      <c r="A78" s="23" t="s">
        <v>70</v>
      </c>
      <c r="B78" s="23" t="s">
        <v>111</v>
      </c>
      <c r="C78" s="104">
        <f t="shared" si="14"/>
        <v>4</v>
      </c>
      <c r="D78" s="104"/>
      <c r="E78" s="104"/>
      <c r="F78" s="116">
        <f t="shared" si="15"/>
        <v>4</v>
      </c>
      <c r="G78" s="104" t="s">
        <v>212</v>
      </c>
      <c r="H78" s="104" t="s">
        <v>212</v>
      </c>
      <c r="I78" s="104" t="s">
        <v>212</v>
      </c>
      <c r="J78" s="104" t="s">
        <v>212</v>
      </c>
      <c r="K78" s="21">
        <v>43769</v>
      </c>
      <c r="L78" s="104" t="s">
        <v>217</v>
      </c>
      <c r="M78" s="21">
        <v>43782</v>
      </c>
      <c r="N78" s="104" t="s">
        <v>217</v>
      </c>
      <c r="O78" s="104" t="s">
        <v>217</v>
      </c>
      <c r="P78" s="167" t="s">
        <v>324</v>
      </c>
      <c r="Q78" s="244" t="s">
        <v>693</v>
      </c>
      <c r="R78" s="244" t="s">
        <v>695</v>
      </c>
      <c r="S78" s="244" t="s">
        <v>694</v>
      </c>
    </row>
    <row r="79" spans="1:19" s="3" customFormat="1" ht="15" customHeight="1" x14ac:dyDescent="0.25">
      <c r="A79" s="23" t="s">
        <v>71</v>
      </c>
      <c r="B79" s="23" t="s">
        <v>111</v>
      </c>
      <c r="C79" s="104">
        <f t="shared" si="14"/>
        <v>4</v>
      </c>
      <c r="D79" s="104"/>
      <c r="E79" s="104"/>
      <c r="F79" s="116">
        <f t="shared" si="15"/>
        <v>4</v>
      </c>
      <c r="G79" s="104" t="s">
        <v>212</v>
      </c>
      <c r="H79" s="104" t="s">
        <v>212</v>
      </c>
      <c r="I79" s="104" t="s">
        <v>212</v>
      </c>
      <c r="J79" s="104" t="s">
        <v>212</v>
      </c>
      <c r="K79" s="21">
        <v>43769</v>
      </c>
      <c r="L79" s="21" t="s">
        <v>456</v>
      </c>
      <c r="M79" s="21">
        <v>43796</v>
      </c>
      <c r="N79" s="104" t="s">
        <v>212</v>
      </c>
      <c r="O79" s="104" t="s">
        <v>212</v>
      </c>
      <c r="P79" s="167" t="s">
        <v>324</v>
      </c>
      <c r="Q79" s="244" t="s">
        <v>700</v>
      </c>
      <c r="R79" s="244" t="s">
        <v>701</v>
      </c>
      <c r="S79" s="109" t="s">
        <v>1151</v>
      </c>
    </row>
    <row r="80" spans="1:19" s="4" customFormat="1" ht="15" customHeight="1" x14ac:dyDescent="0.25">
      <c r="A80" s="23" t="s">
        <v>72</v>
      </c>
      <c r="B80" s="23" t="s">
        <v>111</v>
      </c>
      <c r="C80" s="104">
        <f t="shared" si="14"/>
        <v>4</v>
      </c>
      <c r="D80" s="104"/>
      <c r="E80" s="104"/>
      <c r="F80" s="116">
        <f t="shared" si="15"/>
        <v>4</v>
      </c>
      <c r="G80" s="104" t="s">
        <v>212</v>
      </c>
      <c r="H80" s="104" t="s">
        <v>212</v>
      </c>
      <c r="I80" s="104" t="s">
        <v>212</v>
      </c>
      <c r="J80" s="104" t="s">
        <v>212</v>
      </c>
      <c r="K80" s="21">
        <v>43749</v>
      </c>
      <c r="L80" s="104" t="s">
        <v>217</v>
      </c>
      <c r="M80" s="21">
        <v>43769</v>
      </c>
      <c r="N80" s="104" t="s">
        <v>217</v>
      </c>
      <c r="O80" s="104" t="s">
        <v>217</v>
      </c>
      <c r="P80" s="167" t="s">
        <v>324</v>
      </c>
      <c r="Q80" s="244" t="s">
        <v>706</v>
      </c>
      <c r="R80" s="244" t="s">
        <v>705</v>
      </c>
      <c r="S80" s="109" t="s">
        <v>1151</v>
      </c>
    </row>
    <row r="81" spans="1:19" s="4" customFormat="1" ht="15" customHeight="1" x14ac:dyDescent="0.25">
      <c r="A81" s="23" t="s">
        <v>74</v>
      </c>
      <c r="B81" s="23" t="s">
        <v>111</v>
      </c>
      <c r="C81" s="104">
        <f t="shared" si="14"/>
        <v>4</v>
      </c>
      <c r="D81" s="104"/>
      <c r="E81" s="104"/>
      <c r="F81" s="116">
        <f t="shared" si="15"/>
        <v>4</v>
      </c>
      <c r="G81" s="104" t="s">
        <v>212</v>
      </c>
      <c r="H81" s="104" t="s">
        <v>212</v>
      </c>
      <c r="I81" s="104" t="s">
        <v>212</v>
      </c>
      <c r="J81" s="104" t="s">
        <v>212</v>
      </c>
      <c r="K81" s="21">
        <v>43752</v>
      </c>
      <c r="L81" s="21" t="s">
        <v>408</v>
      </c>
      <c r="M81" s="21">
        <v>43790</v>
      </c>
      <c r="N81" s="104" t="s">
        <v>212</v>
      </c>
      <c r="O81" s="104" t="s">
        <v>212</v>
      </c>
      <c r="P81" s="166" t="s">
        <v>324</v>
      </c>
      <c r="Q81" s="244" t="s">
        <v>405</v>
      </c>
      <c r="R81" s="244" t="s">
        <v>410</v>
      </c>
      <c r="S81" s="109" t="s">
        <v>1151</v>
      </c>
    </row>
    <row r="82" spans="1:19" s="3" customFormat="1" ht="15" customHeight="1" x14ac:dyDescent="0.25">
      <c r="A82" s="23" t="s">
        <v>75</v>
      </c>
      <c r="B82" s="23" t="s">
        <v>111</v>
      </c>
      <c r="C82" s="104">
        <f t="shared" si="14"/>
        <v>4</v>
      </c>
      <c r="D82" s="104"/>
      <c r="E82" s="104"/>
      <c r="F82" s="116">
        <f t="shared" si="15"/>
        <v>4</v>
      </c>
      <c r="G82" s="104" t="s">
        <v>212</v>
      </c>
      <c r="H82" s="104" t="s">
        <v>212</v>
      </c>
      <c r="I82" s="104" t="s">
        <v>212</v>
      </c>
      <c r="J82" s="104" t="s">
        <v>212</v>
      </c>
      <c r="K82" s="21">
        <v>43763</v>
      </c>
      <c r="L82" s="21" t="s">
        <v>409</v>
      </c>
      <c r="M82" s="21">
        <v>43789</v>
      </c>
      <c r="N82" s="104" t="s">
        <v>212</v>
      </c>
      <c r="O82" s="104" t="s">
        <v>212</v>
      </c>
      <c r="P82" s="166" t="s">
        <v>324</v>
      </c>
      <c r="Q82" s="244" t="s">
        <v>399</v>
      </c>
      <c r="R82" s="244" t="s">
        <v>401</v>
      </c>
      <c r="S82" s="109" t="s">
        <v>1037</v>
      </c>
    </row>
    <row r="83" spans="1:19" s="3" customFormat="1" ht="15" customHeight="1" x14ac:dyDescent="0.25">
      <c r="A83" s="23" t="s">
        <v>76</v>
      </c>
      <c r="B83" s="23" t="s">
        <v>111</v>
      </c>
      <c r="C83" s="104">
        <f>IF(B83="Да, размещен",4,0)</f>
        <v>4</v>
      </c>
      <c r="D83" s="104"/>
      <c r="E83" s="104"/>
      <c r="F83" s="116">
        <f>C83*(1-D83)*(1-E83)</f>
        <v>4</v>
      </c>
      <c r="G83" s="104" t="s">
        <v>212</v>
      </c>
      <c r="H83" s="104" t="s">
        <v>212</v>
      </c>
      <c r="I83" s="104" t="s">
        <v>212</v>
      </c>
      <c r="J83" s="104" t="s">
        <v>212</v>
      </c>
      <c r="K83" s="21">
        <v>43767</v>
      </c>
      <c r="L83" s="21" t="s">
        <v>466</v>
      </c>
      <c r="M83" s="21">
        <v>43783</v>
      </c>
      <c r="N83" s="104" t="s">
        <v>212</v>
      </c>
      <c r="O83" s="104" t="s">
        <v>212</v>
      </c>
      <c r="P83" s="166" t="s">
        <v>324</v>
      </c>
      <c r="Q83" s="244" t="s">
        <v>711</v>
      </c>
      <c r="R83" s="244" t="s">
        <v>710</v>
      </c>
      <c r="S83" s="109" t="s">
        <v>1151</v>
      </c>
    </row>
    <row r="84" spans="1:19" s="3" customFormat="1" ht="15" customHeight="1" x14ac:dyDescent="0.25">
      <c r="A84" s="23" t="s">
        <v>77</v>
      </c>
      <c r="B84" s="23" t="s">
        <v>111</v>
      </c>
      <c r="C84" s="104">
        <f>IF(B84="Да, размещен",4,0)</f>
        <v>4</v>
      </c>
      <c r="D84" s="104"/>
      <c r="E84" s="104"/>
      <c r="F84" s="116">
        <f>C84*(1-D84)*(1-E84)</f>
        <v>4</v>
      </c>
      <c r="G84" s="104" t="s">
        <v>212</v>
      </c>
      <c r="H84" s="104" t="s">
        <v>212</v>
      </c>
      <c r="I84" s="104" t="s">
        <v>212</v>
      </c>
      <c r="J84" s="104" t="s">
        <v>212</v>
      </c>
      <c r="K84" s="21">
        <v>43763</v>
      </c>
      <c r="L84" s="21" t="s">
        <v>416</v>
      </c>
      <c r="M84" s="21">
        <v>43790</v>
      </c>
      <c r="N84" s="21" t="s">
        <v>212</v>
      </c>
      <c r="O84" s="21" t="s">
        <v>212</v>
      </c>
      <c r="P84" s="166" t="s">
        <v>324</v>
      </c>
      <c r="Q84" s="244" t="s">
        <v>414</v>
      </c>
      <c r="R84" s="244" t="s">
        <v>415</v>
      </c>
      <c r="S84" s="109" t="s">
        <v>1037</v>
      </c>
    </row>
    <row r="85" spans="1:19" s="3" customFormat="1" ht="15" customHeight="1" x14ac:dyDescent="0.25">
      <c r="A85" s="23" t="s">
        <v>78</v>
      </c>
      <c r="B85" s="23" t="s">
        <v>111</v>
      </c>
      <c r="C85" s="104">
        <f>IF(B85="Да, размещен",4,0)</f>
        <v>4</v>
      </c>
      <c r="D85" s="104"/>
      <c r="E85" s="104"/>
      <c r="F85" s="116">
        <f>C85*(1-D85)*(1-E85)</f>
        <v>4</v>
      </c>
      <c r="G85" s="104" t="s">
        <v>212</v>
      </c>
      <c r="H85" s="104" t="s">
        <v>212</v>
      </c>
      <c r="I85" s="104" t="s">
        <v>212</v>
      </c>
      <c r="J85" s="104" t="s">
        <v>212</v>
      </c>
      <c r="K85" s="21">
        <v>43763</v>
      </c>
      <c r="L85" s="21" t="s">
        <v>430</v>
      </c>
      <c r="M85" s="21">
        <v>43797</v>
      </c>
      <c r="N85" s="21" t="s">
        <v>212</v>
      </c>
      <c r="O85" s="21" t="s">
        <v>212</v>
      </c>
      <c r="P85" s="166" t="s">
        <v>324</v>
      </c>
      <c r="Q85" s="244" t="s">
        <v>715</v>
      </c>
      <c r="R85" s="244" t="s">
        <v>716</v>
      </c>
      <c r="S85" s="109" t="s">
        <v>714</v>
      </c>
    </row>
    <row r="86" spans="1:19" s="4" customFormat="1" ht="15" customHeight="1" x14ac:dyDescent="0.25">
      <c r="A86" s="23" t="s">
        <v>79</v>
      </c>
      <c r="B86" s="23" t="s">
        <v>111</v>
      </c>
      <c r="C86" s="104">
        <f>IF(B86="Да, размещен",4,0)</f>
        <v>4</v>
      </c>
      <c r="D86" s="104"/>
      <c r="E86" s="104"/>
      <c r="F86" s="116">
        <f>C86*(1-D86)*(1-E86)</f>
        <v>4</v>
      </c>
      <c r="G86" s="104" t="s">
        <v>212</v>
      </c>
      <c r="H86" s="104" t="s">
        <v>212</v>
      </c>
      <c r="I86" s="104" t="s">
        <v>212</v>
      </c>
      <c r="J86" s="104" t="s">
        <v>212</v>
      </c>
      <c r="K86" s="21">
        <v>43739</v>
      </c>
      <c r="L86" s="21" t="s">
        <v>1034</v>
      </c>
      <c r="M86" s="21">
        <v>43769</v>
      </c>
      <c r="N86" s="21" t="s">
        <v>212</v>
      </c>
      <c r="O86" s="21" t="s">
        <v>212</v>
      </c>
      <c r="P86" s="166" t="s">
        <v>324</v>
      </c>
      <c r="Q86" s="244" t="s">
        <v>718</v>
      </c>
      <c r="R86" s="244" t="s">
        <v>720</v>
      </c>
      <c r="S86" s="244" t="s">
        <v>719</v>
      </c>
    </row>
    <row r="87" spans="1:19" s="58" customFormat="1" ht="15" customHeight="1" x14ac:dyDescent="0.35">
      <c r="A87" s="115" t="s">
        <v>80</v>
      </c>
      <c r="B87" s="115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5"/>
      <c r="Q87" s="112"/>
      <c r="R87" s="112"/>
      <c r="S87" s="112"/>
    </row>
    <row r="88" spans="1:19" s="4" customFormat="1" ht="15" customHeight="1" x14ac:dyDescent="0.25">
      <c r="A88" s="23" t="s">
        <v>69</v>
      </c>
      <c r="B88" s="23" t="s">
        <v>111</v>
      </c>
      <c r="C88" s="104">
        <f t="shared" ref="C88:C93" si="16">IF(B88="Да, размещен",4,0)</f>
        <v>4</v>
      </c>
      <c r="D88" s="104"/>
      <c r="E88" s="104"/>
      <c r="F88" s="116">
        <f t="shared" ref="F88:F98" si="17">C88*(1-D88)*(1-E88)</f>
        <v>4</v>
      </c>
      <c r="G88" s="104" t="s">
        <v>212</v>
      </c>
      <c r="H88" s="104" t="s">
        <v>212</v>
      </c>
      <c r="I88" s="104" t="s">
        <v>212</v>
      </c>
      <c r="J88" s="104" t="s">
        <v>212</v>
      </c>
      <c r="K88" s="21">
        <v>43748</v>
      </c>
      <c r="L88" s="21" t="s">
        <v>217</v>
      </c>
      <c r="M88" s="21">
        <v>43774</v>
      </c>
      <c r="N88" s="21" t="s">
        <v>217</v>
      </c>
      <c r="O88" s="21" t="s">
        <v>217</v>
      </c>
      <c r="P88" s="167" t="s">
        <v>324</v>
      </c>
      <c r="Q88" s="244" t="s">
        <v>413</v>
      </c>
      <c r="R88" s="244" t="s">
        <v>440</v>
      </c>
      <c r="S88" s="244" t="s">
        <v>441</v>
      </c>
    </row>
    <row r="89" spans="1:19" s="4" customFormat="1" ht="15" customHeight="1" x14ac:dyDescent="0.25">
      <c r="A89" s="23" t="s">
        <v>81</v>
      </c>
      <c r="B89" s="23" t="s">
        <v>111</v>
      </c>
      <c r="C89" s="104">
        <f>IF(B89="Да, размещен",4,0)</f>
        <v>4</v>
      </c>
      <c r="D89" s="104"/>
      <c r="E89" s="104"/>
      <c r="F89" s="116">
        <f t="shared" si="17"/>
        <v>4</v>
      </c>
      <c r="G89" s="104" t="s">
        <v>212</v>
      </c>
      <c r="H89" s="104" t="s">
        <v>212</v>
      </c>
      <c r="I89" s="104" t="s">
        <v>212</v>
      </c>
      <c r="J89" s="104" t="s">
        <v>212</v>
      </c>
      <c r="K89" s="21">
        <v>43763</v>
      </c>
      <c r="L89" s="21" t="s">
        <v>217</v>
      </c>
      <c r="M89" s="21">
        <v>43789</v>
      </c>
      <c r="N89" s="21" t="s">
        <v>217</v>
      </c>
      <c r="O89" s="21" t="s">
        <v>217</v>
      </c>
      <c r="P89" s="167" t="s">
        <v>324</v>
      </c>
      <c r="Q89" s="244" t="s">
        <v>724</v>
      </c>
      <c r="R89" s="244" t="s">
        <v>725</v>
      </c>
      <c r="S89" s="244" t="s">
        <v>726</v>
      </c>
    </row>
    <row r="90" spans="1:19" s="3" customFormat="1" ht="15" customHeight="1" x14ac:dyDescent="0.25">
      <c r="A90" s="23" t="s">
        <v>73</v>
      </c>
      <c r="B90" s="23" t="s">
        <v>111</v>
      </c>
      <c r="C90" s="104">
        <f>IF(B90="Да, размещен",4,0)</f>
        <v>4</v>
      </c>
      <c r="D90" s="104"/>
      <c r="E90" s="104"/>
      <c r="F90" s="116">
        <f t="shared" si="17"/>
        <v>4</v>
      </c>
      <c r="G90" s="104" t="s">
        <v>212</v>
      </c>
      <c r="H90" s="104" t="s">
        <v>212</v>
      </c>
      <c r="I90" s="104" t="s">
        <v>212</v>
      </c>
      <c r="J90" s="104" t="s">
        <v>212</v>
      </c>
      <c r="K90" s="21">
        <v>43769</v>
      </c>
      <c r="L90" s="21" t="s">
        <v>450</v>
      </c>
      <c r="M90" s="21">
        <v>43789</v>
      </c>
      <c r="N90" s="104" t="s">
        <v>212</v>
      </c>
      <c r="O90" s="104" t="s">
        <v>212</v>
      </c>
      <c r="P90" s="167" t="s">
        <v>324</v>
      </c>
      <c r="Q90" s="244" t="s">
        <v>729</v>
      </c>
      <c r="R90" s="244" t="s">
        <v>730</v>
      </c>
      <c r="S90" s="244" t="s">
        <v>731</v>
      </c>
    </row>
    <row r="91" spans="1:19" s="4" customFormat="1" ht="15" customHeight="1" x14ac:dyDescent="0.25">
      <c r="A91" s="23" t="s">
        <v>82</v>
      </c>
      <c r="B91" s="23" t="s">
        <v>111</v>
      </c>
      <c r="C91" s="104">
        <f>IF(B91="Да, размещен",4,0)</f>
        <v>4</v>
      </c>
      <c r="D91" s="104"/>
      <c r="E91" s="104"/>
      <c r="F91" s="116">
        <f t="shared" si="17"/>
        <v>4</v>
      </c>
      <c r="G91" s="104" t="s">
        <v>212</v>
      </c>
      <c r="H91" s="104" t="s">
        <v>212</v>
      </c>
      <c r="I91" s="104" t="s">
        <v>212</v>
      </c>
      <c r="J91" s="104" t="s">
        <v>212</v>
      </c>
      <c r="K91" s="21">
        <v>43769</v>
      </c>
      <c r="L91" s="21" t="s">
        <v>450</v>
      </c>
      <c r="M91" s="21">
        <v>43796</v>
      </c>
      <c r="N91" s="104" t="s">
        <v>212</v>
      </c>
      <c r="O91" s="104" t="s">
        <v>212</v>
      </c>
      <c r="P91" s="167" t="s">
        <v>324</v>
      </c>
      <c r="Q91" s="244" t="s">
        <v>736</v>
      </c>
      <c r="R91" s="244" t="s">
        <v>738</v>
      </c>
      <c r="S91" s="244" t="s">
        <v>739</v>
      </c>
    </row>
    <row r="92" spans="1:19" s="4" customFormat="1" ht="15" customHeight="1" x14ac:dyDescent="0.25">
      <c r="A92" s="23" t="s">
        <v>83</v>
      </c>
      <c r="B92" s="23" t="s">
        <v>111</v>
      </c>
      <c r="C92" s="104">
        <f t="shared" si="16"/>
        <v>4</v>
      </c>
      <c r="D92" s="104"/>
      <c r="E92" s="104"/>
      <c r="F92" s="116">
        <f t="shared" si="17"/>
        <v>4</v>
      </c>
      <c r="G92" s="104" t="s">
        <v>212</v>
      </c>
      <c r="H92" s="104" t="s">
        <v>212</v>
      </c>
      <c r="I92" s="104" t="s">
        <v>212</v>
      </c>
      <c r="J92" s="104" t="s">
        <v>212</v>
      </c>
      <c r="K92" s="21">
        <v>43759</v>
      </c>
      <c r="L92" s="21" t="s">
        <v>421</v>
      </c>
      <c r="M92" s="21">
        <v>43782</v>
      </c>
      <c r="N92" s="21" t="s">
        <v>212</v>
      </c>
      <c r="O92" s="104" t="s">
        <v>212</v>
      </c>
      <c r="P92" s="166" t="s">
        <v>324</v>
      </c>
      <c r="Q92" s="244" t="s">
        <v>419</v>
      </c>
      <c r="R92" s="244" t="s">
        <v>420</v>
      </c>
      <c r="S92" s="109" t="s">
        <v>1037</v>
      </c>
    </row>
    <row r="93" spans="1:19" s="4" customFormat="1" ht="15" customHeight="1" x14ac:dyDescent="0.25">
      <c r="A93" s="23" t="s">
        <v>84</v>
      </c>
      <c r="B93" s="23" t="s">
        <v>111</v>
      </c>
      <c r="C93" s="104">
        <f t="shared" si="16"/>
        <v>4</v>
      </c>
      <c r="D93" s="104"/>
      <c r="E93" s="104"/>
      <c r="F93" s="116">
        <f t="shared" si="17"/>
        <v>4</v>
      </c>
      <c r="G93" s="104" t="s">
        <v>212</v>
      </c>
      <c r="H93" s="104" t="s">
        <v>212</v>
      </c>
      <c r="I93" s="104" t="s">
        <v>212</v>
      </c>
      <c r="J93" s="104" t="s">
        <v>212</v>
      </c>
      <c r="K93" s="21">
        <v>43748</v>
      </c>
      <c r="L93" s="21" t="s">
        <v>1041</v>
      </c>
      <c r="M93" s="21">
        <v>43761</v>
      </c>
      <c r="N93" s="21" t="s">
        <v>212</v>
      </c>
      <c r="O93" s="104" t="s">
        <v>212</v>
      </c>
      <c r="P93" s="167" t="s">
        <v>324</v>
      </c>
      <c r="Q93" s="244" t="s">
        <v>428</v>
      </c>
      <c r="R93" s="244" t="s">
        <v>429</v>
      </c>
      <c r="S93" s="109" t="s">
        <v>1151</v>
      </c>
    </row>
    <row r="94" spans="1:19" ht="15" customHeight="1" x14ac:dyDescent="0.25">
      <c r="A94" s="23" t="s">
        <v>85</v>
      </c>
      <c r="B94" s="23" t="s">
        <v>111</v>
      </c>
      <c r="C94" s="104">
        <f>IF(B94="Да, размещен",4,0)</f>
        <v>4</v>
      </c>
      <c r="D94" s="104"/>
      <c r="E94" s="104"/>
      <c r="F94" s="116">
        <f t="shared" si="17"/>
        <v>4</v>
      </c>
      <c r="G94" s="104" t="s">
        <v>212</v>
      </c>
      <c r="H94" s="104" t="s">
        <v>212</v>
      </c>
      <c r="I94" s="104" t="s">
        <v>212</v>
      </c>
      <c r="J94" s="104" t="s">
        <v>212</v>
      </c>
      <c r="K94" s="21">
        <v>43763</v>
      </c>
      <c r="L94" s="21" t="s">
        <v>416</v>
      </c>
      <c r="M94" s="21">
        <v>43784</v>
      </c>
      <c r="N94" s="21" t="s">
        <v>212</v>
      </c>
      <c r="O94" s="21" t="s">
        <v>212</v>
      </c>
      <c r="P94" s="167" t="s">
        <v>324</v>
      </c>
      <c r="Q94" s="244" t="s">
        <v>434</v>
      </c>
      <c r="R94" s="244" t="s">
        <v>436</v>
      </c>
      <c r="S94" s="109" t="s">
        <v>1151</v>
      </c>
    </row>
    <row r="95" spans="1:19" ht="15" customHeight="1" x14ac:dyDescent="0.25">
      <c r="A95" s="23" t="s">
        <v>86</v>
      </c>
      <c r="B95" s="23" t="s">
        <v>111</v>
      </c>
      <c r="C95" s="104">
        <f>IF(B95="Да, размещен",4,0)</f>
        <v>4</v>
      </c>
      <c r="D95" s="104"/>
      <c r="E95" s="104"/>
      <c r="F95" s="116">
        <f t="shared" si="17"/>
        <v>4</v>
      </c>
      <c r="G95" s="104" t="s">
        <v>212</v>
      </c>
      <c r="H95" s="104" t="s">
        <v>212</v>
      </c>
      <c r="I95" s="104" t="s">
        <v>212</v>
      </c>
      <c r="J95" s="104" t="s">
        <v>212</v>
      </c>
      <c r="K95" s="21" t="s">
        <v>217</v>
      </c>
      <c r="L95" s="21" t="s">
        <v>217</v>
      </c>
      <c r="M95" s="21">
        <v>43788</v>
      </c>
      <c r="N95" s="21" t="s">
        <v>217</v>
      </c>
      <c r="O95" s="21" t="s">
        <v>217</v>
      </c>
      <c r="P95" s="167" t="s">
        <v>324</v>
      </c>
      <c r="Q95" s="244" t="s">
        <v>742</v>
      </c>
      <c r="R95" s="244" t="s">
        <v>743</v>
      </c>
      <c r="S95" s="244" t="s">
        <v>744</v>
      </c>
    </row>
    <row r="96" spans="1:19" ht="15" customHeight="1" x14ac:dyDescent="0.25">
      <c r="A96" s="23" t="s">
        <v>87</v>
      </c>
      <c r="B96" s="23" t="s">
        <v>111</v>
      </c>
      <c r="C96" s="104">
        <f>IF(B96="Да, размещен",4,0)</f>
        <v>4</v>
      </c>
      <c r="D96" s="104"/>
      <c r="E96" s="104"/>
      <c r="F96" s="116">
        <f t="shared" si="17"/>
        <v>4</v>
      </c>
      <c r="G96" s="104" t="s">
        <v>212</v>
      </c>
      <c r="H96" s="104" t="s">
        <v>212</v>
      </c>
      <c r="I96" s="104" t="s">
        <v>212</v>
      </c>
      <c r="J96" s="104" t="s">
        <v>212</v>
      </c>
      <c r="K96" s="21">
        <v>43770</v>
      </c>
      <c r="L96" s="21" t="s">
        <v>521</v>
      </c>
      <c r="M96" s="21">
        <v>43804</v>
      </c>
      <c r="N96" s="138" t="s">
        <v>212</v>
      </c>
      <c r="O96" s="104" t="s">
        <v>212</v>
      </c>
      <c r="P96" s="167" t="s">
        <v>324</v>
      </c>
      <c r="Q96" s="244" t="s">
        <v>747</v>
      </c>
      <c r="R96" s="244" t="s">
        <v>1323</v>
      </c>
      <c r="S96" s="244" t="s">
        <v>748</v>
      </c>
    </row>
    <row r="97" spans="1:20" ht="15" customHeight="1" x14ac:dyDescent="0.25">
      <c r="A97" s="23" t="s">
        <v>88</v>
      </c>
      <c r="B97" s="23" t="s">
        <v>112</v>
      </c>
      <c r="C97" s="104">
        <f>IF(B97="Да, размещен",4,0)</f>
        <v>0</v>
      </c>
      <c r="D97" s="104"/>
      <c r="E97" s="104"/>
      <c r="F97" s="116">
        <f t="shared" si="17"/>
        <v>0</v>
      </c>
      <c r="G97" s="22" t="s">
        <v>1025</v>
      </c>
      <c r="H97" s="164" t="s">
        <v>324</v>
      </c>
      <c r="I97" s="164" t="s">
        <v>324</v>
      </c>
      <c r="J97" s="164" t="s">
        <v>324</v>
      </c>
      <c r="K97" s="21">
        <v>43776</v>
      </c>
      <c r="L97" s="21" t="s">
        <v>749</v>
      </c>
      <c r="M97" s="21">
        <v>43795</v>
      </c>
      <c r="N97" s="21" t="s">
        <v>215</v>
      </c>
      <c r="O97" s="104" t="s">
        <v>212</v>
      </c>
      <c r="P97" s="167" t="s">
        <v>1040</v>
      </c>
      <c r="Q97" s="244" t="s">
        <v>750</v>
      </c>
      <c r="R97" s="244" t="s">
        <v>752</v>
      </c>
      <c r="S97" s="109" t="s">
        <v>1151</v>
      </c>
      <c r="T97" s="134"/>
    </row>
    <row r="98" spans="1:20" ht="15" customHeight="1" x14ac:dyDescent="0.25">
      <c r="A98" s="23" t="s">
        <v>89</v>
      </c>
      <c r="B98" s="23" t="s">
        <v>111</v>
      </c>
      <c r="C98" s="104">
        <f>IF(B98="Да, размещен",4,0)</f>
        <v>4</v>
      </c>
      <c r="D98" s="104"/>
      <c r="E98" s="104">
        <v>0.5</v>
      </c>
      <c r="F98" s="116">
        <f t="shared" si="17"/>
        <v>2</v>
      </c>
      <c r="G98" s="104" t="s">
        <v>212</v>
      </c>
      <c r="H98" s="104" t="s">
        <v>226</v>
      </c>
      <c r="I98" s="104" t="s">
        <v>215</v>
      </c>
      <c r="J98" s="104" t="s">
        <v>212</v>
      </c>
      <c r="K98" s="21" t="s">
        <v>217</v>
      </c>
      <c r="L98" s="21" t="s">
        <v>217</v>
      </c>
      <c r="M98" s="21">
        <v>43798</v>
      </c>
      <c r="N98" s="21" t="s">
        <v>217</v>
      </c>
      <c r="O98" s="21" t="s">
        <v>217</v>
      </c>
      <c r="P98" s="103" t="s">
        <v>757</v>
      </c>
      <c r="Q98" s="244" t="s">
        <v>755</v>
      </c>
      <c r="R98" s="244" t="s">
        <v>756</v>
      </c>
      <c r="S98" s="109" t="s">
        <v>1151</v>
      </c>
    </row>
    <row r="99" spans="1:20" ht="15.75" customHeight="1" x14ac:dyDescent="0.25">
      <c r="A99" s="137" t="s">
        <v>1030</v>
      </c>
      <c r="B99" s="235"/>
      <c r="C99" s="235"/>
      <c r="D99" s="235"/>
      <c r="E99" s="235"/>
      <c r="F99" s="236"/>
      <c r="G99" s="236"/>
      <c r="H99" s="236"/>
      <c r="I99" s="235"/>
      <c r="J99" s="235"/>
      <c r="K99" s="235"/>
      <c r="L99" s="235"/>
      <c r="M99" s="235"/>
      <c r="N99" s="235"/>
      <c r="O99" s="235"/>
      <c r="P99" s="237"/>
      <c r="Q99" s="237"/>
      <c r="R99" s="237"/>
      <c r="S99" s="235"/>
    </row>
    <row r="100" spans="1:20" x14ac:dyDescent="0.25">
      <c r="S100" s="62"/>
    </row>
    <row r="101" spans="1:20" x14ac:dyDescent="0.25">
      <c r="A101" s="57"/>
      <c r="B101" s="69"/>
      <c r="C101" s="61"/>
      <c r="D101" s="69"/>
      <c r="E101" s="69"/>
      <c r="F101" s="70"/>
      <c r="G101" s="70"/>
      <c r="H101" s="70"/>
      <c r="I101" s="69"/>
      <c r="J101" s="69"/>
      <c r="K101" s="69"/>
      <c r="L101" s="69"/>
      <c r="M101" s="69"/>
      <c r="N101" s="69"/>
      <c r="O101" s="69"/>
      <c r="P101" s="71"/>
      <c r="Q101" s="71"/>
      <c r="R101" s="71"/>
      <c r="S101" s="69"/>
    </row>
    <row r="102" spans="1:20" x14ac:dyDescent="0.25">
      <c r="A102" s="57"/>
      <c r="B102" s="69"/>
      <c r="C102" s="72"/>
      <c r="D102" s="73"/>
      <c r="E102" s="69"/>
      <c r="F102" s="70"/>
      <c r="G102" s="70"/>
      <c r="H102" s="70"/>
      <c r="I102" s="69"/>
      <c r="J102" s="69"/>
      <c r="K102" s="69"/>
      <c r="L102" s="69"/>
      <c r="M102" s="69"/>
      <c r="N102" s="69"/>
      <c r="O102" s="69"/>
      <c r="P102" s="71"/>
      <c r="Q102" s="71"/>
      <c r="R102" s="71"/>
      <c r="S102" s="69"/>
    </row>
    <row r="103" spans="1:20" x14ac:dyDescent="0.25">
      <c r="A103" s="57"/>
      <c r="B103" s="69"/>
      <c r="C103" s="72"/>
      <c r="D103" s="73"/>
      <c r="E103" s="69"/>
      <c r="F103" s="70"/>
      <c r="G103" s="70"/>
      <c r="H103" s="70"/>
      <c r="I103" s="69"/>
      <c r="J103" s="69"/>
      <c r="K103" s="69"/>
      <c r="L103" s="69"/>
      <c r="M103" s="69"/>
      <c r="N103" s="69"/>
      <c r="O103" s="69"/>
      <c r="P103" s="71"/>
      <c r="Q103" s="71"/>
      <c r="R103" s="71"/>
      <c r="S103" s="69"/>
    </row>
    <row r="104" spans="1:20" x14ac:dyDescent="0.25">
      <c r="A104" s="57"/>
      <c r="B104" s="69"/>
      <c r="C104" s="69"/>
      <c r="D104" s="69"/>
      <c r="E104" s="69"/>
      <c r="F104" s="70"/>
      <c r="G104" s="70"/>
      <c r="H104" s="70"/>
      <c r="I104" s="69"/>
      <c r="J104" s="69"/>
      <c r="K104" s="69"/>
      <c r="L104" s="69"/>
      <c r="M104" s="69"/>
      <c r="N104" s="69"/>
      <c r="O104" s="69"/>
      <c r="P104" s="71"/>
      <c r="Q104" s="71"/>
      <c r="R104" s="71"/>
      <c r="S104" s="69"/>
    </row>
    <row r="105" spans="1:20" x14ac:dyDescent="0.25">
      <c r="A105" s="57"/>
      <c r="B105" s="69"/>
      <c r="C105" s="69"/>
      <c r="D105" s="69"/>
      <c r="E105" s="69"/>
      <c r="F105" s="70"/>
      <c r="G105" s="70"/>
      <c r="H105" s="70"/>
      <c r="I105" s="69"/>
      <c r="J105" s="69"/>
      <c r="K105" s="69"/>
      <c r="L105" s="69"/>
      <c r="M105" s="69"/>
      <c r="N105" s="69"/>
      <c r="O105" s="69"/>
      <c r="P105" s="71"/>
      <c r="Q105" s="71"/>
      <c r="R105" s="71"/>
      <c r="S105" s="69"/>
    </row>
    <row r="106" spans="1:20" x14ac:dyDescent="0.25">
      <c r="A106" s="57"/>
      <c r="B106" s="69"/>
      <c r="C106" s="69"/>
      <c r="D106" s="69"/>
      <c r="E106" s="69"/>
      <c r="F106" s="70"/>
      <c r="G106" s="70"/>
      <c r="H106" s="70"/>
      <c r="I106" s="69"/>
      <c r="J106" s="69"/>
      <c r="K106" s="69"/>
      <c r="L106" s="69"/>
      <c r="M106" s="69"/>
      <c r="N106" s="69"/>
      <c r="O106" s="69"/>
      <c r="P106" s="71"/>
      <c r="Q106" s="71"/>
      <c r="R106" s="71"/>
      <c r="S106" s="69"/>
    </row>
    <row r="107" spans="1:20" x14ac:dyDescent="0.25">
      <c r="A107" s="65"/>
      <c r="B107" s="66"/>
      <c r="C107" s="66"/>
      <c r="D107" s="66"/>
      <c r="E107" s="66"/>
      <c r="F107" s="67"/>
      <c r="G107" s="67"/>
      <c r="H107" s="67"/>
      <c r="I107" s="66"/>
      <c r="J107" s="66"/>
      <c r="K107" s="66"/>
      <c r="L107" s="66"/>
      <c r="M107" s="66"/>
      <c r="N107" s="66"/>
      <c r="O107" s="66"/>
      <c r="P107" s="68"/>
      <c r="Q107" s="68"/>
      <c r="R107" s="68"/>
      <c r="S107" s="66"/>
    </row>
    <row r="108" spans="1:20" x14ac:dyDescent="0.25">
      <c r="A108" s="57"/>
      <c r="B108" s="69"/>
      <c r="C108" s="69"/>
      <c r="D108" s="69"/>
      <c r="E108" s="69"/>
      <c r="F108" s="70"/>
      <c r="G108" s="70"/>
      <c r="H108" s="70"/>
      <c r="I108" s="69"/>
      <c r="J108" s="69"/>
      <c r="K108" s="69"/>
      <c r="L108" s="69"/>
      <c r="M108" s="69"/>
      <c r="N108" s="69"/>
      <c r="O108" s="69"/>
      <c r="P108" s="71"/>
      <c r="Q108" s="71"/>
      <c r="R108" s="71"/>
      <c r="S108" s="69"/>
    </row>
    <row r="109" spans="1:20" x14ac:dyDescent="0.25">
      <c r="A109" s="57"/>
      <c r="B109" s="69"/>
      <c r="C109" s="69"/>
      <c r="D109" s="69"/>
      <c r="E109" s="69"/>
      <c r="F109" s="70"/>
      <c r="G109" s="70"/>
      <c r="H109" s="70"/>
      <c r="I109" s="69"/>
      <c r="J109" s="69"/>
      <c r="K109" s="69"/>
      <c r="L109" s="69"/>
      <c r="M109" s="69"/>
      <c r="N109" s="69"/>
      <c r="O109" s="69"/>
      <c r="P109" s="71"/>
      <c r="Q109" s="71"/>
      <c r="R109" s="71"/>
      <c r="S109" s="69"/>
    </row>
    <row r="110" spans="1:20" x14ac:dyDescent="0.25">
      <c r="A110" s="57"/>
      <c r="B110" s="69"/>
      <c r="C110" s="69"/>
      <c r="D110" s="69"/>
      <c r="E110" s="69"/>
      <c r="F110" s="70"/>
      <c r="G110" s="70"/>
      <c r="H110" s="70"/>
      <c r="I110" s="69"/>
      <c r="J110" s="69"/>
      <c r="K110" s="69"/>
      <c r="L110" s="69"/>
      <c r="M110" s="69"/>
      <c r="N110" s="69"/>
      <c r="O110" s="69"/>
      <c r="P110" s="71"/>
      <c r="Q110" s="71"/>
      <c r="R110" s="71"/>
      <c r="S110" s="69"/>
    </row>
    <row r="111" spans="1:20" x14ac:dyDescent="0.25">
      <c r="A111" s="65"/>
      <c r="B111" s="66"/>
      <c r="C111" s="66"/>
      <c r="D111" s="66"/>
      <c r="E111" s="66"/>
      <c r="F111" s="67"/>
      <c r="G111" s="67"/>
      <c r="H111" s="67"/>
      <c r="I111" s="66"/>
      <c r="J111" s="66"/>
      <c r="K111" s="66"/>
      <c r="L111" s="66"/>
      <c r="M111" s="66"/>
      <c r="N111" s="66"/>
      <c r="O111" s="66"/>
      <c r="P111" s="68"/>
      <c r="Q111" s="68"/>
      <c r="R111" s="68"/>
      <c r="S111" s="66"/>
    </row>
    <row r="112" spans="1:20" x14ac:dyDescent="0.25">
      <c r="A112" s="57"/>
      <c r="B112" s="69"/>
      <c r="C112" s="69"/>
      <c r="D112" s="69"/>
      <c r="E112" s="69"/>
      <c r="F112" s="70"/>
      <c r="G112" s="70"/>
      <c r="H112" s="70"/>
      <c r="I112" s="69"/>
      <c r="J112" s="69"/>
      <c r="K112" s="69"/>
      <c r="L112" s="69"/>
      <c r="M112" s="69"/>
      <c r="N112" s="69"/>
      <c r="O112" s="69"/>
      <c r="P112" s="71"/>
      <c r="Q112" s="71"/>
      <c r="R112" s="71"/>
      <c r="S112" s="69"/>
    </row>
    <row r="113" spans="1:19" x14ac:dyDescent="0.25">
      <c r="A113" s="57"/>
      <c r="B113" s="69"/>
      <c r="C113" s="69"/>
      <c r="D113" s="69"/>
      <c r="E113" s="69"/>
      <c r="F113" s="70"/>
      <c r="G113" s="70"/>
      <c r="H113" s="70"/>
      <c r="I113" s="69"/>
      <c r="J113" s="69"/>
      <c r="K113" s="69"/>
      <c r="L113" s="69"/>
      <c r="M113" s="69"/>
      <c r="N113" s="69"/>
      <c r="O113" s="69"/>
      <c r="P113" s="71"/>
      <c r="Q113" s="71"/>
      <c r="R113" s="71"/>
      <c r="S113" s="69"/>
    </row>
    <row r="114" spans="1:19" x14ac:dyDescent="0.25">
      <c r="A114" s="74"/>
      <c r="B114" s="75"/>
      <c r="C114" s="75"/>
      <c r="D114" s="75"/>
      <c r="E114" s="75"/>
      <c r="F114" s="76"/>
      <c r="G114" s="76"/>
      <c r="H114" s="76"/>
      <c r="I114" s="75"/>
      <c r="J114" s="75"/>
      <c r="K114" s="75"/>
      <c r="L114" s="75"/>
      <c r="M114" s="75"/>
      <c r="N114" s="75"/>
      <c r="O114" s="75"/>
      <c r="P114" s="77"/>
      <c r="Q114" s="77"/>
      <c r="R114" s="77"/>
      <c r="S114" s="75"/>
    </row>
    <row r="115" spans="1:19" x14ac:dyDescent="0.25">
      <c r="S115" s="62"/>
    </row>
    <row r="116" spans="1:19" x14ac:dyDescent="0.25">
      <c r="S116" s="62"/>
    </row>
    <row r="117" spans="1:19" x14ac:dyDescent="0.25">
      <c r="S117" s="62"/>
    </row>
    <row r="118" spans="1:19" x14ac:dyDescent="0.25">
      <c r="A118" s="74"/>
      <c r="B118" s="75"/>
      <c r="C118" s="75"/>
      <c r="D118" s="75"/>
      <c r="E118" s="75"/>
      <c r="F118" s="76"/>
      <c r="G118" s="76"/>
      <c r="H118" s="76"/>
      <c r="I118" s="75"/>
      <c r="J118" s="75"/>
      <c r="K118" s="75"/>
      <c r="L118" s="75"/>
      <c r="M118" s="75"/>
      <c r="N118" s="75"/>
      <c r="O118" s="75"/>
      <c r="P118" s="77"/>
      <c r="Q118" s="77"/>
      <c r="R118" s="77"/>
      <c r="S118" s="75"/>
    </row>
    <row r="119" spans="1:19" x14ac:dyDescent="0.25">
      <c r="S119" s="62"/>
    </row>
    <row r="120" spans="1:19" x14ac:dyDescent="0.25">
      <c r="S120" s="62"/>
    </row>
    <row r="121" spans="1:19" x14ac:dyDescent="0.25">
      <c r="A121" s="74"/>
      <c r="B121" s="75"/>
      <c r="C121" s="75"/>
      <c r="D121" s="75"/>
      <c r="E121" s="75"/>
      <c r="F121" s="76"/>
      <c r="G121" s="76"/>
      <c r="H121" s="76"/>
      <c r="I121" s="75"/>
      <c r="J121" s="75"/>
      <c r="K121" s="75"/>
      <c r="L121" s="75"/>
      <c r="M121" s="75"/>
      <c r="N121" s="75"/>
      <c r="O121" s="75"/>
      <c r="P121" s="77"/>
      <c r="Q121" s="77"/>
      <c r="R121" s="77"/>
      <c r="S121" s="75"/>
    </row>
    <row r="125" spans="1:19" x14ac:dyDescent="0.25">
      <c r="A125" s="74"/>
      <c r="B125" s="75"/>
      <c r="C125" s="75"/>
      <c r="D125" s="75"/>
      <c r="E125" s="75"/>
      <c r="F125" s="76"/>
      <c r="G125" s="76"/>
      <c r="H125" s="76"/>
      <c r="I125" s="75"/>
      <c r="J125" s="75"/>
      <c r="K125" s="75"/>
      <c r="L125" s="75"/>
      <c r="M125" s="75"/>
      <c r="N125" s="75"/>
      <c r="O125" s="75"/>
      <c r="P125" s="77"/>
      <c r="Q125" s="77"/>
      <c r="R125" s="77"/>
      <c r="S125" s="77"/>
    </row>
  </sheetData>
  <autoFilter ref="A6:S99" xr:uid="{00000000-0009-0000-0000-000003000000}"/>
  <mergeCells count="20">
    <mergeCell ref="A3:A5"/>
    <mergeCell ref="D4:D5"/>
    <mergeCell ref="E4:E5"/>
    <mergeCell ref="H3:H5"/>
    <mergeCell ref="C3:F3"/>
    <mergeCell ref="C4:C5"/>
    <mergeCell ref="G3:G5"/>
    <mergeCell ref="R4:R5"/>
    <mergeCell ref="Q3:S3"/>
    <mergeCell ref="S4:S5"/>
    <mergeCell ref="Q4:Q5"/>
    <mergeCell ref="O3:O5"/>
    <mergeCell ref="N3:N5"/>
    <mergeCell ref="J3:J5"/>
    <mergeCell ref="F4:F5"/>
    <mergeCell ref="I3:I5"/>
    <mergeCell ref="P3:P5"/>
    <mergeCell ref="K3:K5"/>
    <mergeCell ref="L3:L5"/>
    <mergeCell ref="M3:M5"/>
  </mergeCells>
  <dataValidations count="3">
    <dataValidation type="list" allowBlank="1" showInputMessage="1" showErrorMessage="1" sqref="C87 B38:B45 B47:B53 C76 B26:B36 B6:B24 C69 B55:B98" xr:uid="{00000000-0002-0000-0300-000000000000}">
      <formula1>$B$4:$B$5</formula1>
    </dataValidation>
    <dataValidation type="list" allowBlank="1" showInputMessage="1" showErrorMessage="1" sqref="E6 K76:L76 K87:L87 K69:L69 K37:L37 K46:L46 K25:L25 K54:L54" xr:uid="{00000000-0002-0000-0300-000001000000}">
      <formula1>"0,5"</formula1>
    </dataValidation>
    <dataValidation type="list" allowBlank="1" showInputMessage="1" showErrorMessage="1" sqref="B25:C25 B54:C54 B46:C46 B37:C37" xr:uid="{00000000-0002-0000-0300-000002000000}">
      <formula1>$B$3:$B$4</formula1>
    </dataValidation>
  </dataValidations>
  <hyperlinks>
    <hyperlink ref="Q30" r:id="rId1" xr:uid="{00000000-0004-0000-0300-000000000000}"/>
    <hyperlink ref="Q28" r:id="rId2" xr:uid="{00000000-0004-0000-0300-000001000000}"/>
    <hyperlink ref="R30" r:id="rId3" xr:uid="{00000000-0004-0000-0300-000002000000}"/>
    <hyperlink ref="S61" r:id="rId4" display="http://budget.permkrai.ru/approved_budgets/indicators2018" xr:uid="{00000000-0004-0000-0300-000003000000}"/>
    <hyperlink ref="R28" r:id="rId5" xr:uid="{00000000-0004-0000-0300-000004000000}"/>
    <hyperlink ref="S31" r:id="rId6" xr:uid="{00000000-0004-0000-0300-000005000000}"/>
    <hyperlink ref="Q19" r:id="rId7" xr:uid="{00000000-0004-0000-0300-000006000000}"/>
    <hyperlink ref="R19" r:id="rId8" xr:uid="{00000000-0004-0000-0300-000007000000}"/>
    <hyperlink ref="Q24" r:id="rId9" display="https://duma.mos.ru/ru/40/regulation_projects " xr:uid="{00000000-0004-0000-0300-000008000000}"/>
    <hyperlink ref="S24" r:id="rId10" xr:uid="{00000000-0004-0000-0300-000009000000}"/>
    <hyperlink ref="R24" r:id="rId11" display="https://www.mos.ru/findep/ " xr:uid="{00000000-0004-0000-0300-00000A000000}"/>
    <hyperlink ref="Q31" r:id="rId12" xr:uid="{00000000-0004-0000-0300-00000B000000}"/>
    <hyperlink ref="R31" r:id="rId13" xr:uid="{00000000-0004-0000-0300-00000C000000}"/>
    <hyperlink ref="Q35" r:id="rId14" display="http://www.assembly.spb.ru/ndoc/doc/0/777337756" xr:uid="{00000000-0004-0000-0300-00000D000000}"/>
    <hyperlink ref="R35" r:id="rId15" location="3468" display="https://fincom.gov.spb.ru/budget/info/acts/1 - 3468" xr:uid="{00000000-0004-0000-0300-00000E000000}"/>
    <hyperlink ref="Q36" r:id="rId16" xr:uid="{00000000-0004-0000-0300-00000F000000}"/>
    <hyperlink ref="R36" r:id="rId17" xr:uid="{00000000-0004-0000-0300-000010000000}"/>
    <hyperlink ref="Q45" r:id="rId18" display="https://sevzakon.ru/view/laws/bank_zakonoproektov/i_sozyv_2019/pr_zak_19_10_ot_15_10_2019/dokumenty_k_proektu/?page=2" xr:uid="{00000000-0004-0000-0300-000011000000}"/>
    <hyperlink ref="R45" r:id="rId19" display="https://fin.sev.gov.ru/deytelnost/" xr:uid="{00000000-0004-0000-0300-000012000000}"/>
    <hyperlink ref="S45" r:id="rId20" xr:uid="{00000000-0004-0000-0300-000013000000}"/>
    <hyperlink ref="Q58" r:id="rId21" display="http://gossov.tatarstan.ru/rus/activity/lawmaking/zakon_project" xr:uid="{00000000-0004-0000-0300-000014000000}"/>
    <hyperlink ref="R58" r:id="rId22" xr:uid="{00000000-0004-0000-0300-000015000000}"/>
    <hyperlink ref="Q60" r:id="rId23" display="http://www.gs.cap.ru/SiteMap.aspx?id=2797562" xr:uid="{00000000-0004-0000-0300-000016000000}"/>
    <hyperlink ref="R60" r:id="rId24" display="http://regulations.cap.ru/index.php?option=com_content&amp;view=category&amp;id=20&amp;Itemid=116" xr:uid="{00000000-0004-0000-0300-000017000000}"/>
    <hyperlink ref="S60" r:id="rId25" xr:uid="{00000000-0004-0000-0300-000018000000}"/>
    <hyperlink ref="Q61" r:id="rId26" display="http://zakon.zsperm.ru/?q=%E1%FE%E4%E6%E5%F2&amp;how=d" xr:uid="{00000000-0004-0000-0300-000019000000}"/>
    <hyperlink ref="R61" r:id="rId27" xr:uid="{00000000-0004-0000-0300-00001A000000}"/>
    <hyperlink ref="Q63" r:id="rId28" display="http://www.zsno.ru/law/bills-and-draft-resolutions/pending-bills/index.php?ELEMENT_ID=51342" xr:uid="{00000000-0004-0000-0300-00001B000000}"/>
    <hyperlink ref="R63" r:id="rId29" xr:uid="{00000000-0004-0000-0300-00001C000000}"/>
    <hyperlink ref="S63" r:id="rId30" display="http://budget.permkrai.ru/approved_budgets/indicators2018" xr:uid="{00000000-0004-0000-0300-00001D000000}"/>
    <hyperlink ref="Q67" r:id="rId31" display="https://srd.ru/index.php/component/docs/?view=pr_zak&amp;id=1299&amp;menu=508&amp;selmenu=512" xr:uid="{00000000-0004-0000-0300-00001E000000}"/>
    <hyperlink ref="R67" r:id="rId32" xr:uid="{00000000-0004-0000-0300-00001F000000}"/>
    <hyperlink ref="S67" r:id="rId33" display="http://saratov.ifinmon.ru/" xr:uid="{00000000-0004-0000-0300-000020000000}"/>
    <hyperlink ref="Q68" r:id="rId34" xr:uid="{00000000-0004-0000-0300-000021000000}"/>
    <hyperlink ref="R68" r:id="rId35" display="http://ufo.ulntc.ru/index.php?mgf=budget/open_budget&amp;slep=net" xr:uid="{00000000-0004-0000-0300-000022000000}"/>
    <hyperlink ref="S68" r:id="rId36" xr:uid="{00000000-0004-0000-0300-000023000000}"/>
    <hyperlink ref="Q82" r:id="rId37" xr:uid="{00000000-0004-0000-0300-000024000000}"/>
    <hyperlink ref="R82" r:id="rId38" xr:uid="{00000000-0004-0000-0300-000025000000}"/>
    <hyperlink ref="Q81" r:id="rId39" xr:uid="{00000000-0004-0000-0300-000026000000}"/>
    <hyperlink ref="R81" r:id="rId40" xr:uid="{00000000-0004-0000-0300-000027000000}"/>
    <hyperlink ref="Q88" r:id="rId41" xr:uid="{00000000-0004-0000-0300-000028000000}"/>
    <hyperlink ref="Q84" r:id="rId42" xr:uid="{00000000-0004-0000-0300-000029000000}"/>
    <hyperlink ref="R84" r:id="rId43" xr:uid="{00000000-0004-0000-0300-00002A000000}"/>
    <hyperlink ref="Q92" r:id="rId44" xr:uid="{00000000-0004-0000-0300-00002B000000}"/>
    <hyperlink ref="R92" r:id="rId45" xr:uid="{00000000-0004-0000-0300-00002C000000}"/>
    <hyperlink ref="Q93" r:id="rId46" xr:uid="{00000000-0004-0000-0300-00002D000000}"/>
    <hyperlink ref="R93" r:id="rId47" xr:uid="{00000000-0004-0000-0300-00002E000000}"/>
    <hyperlink ref="Q94" r:id="rId48" display="http://www.zsamur.ru/section/list/9932/31" xr:uid="{00000000-0004-0000-0300-00002F000000}"/>
    <hyperlink ref="R94" r:id="rId49" xr:uid="{00000000-0004-0000-0300-000030000000}"/>
    <hyperlink ref="R88" r:id="rId50" xr:uid="{00000000-0004-0000-0300-000031000000}"/>
    <hyperlink ref="S88" r:id="rId51" display="http://budget.govrb.ru/ebudget/Menu/Page/179" xr:uid="{00000000-0004-0000-0300-000032000000}"/>
    <hyperlink ref="Q7" r:id="rId52" display="http://www.belduma.ru/document/draft/detail.php?god=2019&amp;prj=all" xr:uid="{00000000-0004-0000-0300-000033000000}"/>
    <hyperlink ref="R7" r:id="rId53" xr:uid="{00000000-0004-0000-0300-000034000000}"/>
    <hyperlink ref="R8" r:id="rId54" xr:uid="{00000000-0004-0000-0300-000035000000}"/>
    <hyperlink ref="Q8" r:id="rId55" display="http://duma32.ru/komitet-po-byudzhetu-nalogam-i-ekonomicheskoy-politike/" xr:uid="{00000000-0004-0000-0300-000036000000}"/>
    <hyperlink ref="S8" r:id="rId56" display="http://bryanskoblfin.ru/open/Menu/Page/93" xr:uid="{00000000-0004-0000-0300-000037000000}"/>
    <hyperlink ref="Q9" r:id="rId57" xr:uid="{00000000-0004-0000-0300-000038000000}"/>
    <hyperlink ref="R9" r:id="rId58" xr:uid="{00000000-0004-0000-0300-000039000000}"/>
    <hyperlink ref="Q10" r:id="rId59" xr:uid="{00000000-0004-0000-0300-00003A000000}"/>
    <hyperlink ref="R10" r:id="rId60" xr:uid="{00000000-0004-0000-0300-00003B000000}"/>
    <hyperlink ref="Q11" r:id="rId61" xr:uid="{00000000-0004-0000-0300-00003C000000}"/>
    <hyperlink ref="R11" r:id="rId62" xr:uid="{00000000-0004-0000-0300-00003D000000}"/>
    <hyperlink ref="Q12" r:id="rId63" xr:uid="{00000000-0004-0000-0300-00003E000000}"/>
    <hyperlink ref="R12" r:id="rId64" xr:uid="{00000000-0004-0000-0300-00003F000000}"/>
    <hyperlink ref="Q13" r:id="rId65" display="http://kosoblduma.ru/laws/pzko/?id=929" xr:uid="{00000000-0004-0000-0300-000040000000}"/>
    <hyperlink ref="S13" r:id="rId66" display="http://nb44.ru/   " xr:uid="{00000000-0004-0000-0300-000041000000}"/>
    <hyperlink ref="R13" r:id="rId67" xr:uid="{00000000-0004-0000-0300-000042000000}"/>
    <hyperlink ref="Q14" r:id="rId68" xr:uid="{00000000-0004-0000-0300-000043000000}"/>
    <hyperlink ref="R14" r:id="rId69" xr:uid="{00000000-0004-0000-0300-000044000000}"/>
    <hyperlink ref="Q15" r:id="rId70" display="http://www.oblsovet.ru/legislation/" xr:uid="{00000000-0004-0000-0300-000045000000}"/>
    <hyperlink ref="R15" r:id="rId71" xr:uid="{00000000-0004-0000-0300-000046000000}"/>
    <hyperlink ref="S15" r:id="rId72" xr:uid="{00000000-0004-0000-0300-000047000000}"/>
    <hyperlink ref="Q16" r:id="rId73" xr:uid="{00000000-0004-0000-0300-000048000000}"/>
    <hyperlink ref="R16" r:id="rId74" xr:uid="{00000000-0004-0000-0300-000049000000}"/>
    <hyperlink ref="Q17" r:id="rId75" display="http://oreloblsovet.ru/legislation/proektyi-zakonov.html" xr:uid="{00000000-0004-0000-0300-00004A000000}"/>
    <hyperlink ref="S17" r:id="rId76" display="http://adm.vintech.ru:8096/ebudget/Menu/Page/25" xr:uid="{00000000-0004-0000-0300-00004B000000}"/>
    <hyperlink ref="R17" r:id="rId77" xr:uid="{00000000-0004-0000-0300-00004C000000}"/>
    <hyperlink ref="Q18" r:id="rId78" display="http://www.rznoblduma.ru/index.php?option=com_content&amp;view=article&amp;id=177&amp;Itemid=125" xr:uid="{00000000-0004-0000-0300-00004D000000}"/>
    <hyperlink ref="R18" r:id="rId79" xr:uid="{00000000-0004-0000-0300-00004E000000}"/>
    <hyperlink ref="S18" r:id="rId80" display="http://minfin-rzn.ru/portal/Show/Category/6?ItemId=17" xr:uid="{00000000-0004-0000-0300-00004F000000}"/>
    <hyperlink ref="Q20" r:id="rId81" xr:uid="{00000000-0004-0000-0300-000050000000}"/>
    <hyperlink ref="R20" r:id="rId82" xr:uid="{00000000-0004-0000-0300-000051000000}"/>
    <hyperlink ref="Q21" r:id="rId83" display="http://www.zsto.ru/index.php/739a50c4-47c1-81fa-060e-2232105925f8/5f51608f-f613-3c85-ce9f-e9a9410d8fa4" xr:uid="{00000000-0004-0000-0300-000052000000}"/>
    <hyperlink ref="S21" r:id="rId84" display="http://portal.tverfin.ru/Menu/Page/187" xr:uid="{00000000-0004-0000-0300-000053000000}"/>
    <hyperlink ref="R21" r:id="rId85" display="https://www.tverfin.ru/np-baza/proekty-npa/" xr:uid="{00000000-0004-0000-0300-000054000000}"/>
    <hyperlink ref="R22" r:id="rId86" display="https://minfin.tularegion.ru/activities/" xr:uid="{00000000-0004-0000-0300-000055000000}"/>
    <hyperlink ref="S22" r:id="rId87" xr:uid="{00000000-0004-0000-0300-000056000000}"/>
    <hyperlink ref="Q22" r:id="rId88" xr:uid="{00000000-0004-0000-0300-000057000000}"/>
    <hyperlink ref="Q23" r:id="rId89" xr:uid="{00000000-0004-0000-0300-000058000000}"/>
    <hyperlink ref="R23" r:id="rId90" xr:uid="{00000000-0004-0000-0300-000059000000}"/>
    <hyperlink ref="S23" r:id="rId91" display="http://budget76.ru/ " xr:uid="{00000000-0004-0000-0300-00005A000000}"/>
    <hyperlink ref="Q26" r:id="rId92" xr:uid="{00000000-0004-0000-0300-00005B000000}"/>
    <hyperlink ref="R26" r:id="rId93" xr:uid="{00000000-0004-0000-0300-00005C000000}"/>
    <hyperlink ref="S26" r:id="rId94" xr:uid="{00000000-0004-0000-0300-00005D000000}"/>
    <hyperlink ref="Q27" r:id="rId95" display="http://gsrk1.rkomi.ru/Sessions/Default.aspx " xr:uid="{00000000-0004-0000-0300-00005E000000}"/>
    <hyperlink ref="R27" r:id="rId96" xr:uid="{00000000-0004-0000-0300-00005F000000}"/>
    <hyperlink ref="Q29" r:id="rId97" display="https://www.vologdazso.ru/actions/legislative_activity/draft-laws/search.php?docid=TXpFNU1qa3pPRUUwVFc=" xr:uid="{00000000-0004-0000-0300-000060000000}"/>
    <hyperlink ref="R29" r:id="rId98" xr:uid="{00000000-0004-0000-0300-000061000000}"/>
    <hyperlink ref="Q32" r:id="rId99" display="https://duma-murman.ru/deyatelnost/zakonodatelnaya-deyatelnost/proekty-zakonov-murmanskoy-oblasti/proekty-2019/" xr:uid="{00000000-0004-0000-0300-000062000000}"/>
    <hyperlink ref="R32" r:id="rId100" xr:uid="{00000000-0004-0000-0300-000063000000}"/>
    <hyperlink ref="S32" r:id="rId101" display="https://b4u.gov-murman.ru/" xr:uid="{00000000-0004-0000-0300-000064000000}"/>
    <hyperlink ref="Q33" r:id="rId102" display="http://duma.novreg.ru/action/projects/" xr:uid="{00000000-0004-0000-0300-000065000000}"/>
    <hyperlink ref="R33" r:id="rId103" location="applications" display="http://novkfo.ru/documents/289.html - applications" xr:uid="{00000000-0004-0000-0300-000066000000}"/>
    <hyperlink ref="S33" r:id="rId104" display="http://portal.novkfo.ru/Menu/Page/85" xr:uid="{00000000-0004-0000-0300-000067000000}"/>
    <hyperlink ref="Q34" r:id="rId105" location="annex" display="annex" xr:uid="{00000000-0004-0000-0300-000068000000}"/>
    <hyperlink ref="R34" r:id="rId106" xr:uid="{00000000-0004-0000-0300-000069000000}"/>
    <hyperlink ref="S34" r:id="rId107" display="http://bks.pskov.ru/ebudget/Show/Category/10?ItemId=257" xr:uid="{00000000-0004-0000-0300-00006A000000}"/>
    <hyperlink ref="Q38" r:id="rId108" display="https://www.gshra.ru/zak-deyat/proekty/" xr:uid="{00000000-0004-0000-0300-00006B000000}"/>
    <hyperlink ref="R38" r:id="rId109" xr:uid="{00000000-0004-0000-0300-00006C000000}"/>
    <hyperlink ref="Q39" r:id="rId110" display="http://www.huralrk.ru/deyatelnost/zakonodatelnaya-deyatelnost/zakonoproekty.html" xr:uid="{00000000-0004-0000-0300-00006D000000}"/>
    <hyperlink ref="R39" r:id="rId111" xr:uid="{00000000-0004-0000-0300-00006E000000}"/>
    <hyperlink ref="Q40" r:id="rId112" display="http://www.crimea.gov.ru/lawmaking-activity/laws-drafts" xr:uid="{00000000-0004-0000-0300-00006F000000}"/>
    <hyperlink ref="R40" r:id="rId113" xr:uid="{00000000-0004-0000-0300-000070000000}"/>
    <hyperlink ref="S40" r:id="rId114" display="http://budget.rk.ifinmon.ru/dokumenty/proekt-zakona-o-byudzhete" xr:uid="{00000000-0004-0000-0300-000071000000}"/>
    <hyperlink ref="Q41" r:id="rId115" xr:uid="{00000000-0004-0000-0300-000072000000}"/>
    <hyperlink ref="R41" r:id="rId116" xr:uid="{00000000-0004-0000-0300-000073000000}"/>
    <hyperlink ref="S41" r:id="rId117" xr:uid="{00000000-0004-0000-0300-000074000000}"/>
    <hyperlink ref="Q42" r:id="rId118" display="https://astroblduma.ru/vm/zakonodat_deyat/ProjectZakonAO/11203" xr:uid="{00000000-0004-0000-0300-000075000000}"/>
    <hyperlink ref="R42" r:id="rId119" xr:uid="{00000000-0004-0000-0300-000076000000}"/>
    <hyperlink ref="Q43" r:id="rId120" display="http://volgoduma.ru/zakonotvorchestvo/proekty-zakonov/vse-proekty.html" xr:uid="{00000000-0004-0000-0300-000077000000}"/>
    <hyperlink ref="S43" r:id="rId121" display="http://www.minfin34.ru/" xr:uid="{00000000-0004-0000-0300-000078000000}"/>
    <hyperlink ref="R43" r:id="rId122" xr:uid="{00000000-0004-0000-0300-000079000000}"/>
    <hyperlink ref="Q44" r:id="rId123" xr:uid="{00000000-0004-0000-0300-00007A000000}"/>
    <hyperlink ref="R44" r:id="rId124" xr:uid="{00000000-0004-0000-0300-00007B000000}"/>
    <hyperlink ref="S44" r:id="rId125" display="http://budget.permkrai.ru/approved_budgets/indicators2018" xr:uid="{00000000-0004-0000-0300-00007C000000}"/>
    <hyperlink ref="Q47" r:id="rId126" display="http://www.nsrd.ru/dokumenty/proekti_normativno_pravovih_aktov" xr:uid="{00000000-0004-0000-0300-00007D000000}"/>
    <hyperlink ref="R47" r:id="rId127" display="http://minfinrd.ru/deyatelnost/statistika-i-otchety/byudzhet" xr:uid="{00000000-0004-0000-0300-00007E000000}"/>
    <hyperlink ref="S47" r:id="rId128" display="http://open.minfinrd.ru/" xr:uid="{00000000-0004-0000-0300-00007F000000}"/>
    <hyperlink ref="R48" r:id="rId129" xr:uid="{00000000-0004-0000-0300-000080000000}"/>
    <hyperlink ref="Q48" r:id="rId130" display="http://www.parlamentri.ru/index.php/zakonodatelnaya-deyatelnost/zakonoproekty-vnesennye-v-parlament" xr:uid="{00000000-0004-0000-0300-000081000000}"/>
    <hyperlink ref="Q49" r:id="rId131" xr:uid="{00000000-0004-0000-0300-000082000000}"/>
    <hyperlink ref="R49" r:id="rId132" xr:uid="{00000000-0004-0000-0300-000083000000}"/>
    <hyperlink ref="R50" r:id="rId133" display="http://minfin09.ru/2019/11/проект-закона-о-республиканском-бюдж-7/" xr:uid="{00000000-0004-0000-0300-000084000000}"/>
    <hyperlink ref="Q51" r:id="rId134" xr:uid="{00000000-0004-0000-0300-000085000000}"/>
    <hyperlink ref="R51" r:id="rId135" display="http://minfin.alania.gov.ru/index.php/documents" xr:uid="{00000000-0004-0000-0300-000086000000}"/>
    <hyperlink ref="Q52" r:id="rId136" display="http://www.parlamentchr.ru/deyatelnost/zakonoproekty-nakhodyashchiesya-na-rassmotrenii" xr:uid="{00000000-0004-0000-0300-000087000000}"/>
    <hyperlink ref="R52" r:id="rId137" xr:uid="{00000000-0004-0000-0300-000088000000}"/>
    <hyperlink ref="S52" r:id="rId138" xr:uid="{00000000-0004-0000-0300-000089000000}"/>
    <hyperlink ref="Q53" r:id="rId139" display="http://www.dumask.ru/law/zakonodatelnaya-deyatelnost/zakonoproekty-i-inye-pravovye-akty-nakhodyashchiesya-na-rassmotrenii.html" xr:uid="{00000000-0004-0000-0300-00008A000000}"/>
    <hyperlink ref="R53" r:id="rId140" display="http://www.mfsk.ru/law/proekty-zakonovsk" xr:uid="{00000000-0004-0000-0300-00008B000000}"/>
    <hyperlink ref="S53" r:id="rId141" display="http://openbudsk.ru/proekt-byudzheta-na-2020-god-i-planovyy-period-2021-i-2022-godov/" xr:uid="{00000000-0004-0000-0300-00008C000000}"/>
    <hyperlink ref="Q55" r:id="rId142" display="http://gsrb.ru/ru/lawmaking/budget-2020/" xr:uid="{00000000-0004-0000-0300-00008D000000}"/>
    <hyperlink ref="R55" r:id="rId143" xr:uid="{00000000-0004-0000-0300-00008E000000}"/>
    <hyperlink ref="Q56" r:id="rId144" display="http://www.gsmari.ru/itog/pnpa.html" xr:uid="{00000000-0004-0000-0300-00008F000000}"/>
    <hyperlink ref="R56" r:id="rId145" xr:uid="{00000000-0004-0000-0300-000090000000}"/>
    <hyperlink ref="Q57" r:id="rId146" display="http://www.gsrm.ru/legislative-activities/proekty/" xr:uid="{00000000-0004-0000-0300-000091000000}"/>
    <hyperlink ref="R57" r:id="rId147" display="https://www.minfinrm.ru/norm-akty-new/" xr:uid="{00000000-0004-0000-0300-000092000000}"/>
    <hyperlink ref="Q59" r:id="rId148" xr:uid="{00000000-0004-0000-0300-000093000000}"/>
    <hyperlink ref="R59" r:id="rId149" xr:uid="{00000000-0004-0000-0300-000094000000}"/>
    <hyperlink ref="Q62" r:id="rId150" xr:uid="{00000000-0004-0000-0300-000095000000}"/>
    <hyperlink ref="R62" r:id="rId151" xr:uid="{00000000-0004-0000-0300-000096000000}"/>
    <hyperlink ref="Q64" r:id="rId152" display="http://zaksob.ru/activity/zakonotvorcheskaya-deyatelnost/" xr:uid="{00000000-0004-0000-0300-000097000000}"/>
    <hyperlink ref="R64" r:id="rId153" xr:uid="{00000000-0004-0000-0300-000098000000}"/>
    <hyperlink ref="S64" r:id="rId154" display="http://budget.orb.ru/ " xr:uid="{00000000-0004-0000-0300-000099000000}"/>
    <hyperlink ref="Q65" r:id="rId155" display="http://www.zspo.ru/legislative/bills/61981/" xr:uid="{00000000-0004-0000-0300-00009A000000}"/>
    <hyperlink ref="R65" r:id="rId156" xr:uid="{00000000-0004-0000-0300-00009B000000}"/>
    <hyperlink ref="Q66" r:id="rId157" xr:uid="{00000000-0004-0000-0300-00009C000000}"/>
    <hyperlink ref="S66" r:id="rId158" display="http://budget.minfin-samara.ru/ " xr:uid="{00000000-0004-0000-0300-00009D000000}"/>
    <hyperlink ref="R66" r:id="rId159" display="http://minfin-samara.ru/proekty-zakonov-o-byudzhete/" xr:uid="{00000000-0004-0000-0300-00009E000000}"/>
    <hyperlink ref="Q70" r:id="rId160" display="http://www.oblduma.kurgan.ru/about/activity/doc/proekty/" xr:uid="{00000000-0004-0000-0300-00009F000000}"/>
    <hyperlink ref="R70" r:id="rId161" display="http://www.finupr.kurganobl.ru/index.php?test=praktdum" xr:uid="{00000000-0004-0000-0300-0000A0000000}"/>
    <hyperlink ref="Q71" r:id="rId162" display="http://zsso.ru/legislative/lawprojects/item/50955/" xr:uid="{00000000-0004-0000-0300-0000A1000000}"/>
    <hyperlink ref="S71" r:id="rId163" display="http://info.mfural.ru/ebudget/Menu/Page/1 " xr:uid="{00000000-0004-0000-0300-0000A2000000}"/>
    <hyperlink ref="Q72" r:id="rId164" display="http://public.duma72.ru/Public/BillDossier/2897" xr:uid="{00000000-0004-0000-0300-0000A3000000}"/>
    <hyperlink ref="R72" r:id="rId165" xr:uid="{00000000-0004-0000-0300-0000A4000000}"/>
    <hyperlink ref="Q73" r:id="rId166" display="https://www.zs74.ru/npa-base" xr:uid="{00000000-0004-0000-0300-0000A5000000}"/>
    <hyperlink ref="R73" r:id="rId167" xr:uid="{00000000-0004-0000-0300-0000A6000000}"/>
    <hyperlink ref="S73" r:id="rId168" display="http://open.minfin74.ru/budget/370457979" xr:uid="{00000000-0004-0000-0300-0000A7000000}"/>
    <hyperlink ref="Q74" r:id="rId169" xr:uid="{00000000-0004-0000-0300-0000A8000000}"/>
    <hyperlink ref="R74" r:id="rId170" xr:uid="{00000000-0004-0000-0300-0000A9000000}"/>
    <hyperlink ref="Q75" r:id="rId171" display="http://www.zsyanao.ru/legislative_activity/projects/" xr:uid="{00000000-0004-0000-0300-0000AA000000}"/>
    <hyperlink ref="R75" r:id="rId172" xr:uid="{00000000-0004-0000-0300-0000AB000000}"/>
    <hyperlink ref="S75" r:id="rId173" display="http://monitoring.yanao.ru/yamal/index.php" xr:uid="{00000000-0004-0000-0300-0000AC000000}"/>
    <hyperlink ref="Q77" r:id="rId174" display="http://elkurultay.ru/deyatelnost/sessii/sessii/materialy-proshedshikh-sessij-7-sozyva/10400-materialy-iii-ej-sessii-gosudarstvennogo-sobraniya-el-kurultaj-respubliki-altaj-sedmogo-sozyva-sostoyavshejsya-21-noyabrya-2019-goda" xr:uid="{00000000-0004-0000-0300-0000AD000000}"/>
    <hyperlink ref="R77" r:id="rId175" xr:uid="{00000000-0004-0000-0300-0000AE000000}"/>
    <hyperlink ref="S77" r:id="rId176" display="http://www.open.minfin-altai.ru/" xr:uid="{00000000-0004-0000-0300-0000AF000000}"/>
    <hyperlink ref="Q78" r:id="rId177" xr:uid="{00000000-0004-0000-0300-0000B0000000}"/>
    <hyperlink ref="S78" r:id="rId178" display="http://budget17.ru/" xr:uid="{00000000-0004-0000-0300-0000B1000000}"/>
    <hyperlink ref="R78" r:id="rId179" xr:uid="{00000000-0004-0000-0300-0000B2000000}"/>
    <hyperlink ref="Q79" r:id="rId180" display="http://www.vskhakasia.ru/lawmaking/bills/bill/1406" xr:uid="{00000000-0004-0000-0300-0000B3000000}"/>
    <hyperlink ref="R79" r:id="rId181" xr:uid="{00000000-0004-0000-0300-0000B4000000}"/>
    <hyperlink ref="R80" r:id="rId182" xr:uid="{00000000-0004-0000-0300-0000B5000000}"/>
    <hyperlink ref="Q80" r:id="rId183" xr:uid="{00000000-0004-0000-0300-0000B6000000}"/>
    <hyperlink ref="Q83" r:id="rId184" display="https://www.sndko.ru/zakonotvorchestvo/proektyi-normativnyix-pravovyix-aktov-kemerovskoj-oblasti" xr:uid="{00000000-0004-0000-0300-0000B7000000}"/>
    <hyperlink ref="R83" r:id="rId185" xr:uid="{00000000-0004-0000-0300-0000B8000000}"/>
    <hyperlink ref="Q85" r:id="rId186" display="http://www.omsk-parlament.ru/?sid=2940" xr:uid="{00000000-0004-0000-0300-0000B9000000}"/>
    <hyperlink ref="S85" r:id="rId187" display="http://budget.omsk.ifinmon.ru/ " xr:uid="{00000000-0004-0000-0300-0000BA000000}"/>
    <hyperlink ref="R85" r:id="rId188" xr:uid="{00000000-0004-0000-0300-0000BB000000}"/>
    <hyperlink ref="Q86" r:id="rId189" display="https://duma.tomsk.ru/content/proekt_oblastnogo_bjudzheta_na_2020_2022_god" xr:uid="{00000000-0004-0000-0300-0000BC000000}"/>
    <hyperlink ref="S86" r:id="rId190" display="http://open.findep.org/" xr:uid="{00000000-0004-0000-0300-0000BD000000}"/>
    <hyperlink ref="R86" r:id="rId191" xr:uid="{00000000-0004-0000-0300-0000BE000000}"/>
    <hyperlink ref="Q89" r:id="rId192" location="type=magicsearch/from=25.09.2018/to=" display="type=magicsearch/from=25.09.2018/to=" xr:uid="{00000000-0004-0000-0300-0000BF000000}"/>
    <hyperlink ref="R89" r:id="rId193" xr:uid="{00000000-0004-0000-0300-0000C0000000}"/>
    <hyperlink ref="S89" r:id="rId194" display="http://budget.sakha.gov.ru/ebudget/Menu/Page/215" xr:uid="{00000000-0004-0000-0300-0000C1000000}"/>
    <hyperlink ref="Q90" r:id="rId195" display="http://www.zaksobr-chita.ru/documents/proektyi_zakonov/2019_god/noyabr_2019_goda" xr:uid="{00000000-0004-0000-0300-0000C2000000}"/>
    <hyperlink ref="R90" r:id="rId196" xr:uid="{00000000-0004-0000-0300-0000C3000000}"/>
    <hyperlink ref="S90" r:id="rId197" display="http://открытыйбюджет.забайкальскийкрай.рф/portal/Page/BudgLaw?project=1&amp;ItemId=13&amp;show_title=on" xr:uid="{00000000-0004-0000-0300-0000C4000000}"/>
    <hyperlink ref="Q91" r:id="rId198" xr:uid="{00000000-0004-0000-0300-0000C5000000}"/>
    <hyperlink ref="R91" r:id="rId199" xr:uid="{00000000-0004-0000-0300-0000C6000000}"/>
    <hyperlink ref="S91" r:id="rId200" location="/main" display="http://openbudget.kamgov.ru/Dashboard - /main" xr:uid="{00000000-0004-0000-0300-0000C7000000}"/>
    <hyperlink ref="Q95" r:id="rId201" display="https://www.magoblduma.ru/documents/" xr:uid="{00000000-0004-0000-0300-0000C8000000}"/>
    <hyperlink ref="R95" r:id="rId202" display="https://minfin.49gov.ru/documents/?doc_type=1" xr:uid="{00000000-0004-0000-0300-0000C9000000}"/>
    <hyperlink ref="S95" r:id="rId203" xr:uid="{00000000-0004-0000-0300-0000CA000000}"/>
    <hyperlink ref="R96" r:id="rId204" display="http://sakhminfin.ru/" xr:uid="{00000000-0004-0000-0300-0000CB000000}"/>
    <hyperlink ref="Q96" r:id="rId205" display="http://www.dumasakhalin.ru/activity/sessions/2019/7" xr:uid="{00000000-0004-0000-0300-0000CC000000}"/>
    <hyperlink ref="S96" r:id="rId206" xr:uid="{00000000-0004-0000-0300-0000CD000000}"/>
    <hyperlink ref="Q97" r:id="rId207" xr:uid="{00000000-0004-0000-0300-0000CE000000}"/>
    <hyperlink ref="R97" r:id="rId208" xr:uid="{00000000-0004-0000-0300-0000CF000000}"/>
    <hyperlink ref="Q98" r:id="rId209" display="http://duma-chukotka.ru/index.php?option=com_content&amp;view=category&amp;id=47&amp;Itemid=154" xr:uid="{00000000-0004-0000-0300-0000D0000000}"/>
    <hyperlink ref="R98" r:id="rId210" display="http://chaogov.ru/otkrytyy-byudzhet/zakon-o-byudzhete.php" xr:uid="{00000000-0004-0000-0300-0000D1000000}"/>
    <hyperlink ref="R71" r:id="rId211" location="document_list" display="document_list" xr:uid="{00000000-0004-0000-0300-0000D2000000}"/>
    <hyperlink ref="Q50" r:id="rId212" display="https://parlament09.ru/antikorrup/expertiza/proekt-zakona-kchr-14-vi-o-respublikanskom-byudzhete-karachaevo-cherkesskoy-respubliki-na-2020-god-i/" xr:uid="{00000000-0004-0000-0300-0000D3000000}"/>
    <hyperlink ref="S7" r:id="rId213" display="http://ob.beldepfin.ru " xr:uid="{00000000-0004-0000-0300-0000D4000000}"/>
  </hyperlinks>
  <pageMargins left="0.70866141732283472" right="0.70866141732283472" top="0.74803149606299213" bottom="0.74803149606299213" header="0.31496062992125984" footer="0.31496062992125984"/>
  <pageSetup paperSize="9" scale="76" fitToWidth="2" fitToHeight="3" orientation="landscape" r:id="rId214"/>
  <headerFooter scaleWithDoc="0">
    <oddFooter>&amp;C&amp;9&amp;A&amp;R&amp;9&amp;P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26"/>
  <sheetViews>
    <sheetView topLeftCell="C1" zoomScaleNormal="100" workbookViewId="0">
      <pane ySplit="7" topLeftCell="A8" activePane="bottomLeft" state="frozen"/>
      <selection pane="bottomLeft" activeCell="R97" sqref="R97"/>
    </sheetView>
  </sheetViews>
  <sheetFormatPr defaultColWidth="9.1796875" defaultRowHeight="11.5" x14ac:dyDescent="0.25"/>
  <cols>
    <col min="1" max="1" width="29" style="16" customWidth="1"/>
    <col min="2" max="2" width="40.7265625" style="54" customWidth="1"/>
    <col min="3" max="3" width="5.7265625" style="16" customWidth="1"/>
    <col min="4" max="5" width="4.7265625" style="16" customWidth="1"/>
    <col min="6" max="6" width="6.26953125" style="16" customWidth="1"/>
    <col min="7" max="7" width="11.54296875" style="16" customWidth="1"/>
    <col min="8" max="8" width="10.453125" style="16" customWidth="1"/>
    <col min="9" max="9" width="9.81640625" style="16" customWidth="1"/>
    <col min="10" max="10" width="6.54296875" style="16" customWidth="1"/>
    <col min="11" max="11" width="7.81640625" style="16" customWidth="1"/>
    <col min="12" max="12" width="7.453125" style="16" customWidth="1"/>
    <col min="13" max="13" width="9.7265625" style="16" customWidth="1"/>
    <col min="14" max="14" width="11.26953125" style="16" customWidth="1"/>
    <col min="15" max="15" width="12.453125" style="27" customWidth="1"/>
    <col min="16" max="16" width="14.81640625" style="54" customWidth="1"/>
    <col min="17" max="18" width="15.7265625" style="16" customWidth="1"/>
    <col min="19" max="19" width="16.453125" style="20" customWidth="1"/>
    <col min="20" max="16384" width="9.1796875" style="59"/>
  </cols>
  <sheetData>
    <row r="1" spans="1:19" ht="20.149999999999999" customHeight="1" x14ac:dyDescent="0.25">
      <c r="A1" s="238" t="s">
        <v>113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6"/>
      <c r="Q1" s="238"/>
      <c r="R1" s="238"/>
      <c r="S1" s="238"/>
    </row>
    <row r="2" spans="1:19" ht="16" customHeight="1" x14ac:dyDescent="0.25">
      <c r="A2" s="226" t="s">
        <v>1081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9"/>
      <c r="Q2" s="230"/>
      <c r="R2" s="230"/>
      <c r="S2" s="230"/>
    </row>
    <row r="3" spans="1:19" ht="41.25" customHeight="1" x14ac:dyDescent="0.25">
      <c r="A3" s="303" t="s">
        <v>99</v>
      </c>
      <c r="B3" s="219" t="s">
        <v>114</v>
      </c>
      <c r="C3" s="303" t="s">
        <v>117</v>
      </c>
      <c r="D3" s="303"/>
      <c r="E3" s="303"/>
      <c r="F3" s="303"/>
      <c r="G3" s="300" t="s">
        <v>239</v>
      </c>
      <c r="H3" s="304" t="s">
        <v>296</v>
      </c>
      <c r="I3" s="304" t="s">
        <v>206</v>
      </c>
      <c r="J3" s="304"/>
      <c r="K3" s="304"/>
      <c r="L3" s="304"/>
      <c r="M3" s="304"/>
      <c r="N3" s="303" t="s">
        <v>199</v>
      </c>
      <c r="O3" s="305" t="s">
        <v>1067</v>
      </c>
      <c r="P3" s="303" t="s">
        <v>155</v>
      </c>
      <c r="Q3" s="304" t="s">
        <v>93</v>
      </c>
      <c r="R3" s="304"/>
      <c r="S3" s="304"/>
    </row>
    <row r="4" spans="1:19" ht="27.75" customHeight="1" x14ac:dyDescent="0.25">
      <c r="A4" s="303"/>
      <c r="B4" s="147" t="s">
        <v>164</v>
      </c>
      <c r="C4" s="304" t="s">
        <v>101</v>
      </c>
      <c r="D4" s="304" t="s">
        <v>219</v>
      </c>
      <c r="E4" s="304" t="s">
        <v>220</v>
      </c>
      <c r="F4" s="306" t="s">
        <v>100</v>
      </c>
      <c r="G4" s="300"/>
      <c r="H4" s="304"/>
      <c r="I4" s="304" t="s">
        <v>159</v>
      </c>
      <c r="J4" s="304" t="s">
        <v>160</v>
      </c>
      <c r="K4" s="304" t="s">
        <v>161</v>
      </c>
      <c r="L4" s="304" t="s">
        <v>162</v>
      </c>
      <c r="M4" s="304" t="s">
        <v>163</v>
      </c>
      <c r="N4" s="303"/>
      <c r="O4" s="305"/>
      <c r="P4" s="303"/>
      <c r="Q4" s="304"/>
      <c r="R4" s="304"/>
      <c r="S4" s="304"/>
    </row>
    <row r="5" spans="1:19" ht="39" customHeight="1" x14ac:dyDescent="0.25">
      <c r="A5" s="303"/>
      <c r="B5" s="147" t="s">
        <v>165</v>
      </c>
      <c r="C5" s="304"/>
      <c r="D5" s="304"/>
      <c r="E5" s="304"/>
      <c r="F5" s="306"/>
      <c r="G5" s="300"/>
      <c r="H5" s="304"/>
      <c r="I5" s="304"/>
      <c r="J5" s="304"/>
      <c r="K5" s="304"/>
      <c r="L5" s="304"/>
      <c r="M5" s="304"/>
      <c r="N5" s="303"/>
      <c r="O5" s="305"/>
      <c r="P5" s="303"/>
      <c r="Q5" s="303" t="s">
        <v>157</v>
      </c>
      <c r="R5" s="303" t="s">
        <v>156</v>
      </c>
      <c r="S5" s="303" t="s">
        <v>158</v>
      </c>
    </row>
    <row r="6" spans="1:19" ht="26.25" customHeight="1" x14ac:dyDescent="0.25">
      <c r="A6" s="303"/>
      <c r="B6" s="147" t="s">
        <v>115</v>
      </c>
      <c r="C6" s="304"/>
      <c r="D6" s="304"/>
      <c r="E6" s="304"/>
      <c r="F6" s="306"/>
      <c r="G6" s="300"/>
      <c r="H6" s="304"/>
      <c r="I6" s="304"/>
      <c r="J6" s="304"/>
      <c r="K6" s="304"/>
      <c r="L6" s="304"/>
      <c r="M6" s="304"/>
      <c r="N6" s="303"/>
      <c r="O6" s="305"/>
      <c r="P6" s="303"/>
      <c r="Q6" s="303"/>
      <c r="R6" s="303"/>
      <c r="S6" s="303"/>
    </row>
    <row r="7" spans="1:19" s="60" customFormat="1" ht="15" customHeight="1" x14ac:dyDescent="0.35">
      <c r="A7" s="115" t="s">
        <v>0</v>
      </c>
      <c r="B7" s="114"/>
      <c r="C7" s="114"/>
      <c r="D7" s="114"/>
      <c r="E7" s="114"/>
      <c r="F7" s="114"/>
      <c r="G7" s="117"/>
      <c r="H7" s="117"/>
      <c r="I7" s="117"/>
      <c r="J7" s="117"/>
      <c r="K7" s="117"/>
      <c r="L7" s="117"/>
      <c r="M7" s="117"/>
      <c r="N7" s="117"/>
      <c r="O7" s="45"/>
      <c r="P7" s="117"/>
      <c r="Q7" s="111"/>
      <c r="R7" s="111"/>
      <c r="S7" s="111"/>
    </row>
    <row r="8" spans="1:19" ht="15" customHeight="1" x14ac:dyDescent="0.25">
      <c r="A8" s="106" t="s">
        <v>1</v>
      </c>
      <c r="B8" s="103" t="s">
        <v>115</v>
      </c>
      <c r="C8" s="107">
        <f t="shared" ref="C8:C25" si="0">IF(B8=$B$4,2,IF(B8=$B$5,1,0))</f>
        <v>0</v>
      </c>
      <c r="D8" s="104"/>
      <c r="E8" s="104"/>
      <c r="F8" s="227">
        <f t="shared" ref="F8:F25" si="1">C8*(1-D8)*(1-E8)</f>
        <v>0</v>
      </c>
      <c r="G8" s="103" t="s">
        <v>240</v>
      </c>
      <c r="H8" s="164" t="s">
        <v>324</v>
      </c>
      <c r="I8" s="164" t="s">
        <v>324</v>
      </c>
      <c r="J8" s="164" t="s">
        <v>324</v>
      </c>
      <c r="K8" s="164" t="s">
        <v>324</v>
      </c>
      <c r="L8" s="164" t="s">
        <v>324</v>
      </c>
      <c r="M8" s="164" t="s">
        <v>324</v>
      </c>
      <c r="N8" s="164" t="s">
        <v>324</v>
      </c>
      <c r="O8" s="164" t="s">
        <v>324</v>
      </c>
      <c r="P8" s="108" t="s">
        <v>1091</v>
      </c>
      <c r="Q8" s="244" t="s">
        <v>445</v>
      </c>
      <c r="R8" s="244" t="s">
        <v>447</v>
      </c>
      <c r="S8" s="24" t="s">
        <v>446</v>
      </c>
    </row>
    <row r="9" spans="1:19" ht="15" customHeight="1" x14ac:dyDescent="0.25">
      <c r="A9" s="106" t="s">
        <v>2</v>
      </c>
      <c r="B9" s="103" t="s">
        <v>115</v>
      </c>
      <c r="C9" s="107">
        <f t="shared" si="0"/>
        <v>0</v>
      </c>
      <c r="D9" s="104"/>
      <c r="E9" s="104"/>
      <c r="F9" s="227">
        <f t="shared" si="1"/>
        <v>0</v>
      </c>
      <c r="G9" s="103" t="s">
        <v>240</v>
      </c>
      <c r="H9" s="164" t="s">
        <v>324</v>
      </c>
      <c r="I9" s="164" t="s">
        <v>324</v>
      </c>
      <c r="J9" s="164" t="s">
        <v>324</v>
      </c>
      <c r="K9" s="164" t="s">
        <v>324</v>
      </c>
      <c r="L9" s="164" t="s">
        <v>324</v>
      </c>
      <c r="M9" s="164" t="s">
        <v>324</v>
      </c>
      <c r="N9" s="164" t="s">
        <v>324</v>
      </c>
      <c r="O9" s="164" t="s">
        <v>324</v>
      </c>
      <c r="P9" s="108" t="s">
        <v>1091</v>
      </c>
      <c r="Q9" s="244" t="s">
        <v>454</v>
      </c>
      <c r="R9" s="244" t="s">
        <v>453</v>
      </c>
      <c r="S9" s="244" t="s">
        <v>455</v>
      </c>
    </row>
    <row r="10" spans="1:19" ht="15" customHeight="1" x14ac:dyDescent="0.25">
      <c r="A10" s="106" t="s">
        <v>3</v>
      </c>
      <c r="B10" s="103" t="s">
        <v>164</v>
      </c>
      <c r="C10" s="107">
        <f t="shared" si="0"/>
        <v>2</v>
      </c>
      <c r="D10" s="104"/>
      <c r="E10" s="104">
        <v>0.5</v>
      </c>
      <c r="F10" s="227">
        <f t="shared" si="1"/>
        <v>1</v>
      </c>
      <c r="G10" s="104" t="s">
        <v>212</v>
      </c>
      <c r="H10" s="104" t="s">
        <v>212</v>
      </c>
      <c r="I10" s="104" t="s">
        <v>212</v>
      </c>
      <c r="J10" s="104" t="s">
        <v>212</v>
      </c>
      <c r="K10" s="104" t="s">
        <v>212</v>
      </c>
      <c r="L10" s="104" t="s">
        <v>212</v>
      </c>
      <c r="M10" s="104" t="s">
        <v>212</v>
      </c>
      <c r="N10" s="104" t="s">
        <v>215</v>
      </c>
      <c r="O10" s="21">
        <v>43769</v>
      </c>
      <c r="P10" s="103" t="s">
        <v>1050</v>
      </c>
      <c r="Q10" s="244" t="s">
        <v>461</v>
      </c>
      <c r="R10" s="244" t="s">
        <v>459</v>
      </c>
      <c r="S10" s="109" t="s">
        <v>1151</v>
      </c>
    </row>
    <row r="11" spans="1:19" ht="15" customHeight="1" x14ac:dyDescent="0.25">
      <c r="A11" s="106" t="s">
        <v>4</v>
      </c>
      <c r="B11" s="103" t="s">
        <v>115</v>
      </c>
      <c r="C11" s="107">
        <f t="shared" si="0"/>
        <v>0</v>
      </c>
      <c r="D11" s="104"/>
      <c r="E11" s="104"/>
      <c r="F11" s="227">
        <f t="shared" si="1"/>
        <v>0</v>
      </c>
      <c r="G11" s="103" t="s">
        <v>240</v>
      </c>
      <c r="H11" s="164" t="s">
        <v>324</v>
      </c>
      <c r="I11" s="164" t="s">
        <v>324</v>
      </c>
      <c r="J11" s="164" t="s">
        <v>324</v>
      </c>
      <c r="K11" s="164" t="s">
        <v>324</v>
      </c>
      <c r="L11" s="164" t="s">
        <v>324</v>
      </c>
      <c r="M11" s="164" t="s">
        <v>324</v>
      </c>
      <c r="N11" s="164" t="s">
        <v>324</v>
      </c>
      <c r="O11" s="164" t="s">
        <v>324</v>
      </c>
      <c r="P11" s="108" t="s">
        <v>1091</v>
      </c>
      <c r="Q11" s="244" t="s">
        <v>467</v>
      </c>
      <c r="R11" s="244" t="s">
        <v>468</v>
      </c>
      <c r="S11" s="109" t="s">
        <v>1151</v>
      </c>
    </row>
    <row r="12" spans="1:19" ht="15" customHeight="1" x14ac:dyDescent="0.25">
      <c r="A12" s="106" t="s">
        <v>5</v>
      </c>
      <c r="B12" s="103" t="s">
        <v>164</v>
      </c>
      <c r="C12" s="107">
        <f t="shared" si="0"/>
        <v>2</v>
      </c>
      <c r="D12" s="104"/>
      <c r="E12" s="104"/>
      <c r="F12" s="227">
        <f t="shared" si="1"/>
        <v>2</v>
      </c>
      <c r="G12" s="104" t="s">
        <v>212</v>
      </c>
      <c r="H12" s="104" t="s">
        <v>212</v>
      </c>
      <c r="I12" s="104" t="s">
        <v>212</v>
      </c>
      <c r="J12" s="104" t="s">
        <v>212</v>
      </c>
      <c r="K12" s="104" t="s">
        <v>212</v>
      </c>
      <c r="L12" s="104" t="s">
        <v>212</v>
      </c>
      <c r="M12" s="104" t="s">
        <v>212</v>
      </c>
      <c r="N12" s="104" t="s">
        <v>212</v>
      </c>
      <c r="O12" s="21">
        <v>43768</v>
      </c>
      <c r="P12" s="167" t="s">
        <v>324</v>
      </c>
      <c r="Q12" s="244" t="s">
        <v>472</v>
      </c>
      <c r="R12" s="244" t="s">
        <v>471</v>
      </c>
      <c r="S12" s="109" t="s">
        <v>1151</v>
      </c>
    </row>
    <row r="13" spans="1:19" ht="15" customHeight="1" x14ac:dyDescent="0.25">
      <c r="A13" s="106" t="s">
        <v>6</v>
      </c>
      <c r="B13" s="103" t="s">
        <v>164</v>
      </c>
      <c r="C13" s="107">
        <f t="shared" si="0"/>
        <v>2</v>
      </c>
      <c r="D13" s="104"/>
      <c r="E13" s="104"/>
      <c r="F13" s="227">
        <f t="shared" si="1"/>
        <v>2</v>
      </c>
      <c r="G13" s="104" t="s">
        <v>212</v>
      </c>
      <c r="H13" s="104" t="s">
        <v>212</v>
      </c>
      <c r="I13" s="104" t="s">
        <v>212</v>
      </c>
      <c r="J13" s="104" t="s">
        <v>212</v>
      </c>
      <c r="K13" s="104" t="s">
        <v>212</v>
      </c>
      <c r="L13" s="104" t="s">
        <v>212</v>
      </c>
      <c r="M13" s="104" t="s">
        <v>212</v>
      </c>
      <c r="N13" s="104" t="s">
        <v>212</v>
      </c>
      <c r="O13" s="21" t="s">
        <v>217</v>
      </c>
      <c r="P13" s="167" t="s">
        <v>324</v>
      </c>
      <c r="Q13" s="244" t="s">
        <v>1324</v>
      </c>
      <c r="R13" s="244" t="s">
        <v>476</v>
      </c>
      <c r="S13" s="109" t="s">
        <v>1151</v>
      </c>
    </row>
    <row r="14" spans="1:19" ht="15" customHeight="1" x14ac:dyDescent="0.25">
      <c r="A14" s="106" t="s">
        <v>7</v>
      </c>
      <c r="B14" s="103" t="s">
        <v>164</v>
      </c>
      <c r="C14" s="107">
        <f t="shared" si="0"/>
        <v>2</v>
      </c>
      <c r="D14" s="104"/>
      <c r="E14" s="104"/>
      <c r="F14" s="227">
        <f t="shared" si="1"/>
        <v>2</v>
      </c>
      <c r="G14" s="104" t="s">
        <v>212</v>
      </c>
      <c r="H14" s="104" t="s">
        <v>212</v>
      </c>
      <c r="I14" s="104" t="s">
        <v>212</v>
      </c>
      <c r="J14" s="104" t="s">
        <v>212</v>
      </c>
      <c r="K14" s="104" t="s">
        <v>212</v>
      </c>
      <c r="L14" s="104" t="s">
        <v>212</v>
      </c>
      <c r="M14" s="104" t="s">
        <v>212</v>
      </c>
      <c r="N14" s="104" t="s">
        <v>212</v>
      </c>
      <c r="O14" s="21" t="s">
        <v>217</v>
      </c>
      <c r="P14" s="167" t="s">
        <v>324</v>
      </c>
      <c r="Q14" s="244" t="s">
        <v>482</v>
      </c>
      <c r="R14" s="244" t="s">
        <v>481</v>
      </c>
      <c r="S14" s="105" t="s">
        <v>480</v>
      </c>
    </row>
    <row r="15" spans="1:19" ht="15" customHeight="1" x14ac:dyDescent="0.25">
      <c r="A15" s="106" t="s">
        <v>8</v>
      </c>
      <c r="B15" s="103" t="s">
        <v>164</v>
      </c>
      <c r="C15" s="107">
        <f t="shared" si="0"/>
        <v>2</v>
      </c>
      <c r="D15" s="104"/>
      <c r="E15" s="104"/>
      <c r="F15" s="227">
        <f t="shared" si="1"/>
        <v>2</v>
      </c>
      <c r="G15" s="104" t="s">
        <v>212</v>
      </c>
      <c r="H15" s="104" t="s">
        <v>212</v>
      </c>
      <c r="I15" s="104" t="s">
        <v>212</v>
      </c>
      <c r="J15" s="104" t="s">
        <v>212</v>
      </c>
      <c r="K15" s="104" t="s">
        <v>212</v>
      </c>
      <c r="L15" s="104" t="s">
        <v>212</v>
      </c>
      <c r="M15" s="104" t="s">
        <v>212</v>
      </c>
      <c r="N15" s="104" t="s">
        <v>212</v>
      </c>
      <c r="O15" s="21" t="s">
        <v>217</v>
      </c>
      <c r="P15" s="167" t="s">
        <v>324</v>
      </c>
      <c r="Q15" s="244" t="s">
        <v>484</v>
      </c>
      <c r="R15" s="244" t="s">
        <v>485</v>
      </c>
      <c r="S15" s="109" t="s">
        <v>1151</v>
      </c>
    </row>
    <row r="16" spans="1:19" ht="15" customHeight="1" x14ac:dyDescent="0.25">
      <c r="A16" s="106" t="s">
        <v>9</v>
      </c>
      <c r="B16" s="103" t="s">
        <v>115</v>
      </c>
      <c r="C16" s="107">
        <f t="shared" si="0"/>
        <v>0</v>
      </c>
      <c r="D16" s="104"/>
      <c r="E16" s="104"/>
      <c r="F16" s="227">
        <f t="shared" si="1"/>
        <v>0</v>
      </c>
      <c r="G16" s="104" t="s">
        <v>215</v>
      </c>
      <c r="H16" s="164" t="s">
        <v>324</v>
      </c>
      <c r="I16" s="164" t="s">
        <v>324</v>
      </c>
      <c r="J16" s="164" t="s">
        <v>324</v>
      </c>
      <c r="K16" s="164" t="s">
        <v>324</v>
      </c>
      <c r="L16" s="164" t="s">
        <v>324</v>
      </c>
      <c r="M16" s="164" t="s">
        <v>324</v>
      </c>
      <c r="N16" s="164" t="s">
        <v>324</v>
      </c>
      <c r="O16" s="164" t="s">
        <v>324</v>
      </c>
      <c r="P16" s="166" t="s">
        <v>324</v>
      </c>
      <c r="Q16" s="244" t="s">
        <v>487</v>
      </c>
      <c r="R16" s="109" t="s">
        <v>490</v>
      </c>
      <c r="S16" s="244" t="s">
        <v>491</v>
      </c>
    </row>
    <row r="17" spans="1:19" ht="15" customHeight="1" x14ac:dyDescent="0.25">
      <c r="A17" s="106" t="s">
        <v>10</v>
      </c>
      <c r="B17" s="103" t="s">
        <v>164</v>
      </c>
      <c r="C17" s="107">
        <f t="shared" si="0"/>
        <v>2</v>
      </c>
      <c r="D17" s="104"/>
      <c r="E17" s="104"/>
      <c r="F17" s="227">
        <f t="shared" si="1"/>
        <v>2</v>
      </c>
      <c r="G17" s="104" t="s">
        <v>212</v>
      </c>
      <c r="H17" s="104" t="s">
        <v>212</v>
      </c>
      <c r="I17" s="104" t="s">
        <v>212</v>
      </c>
      <c r="J17" s="104" t="s">
        <v>212</v>
      </c>
      <c r="K17" s="104" t="s">
        <v>212</v>
      </c>
      <c r="L17" s="104" t="s">
        <v>212</v>
      </c>
      <c r="M17" s="104" t="s">
        <v>212</v>
      </c>
      <c r="N17" s="104" t="s">
        <v>212</v>
      </c>
      <c r="O17" s="21" t="s">
        <v>497</v>
      </c>
      <c r="P17" s="166" t="s">
        <v>324</v>
      </c>
      <c r="Q17" s="244" t="s">
        <v>495</v>
      </c>
      <c r="R17" s="244" t="s">
        <v>498</v>
      </c>
      <c r="S17" s="244" t="s">
        <v>496</v>
      </c>
    </row>
    <row r="18" spans="1:19" ht="15" customHeight="1" x14ac:dyDescent="0.25">
      <c r="A18" s="106" t="s">
        <v>11</v>
      </c>
      <c r="B18" s="103" t="s">
        <v>115</v>
      </c>
      <c r="C18" s="107">
        <f t="shared" si="0"/>
        <v>0</v>
      </c>
      <c r="D18" s="104"/>
      <c r="E18" s="104"/>
      <c r="F18" s="227">
        <f t="shared" si="1"/>
        <v>0</v>
      </c>
      <c r="G18" s="103" t="s">
        <v>240</v>
      </c>
      <c r="H18" s="164" t="s">
        <v>324</v>
      </c>
      <c r="I18" s="164" t="s">
        <v>324</v>
      </c>
      <c r="J18" s="164" t="s">
        <v>324</v>
      </c>
      <c r="K18" s="164" t="s">
        <v>324</v>
      </c>
      <c r="L18" s="164" t="s">
        <v>324</v>
      </c>
      <c r="M18" s="164" t="s">
        <v>324</v>
      </c>
      <c r="N18" s="164" t="s">
        <v>324</v>
      </c>
      <c r="O18" s="164" t="s">
        <v>324</v>
      </c>
      <c r="P18" s="108" t="s">
        <v>1091</v>
      </c>
      <c r="Q18" s="244" t="s">
        <v>502</v>
      </c>
      <c r="R18" s="244" t="s">
        <v>504</v>
      </c>
      <c r="S18" s="244" t="s">
        <v>503</v>
      </c>
    </row>
    <row r="19" spans="1:19" ht="15" customHeight="1" x14ac:dyDescent="0.25">
      <c r="A19" s="106" t="s">
        <v>102</v>
      </c>
      <c r="B19" s="103" t="s">
        <v>165</v>
      </c>
      <c r="C19" s="104">
        <f t="shared" si="0"/>
        <v>1</v>
      </c>
      <c r="D19" s="104"/>
      <c r="E19" s="104"/>
      <c r="F19" s="227">
        <f t="shared" si="1"/>
        <v>1</v>
      </c>
      <c r="G19" s="104" t="s">
        <v>212</v>
      </c>
      <c r="H19" s="104" t="s">
        <v>212</v>
      </c>
      <c r="I19" s="104" t="s">
        <v>212</v>
      </c>
      <c r="J19" s="104" t="s">
        <v>212</v>
      </c>
      <c r="K19" s="104" t="s">
        <v>215</v>
      </c>
      <c r="L19" s="104" t="s">
        <v>212</v>
      </c>
      <c r="M19" s="104" t="s">
        <v>212</v>
      </c>
      <c r="N19" s="104" t="s">
        <v>212</v>
      </c>
      <c r="O19" s="21" t="s">
        <v>450</v>
      </c>
      <c r="P19" s="167" t="s">
        <v>324</v>
      </c>
      <c r="Q19" s="202" t="s">
        <v>508</v>
      </c>
      <c r="R19" s="202" t="s">
        <v>507</v>
      </c>
      <c r="S19" s="202" t="s">
        <v>509</v>
      </c>
    </row>
    <row r="20" spans="1:19" ht="15" customHeight="1" x14ac:dyDescent="0.25">
      <c r="A20" s="106" t="s">
        <v>13</v>
      </c>
      <c r="B20" s="103" t="s">
        <v>115</v>
      </c>
      <c r="C20" s="107">
        <f t="shared" si="0"/>
        <v>0</v>
      </c>
      <c r="D20" s="104"/>
      <c r="E20" s="104"/>
      <c r="F20" s="227">
        <f t="shared" si="1"/>
        <v>0</v>
      </c>
      <c r="G20" s="103" t="s">
        <v>240</v>
      </c>
      <c r="H20" s="164" t="s">
        <v>324</v>
      </c>
      <c r="I20" s="164" t="s">
        <v>324</v>
      </c>
      <c r="J20" s="164" t="s">
        <v>324</v>
      </c>
      <c r="K20" s="164" t="s">
        <v>324</v>
      </c>
      <c r="L20" s="164" t="s">
        <v>324</v>
      </c>
      <c r="M20" s="164" t="s">
        <v>324</v>
      </c>
      <c r="N20" s="164" t="s">
        <v>324</v>
      </c>
      <c r="O20" s="164" t="s">
        <v>324</v>
      </c>
      <c r="P20" s="108" t="s">
        <v>1091</v>
      </c>
      <c r="Q20" s="244" t="s">
        <v>321</v>
      </c>
      <c r="R20" s="244" t="s">
        <v>320</v>
      </c>
      <c r="S20" s="109" t="s">
        <v>1151</v>
      </c>
    </row>
    <row r="21" spans="1:19" ht="15" customHeight="1" x14ac:dyDescent="0.25">
      <c r="A21" s="106" t="s">
        <v>14</v>
      </c>
      <c r="B21" s="103" t="s">
        <v>115</v>
      </c>
      <c r="C21" s="107">
        <f t="shared" si="0"/>
        <v>0</v>
      </c>
      <c r="D21" s="104"/>
      <c r="E21" s="104"/>
      <c r="F21" s="227">
        <f t="shared" si="1"/>
        <v>0</v>
      </c>
      <c r="G21" s="103" t="s">
        <v>240</v>
      </c>
      <c r="H21" s="164" t="s">
        <v>324</v>
      </c>
      <c r="I21" s="164" t="s">
        <v>324</v>
      </c>
      <c r="J21" s="164" t="s">
        <v>324</v>
      </c>
      <c r="K21" s="164" t="s">
        <v>324</v>
      </c>
      <c r="L21" s="164" t="s">
        <v>324</v>
      </c>
      <c r="M21" s="164" t="s">
        <v>324</v>
      </c>
      <c r="N21" s="164" t="s">
        <v>324</v>
      </c>
      <c r="O21" s="164" t="s">
        <v>324</v>
      </c>
      <c r="P21" s="108" t="s">
        <v>1091</v>
      </c>
      <c r="Q21" s="244" t="s">
        <v>513</v>
      </c>
      <c r="R21" s="244" t="s">
        <v>512</v>
      </c>
      <c r="S21" s="109" t="s">
        <v>1151</v>
      </c>
    </row>
    <row r="22" spans="1:19" ht="15" customHeight="1" x14ac:dyDescent="0.25">
      <c r="A22" s="106" t="s">
        <v>15</v>
      </c>
      <c r="B22" s="103" t="s">
        <v>115</v>
      </c>
      <c r="C22" s="107">
        <f t="shared" si="0"/>
        <v>0</v>
      </c>
      <c r="D22" s="104"/>
      <c r="E22" s="104"/>
      <c r="F22" s="227">
        <f t="shared" si="1"/>
        <v>0</v>
      </c>
      <c r="G22" s="104" t="s">
        <v>215</v>
      </c>
      <c r="H22" s="164" t="s">
        <v>324</v>
      </c>
      <c r="I22" s="164" t="s">
        <v>324</v>
      </c>
      <c r="J22" s="164" t="s">
        <v>324</v>
      </c>
      <c r="K22" s="164" t="s">
        <v>324</v>
      </c>
      <c r="L22" s="164" t="s">
        <v>324</v>
      </c>
      <c r="M22" s="164" t="s">
        <v>324</v>
      </c>
      <c r="N22" s="164" t="s">
        <v>324</v>
      </c>
      <c r="O22" s="164" t="s">
        <v>324</v>
      </c>
      <c r="P22" s="166" t="s">
        <v>324</v>
      </c>
      <c r="Q22" s="244" t="s">
        <v>516</v>
      </c>
      <c r="R22" s="244" t="s">
        <v>518</v>
      </c>
      <c r="S22" s="244" t="s">
        <v>517</v>
      </c>
    </row>
    <row r="23" spans="1:19" ht="15" customHeight="1" x14ac:dyDescent="0.25">
      <c r="A23" s="106" t="s">
        <v>16</v>
      </c>
      <c r="B23" s="103" t="s">
        <v>165</v>
      </c>
      <c r="C23" s="104">
        <f t="shared" si="0"/>
        <v>1</v>
      </c>
      <c r="D23" s="104"/>
      <c r="E23" s="104"/>
      <c r="F23" s="227">
        <f t="shared" si="1"/>
        <v>1</v>
      </c>
      <c r="G23" s="104" t="s">
        <v>212</v>
      </c>
      <c r="H23" s="104" t="s">
        <v>212</v>
      </c>
      <c r="I23" s="104" t="s">
        <v>212</v>
      </c>
      <c r="J23" s="104" t="s">
        <v>212</v>
      </c>
      <c r="K23" s="104" t="s">
        <v>215</v>
      </c>
      <c r="L23" s="104" t="s">
        <v>212</v>
      </c>
      <c r="M23" s="104" t="s">
        <v>212</v>
      </c>
      <c r="N23" s="104" t="s">
        <v>212</v>
      </c>
      <c r="O23" s="21" t="s">
        <v>521</v>
      </c>
      <c r="P23" s="166" t="s">
        <v>1053</v>
      </c>
      <c r="Q23" s="202" t="s">
        <v>524</v>
      </c>
      <c r="R23" s="202" t="s">
        <v>1321</v>
      </c>
      <c r="S23" s="202" t="s">
        <v>520</v>
      </c>
    </row>
    <row r="24" spans="1:19" ht="15" customHeight="1" x14ac:dyDescent="0.25">
      <c r="A24" s="106" t="s">
        <v>17</v>
      </c>
      <c r="B24" s="103" t="s">
        <v>164</v>
      </c>
      <c r="C24" s="107">
        <f t="shared" si="0"/>
        <v>2</v>
      </c>
      <c r="D24" s="104"/>
      <c r="E24" s="104">
        <v>0.5</v>
      </c>
      <c r="F24" s="227">
        <f t="shared" si="1"/>
        <v>1</v>
      </c>
      <c r="G24" s="104" t="s">
        <v>212</v>
      </c>
      <c r="H24" s="104" t="s">
        <v>212</v>
      </c>
      <c r="I24" s="104" t="s">
        <v>212</v>
      </c>
      <c r="J24" s="104" t="s">
        <v>212</v>
      </c>
      <c r="K24" s="104" t="s">
        <v>212</v>
      </c>
      <c r="L24" s="104" t="s">
        <v>212</v>
      </c>
      <c r="M24" s="104" t="s">
        <v>212</v>
      </c>
      <c r="N24" s="104" t="s">
        <v>215</v>
      </c>
      <c r="O24" s="21" t="s">
        <v>450</v>
      </c>
      <c r="P24" s="103" t="s">
        <v>238</v>
      </c>
      <c r="Q24" s="244" t="s">
        <v>525</v>
      </c>
      <c r="R24" s="244" t="s">
        <v>526</v>
      </c>
      <c r="S24" s="202" t="s">
        <v>527</v>
      </c>
    </row>
    <row r="25" spans="1:19" ht="15" customHeight="1" x14ac:dyDescent="0.25">
      <c r="A25" s="106" t="s">
        <v>18</v>
      </c>
      <c r="B25" s="103" t="s">
        <v>115</v>
      </c>
      <c r="C25" s="107">
        <f t="shared" si="0"/>
        <v>0</v>
      </c>
      <c r="D25" s="104"/>
      <c r="E25" s="104"/>
      <c r="F25" s="227">
        <f t="shared" si="1"/>
        <v>0</v>
      </c>
      <c r="G25" s="103" t="s">
        <v>240</v>
      </c>
      <c r="H25" s="164" t="s">
        <v>324</v>
      </c>
      <c r="I25" s="164" t="s">
        <v>324</v>
      </c>
      <c r="J25" s="164" t="s">
        <v>324</v>
      </c>
      <c r="K25" s="164" t="s">
        <v>324</v>
      </c>
      <c r="L25" s="164" t="s">
        <v>324</v>
      </c>
      <c r="M25" s="164" t="s">
        <v>324</v>
      </c>
      <c r="N25" s="164" t="s">
        <v>324</v>
      </c>
      <c r="O25" s="164" t="s">
        <v>324</v>
      </c>
      <c r="P25" s="108" t="s">
        <v>1091</v>
      </c>
      <c r="Q25" s="109" t="s">
        <v>329</v>
      </c>
      <c r="R25" s="105" t="s">
        <v>332</v>
      </c>
      <c r="S25" s="244" t="s">
        <v>327</v>
      </c>
    </row>
    <row r="26" spans="1:19" s="60" customFormat="1" ht="15" customHeight="1" x14ac:dyDescent="0.35">
      <c r="A26" s="115" t="s">
        <v>19</v>
      </c>
      <c r="B26" s="115"/>
      <c r="C26" s="114"/>
      <c r="D26" s="114"/>
      <c r="E26" s="114"/>
      <c r="F26" s="228"/>
      <c r="G26" s="117"/>
      <c r="H26" s="117"/>
      <c r="I26" s="117"/>
      <c r="J26" s="117"/>
      <c r="K26" s="117"/>
      <c r="L26" s="117"/>
      <c r="M26" s="117"/>
      <c r="N26" s="117"/>
      <c r="O26" s="45"/>
      <c r="P26" s="111"/>
      <c r="Q26" s="111"/>
      <c r="R26" s="111"/>
      <c r="S26" s="111"/>
    </row>
    <row r="27" spans="1:19" ht="15" customHeight="1" x14ac:dyDescent="0.25">
      <c r="A27" s="106" t="s">
        <v>20</v>
      </c>
      <c r="B27" s="103" t="s">
        <v>115</v>
      </c>
      <c r="C27" s="107">
        <f t="shared" ref="C27:C37" si="2">IF(B27=$B$4,2,IF(B27=$B$5,1,0))</f>
        <v>0</v>
      </c>
      <c r="D27" s="104"/>
      <c r="E27" s="104"/>
      <c r="F27" s="227">
        <f t="shared" ref="F27:F37" si="3">C27*(1-D27)*(1-E27)</f>
        <v>0</v>
      </c>
      <c r="G27" s="103" t="s">
        <v>240</v>
      </c>
      <c r="H27" s="164" t="s">
        <v>324</v>
      </c>
      <c r="I27" s="164" t="s">
        <v>324</v>
      </c>
      <c r="J27" s="164" t="s">
        <v>324</v>
      </c>
      <c r="K27" s="164" t="s">
        <v>324</v>
      </c>
      <c r="L27" s="164" t="s">
        <v>324</v>
      </c>
      <c r="M27" s="164" t="s">
        <v>324</v>
      </c>
      <c r="N27" s="164" t="s">
        <v>324</v>
      </c>
      <c r="O27" s="164" t="s">
        <v>324</v>
      </c>
      <c r="P27" s="108" t="s">
        <v>1091</v>
      </c>
      <c r="Q27" s="244" t="s">
        <v>531</v>
      </c>
      <c r="R27" s="244" t="s">
        <v>532</v>
      </c>
      <c r="S27" s="244" t="s">
        <v>533</v>
      </c>
    </row>
    <row r="28" spans="1:19" ht="15" customHeight="1" x14ac:dyDescent="0.25">
      <c r="A28" s="106" t="s">
        <v>21</v>
      </c>
      <c r="B28" s="103" t="s">
        <v>165</v>
      </c>
      <c r="C28" s="107">
        <f t="shared" si="2"/>
        <v>1</v>
      </c>
      <c r="D28" s="104"/>
      <c r="E28" s="104">
        <v>0.5</v>
      </c>
      <c r="F28" s="227">
        <f t="shared" si="3"/>
        <v>0.5</v>
      </c>
      <c r="G28" s="104" t="s">
        <v>212</v>
      </c>
      <c r="H28" s="104" t="s">
        <v>212</v>
      </c>
      <c r="I28" s="104" t="s">
        <v>212</v>
      </c>
      <c r="J28" s="104" t="s">
        <v>212</v>
      </c>
      <c r="K28" s="104" t="s">
        <v>215</v>
      </c>
      <c r="L28" s="104" t="s">
        <v>212</v>
      </c>
      <c r="M28" s="104" t="s">
        <v>212</v>
      </c>
      <c r="N28" s="104" t="s">
        <v>215</v>
      </c>
      <c r="O28" s="21" t="s">
        <v>217</v>
      </c>
      <c r="P28" s="167" t="s">
        <v>238</v>
      </c>
      <c r="Q28" s="105" t="s">
        <v>538</v>
      </c>
      <c r="R28" s="244" t="s">
        <v>537</v>
      </c>
      <c r="S28" s="109" t="s">
        <v>1151</v>
      </c>
    </row>
    <row r="29" spans="1:19" ht="15" customHeight="1" x14ac:dyDescent="0.25">
      <c r="A29" s="106" t="s">
        <v>22</v>
      </c>
      <c r="B29" s="103" t="s">
        <v>164</v>
      </c>
      <c r="C29" s="107">
        <f t="shared" si="2"/>
        <v>2</v>
      </c>
      <c r="D29" s="104"/>
      <c r="E29" s="104"/>
      <c r="F29" s="227">
        <f t="shared" si="3"/>
        <v>2</v>
      </c>
      <c r="G29" s="104" t="s">
        <v>212</v>
      </c>
      <c r="H29" s="104" t="s">
        <v>212</v>
      </c>
      <c r="I29" s="104" t="s">
        <v>212</v>
      </c>
      <c r="J29" s="104" t="s">
        <v>212</v>
      </c>
      <c r="K29" s="104" t="s">
        <v>212</v>
      </c>
      <c r="L29" s="104" t="s">
        <v>212</v>
      </c>
      <c r="M29" s="104" t="s">
        <v>212</v>
      </c>
      <c r="N29" s="104" t="s">
        <v>212</v>
      </c>
      <c r="O29" s="21" t="s">
        <v>335</v>
      </c>
      <c r="P29" s="174" t="s">
        <v>324</v>
      </c>
      <c r="Q29" s="109" t="s">
        <v>333</v>
      </c>
      <c r="R29" s="109" t="s">
        <v>334</v>
      </c>
      <c r="S29" s="109" t="s">
        <v>1151</v>
      </c>
    </row>
    <row r="30" spans="1:19" ht="15" customHeight="1" x14ac:dyDescent="0.25">
      <c r="A30" s="106" t="s">
        <v>23</v>
      </c>
      <c r="B30" s="103" t="s">
        <v>164</v>
      </c>
      <c r="C30" s="107">
        <f t="shared" si="2"/>
        <v>2</v>
      </c>
      <c r="D30" s="104"/>
      <c r="E30" s="104"/>
      <c r="F30" s="227">
        <f t="shared" si="3"/>
        <v>2</v>
      </c>
      <c r="G30" s="104" t="s">
        <v>212</v>
      </c>
      <c r="H30" s="104" t="s">
        <v>212</v>
      </c>
      <c r="I30" s="104" t="s">
        <v>212</v>
      </c>
      <c r="J30" s="104" t="s">
        <v>212</v>
      </c>
      <c r="K30" s="104" t="s">
        <v>212</v>
      </c>
      <c r="L30" s="104" t="s">
        <v>212</v>
      </c>
      <c r="M30" s="104" t="s">
        <v>212</v>
      </c>
      <c r="N30" s="104" t="s">
        <v>212</v>
      </c>
      <c r="O30" s="21" t="s">
        <v>543</v>
      </c>
      <c r="P30" s="167" t="s">
        <v>324</v>
      </c>
      <c r="Q30" s="244" t="s">
        <v>541</v>
      </c>
      <c r="R30" s="244" t="s">
        <v>542</v>
      </c>
      <c r="S30" s="109" t="s">
        <v>1151</v>
      </c>
    </row>
    <row r="31" spans="1:19" ht="15" customHeight="1" x14ac:dyDescent="0.25">
      <c r="A31" s="106" t="s">
        <v>24</v>
      </c>
      <c r="B31" s="103" t="s">
        <v>164</v>
      </c>
      <c r="C31" s="107">
        <f t="shared" si="2"/>
        <v>2</v>
      </c>
      <c r="D31" s="104"/>
      <c r="E31" s="104"/>
      <c r="F31" s="227">
        <f t="shared" si="3"/>
        <v>2</v>
      </c>
      <c r="G31" s="104" t="s">
        <v>212</v>
      </c>
      <c r="H31" s="104" t="s">
        <v>212</v>
      </c>
      <c r="I31" s="104" t="s">
        <v>212</v>
      </c>
      <c r="J31" s="104" t="s">
        <v>212</v>
      </c>
      <c r="K31" s="104" t="s">
        <v>212</v>
      </c>
      <c r="L31" s="104" t="s">
        <v>212</v>
      </c>
      <c r="M31" s="104" t="s">
        <v>212</v>
      </c>
      <c r="N31" s="104" t="s">
        <v>212</v>
      </c>
      <c r="O31" s="21" t="s">
        <v>338</v>
      </c>
      <c r="P31" s="174" t="s">
        <v>324</v>
      </c>
      <c r="Q31" s="202" t="s">
        <v>341</v>
      </c>
      <c r="R31" s="109" t="s">
        <v>340</v>
      </c>
      <c r="S31" s="109" t="s">
        <v>1151</v>
      </c>
    </row>
    <row r="32" spans="1:19" ht="15" customHeight="1" x14ac:dyDescent="0.25">
      <c r="A32" s="106" t="s">
        <v>25</v>
      </c>
      <c r="B32" s="103" t="s">
        <v>165</v>
      </c>
      <c r="C32" s="104">
        <f t="shared" si="2"/>
        <v>1</v>
      </c>
      <c r="D32" s="104">
        <v>0.5</v>
      </c>
      <c r="E32" s="104">
        <v>0.5</v>
      </c>
      <c r="F32" s="227">
        <f t="shared" si="3"/>
        <v>0.25</v>
      </c>
      <c r="G32" s="104" t="s">
        <v>212</v>
      </c>
      <c r="H32" s="104" t="s">
        <v>212</v>
      </c>
      <c r="I32" s="104" t="s">
        <v>212</v>
      </c>
      <c r="J32" s="104" t="s">
        <v>212</v>
      </c>
      <c r="K32" s="104" t="s">
        <v>215</v>
      </c>
      <c r="L32" s="104" t="s">
        <v>215</v>
      </c>
      <c r="M32" s="104" t="s">
        <v>212</v>
      </c>
      <c r="N32" s="104" t="s">
        <v>215</v>
      </c>
      <c r="O32" s="21" t="s">
        <v>217</v>
      </c>
      <c r="P32" s="103" t="s">
        <v>1045</v>
      </c>
      <c r="Q32" s="202" t="s">
        <v>343</v>
      </c>
      <c r="R32" s="202" t="s">
        <v>349</v>
      </c>
      <c r="S32" s="109" t="s">
        <v>350</v>
      </c>
    </row>
    <row r="33" spans="1:19" ht="15" customHeight="1" x14ac:dyDescent="0.25">
      <c r="A33" s="106" t="s">
        <v>26</v>
      </c>
      <c r="B33" s="103" t="s">
        <v>165</v>
      </c>
      <c r="C33" s="107">
        <f t="shared" si="2"/>
        <v>1</v>
      </c>
      <c r="D33" s="104"/>
      <c r="E33" s="104"/>
      <c r="F33" s="227">
        <f t="shared" si="3"/>
        <v>1</v>
      </c>
      <c r="G33" s="104" t="s">
        <v>212</v>
      </c>
      <c r="H33" s="104" t="s">
        <v>212</v>
      </c>
      <c r="I33" s="104" t="s">
        <v>212</v>
      </c>
      <c r="J33" s="104" t="s">
        <v>212</v>
      </c>
      <c r="K33" s="104" t="s">
        <v>215</v>
      </c>
      <c r="L33" s="104" t="s">
        <v>212</v>
      </c>
      <c r="M33" s="104" t="s">
        <v>212</v>
      </c>
      <c r="N33" s="104" t="s">
        <v>212</v>
      </c>
      <c r="O33" s="21" t="s">
        <v>217</v>
      </c>
      <c r="P33" s="167" t="s">
        <v>324</v>
      </c>
      <c r="Q33" s="244" t="s">
        <v>548</v>
      </c>
      <c r="R33" s="244" t="s">
        <v>546</v>
      </c>
      <c r="S33" s="109" t="s">
        <v>547</v>
      </c>
    </row>
    <row r="34" spans="1:19" ht="15" customHeight="1" x14ac:dyDescent="0.25">
      <c r="A34" s="106" t="s">
        <v>27</v>
      </c>
      <c r="B34" s="103" t="s">
        <v>165</v>
      </c>
      <c r="C34" s="104">
        <f t="shared" si="2"/>
        <v>1</v>
      </c>
      <c r="D34" s="104"/>
      <c r="E34" s="104">
        <v>0.5</v>
      </c>
      <c r="F34" s="227">
        <f t="shared" si="3"/>
        <v>0.5</v>
      </c>
      <c r="G34" s="104" t="s">
        <v>212</v>
      </c>
      <c r="H34" s="164" t="s">
        <v>212</v>
      </c>
      <c r="I34" s="164" t="s">
        <v>212</v>
      </c>
      <c r="J34" s="164" t="s">
        <v>212</v>
      </c>
      <c r="K34" s="164" t="s">
        <v>215</v>
      </c>
      <c r="L34" s="164" t="s">
        <v>212</v>
      </c>
      <c r="M34" s="164" t="s">
        <v>212</v>
      </c>
      <c r="N34" s="104" t="s">
        <v>215</v>
      </c>
      <c r="O34" s="21" t="s">
        <v>217</v>
      </c>
      <c r="P34" s="103" t="s">
        <v>1044</v>
      </c>
      <c r="Q34" s="202" t="s">
        <v>549</v>
      </c>
      <c r="R34" s="202" t="s">
        <v>552</v>
      </c>
      <c r="S34" s="202" t="s">
        <v>550</v>
      </c>
    </row>
    <row r="35" spans="1:19" ht="15" customHeight="1" x14ac:dyDescent="0.25">
      <c r="A35" s="106" t="s">
        <v>28</v>
      </c>
      <c r="B35" s="103" t="s">
        <v>115</v>
      </c>
      <c r="C35" s="107">
        <f t="shared" si="2"/>
        <v>0</v>
      </c>
      <c r="D35" s="104"/>
      <c r="E35" s="104"/>
      <c r="F35" s="227">
        <f t="shared" si="3"/>
        <v>0</v>
      </c>
      <c r="G35" s="103" t="s">
        <v>240</v>
      </c>
      <c r="H35" s="164" t="s">
        <v>324</v>
      </c>
      <c r="I35" s="164" t="s">
        <v>324</v>
      </c>
      <c r="J35" s="164" t="s">
        <v>324</v>
      </c>
      <c r="K35" s="164" t="s">
        <v>324</v>
      </c>
      <c r="L35" s="164" t="s">
        <v>324</v>
      </c>
      <c r="M35" s="164" t="s">
        <v>324</v>
      </c>
      <c r="N35" s="164" t="s">
        <v>324</v>
      </c>
      <c r="O35" s="164" t="s">
        <v>324</v>
      </c>
      <c r="P35" s="108" t="s">
        <v>1091</v>
      </c>
      <c r="Q35" s="244" t="s">
        <v>554</v>
      </c>
      <c r="R35" s="244" t="s">
        <v>557</v>
      </c>
      <c r="S35" s="244" t="s">
        <v>556</v>
      </c>
    </row>
    <row r="36" spans="1:19" ht="15" customHeight="1" x14ac:dyDescent="0.25">
      <c r="A36" s="106" t="s">
        <v>29</v>
      </c>
      <c r="B36" s="103" t="s">
        <v>165</v>
      </c>
      <c r="C36" s="107">
        <f t="shared" si="2"/>
        <v>1</v>
      </c>
      <c r="D36" s="104"/>
      <c r="E36" s="104"/>
      <c r="F36" s="227">
        <f t="shared" si="3"/>
        <v>1</v>
      </c>
      <c r="G36" s="104" t="s">
        <v>212</v>
      </c>
      <c r="H36" s="104" t="s">
        <v>212</v>
      </c>
      <c r="I36" s="104" t="s">
        <v>212</v>
      </c>
      <c r="J36" s="104" t="s">
        <v>212</v>
      </c>
      <c r="K36" s="104" t="s">
        <v>215</v>
      </c>
      <c r="L36" s="104" t="s">
        <v>212</v>
      </c>
      <c r="M36" s="103" t="s">
        <v>226</v>
      </c>
      <c r="N36" s="104" t="s">
        <v>212</v>
      </c>
      <c r="O36" s="21" t="s">
        <v>335</v>
      </c>
      <c r="P36" s="174" t="s">
        <v>324</v>
      </c>
      <c r="Q36" s="244" t="s">
        <v>354</v>
      </c>
      <c r="R36" s="244" t="s">
        <v>353</v>
      </c>
      <c r="S36" s="109" t="s">
        <v>1151</v>
      </c>
    </row>
    <row r="37" spans="1:19" ht="15" customHeight="1" x14ac:dyDescent="0.25">
      <c r="A37" s="240" t="s">
        <v>30</v>
      </c>
      <c r="B37" s="103" t="s">
        <v>164</v>
      </c>
      <c r="C37" s="107">
        <f t="shared" si="2"/>
        <v>2</v>
      </c>
      <c r="D37" s="104"/>
      <c r="E37" s="104"/>
      <c r="F37" s="227">
        <f t="shared" si="3"/>
        <v>2</v>
      </c>
      <c r="G37" s="104" t="s">
        <v>212</v>
      </c>
      <c r="H37" s="104" t="s">
        <v>212</v>
      </c>
      <c r="I37" s="104" t="s">
        <v>212</v>
      </c>
      <c r="J37" s="104" t="s">
        <v>212</v>
      </c>
      <c r="K37" s="104" t="s">
        <v>212</v>
      </c>
      <c r="L37" s="104" t="s">
        <v>212</v>
      </c>
      <c r="M37" s="104" t="s">
        <v>212</v>
      </c>
      <c r="N37" s="104" t="s">
        <v>212</v>
      </c>
      <c r="O37" s="21" t="s">
        <v>217</v>
      </c>
      <c r="P37" s="174" t="s">
        <v>324</v>
      </c>
      <c r="Q37" s="244" t="s">
        <v>356</v>
      </c>
      <c r="R37" s="244" t="s">
        <v>216</v>
      </c>
      <c r="S37" s="109" t="s">
        <v>1151</v>
      </c>
    </row>
    <row r="38" spans="1:19" s="60" customFormat="1" ht="15" customHeight="1" x14ac:dyDescent="0.35">
      <c r="A38" s="115" t="s">
        <v>31</v>
      </c>
      <c r="B38" s="115"/>
      <c r="C38" s="114"/>
      <c r="D38" s="114"/>
      <c r="E38" s="114"/>
      <c r="F38" s="228"/>
      <c r="G38" s="117"/>
      <c r="H38" s="117"/>
      <c r="I38" s="117"/>
      <c r="J38" s="117"/>
      <c r="K38" s="117"/>
      <c r="L38" s="117"/>
      <c r="M38" s="117"/>
      <c r="N38" s="117"/>
      <c r="O38" s="45"/>
      <c r="P38" s="111"/>
      <c r="Q38" s="111"/>
      <c r="R38" s="111"/>
      <c r="S38" s="111"/>
    </row>
    <row r="39" spans="1:19" ht="15" customHeight="1" x14ac:dyDescent="0.25">
      <c r="A39" s="106" t="s">
        <v>32</v>
      </c>
      <c r="B39" s="103" t="s">
        <v>164</v>
      </c>
      <c r="C39" s="107">
        <f t="shared" ref="C39:C45" si="4">IF(B39=$B$4,2,IF(B39=$B$5,1,0))</f>
        <v>2</v>
      </c>
      <c r="D39" s="104"/>
      <c r="E39" s="104"/>
      <c r="F39" s="227">
        <f t="shared" ref="F39:F46" si="5">C39*(1-D39)*(1-E39)</f>
        <v>2</v>
      </c>
      <c r="G39" s="104" t="s">
        <v>212</v>
      </c>
      <c r="H39" s="104" t="s">
        <v>212</v>
      </c>
      <c r="I39" s="104" t="s">
        <v>212</v>
      </c>
      <c r="J39" s="104" t="s">
        <v>212</v>
      </c>
      <c r="K39" s="104" t="s">
        <v>212</v>
      </c>
      <c r="L39" s="104" t="s">
        <v>212</v>
      </c>
      <c r="M39" s="104" t="s">
        <v>212</v>
      </c>
      <c r="N39" s="104" t="s">
        <v>212</v>
      </c>
      <c r="O39" s="21" t="s">
        <v>456</v>
      </c>
      <c r="P39" s="167" t="s">
        <v>324</v>
      </c>
      <c r="Q39" s="244" t="s">
        <v>561</v>
      </c>
      <c r="R39" s="244" t="s">
        <v>560</v>
      </c>
      <c r="S39" s="109" t="s">
        <v>1151</v>
      </c>
    </row>
    <row r="40" spans="1:19" ht="15" customHeight="1" x14ac:dyDescent="0.25">
      <c r="A40" s="106" t="s">
        <v>33</v>
      </c>
      <c r="B40" s="103" t="s">
        <v>165</v>
      </c>
      <c r="C40" s="104">
        <f t="shared" si="4"/>
        <v>1</v>
      </c>
      <c r="D40" s="104"/>
      <c r="E40" s="104">
        <v>0.5</v>
      </c>
      <c r="F40" s="227">
        <f t="shared" si="5"/>
        <v>0.5</v>
      </c>
      <c r="G40" s="104" t="s">
        <v>212</v>
      </c>
      <c r="H40" s="104" t="s">
        <v>212</v>
      </c>
      <c r="I40" s="104" t="s">
        <v>212</v>
      </c>
      <c r="J40" s="104" t="s">
        <v>212</v>
      </c>
      <c r="K40" s="104" t="s">
        <v>215</v>
      </c>
      <c r="L40" s="104" t="s">
        <v>212</v>
      </c>
      <c r="M40" s="104" t="s">
        <v>212</v>
      </c>
      <c r="N40" s="104" t="s">
        <v>215</v>
      </c>
      <c r="O40" s="21" t="s">
        <v>217</v>
      </c>
      <c r="P40" s="167" t="s">
        <v>238</v>
      </c>
      <c r="Q40" s="202" t="s">
        <v>564</v>
      </c>
      <c r="R40" s="202" t="s">
        <v>563</v>
      </c>
      <c r="S40" s="109" t="s">
        <v>1151</v>
      </c>
    </row>
    <row r="41" spans="1:19" ht="15" customHeight="1" x14ac:dyDescent="0.25">
      <c r="A41" s="106" t="s">
        <v>97</v>
      </c>
      <c r="B41" s="103" t="s">
        <v>165</v>
      </c>
      <c r="C41" s="104">
        <f t="shared" si="4"/>
        <v>1</v>
      </c>
      <c r="D41" s="104"/>
      <c r="E41" s="104">
        <v>0.5</v>
      </c>
      <c r="F41" s="227">
        <f t="shared" si="5"/>
        <v>0.5</v>
      </c>
      <c r="G41" s="104" t="s">
        <v>212</v>
      </c>
      <c r="H41" s="104" t="s">
        <v>212</v>
      </c>
      <c r="I41" s="104" t="s">
        <v>212</v>
      </c>
      <c r="J41" s="104" t="s">
        <v>212</v>
      </c>
      <c r="K41" s="104" t="s">
        <v>215</v>
      </c>
      <c r="L41" s="104" t="s">
        <v>212</v>
      </c>
      <c r="M41" s="104" t="s">
        <v>212</v>
      </c>
      <c r="N41" s="104" t="s">
        <v>215</v>
      </c>
      <c r="O41" s="21" t="s">
        <v>466</v>
      </c>
      <c r="P41" s="167" t="s">
        <v>238</v>
      </c>
      <c r="Q41" s="202" t="s">
        <v>566</v>
      </c>
      <c r="R41" s="202" t="s">
        <v>568</v>
      </c>
      <c r="S41" s="202" t="s">
        <v>569</v>
      </c>
    </row>
    <row r="42" spans="1:19" ht="15" customHeight="1" x14ac:dyDescent="0.25">
      <c r="A42" s="106" t="s">
        <v>34</v>
      </c>
      <c r="B42" s="103" t="s">
        <v>115</v>
      </c>
      <c r="C42" s="104">
        <f t="shared" si="4"/>
        <v>0</v>
      </c>
      <c r="D42" s="104"/>
      <c r="E42" s="104"/>
      <c r="F42" s="227">
        <f t="shared" si="5"/>
        <v>0</v>
      </c>
      <c r="G42" s="103" t="s">
        <v>240</v>
      </c>
      <c r="H42" s="164" t="s">
        <v>324</v>
      </c>
      <c r="I42" s="164" t="s">
        <v>324</v>
      </c>
      <c r="J42" s="164" t="s">
        <v>324</v>
      </c>
      <c r="K42" s="164" t="s">
        <v>324</v>
      </c>
      <c r="L42" s="164" t="s">
        <v>324</v>
      </c>
      <c r="M42" s="164" t="s">
        <v>324</v>
      </c>
      <c r="N42" s="164" t="s">
        <v>324</v>
      </c>
      <c r="O42" s="164" t="s">
        <v>324</v>
      </c>
      <c r="P42" s="108" t="s">
        <v>1091</v>
      </c>
      <c r="Q42" s="202" t="s">
        <v>571</v>
      </c>
      <c r="R42" s="202" t="s">
        <v>762</v>
      </c>
      <c r="S42" s="202" t="s">
        <v>573</v>
      </c>
    </row>
    <row r="43" spans="1:19" ht="15" customHeight="1" x14ac:dyDescent="0.25">
      <c r="A43" s="106" t="s">
        <v>35</v>
      </c>
      <c r="B43" s="103" t="s">
        <v>115</v>
      </c>
      <c r="C43" s="107">
        <f t="shared" si="4"/>
        <v>0</v>
      </c>
      <c r="D43" s="104"/>
      <c r="E43" s="104"/>
      <c r="F43" s="227">
        <f t="shared" si="5"/>
        <v>0</v>
      </c>
      <c r="G43" s="104" t="s">
        <v>215</v>
      </c>
      <c r="H43" s="164" t="s">
        <v>324</v>
      </c>
      <c r="I43" s="164" t="s">
        <v>324</v>
      </c>
      <c r="J43" s="164" t="s">
        <v>324</v>
      </c>
      <c r="K43" s="164" t="s">
        <v>324</v>
      </c>
      <c r="L43" s="164" t="s">
        <v>324</v>
      </c>
      <c r="M43" s="164" t="s">
        <v>324</v>
      </c>
      <c r="N43" s="164" t="s">
        <v>324</v>
      </c>
      <c r="O43" s="164" t="s">
        <v>324</v>
      </c>
      <c r="P43" s="166" t="s">
        <v>324</v>
      </c>
      <c r="Q43" s="244" t="s">
        <v>578</v>
      </c>
      <c r="R43" s="244" t="s">
        <v>579</v>
      </c>
      <c r="S43" s="109" t="s">
        <v>1151</v>
      </c>
    </row>
    <row r="44" spans="1:19" ht="15" customHeight="1" x14ac:dyDescent="0.25">
      <c r="A44" s="106" t="s">
        <v>36</v>
      </c>
      <c r="B44" s="103" t="s">
        <v>165</v>
      </c>
      <c r="C44" s="104">
        <f t="shared" si="4"/>
        <v>1</v>
      </c>
      <c r="D44" s="104"/>
      <c r="E44" s="104"/>
      <c r="F44" s="227">
        <f t="shared" si="5"/>
        <v>1</v>
      </c>
      <c r="G44" s="104" t="s">
        <v>212</v>
      </c>
      <c r="H44" s="104" t="s">
        <v>212</v>
      </c>
      <c r="I44" s="104" t="s">
        <v>212</v>
      </c>
      <c r="J44" s="104" t="s">
        <v>212</v>
      </c>
      <c r="K44" s="104" t="s">
        <v>215</v>
      </c>
      <c r="L44" s="104" t="s">
        <v>212</v>
      </c>
      <c r="M44" s="104" t="s">
        <v>212</v>
      </c>
      <c r="N44" s="104" t="s">
        <v>212</v>
      </c>
      <c r="O44" s="21" t="s">
        <v>325</v>
      </c>
      <c r="P44" s="167" t="s">
        <v>324</v>
      </c>
      <c r="Q44" s="202" t="s">
        <v>580</v>
      </c>
      <c r="R44" s="202" t="s">
        <v>582</v>
      </c>
      <c r="S44" s="202" t="s">
        <v>581</v>
      </c>
    </row>
    <row r="45" spans="1:19" ht="15" customHeight="1" x14ac:dyDescent="0.25">
      <c r="A45" s="106" t="s">
        <v>37</v>
      </c>
      <c r="B45" s="103" t="s">
        <v>164</v>
      </c>
      <c r="C45" s="104">
        <f t="shared" si="4"/>
        <v>2</v>
      </c>
      <c r="D45" s="104"/>
      <c r="E45" s="104"/>
      <c r="F45" s="227">
        <f t="shared" si="5"/>
        <v>2</v>
      </c>
      <c r="G45" s="104" t="s">
        <v>212</v>
      </c>
      <c r="H45" s="104" t="s">
        <v>212</v>
      </c>
      <c r="I45" s="104" t="s">
        <v>212</v>
      </c>
      <c r="J45" s="104" t="s">
        <v>212</v>
      </c>
      <c r="K45" s="104" t="s">
        <v>212</v>
      </c>
      <c r="L45" s="104" t="s">
        <v>212</v>
      </c>
      <c r="M45" s="104" t="s">
        <v>212</v>
      </c>
      <c r="N45" s="104" t="s">
        <v>212</v>
      </c>
      <c r="O45" s="21" t="s">
        <v>449</v>
      </c>
      <c r="P45" s="167" t="s">
        <v>324</v>
      </c>
      <c r="Q45" s="202" t="s">
        <v>587</v>
      </c>
      <c r="R45" s="202" t="s">
        <v>586</v>
      </c>
      <c r="S45" s="109" t="s">
        <v>331</v>
      </c>
    </row>
    <row r="46" spans="1:19" ht="15" customHeight="1" x14ac:dyDescent="0.25">
      <c r="A46" s="106" t="s">
        <v>98</v>
      </c>
      <c r="B46" s="103" t="s">
        <v>164</v>
      </c>
      <c r="C46" s="104">
        <f>IF(B46=$B$4,2,IF(B46=$B$5,1,0))</f>
        <v>2</v>
      </c>
      <c r="D46" s="104"/>
      <c r="E46" s="104"/>
      <c r="F46" s="227">
        <f t="shared" si="5"/>
        <v>2</v>
      </c>
      <c r="G46" s="104" t="s">
        <v>212</v>
      </c>
      <c r="H46" s="104" t="s">
        <v>212</v>
      </c>
      <c r="I46" s="104" t="s">
        <v>212</v>
      </c>
      <c r="J46" s="104" t="s">
        <v>212</v>
      </c>
      <c r="K46" s="104" t="s">
        <v>212</v>
      </c>
      <c r="L46" s="104" t="s">
        <v>212</v>
      </c>
      <c r="M46" s="104" t="s">
        <v>212</v>
      </c>
      <c r="N46" s="104" t="s">
        <v>212</v>
      </c>
      <c r="O46" s="21">
        <v>43759</v>
      </c>
      <c r="P46" s="166" t="s">
        <v>324</v>
      </c>
      <c r="Q46" s="202" t="s">
        <v>364</v>
      </c>
      <c r="R46" s="202" t="s">
        <v>361</v>
      </c>
      <c r="S46" s="202" t="s">
        <v>234</v>
      </c>
    </row>
    <row r="47" spans="1:19" s="60" customFormat="1" ht="15" customHeight="1" x14ac:dyDescent="0.35">
      <c r="A47" s="115" t="s">
        <v>38</v>
      </c>
      <c r="B47" s="115"/>
      <c r="C47" s="114"/>
      <c r="D47" s="114"/>
      <c r="E47" s="114"/>
      <c r="F47" s="228"/>
      <c r="G47" s="117"/>
      <c r="H47" s="117"/>
      <c r="I47" s="117"/>
      <c r="J47" s="117"/>
      <c r="K47" s="117"/>
      <c r="L47" s="117"/>
      <c r="M47" s="117"/>
      <c r="N47" s="117"/>
      <c r="O47" s="45"/>
      <c r="P47" s="111"/>
      <c r="Q47" s="111"/>
      <c r="R47" s="111"/>
      <c r="S47" s="111"/>
    </row>
    <row r="48" spans="1:19" ht="15" customHeight="1" x14ac:dyDescent="0.25">
      <c r="A48" s="106" t="s">
        <v>39</v>
      </c>
      <c r="B48" s="103" t="s">
        <v>115</v>
      </c>
      <c r="C48" s="107">
        <f t="shared" ref="C48:C54" si="6">IF(B48=$B$4,2,IF(B48=$B$5,1,0))</f>
        <v>0</v>
      </c>
      <c r="D48" s="104"/>
      <c r="E48" s="104"/>
      <c r="F48" s="227">
        <f t="shared" ref="F48:F54" si="7">C48*(1-D48)*(1-E48)</f>
        <v>0</v>
      </c>
      <c r="G48" s="104" t="s">
        <v>215</v>
      </c>
      <c r="H48" s="164" t="s">
        <v>324</v>
      </c>
      <c r="I48" s="164" t="s">
        <v>324</v>
      </c>
      <c r="J48" s="164" t="s">
        <v>324</v>
      </c>
      <c r="K48" s="164" t="s">
        <v>324</v>
      </c>
      <c r="L48" s="164" t="s">
        <v>324</v>
      </c>
      <c r="M48" s="164" t="s">
        <v>324</v>
      </c>
      <c r="N48" s="164" t="s">
        <v>324</v>
      </c>
      <c r="O48" s="164" t="s">
        <v>324</v>
      </c>
      <c r="P48" s="166" t="s">
        <v>324</v>
      </c>
      <c r="Q48" s="244" t="s">
        <v>594</v>
      </c>
      <c r="R48" s="244" t="s">
        <v>593</v>
      </c>
      <c r="S48" s="244" t="s">
        <v>592</v>
      </c>
    </row>
    <row r="49" spans="1:19" ht="15" customHeight="1" x14ac:dyDescent="0.25">
      <c r="A49" s="106" t="s">
        <v>40</v>
      </c>
      <c r="B49" s="103" t="s">
        <v>115</v>
      </c>
      <c r="C49" s="104">
        <f t="shared" si="6"/>
        <v>0</v>
      </c>
      <c r="D49" s="104"/>
      <c r="E49" s="104"/>
      <c r="F49" s="227">
        <f t="shared" si="7"/>
        <v>0</v>
      </c>
      <c r="G49" s="103" t="s">
        <v>240</v>
      </c>
      <c r="H49" s="164" t="s">
        <v>324</v>
      </c>
      <c r="I49" s="164" t="s">
        <v>324</v>
      </c>
      <c r="J49" s="164" t="s">
        <v>324</v>
      </c>
      <c r="K49" s="164" t="s">
        <v>324</v>
      </c>
      <c r="L49" s="164" t="s">
        <v>324</v>
      </c>
      <c r="M49" s="164" t="s">
        <v>324</v>
      </c>
      <c r="N49" s="164" t="s">
        <v>324</v>
      </c>
      <c r="O49" s="164" t="s">
        <v>324</v>
      </c>
      <c r="P49" s="108" t="s">
        <v>1091</v>
      </c>
      <c r="Q49" s="202" t="s">
        <v>596</v>
      </c>
      <c r="R49" s="202" t="s">
        <v>595</v>
      </c>
      <c r="S49" s="109" t="s">
        <v>1151</v>
      </c>
    </row>
    <row r="50" spans="1:19" ht="15" customHeight="1" x14ac:dyDescent="0.25">
      <c r="A50" s="106" t="s">
        <v>41</v>
      </c>
      <c r="B50" s="103" t="s">
        <v>115</v>
      </c>
      <c r="C50" s="104">
        <f>IF(B50=$B$4,2,IF(B50=$B$5,1,0))</f>
        <v>0</v>
      </c>
      <c r="D50" s="104"/>
      <c r="E50" s="104"/>
      <c r="F50" s="227">
        <f>C50*(1-D50)*(1-E50)</f>
        <v>0</v>
      </c>
      <c r="G50" s="103" t="s">
        <v>1043</v>
      </c>
      <c r="H50" s="164" t="s">
        <v>324</v>
      </c>
      <c r="I50" s="164" t="s">
        <v>324</v>
      </c>
      <c r="J50" s="164" t="s">
        <v>324</v>
      </c>
      <c r="K50" s="164" t="s">
        <v>324</v>
      </c>
      <c r="L50" s="164" t="s">
        <v>324</v>
      </c>
      <c r="M50" s="164" t="s">
        <v>324</v>
      </c>
      <c r="N50" s="164" t="s">
        <v>324</v>
      </c>
      <c r="O50" s="164" t="s">
        <v>324</v>
      </c>
      <c r="P50" s="108" t="s">
        <v>1091</v>
      </c>
      <c r="Q50" s="202" t="s">
        <v>599</v>
      </c>
      <c r="R50" s="202" t="s">
        <v>600</v>
      </c>
      <c r="S50" s="109" t="s">
        <v>1151</v>
      </c>
    </row>
    <row r="51" spans="1:19" ht="15" customHeight="1" x14ac:dyDescent="0.25">
      <c r="A51" s="106" t="s">
        <v>42</v>
      </c>
      <c r="B51" s="103" t="s">
        <v>115</v>
      </c>
      <c r="C51" s="107">
        <f t="shared" si="6"/>
        <v>0</v>
      </c>
      <c r="D51" s="104"/>
      <c r="E51" s="104"/>
      <c r="F51" s="227">
        <f t="shared" si="7"/>
        <v>0</v>
      </c>
      <c r="G51" s="104" t="s">
        <v>212</v>
      </c>
      <c r="H51" s="104" t="s">
        <v>212</v>
      </c>
      <c r="I51" s="104" t="s">
        <v>212</v>
      </c>
      <c r="J51" s="104" t="s">
        <v>212</v>
      </c>
      <c r="K51" s="104" t="s">
        <v>215</v>
      </c>
      <c r="L51" s="104" t="s">
        <v>212</v>
      </c>
      <c r="M51" s="104" t="s">
        <v>212</v>
      </c>
      <c r="N51" s="104" t="s">
        <v>212</v>
      </c>
      <c r="O51" s="21" t="s">
        <v>456</v>
      </c>
      <c r="P51" s="167" t="s">
        <v>324</v>
      </c>
      <c r="Q51" s="244" t="s">
        <v>605</v>
      </c>
      <c r="R51" s="244" t="s">
        <v>603</v>
      </c>
      <c r="S51" s="109" t="s">
        <v>1151</v>
      </c>
    </row>
    <row r="52" spans="1:19" ht="15" customHeight="1" x14ac:dyDescent="0.25">
      <c r="A52" s="113" t="s">
        <v>92</v>
      </c>
      <c r="B52" s="103" t="s">
        <v>115</v>
      </c>
      <c r="C52" s="104">
        <f>IF(B52=$B$4,2,IF(B52=$B$5,1,0))</f>
        <v>0</v>
      </c>
      <c r="D52" s="104"/>
      <c r="E52" s="104"/>
      <c r="F52" s="227">
        <f>C52*(1-D52)*(1-E52)</f>
        <v>0</v>
      </c>
      <c r="G52" s="103" t="s">
        <v>240</v>
      </c>
      <c r="H52" s="164" t="s">
        <v>324</v>
      </c>
      <c r="I52" s="164" t="s">
        <v>324</v>
      </c>
      <c r="J52" s="164" t="s">
        <v>324</v>
      </c>
      <c r="K52" s="164" t="s">
        <v>324</v>
      </c>
      <c r="L52" s="164" t="s">
        <v>324</v>
      </c>
      <c r="M52" s="164" t="s">
        <v>324</v>
      </c>
      <c r="N52" s="164" t="s">
        <v>324</v>
      </c>
      <c r="O52" s="164" t="s">
        <v>324</v>
      </c>
      <c r="P52" s="108" t="s">
        <v>1091</v>
      </c>
      <c r="Q52" s="202" t="s">
        <v>607</v>
      </c>
      <c r="R52" s="202" t="s">
        <v>608</v>
      </c>
      <c r="S52" s="109" t="s">
        <v>1151</v>
      </c>
    </row>
    <row r="53" spans="1:19" ht="15" customHeight="1" x14ac:dyDescent="0.25">
      <c r="A53" s="106" t="s">
        <v>43</v>
      </c>
      <c r="B53" s="103" t="s">
        <v>165</v>
      </c>
      <c r="C53" s="104">
        <f t="shared" si="6"/>
        <v>1</v>
      </c>
      <c r="D53" s="104"/>
      <c r="E53" s="104"/>
      <c r="F53" s="227">
        <f t="shared" si="7"/>
        <v>1</v>
      </c>
      <c r="G53" s="104" t="s">
        <v>212</v>
      </c>
      <c r="H53" s="104" t="s">
        <v>212</v>
      </c>
      <c r="I53" s="104" t="s">
        <v>212</v>
      </c>
      <c r="J53" s="104" t="s">
        <v>212</v>
      </c>
      <c r="K53" s="104" t="s">
        <v>215</v>
      </c>
      <c r="L53" s="104" t="s">
        <v>212</v>
      </c>
      <c r="M53" s="104" t="s">
        <v>212</v>
      </c>
      <c r="N53" s="104" t="s">
        <v>215</v>
      </c>
      <c r="O53" s="21" t="s">
        <v>521</v>
      </c>
      <c r="P53" s="167" t="s">
        <v>324</v>
      </c>
      <c r="Q53" s="202" t="s">
        <v>612</v>
      </c>
      <c r="R53" s="202" t="s">
        <v>615</v>
      </c>
      <c r="S53" s="202" t="s">
        <v>614</v>
      </c>
    </row>
    <row r="54" spans="1:19" ht="15" customHeight="1" x14ac:dyDescent="0.25">
      <c r="A54" s="106" t="s">
        <v>44</v>
      </c>
      <c r="B54" s="103" t="s">
        <v>165</v>
      </c>
      <c r="C54" s="104">
        <f t="shared" si="6"/>
        <v>1</v>
      </c>
      <c r="D54" s="104"/>
      <c r="E54" s="104"/>
      <c r="F54" s="227">
        <f t="shared" si="7"/>
        <v>1</v>
      </c>
      <c r="G54" s="104" t="s">
        <v>212</v>
      </c>
      <c r="H54" s="104" t="s">
        <v>212</v>
      </c>
      <c r="I54" s="104" t="s">
        <v>215</v>
      </c>
      <c r="J54" s="104" t="s">
        <v>212</v>
      </c>
      <c r="K54" s="104" t="s">
        <v>212</v>
      </c>
      <c r="L54" s="104" t="s">
        <v>212</v>
      </c>
      <c r="M54" s="104" t="s">
        <v>212</v>
      </c>
      <c r="N54" s="104" t="s">
        <v>212</v>
      </c>
      <c r="O54" s="21" t="s">
        <v>217</v>
      </c>
      <c r="P54" s="167" t="s">
        <v>1046</v>
      </c>
      <c r="Q54" s="202" t="s">
        <v>621</v>
      </c>
      <c r="R54" s="202" t="s">
        <v>618</v>
      </c>
      <c r="S54" s="202" t="s">
        <v>619</v>
      </c>
    </row>
    <row r="55" spans="1:19" s="60" customFormat="1" ht="15" customHeight="1" x14ac:dyDescent="0.35">
      <c r="A55" s="115" t="s">
        <v>45</v>
      </c>
      <c r="B55" s="115"/>
      <c r="C55" s="114"/>
      <c r="D55" s="114"/>
      <c r="E55" s="114"/>
      <c r="F55" s="228"/>
      <c r="G55" s="117"/>
      <c r="H55" s="117"/>
      <c r="I55" s="117"/>
      <c r="J55" s="117"/>
      <c r="K55" s="117"/>
      <c r="L55" s="117"/>
      <c r="M55" s="117"/>
      <c r="N55" s="117"/>
      <c r="O55" s="45"/>
      <c r="P55" s="111"/>
      <c r="Q55" s="111"/>
      <c r="R55" s="111"/>
      <c r="S55" s="111"/>
    </row>
    <row r="56" spans="1:19" ht="15" customHeight="1" x14ac:dyDescent="0.25">
      <c r="A56" s="106" t="s">
        <v>46</v>
      </c>
      <c r="B56" s="103" t="s">
        <v>164</v>
      </c>
      <c r="C56" s="107">
        <f t="shared" ref="C56:C69" si="8">IF(B56=$B$4,2,IF(B56=$B$5,1,0))</f>
        <v>2</v>
      </c>
      <c r="D56" s="104"/>
      <c r="E56" s="104"/>
      <c r="F56" s="227">
        <f t="shared" ref="F56:F69" si="9">C56*(1-D56)*(1-E56)</f>
        <v>2</v>
      </c>
      <c r="G56" s="104" t="s">
        <v>212</v>
      </c>
      <c r="H56" s="104" t="s">
        <v>212</v>
      </c>
      <c r="I56" s="104" t="s">
        <v>212</v>
      </c>
      <c r="J56" s="104" t="s">
        <v>212</v>
      </c>
      <c r="K56" s="104" t="s">
        <v>212</v>
      </c>
      <c r="L56" s="104" t="s">
        <v>212</v>
      </c>
      <c r="M56" s="104" t="s">
        <v>212</v>
      </c>
      <c r="N56" s="104" t="s">
        <v>212</v>
      </c>
      <c r="O56" s="21" t="s">
        <v>217</v>
      </c>
      <c r="P56" s="167" t="s">
        <v>324</v>
      </c>
      <c r="Q56" s="244" t="s">
        <v>626</v>
      </c>
      <c r="R56" s="109" t="s">
        <v>625</v>
      </c>
      <c r="S56" s="109" t="s">
        <v>1151</v>
      </c>
    </row>
    <row r="57" spans="1:19" ht="15" customHeight="1" x14ac:dyDescent="0.25">
      <c r="A57" s="106" t="s">
        <v>47</v>
      </c>
      <c r="B57" s="103" t="s">
        <v>164</v>
      </c>
      <c r="C57" s="107">
        <f t="shared" si="8"/>
        <v>2</v>
      </c>
      <c r="D57" s="104"/>
      <c r="E57" s="104"/>
      <c r="F57" s="227">
        <f t="shared" si="9"/>
        <v>2</v>
      </c>
      <c r="G57" s="104" t="s">
        <v>212</v>
      </c>
      <c r="H57" s="104" t="s">
        <v>212</v>
      </c>
      <c r="I57" s="104" t="s">
        <v>212</v>
      </c>
      <c r="J57" s="104" t="s">
        <v>212</v>
      </c>
      <c r="K57" s="104" t="s">
        <v>212</v>
      </c>
      <c r="L57" s="104" t="s">
        <v>212</v>
      </c>
      <c r="M57" s="104" t="s">
        <v>212</v>
      </c>
      <c r="N57" s="104" t="s">
        <v>212</v>
      </c>
      <c r="O57" s="21" t="s">
        <v>217</v>
      </c>
      <c r="P57" s="167" t="s">
        <v>324</v>
      </c>
      <c r="Q57" s="244" t="s">
        <v>630</v>
      </c>
      <c r="R57" s="244" t="s">
        <v>628</v>
      </c>
      <c r="S57" s="109" t="s">
        <v>1151</v>
      </c>
    </row>
    <row r="58" spans="1:19" ht="15" customHeight="1" x14ac:dyDescent="0.25">
      <c r="A58" s="106" t="s">
        <v>48</v>
      </c>
      <c r="B58" s="103" t="s">
        <v>115</v>
      </c>
      <c r="C58" s="107">
        <f t="shared" si="8"/>
        <v>0</v>
      </c>
      <c r="D58" s="104"/>
      <c r="E58" s="104"/>
      <c r="F58" s="227">
        <f t="shared" si="9"/>
        <v>0</v>
      </c>
      <c r="G58" s="104" t="s">
        <v>215</v>
      </c>
      <c r="H58" s="164" t="s">
        <v>324</v>
      </c>
      <c r="I58" s="164" t="s">
        <v>324</v>
      </c>
      <c r="J58" s="164" t="s">
        <v>324</v>
      </c>
      <c r="K58" s="164" t="s">
        <v>324</v>
      </c>
      <c r="L58" s="164" t="s">
        <v>324</v>
      </c>
      <c r="M58" s="164" t="s">
        <v>324</v>
      </c>
      <c r="N58" s="164" t="s">
        <v>324</v>
      </c>
      <c r="O58" s="164" t="s">
        <v>324</v>
      </c>
      <c r="P58" s="166" t="s">
        <v>324</v>
      </c>
      <c r="Q58" s="244" t="s">
        <v>632</v>
      </c>
      <c r="R58" s="244" t="s">
        <v>634</v>
      </c>
      <c r="S58" s="109" t="s">
        <v>1151</v>
      </c>
    </row>
    <row r="59" spans="1:19" ht="15" customHeight="1" x14ac:dyDescent="0.25">
      <c r="A59" s="106" t="s">
        <v>49</v>
      </c>
      <c r="B59" s="103" t="s">
        <v>115</v>
      </c>
      <c r="C59" s="107">
        <f t="shared" si="8"/>
        <v>0</v>
      </c>
      <c r="D59" s="104"/>
      <c r="E59" s="104"/>
      <c r="F59" s="227">
        <f t="shared" si="9"/>
        <v>0</v>
      </c>
      <c r="G59" s="103" t="s">
        <v>240</v>
      </c>
      <c r="H59" s="164" t="s">
        <v>324</v>
      </c>
      <c r="I59" s="164" t="s">
        <v>324</v>
      </c>
      <c r="J59" s="164" t="s">
        <v>324</v>
      </c>
      <c r="K59" s="164" t="s">
        <v>324</v>
      </c>
      <c r="L59" s="164" t="s">
        <v>324</v>
      </c>
      <c r="M59" s="164" t="s">
        <v>324</v>
      </c>
      <c r="N59" s="164" t="s">
        <v>324</v>
      </c>
      <c r="O59" s="164" t="s">
        <v>324</v>
      </c>
      <c r="P59" s="108" t="s">
        <v>1091</v>
      </c>
      <c r="Q59" s="244" t="s">
        <v>365</v>
      </c>
      <c r="R59" s="244" t="s">
        <v>211</v>
      </c>
      <c r="S59" s="109" t="s">
        <v>1151</v>
      </c>
    </row>
    <row r="60" spans="1:19" ht="15" customHeight="1" x14ac:dyDescent="0.25">
      <c r="A60" s="106" t="s">
        <v>50</v>
      </c>
      <c r="B60" s="103" t="s">
        <v>164</v>
      </c>
      <c r="C60" s="107">
        <f t="shared" si="8"/>
        <v>2</v>
      </c>
      <c r="D60" s="104"/>
      <c r="E60" s="104"/>
      <c r="F60" s="227">
        <f t="shared" si="9"/>
        <v>2</v>
      </c>
      <c r="G60" s="104" t="s">
        <v>212</v>
      </c>
      <c r="H60" s="104" t="s">
        <v>212</v>
      </c>
      <c r="I60" s="104" t="s">
        <v>212</v>
      </c>
      <c r="J60" s="104" t="s">
        <v>212</v>
      </c>
      <c r="K60" s="104" t="s">
        <v>212</v>
      </c>
      <c r="L60" s="104" t="s">
        <v>212</v>
      </c>
      <c r="M60" s="104" t="s">
        <v>212</v>
      </c>
      <c r="N60" s="104" t="s">
        <v>212</v>
      </c>
      <c r="O60" s="21" t="s">
        <v>217</v>
      </c>
      <c r="P60" s="167" t="s">
        <v>324</v>
      </c>
      <c r="Q60" s="244" t="s">
        <v>637</v>
      </c>
      <c r="R60" s="244" t="s">
        <v>636</v>
      </c>
      <c r="S60" s="109" t="s">
        <v>1151</v>
      </c>
    </row>
    <row r="61" spans="1:19" ht="15" customHeight="1" x14ac:dyDescent="0.25">
      <c r="A61" s="106" t="s">
        <v>51</v>
      </c>
      <c r="B61" s="103" t="s">
        <v>164</v>
      </c>
      <c r="C61" s="107">
        <f t="shared" si="8"/>
        <v>2</v>
      </c>
      <c r="D61" s="104"/>
      <c r="E61" s="104"/>
      <c r="F61" s="227">
        <f t="shared" si="9"/>
        <v>2</v>
      </c>
      <c r="G61" s="104" t="s">
        <v>212</v>
      </c>
      <c r="H61" s="104" t="s">
        <v>212</v>
      </c>
      <c r="I61" s="104" t="s">
        <v>212</v>
      </c>
      <c r="J61" s="104" t="s">
        <v>212</v>
      </c>
      <c r="K61" s="104" t="s">
        <v>212</v>
      </c>
      <c r="L61" s="104" t="s">
        <v>212</v>
      </c>
      <c r="M61" s="104" t="s">
        <v>212</v>
      </c>
      <c r="N61" s="104" t="s">
        <v>212</v>
      </c>
      <c r="O61" s="21">
        <v>43756</v>
      </c>
      <c r="P61" s="166" t="s">
        <v>324</v>
      </c>
      <c r="Q61" s="244" t="s">
        <v>372</v>
      </c>
      <c r="R61" s="244" t="s">
        <v>369</v>
      </c>
      <c r="S61" s="244" t="s">
        <v>370</v>
      </c>
    </row>
    <row r="62" spans="1:19" ht="15" customHeight="1" x14ac:dyDescent="0.25">
      <c r="A62" s="106" t="s">
        <v>52</v>
      </c>
      <c r="B62" s="103" t="s">
        <v>115</v>
      </c>
      <c r="C62" s="107">
        <f t="shared" si="8"/>
        <v>0</v>
      </c>
      <c r="D62" s="104"/>
      <c r="E62" s="104"/>
      <c r="F62" s="227">
        <f t="shared" si="9"/>
        <v>0</v>
      </c>
      <c r="G62" s="103" t="s">
        <v>240</v>
      </c>
      <c r="H62" s="164" t="s">
        <v>324</v>
      </c>
      <c r="I62" s="164" t="s">
        <v>324</v>
      </c>
      <c r="J62" s="164" t="s">
        <v>324</v>
      </c>
      <c r="K62" s="164" t="s">
        <v>324</v>
      </c>
      <c r="L62" s="164" t="s">
        <v>324</v>
      </c>
      <c r="M62" s="164" t="s">
        <v>324</v>
      </c>
      <c r="N62" s="164" t="s">
        <v>324</v>
      </c>
      <c r="O62" s="164" t="s">
        <v>324</v>
      </c>
      <c r="P62" s="108" t="s">
        <v>1091</v>
      </c>
      <c r="Q62" s="244" t="s">
        <v>373</v>
      </c>
      <c r="R62" s="244" t="s">
        <v>375</v>
      </c>
      <c r="S62" s="105" t="s">
        <v>387</v>
      </c>
    </row>
    <row r="63" spans="1:19" ht="15" customHeight="1" x14ac:dyDescent="0.25">
      <c r="A63" s="106" t="s">
        <v>53</v>
      </c>
      <c r="B63" s="103" t="s">
        <v>164</v>
      </c>
      <c r="C63" s="107">
        <f t="shared" si="8"/>
        <v>2</v>
      </c>
      <c r="D63" s="104"/>
      <c r="E63" s="104">
        <v>0.5</v>
      </c>
      <c r="F63" s="227">
        <f t="shared" si="9"/>
        <v>1</v>
      </c>
      <c r="G63" s="104" t="s">
        <v>212</v>
      </c>
      <c r="H63" s="104" t="s">
        <v>212</v>
      </c>
      <c r="I63" s="104" t="s">
        <v>212</v>
      </c>
      <c r="J63" s="104" t="s">
        <v>212</v>
      </c>
      <c r="K63" s="104" t="s">
        <v>212</v>
      </c>
      <c r="L63" s="104" t="s">
        <v>212</v>
      </c>
      <c r="M63" s="104" t="s">
        <v>212</v>
      </c>
      <c r="N63" s="104" t="s">
        <v>215</v>
      </c>
      <c r="O63" s="21" t="s">
        <v>217</v>
      </c>
      <c r="P63" s="167" t="s">
        <v>238</v>
      </c>
      <c r="Q63" s="244" t="s">
        <v>641</v>
      </c>
      <c r="R63" s="244" t="s">
        <v>642</v>
      </c>
      <c r="S63" s="109" t="s">
        <v>1151</v>
      </c>
    </row>
    <row r="64" spans="1:19" ht="15" customHeight="1" x14ac:dyDescent="0.25">
      <c r="A64" s="106" t="s">
        <v>54</v>
      </c>
      <c r="B64" s="103" t="s">
        <v>164</v>
      </c>
      <c r="C64" s="107">
        <f t="shared" si="8"/>
        <v>2</v>
      </c>
      <c r="D64" s="104"/>
      <c r="E64" s="104"/>
      <c r="F64" s="227">
        <f t="shared" si="9"/>
        <v>2</v>
      </c>
      <c r="G64" s="104" t="s">
        <v>212</v>
      </c>
      <c r="H64" s="104" t="s">
        <v>212</v>
      </c>
      <c r="I64" s="104" t="s">
        <v>212</v>
      </c>
      <c r="J64" s="104" t="s">
        <v>212</v>
      </c>
      <c r="K64" s="104" t="s">
        <v>212</v>
      </c>
      <c r="L64" s="104" t="s">
        <v>212</v>
      </c>
      <c r="M64" s="104" t="s">
        <v>212</v>
      </c>
      <c r="N64" s="104" t="s">
        <v>212</v>
      </c>
      <c r="O64" s="21" t="s">
        <v>217</v>
      </c>
      <c r="P64" s="166" t="s">
        <v>324</v>
      </c>
      <c r="Q64" s="244" t="s">
        <v>382</v>
      </c>
      <c r="R64" s="244" t="s">
        <v>380</v>
      </c>
      <c r="S64" s="109" t="s">
        <v>331</v>
      </c>
    </row>
    <row r="65" spans="1:19" ht="15" customHeight="1" x14ac:dyDescent="0.25">
      <c r="A65" s="106" t="s">
        <v>55</v>
      </c>
      <c r="B65" s="103" t="s">
        <v>164</v>
      </c>
      <c r="C65" s="107">
        <f t="shared" si="8"/>
        <v>2</v>
      </c>
      <c r="D65" s="104"/>
      <c r="E65" s="104"/>
      <c r="F65" s="227">
        <f t="shared" si="9"/>
        <v>2</v>
      </c>
      <c r="G65" s="104" t="s">
        <v>212</v>
      </c>
      <c r="H65" s="104" t="s">
        <v>212</v>
      </c>
      <c r="I65" s="104" t="s">
        <v>212</v>
      </c>
      <c r="J65" s="104" t="s">
        <v>212</v>
      </c>
      <c r="K65" s="104" t="s">
        <v>212</v>
      </c>
      <c r="L65" s="104" t="s">
        <v>212</v>
      </c>
      <c r="M65" s="104" t="s">
        <v>212</v>
      </c>
      <c r="N65" s="104" t="s">
        <v>212</v>
      </c>
      <c r="O65" s="21" t="s">
        <v>450</v>
      </c>
      <c r="P65" s="167" t="s">
        <v>324</v>
      </c>
      <c r="Q65" s="244" t="s">
        <v>645</v>
      </c>
      <c r="R65" s="244" t="s">
        <v>646</v>
      </c>
      <c r="S65" s="105" t="s">
        <v>647</v>
      </c>
    </row>
    <row r="66" spans="1:19" ht="15" customHeight="1" x14ac:dyDescent="0.25">
      <c r="A66" s="106" t="s">
        <v>56</v>
      </c>
      <c r="B66" s="103" t="s">
        <v>165</v>
      </c>
      <c r="C66" s="104">
        <f t="shared" si="8"/>
        <v>1</v>
      </c>
      <c r="D66" s="104"/>
      <c r="E66" s="104"/>
      <c r="F66" s="227">
        <f t="shared" si="9"/>
        <v>1</v>
      </c>
      <c r="G66" s="104" t="s">
        <v>212</v>
      </c>
      <c r="H66" s="104" t="s">
        <v>212</v>
      </c>
      <c r="I66" s="104" t="s">
        <v>212</v>
      </c>
      <c r="J66" s="104" t="s">
        <v>212</v>
      </c>
      <c r="K66" s="104" t="s">
        <v>215</v>
      </c>
      <c r="L66" s="104" t="s">
        <v>212</v>
      </c>
      <c r="M66" s="104" t="s">
        <v>212</v>
      </c>
      <c r="N66" s="104" t="s">
        <v>212</v>
      </c>
      <c r="O66" s="21" t="s">
        <v>450</v>
      </c>
      <c r="P66" s="167" t="s">
        <v>324</v>
      </c>
      <c r="Q66" s="202" t="s">
        <v>650</v>
      </c>
      <c r="R66" s="202" t="s">
        <v>649</v>
      </c>
      <c r="S66" s="109" t="s">
        <v>1151</v>
      </c>
    </row>
    <row r="67" spans="1:19" ht="15" customHeight="1" x14ac:dyDescent="0.25">
      <c r="A67" s="106" t="s">
        <v>57</v>
      </c>
      <c r="B67" s="103" t="s">
        <v>164</v>
      </c>
      <c r="C67" s="107">
        <f t="shared" si="8"/>
        <v>2</v>
      </c>
      <c r="D67" s="104"/>
      <c r="E67" s="104"/>
      <c r="F67" s="227">
        <f t="shared" si="9"/>
        <v>2</v>
      </c>
      <c r="G67" s="104" t="s">
        <v>212</v>
      </c>
      <c r="H67" s="104" t="s">
        <v>212</v>
      </c>
      <c r="I67" s="104" t="s">
        <v>212</v>
      </c>
      <c r="J67" s="104" t="s">
        <v>212</v>
      </c>
      <c r="K67" s="104" t="s">
        <v>212</v>
      </c>
      <c r="L67" s="104" t="s">
        <v>212</v>
      </c>
      <c r="M67" s="104" t="s">
        <v>212</v>
      </c>
      <c r="N67" s="104" t="s">
        <v>212</v>
      </c>
      <c r="O67" s="21" t="s">
        <v>449</v>
      </c>
      <c r="P67" s="167" t="s">
        <v>324</v>
      </c>
      <c r="Q67" s="244" t="s">
        <v>656</v>
      </c>
      <c r="R67" s="244" t="s">
        <v>658</v>
      </c>
      <c r="S67" s="105" t="s">
        <v>654</v>
      </c>
    </row>
    <row r="68" spans="1:19" ht="15" customHeight="1" x14ac:dyDescent="0.25">
      <c r="A68" s="106" t="s">
        <v>58</v>
      </c>
      <c r="B68" s="103" t="s">
        <v>115</v>
      </c>
      <c r="C68" s="107">
        <f t="shared" si="8"/>
        <v>0</v>
      </c>
      <c r="D68" s="104"/>
      <c r="E68" s="104"/>
      <c r="F68" s="227">
        <f t="shared" si="9"/>
        <v>0</v>
      </c>
      <c r="G68" s="104" t="s">
        <v>212</v>
      </c>
      <c r="H68" s="104" t="s">
        <v>215</v>
      </c>
      <c r="I68" s="104" t="s">
        <v>215</v>
      </c>
      <c r="J68" s="164" t="s">
        <v>212</v>
      </c>
      <c r="K68" s="104" t="s">
        <v>215</v>
      </c>
      <c r="L68" s="104" t="s">
        <v>215</v>
      </c>
      <c r="M68" s="164" t="s">
        <v>212</v>
      </c>
      <c r="N68" s="104" t="s">
        <v>212</v>
      </c>
      <c r="O68" s="21" t="s">
        <v>217</v>
      </c>
      <c r="P68" s="103" t="s">
        <v>1054</v>
      </c>
      <c r="Q68" s="244" t="s">
        <v>391</v>
      </c>
      <c r="R68" s="244" t="s">
        <v>389</v>
      </c>
      <c r="S68" s="244" t="s">
        <v>390</v>
      </c>
    </row>
    <row r="69" spans="1:19" ht="15" customHeight="1" x14ac:dyDescent="0.25">
      <c r="A69" s="106" t="s">
        <v>59</v>
      </c>
      <c r="B69" s="103" t="s">
        <v>115</v>
      </c>
      <c r="C69" s="107">
        <f t="shared" si="8"/>
        <v>0</v>
      </c>
      <c r="D69" s="104"/>
      <c r="E69" s="104"/>
      <c r="F69" s="227">
        <f t="shared" si="9"/>
        <v>0</v>
      </c>
      <c r="G69" s="103" t="s">
        <v>240</v>
      </c>
      <c r="H69" s="164" t="s">
        <v>324</v>
      </c>
      <c r="I69" s="164" t="s">
        <v>324</v>
      </c>
      <c r="J69" s="164" t="s">
        <v>324</v>
      </c>
      <c r="K69" s="164" t="s">
        <v>324</v>
      </c>
      <c r="L69" s="164" t="s">
        <v>324</v>
      </c>
      <c r="M69" s="164" t="s">
        <v>324</v>
      </c>
      <c r="N69" s="164" t="s">
        <v>324</v>
      </c>
      <c r="O69" s="164" t="s">
        <v>324</v>
      </c>
      <c r="P69" s="108" t="s">
        <v>1091</v>
      </c>
      <c r="Q69" s="244" t="s">
        <v>393</v>
      </c>
      <c r="R69" s="244" t="s">
        <v>396</v>
      </c>
      <c r="S69" s="244" t="s">
        <v>397</v>
      </c>
    </row>
    <row r="70" spans="1:19" s="60" customFormat="1" ht="15" customHeight="1" x14ac:dyDescent="0.35">
      <c r="A70" s="115" t="s">
        <v>60</v>
      </c>
      <c r="B70" s="115"/>
      <c r="C70" s="114"/>
      <c r="D70" s="114"/>
      <c r="E70" s="114"/>
      <c r="F70" s="228"/>
      <c r="G70" s="117"/>
      <c r="H70" s="117"/>
      <c r="I70" s="117"/>
      <c r="J70" s="117"/>
      <c r="K70" s="117"/>
      <c r="L70" s="117"/>
      <c r="M70" s="117"/>
      <c r="N70" s="117"/>
      <c r="O70" s="45"/>
      <c r="P70" s="111"/>
      <c r="Q70" s="111"/>
      <c r="R70" s="111"/>
      <c r="S70" s="111"/>
    </row>
    <row r="71" spans="1:19" ht="15" customHeight="1" x14ac:dyDescent="0.25">
      <c r="A71" s="106" t="s">
        <v>61</v>
      </c>
      <c r="B71" s="103" t="s">
        <v>165</v>
      </c>
      <c r="C71" s="104">
        <f t="shared" ref="C71:C76" si="10">IF(B71=$B$4,2,IF(B71=$B$5,1,0))</f>
        <v>1</v>
      </c>
      <c r="D71" s="104"/>
      <c r="E71" s="104">
        <v>0.5</v>
      </c>
      <c r="F71" s="227">
        <f t="shared" ref="F71:F76" si="11">C71*(1-D71)*(1-E71)</f>
        <v>0.5</v>
      </c>
      <c r="G71" s="104" t="s">
        <v>212</v>
      </c>
      <c r="H71" s="104" t="s">
        <v>212</v>
      </c>
      <c r="I71" s="104" t="s">
        <v>212</v>
      </c>
      <c r="J71" s="104" t="s">
        <v>212</v>
      </c>
      <c r="K71" s="104" t="s">
        <v>215</v>
      </c>
      <c r="L71" s="104" t="s">
        <v>212</v>
      </c>
      <c r="M71" s="104" t="s">
        <v>212</v>
      </c>
      <c r="N71" s="104" t="s">
        <v>215</v>
      </c>
      <c r="O71" s="104" t="s">
        <v>217</v>
      </c>
      <c r="P71" s="167" t="s">
        <v>238</v>
      </c>
      <c r="Q71" s="202" t="s">
        <v>663</v>
      </c>
      <c r="R71" s="202" t="s">
        <v>664</v>
      </c>
      <c r="S71" s="109" t="s">
        <v>1151</v>
      </c>
    </row>
    <row r="72" spans="1:19" ht="15" customHeight="1" x14ac:dyDescent="0.25">
      <c r="A72" s="106" t="s">
        <v>62</v>
      </c>
      <c r="B72" s="103" t="s">
        <v>115</v>
      </c>
      <c r="C72" s="107">
        <f t="shared" si="10"/>
        <v>0</v>
      </c>
      <c r="D72" s="104"/>
      <c r="E72" s="104"/>
      <c r="F72" s="227">
        <f t="shared" si="11"/>
        <v>0</v>
      </c>
      <c r="G72" s="104" t="s">
        <v>215</v>
      </c>
      <c r="H72" s="164" t="s">
        <v>324</v>
      </c>
      <c r="I72" s="164" t="s">
        <v>324</v>
      </c>
      <c r="J72" s="164" t="s">
        <v>324</v>
      </c>
      <c r="K72" s="164" t="s">
        <v>324</v>
      </c>
      <c r="L72" s="164" t="s">
        <v>324</v>
      </c>
      <c r="M72" s="164" t="s">
        <v>324</v>
      </c>
      <c r="N72" s="164" t="s">
        <v>324</v>
      </c>
      <c r="O72" s="164" t="s">
        <v>324</v>
      </c>
      <c r="P72" s="166" t="s">
        <v>324</v>
      </c>
      <c r="Q72" s="244" t="s">
        <v>670</v>
      </c>
      <c r="R72" s="244" t="s">
        <v>667</v>
      </c>
      <c r="S72" s="105" t="s">
        <v>668</v>
      </c>
    </row>
    <row r="73" spans="1:19" ht="15" customHeight="1" x14ac:dyDescent="0.25">
      <c r="A73" s="106" t="s">
        <v>63</v>
      </c>
      <c r="B73" s="103" t="s">
        <v>165</v>
      </c>
      <c r="C73" s="104">
        <f t="shared" si="10"/>
        <v>1</v>
      </c>
      <c r="D73" s="104"/>
      <c r="E73" s="104">
        <v>0.5</v>
      </c>
      <c r="F73" s="227">
        <f t="shared" si="11"/>
        <v>0.5</v>
      </c>
      <c r="G73" s="104" t="s">
        <v>212</v>
      </c>
      <c r="H73" s="104" t="s">
        <v>212</v>
      </c>
      <c r="I73" s="104" t="s">
        <v>212</v>
      </c>
      <c r="J73" s="104" t="s">
        <v>212</v>
      </c>
      <c r="K73" s="104" t="s">
        <v>215</v>
      </c>
      <c r="L73" s="104" t="s">
        <v>212</v>
      </c>
      <c r="M73" s="104" t="s">
        <v>212</v>
      </c>
      <c r="N73" s="104" t="s">
        <v>215</v>
      </c>
      <c r="O73" s="21" t="s">
        <v>449</v>
      </c>
      <c r="P73" s="167" t="s">
        <v>238</v>
      </c>
      <c r="Q73" s="202" t="s">
        <v>673</v>
      </c>
      <c r="R73" s="202" t="s">
        <v>672</v>
      </c>
      <c r="S73" s="109" t="s">
        <v>1151</v>
      </c>
    </row>
    <row r="74" spans="1:19" ht="15" customHeight="1" x14ac:dyDescent="0.25">
      <c r="A74" s="106" t="s">
        <v>64</v>
      </c>
      <c r="B74" s="108" t="s">
        <v>164</v>
      </c>
      <c r="C74" s="107">
        <f t="shared" si="10"/>
        <v>2</v>
      </c>
      <c r="D74" s="104"/>
      <c r="E74" s="104">
        <v>0.5</v>
      </c>
      <c r="F74" s="227">
        <f t="shared" si="11"/>
        <v>1</v>
      </c>
      <c r="G74" s="122" t="s">
        <v>212</v>
      </c>
      <c r="H74" s="122" t="s">
        <v>212</v>
      </c>
      <c r="I74" s="122" t="s">
        <v>212</v>
      </c>
      <c r="J74" s="122" t="s">
        <v>212</v>
      </c>
      <c r="K74" s="122" t="s">
        <v>212</v>
      </c>
      <c r="L74" s="122" t="s">
        <v>212</v>
      </c>
      <c r="M74" s="122" t="s">
        <v>212</v>
      </c>
      <c r="N74" s="122" t="s">
        <v>215</v>
      </c>
      <c r="O74" s="104" t="s">
        <v>217</v>
      </c>
      <c r="P74" s="167" t="s">
        <v>238</v>
      </c>
      <c r="Q74" s="244" t="s">
        <v>677</v>
      </c>
      <c r="R74" s="244" t="s">
        <v>678</v>
      </c>
      <c r="S74" s="244" t="s">
        <v>679</v>
      </c>
    </row>
    <row r="75" spans="1:19" ht="15" customHeight="1" x14ac:dyDescent="0.25">
      <c r="A75" s="113" t="s">
        <v>65</v>
      </c>
      <c r="B75" s="108" t="s">
        <v>165</v>
      </c>
      <c r="C75" s="107">
        <f t="shared" si="10"/>
        <v>1</v>
      </c>
      <c r="D75" s="104"/>
      <c r="E75" s="104"/>
      <c r="F75" s="227">
        <f t="shared" si="11"/>
        <v>1</v>
      </c>
      <c r="G75" s="122" t="s">
        <v>212</v>
      </c>
      <c r="H75" s="122" t="s">
        <v>212</v>
      </c>
      <c r="I75" s="122" t="s">
        <v>212</v>
      </c>
      <c r="J75" s="122" t="s">
        <v>212</v>
      </c>
      <c r="K75" s="122" t="s">
        <v>215</v>
      </c>
      <c r="L75" s="122" t="s">
        <v>212</v>
      </c>
      <c r="M75" s="122" t="s">
        <v>212</v>
      </c>
      <c r="N75" s="122" t="s">
        <v>212</v>
      </c>
      <c r="O75" s="104" t="s">
        <v>217</v>
      </c>
      <c r="P75" s="167" t="s">
        <v>324</v>
      </c>
      <c r="Q75" s="244" t="s">
        <v>681</v>
      </c>
      <c r="R75" s="244" t="s">
        <v>682</v>
      </c>
      <c r="S75" s="109" t="s">
        <v>1151</v>
      </c>
    </row>
    <row r="76" spans="1:19" ht="15" customHeight="1" x14ac:dyDescent="0.25">
      <c r="A76" s="106" t="s">
        <v>66</v>
      </c>
      <c r="B76" s="103" t="s">
        <v>115</v>
      </c>
      <c r="C76" s="107">
        <f t="shared" si="10"/>
        <v>0</v>
      </c>
      <c r="D76" s="104"/>
      <c r="E76" s="104"/>
      <c r="F76" s="227">
        <f t="shared" si="11"/>
        <v>0</v>
      </c>
      <c r="G76" s="103" t="s">
        <v>240</v>
      </c>
      <c r="H76" s="164" t="s">
        <v>324</v>
      </c>
      <c r="I76" s="164" t="s">
        <v>324</v>
      </c>
      <c r="J76" s="164" t="s">
        <v>324</v>
      </c>
      <c r="K76" s="164" t="s">
        <v>324</v>
      </c>
      <c r="L76" s="164" t="s">
        <v>324</v>
      </c>
      <c r="M76" s="164" t="s">
        <v>324</v>
      </c>
      <c r="N76" s="164" t="s">
        <v>324</v>
      </c>
      <c r="O76" s="164" t="s">
        <v>324</v>
      </c>
      <c r="P76" s="108" t="s">
        <v>1091</v>
      </c>
      <c r="Q76" s="244" t="s">
        <v>687</v>
      </c>
      <c r="R76" s="244" t="s">
        <v>685</v>
      </c>
      <c r="S76" s="244" t="s">
        <v>686</v>
      </c>
    </row>
    <row r="77" spans="1:19" s="60" customFormat="1" ht="15" customHeight="1" x14ac:dyDescent="0.35">
      <c r="A77" s="115" t="s">
        <v>67</v>
      </c>
      <c r="B77" s="115"/>
      <c r="C77" s="114"/>
      <c r="D77" s="114"/>
      <c r="E77" s="114"/>
      <c r="F77" s="228"/>
      <c r="G77" s="117"/>
      <c r="H77" s="117"/>
      <c r="I77" s="117"/>
      <c r="J77" s="117"/>
      <c r="K77" s="117"/>
      <c r="L77" s="117"/>
      <c r="M77" s="117"/>
      <c r="N77" s="117"/>
      <c r="O77" s="45"/>
      <c r="P77" s="111"/>
      <c r="Q77" s="111"/>
      <c r="R77" s="111"/>
      <c r="S77" s="111"/>
    </row>
    <row r="78" spans="1:19" s="3" customFormat="1" ht="15" customHeight="1" x14ac:dyDescent="0.25">
      <c r="A78" s="106" t="s">
        <v>68</v>
      </c>
      <c r="B78" s="103" t="s">
        <v>164</v>
      </c>
      <c r="C78" s="107">
        <f t="shared" ref="C78:C83" si="12">IF(B78=$B$4,2,IF(B78=$B$5,1,0))</f>
        <v>2</v>
      </c>
      <c r="D78" s="104"/>
      <c r="E78" s="104"/>
      <c r="F78" s="227">
        <f t="shared" ref="F78:F83" si="13">C78*(1-D78)*(1-E78)</f>
        <v>2</v>
      </c>
      <c r="G78" s="104" t="s">
        <v>212</v>
      </c>
      <c r="H78" s="104" t="s">
        <v>212</v>
      </c>
      <c r="I78" s="104" t="s">
        <v>212</v>
      </c>
      <c r="J78" s="104" t="s">
        <v>212</v>
      </c>
      <c r="K78" s="104" t="s">
        <v>212</v>
      </c>
      <c r="L78" s="104" t="s">
        <v>212</v>
      </c>
      <c r="M78" s="104" t="s">
        <v>212</v>
      </c>
      <c r="N78" s="104" t="s">
        <v>212</v>
      </c>
      <c r="O78" s="104" t="s">
        <v>217</v>
      </c>
      <c r="P78" s="167" t="s">
        <v>324</v>
      </c>
      <c r="Q78" s="244" t="s">
        <v>690</v>
      </c>
      <c r="R78" s="244" t="s">
        <v>689</v>
      </c>
      <c r="S78" s="109" t="s">
        <v>691</v>
      </c>
    </row>
    <row r="79" spans="1:19" s="3" customFormat="1" ht="15" customHeight="1" x14ac:dyDescent="0.25">
      <c r="A79" s="106" t="s">
        <v>70</v>
      </c>
      <c r="B79" s="103" t="s">
        <v>165</v>
      </c>
      <c r="C79" s="107">
        <f t="shared" si="12"/>
        <v>1</v>
      </c>
      <c r="D79" s="104"/>
      <c r="E79" s="104"/>
      <c r="F79" s="227">
        <f t="shared" si="13"/>
        <v>1</v>
      </c>
      <c r="G79" s="104" t="s">
        <v>212</v>
      </c>
      <c r="H79" s="104" t="s">
        <v>212</v>
      </c>
      <c r="I79" s="104" t="s">
        <v>212</v>
      </c>
      <c r="J79" s="104" t="s">
        <v>212</v>
      </c>
      <c r="K79" s="104" t="s">
        <v>215</v>
      </c>
      <c r="L79" s="104" t="s">
        <v>212</v>
      </c>
      <c r="M79" s="104" t="s">
        <v>212</v>
      </c>
      <c r="N79" s="104" t="s">
        <v>212</v>
      </c>
      <c r="O79" s="104" t="s">
        <v>217</v>
      </c>
      <c r="P79" s="167" t="s">
        <v>324</v>
      </c>
      <c r="Q79" s="244" t="s">
        <v>693</v>
      </c>
      <c r="R79" s="244" t="s">
        <v>696</v>
      </c>
      <c r="S79" s="244" t="s">
        <v>694</v>
      </c>
    </row>
    <row r="80" spans="1:19" s="3" customFormat="1" ht="15" customHeight="1" x14ac:dyDescent="0.25">
      <c r="A80" s="106" t="s">
        <v>71</v>
      </c>
      <c r="B80" s="103" t="s">
        <v>115</v>
      </c>
      <c r="C80" s="107">
        <f t="shared" si="12"/>
        <v>0</v>
      </c>
      <c r="D80" s="104"/>
      <c r="E80" s="104"/>
      <c r="F80" s="227">
        <f t="shared" si="13"/>
        <v>0</v>
      </c>
      <c r="G80" s="103" t="s">
        <v>240</v>
      </c>
      <c r="H80" s="164" t="s">
        <v>324</v>
      </c>
      <c r="I80" s="164" t="s">
        <v>324</v>
      </c>
      <c r="J80" s="164" t="s">
        <v>324</v>
      </c>
      <c r="K80" s="164" t="s">
        <v>324</v>
      </c>
      <c r="L80" s="164" t="s">
        <v>324</v>
      </c>
      <c r="M80" s="164" t="s">
        <v>324</v>
      </c>
      <c r="N80" s="164" t="s">
        <v>324</v>
      </c>
      <c r="O80" s="164" t="s">
        <v>324</v>
      </c>
      <c r="P80" s="108" t="s">
        <v>1091</v>
      </c>
      <c r="Q80" s="244" t="s">
        <v>700</v>
      </c>
      <c r="R80" s="244" t="s">
        <v>701</v>
      </c>
      <c r="S80" s="109" t="s">
        <v>1151</v>
      </c>
    </row>
    <row r="81" spans="1:19" s="3" customFormat="1" ht="15" customHeight="1" x14ac:dyDescent="0.25">
      <c r="A81" s="106" t="s">
        <v>72</v>
      </c>
      <c r="B81" s="103" t="s">
        <v>165</v>
      </c>
      <c r="C81" s="107">
        <f t="shared" si="12"/>
        <v>1</v>
      </c>
      <c r="D81" s="104"/>
      <c r="E81" s="104"/>
      <c r="F81" s="227">
        <f t="shared" si="13"/>
        <v>1</v>
      </c>
      <c r="G81" s="104" t="s">
        <v>212</v>
      </c>
      <c r="H81" s="104" t="s">
        <v>212</v>
      </c>
      <c r="I81" s="104" t="s">
        <v>215</v>
      </c>
      <c r="J81" s="104" t="s">
        <v>212</v>
      </c>
      <c r="K81" s="104" t="s">
        <v>212</v>
      </c>
      <c r="L81" s="104" t="s">
        <v>212</v>
      </c>
      <c r="M81" s="104" t="s">
        <v>212</v>
      </c>
      <c r="N81" s="104" t="s">
        <v>212</v>
      </c>
      <c r="O81" s="104" t="s">
        <v>217</v>
      </c>
      <c r="P81" s="167" t="s">
        <v>324</v>
      </c>
      <c r="Q81" s="244" t="s">
        <v>707</v>
      </c>
      <c r="R81" s="244" t="s">
        <v>705</v>
      </c>
      <c r="S81" s="109" t="s">
        <v>1151</v>
      </c>
    </row>
    <row r="82" spans="1:19" s="4" customFormat="1" ht="15" customHeight="1" x14ac:dyDescent="0.25">
      <c r="A82" s="106" t="s">
        <v>74</v>
      </c>
      <c r="B82" s="103" t="s">
        <v>164</v>
      </c>
      <c r="C82" s="104">
        <f t="shared" si="12"/>
        <v>2</v>
      </c>
      <c r="D82" s="104">
        <v>0.5</v>
      </c>
      <c r="E82" s="104"/>
      <c r="F82" s="227">
        <f t="shared" si="13"/>
        <v>1</v>
      </c>
      <c r="G82" s="104" t="s">
        <v>212</v>
      </c>
      <c r="H82" s="104" t="s">
        <v>212</v>
      </c>
      <c r="I82" s="104" t="s">
        <v>212</v>
      </c>
      <c r="J82" s="104" t="s">
        <v>212</v>
      </c>
      <c r="K82" s="104" t="s">
        <v>212</v>
      </c>
      <c r="L82" s="104" t="s">
        <v>212</v>
      </c>
      <c r="M82" s="104" t="s">
        <v>212</v>
      </c>
      <c r="N82" s="104" t="s">
        <v>212</v>
      </c>
      <c r="O82" s="21" t="s">
        <v>217</v>
      </c>
      <c r="P82" s="166" t="s">
        <v>1051</v>
      </c>
      <c r="Q82" s="202" t="s">
        <v>411</v>
      </c>
      <c r="R82" s="202" t="s">
        <v>763</v>
      </c>
      <c r="S82" s="109" t="s">
        <v>1151</v>
      </c>
    </row>
    <row r="83" spans="1:19" s="3" customFormat="1" ht="15" customHeight="1" x14ac:dyDescent="0.25">
      <c r="A83" s="106" t="s">
        <v>75</v>
      </c>
      <c r="B83" s="103" t="s">
        <v>164</v>
      </c>
      <c r="C83" s="107">
        <f t="shared" si="12"/>
        <v>2</v>
      </c>
      <c r="D83" s="104"/>
      <c r="E83" s="104"/>
      <c r="F83" s="227">
        <f t="shared" si="13"/>
        <v>2</v>
      </c>
      <c r="G83" s="104" t="s">
        <v>212</v>
      </c>
      <c r="H83" s="104" t="s">
        <v>212</v>
      </c>
      <c r="I83" s="104" t="s">
        <v>212</v>
      </c>
      <c r="J83" s="104" t="s">
        <v>212</v>
      </c>
      <c r="K83" s="104" t="s">
        <v>212</v>
      </c>
      <c r="L83" s="104" t="s">
        <v>212</v>
      </c>
      <c r="M83" s="104" t="s">
        <v>212</v>
      </c>
      <c r="N83" s="104" t="s">
        <v>212</v>
      </c>
      <c r="O83" s="21" t="s">
        <v>409</v>
      </c>
      <c r="P83" s="166" t="s">
        <v>324</v>
      </c>
      <c r="Q83" s="244" t="s">
        <v>399</v>
      </c>
      <c r="R83" s="244" t="s">
        <v>401</v>
      </c>
      <c r="S83" s="109" t="s">
        <v>331</v>
      </c>
    </row>
    <row r="84" spans="1:19" s="190" customFormat="1" ht="15" customHeight="1" x14ac:dyDescent="0.25">
      <c r="A84" s="123" t="s">
        <v>76</v>
      </c>
      <c r="B84" s="108" t="s">
        <v>115</v>
      </c>
      <c r="C84" s="107">
        <f>IF(B84=$B$4,2,IF(B84=$B$5,1,0))</f>
        <v>0</v>
      </c>
      <c r="D84" s="107"/>
      <c r="E84" s="107"/>
      <c r="F84" s="229">
        <f>C84*(1-D84)*(1-E84)</f>
        <v>0</v>
      </c>
      <c r="G84" s="108" t="s">
        <v>240</v>
      </c>
      <c r="H84" s="164" t="s">
        <v>324</v>
      </c>
      <c r="I84" s="164" t="s">
        <v>324</v>
      </c>
      <c r="J84" s="164" t="s">
        <v>324</v>
      </c>
      <c r="K84" s="164" t="s">
        <v>324</v>
      </c>
      <c r="L84" s="164" t="s">
        <v>324</v>
      </c>
      <c r="M84" s="164" t="s">
        <v>324</v>
      </c>
      <c r="N84" s="164" t="s">
        <v>324</v>
      </c>
      <c r="O84" s="164" t="s">
        <v>324</v>
      </c>
      <c r="P84" s="108" t="s">
        <v>1091</v>
      </c>
      <c r="Q84" s="245" t="s">
        <v>712</v>
      </c>
      <c r="R84" s="245" t="s">
        <v>710</v>
      </c>
      <c r="S84" s="109" t="s">
        <v>1151</v>
      </c>
    </row>
    <row r="85" spans="1:19" s="3" customFormat="1" ht="15" customHeight="1" x14ac:dyDescent="0.25">
      <c r="A85" s="106" t="s">
        <v>77</v>
      </c>
      <c r="B85" s="103" t="s">
        <v>164</v>
      </c>
      <c r="C85" s="107">
        <f>IF(B85=$B$4,2,IF(B85=$B$5,1,0))</f>
        <v>2</v>
      </c>
      <c r="D85" s="104"/>
      <c r="E85" s="104"/>
      <c r="F85" s="227">
        <f>C85*(1-D85)*(1-E85)</f>
        <v>2</v>
      </c>
      <c r="G85" s="104" t="s">
        <v>212</v>
      </c>
      <c r="H85" s="104" t="s">
        <v>212</v>
      </c>
      <c r="I85" s="104" t="s">
        <v>212</v>
      </c>
      <c r="J85" s="104" t="s">
        <v>212</v>
      </c>
      <c r="K85" s="104" t="s">
        <v>212</v>
      </c>
      <c r="L85" s="104" t="s">
        <v>212</v>
      </c>
      <c r="M85" s="104" t="s">
        <v>212</v>
      </c>
      <c r="N85" s="104" t="s">
        <v>212</v>
      </c>
      <c r="O85" s="21" t="s">
        <v>416</v>
      </c>
      <c r="P85" s="166" t="s">
        <v>324</v>
      </c>
      <c r="Q85" s="244" t="s">
        <v>417</v>
      </c>
      <c r="R85" s="244" t="s">
        <v>415</v>
      </c>
      <c r="S85" s="109" t="s">
        <v>331</v>
      </c>
    </row>
    <row r="86" spans="1:19" s="4" customFormat="1" ht="15" customHeight="1" x14ac:dyDescent="0.25">
      <c r="A86" s="106" t="s">
        <v>78</v>
      </c>
      <c r="B86" s="103" t="s">
        <v>164</v>
      </c>
      <c r="C86" s="104">
        <f>IF(B86=$B$4,2,IF(B86=$B$5,1,0))</f>
        <v>2</v>
      </c>
      <c r="D86" s="104"/>
      <c r="E86" s="104">
        <v>0.5</v>
      </c>
      <c r="F86" s="227">
        <v>1</v>
      </c>
      <c r="G86" s="104" t="s">
        <v>212</v>
      </c>
      <c r="H86" s="104" t="s">
        <v>212</v>
      </c>
      <c r="I86" s="104" t="s">
        <v>212</v>
      </c>
      <c r="J86" s="104" t="s">
        <v>212</v>
      </c>
      <c r="K86" s="104" t="s">
        <v>212</v>
      </c>
      <c r="L86" s="104" t="s">
        <v>212</v>
      </c>
      <c r="M86" s="104" t="s">
        <v>212</v>
      </c>
      <c r="N86" s="104" t="s">
        <v>215</v>
      </c>
      <c r="O86" s="21" t="s">
        <v>466</v>
      </c>
      <c r="P86" s="166" t="s">
        <v>1047</v>
      </c>
      <c r="Q86" s="202" t="s">
        <v>717</v>
      </c>
      <c r="R86" s="202" t="s">
        <v>716</v>
      </c>
      <c r="S86" s="109" t="s">
        <v>714</v>
      </c>
    </row>
    <row r="87" spans="1:19" s="4" customFormat="1" ht="15" customHeight="1" x14ac:dyDescent="0.25">
      <c r="A87" s="106" t="s">
        <v>79</v>
      </c>
      <c r="B87" s="103" t="s">
        <v>164</v>
      </c>
      <c r="C87" s="104">
        <f>IF(B87=$B$4,2,IF(B87=$B$5,1,0))</f>
        <v>2</v>
      </c>
      <c r="D87" s="104"/>
      <c r="E87" s="104">
        <v>0.5</v>
      </c>
      <c r="F87" s="227">
        <f>C87*(1-D87)*(1-E87)</f>
        <v>1</v>
      </c>
      <c r="G87" s="104" t="s">
        <v>212</v>
      </c>
      <c r="H87" s="104" t="s">
        <v>212</v>
      </c>
      <c r="I87" s="104" t="s">
        <v>212</v>
      </c>
      <c r="J87" s="104" t="s">
        <v>212</v>
      </c>
      <c r="K87" s="104" t="s">
        <v>212</v>
      </c>
      <c r="L87" s="103" t="s">
        <v>1048</v>
      </c>
      <c r="M87" s="104" t="s">
        <v>212</v>
      </c>
      <c r="N87" s="104" t="s">
        <v>215</v>
      </c>
      <c r="O87" s="21" t="s">
        <v>217</v>
      </c>
      <c r="P87" s="103" t="s">
        <v>1052</v>
      </c>
      <c r="Q87" s="202" t="s">
        <v>718</v>
      </c>
      <c r="R87" s="202" t="s">
        <v>723</v>
      </c>
      <c r="S87" s="202" t="s">
        <v>719</v>
      </c>
    </row>
    <row r="88" spans="1:19" s="60" customFormat="1" ht="15" customHeight="1" x14ac:dyDescent="0.35">
      <c r="A88" s="115" t="s">
        <v>80</v>
      </c>
      <c r="B88" s="115"/>
      <c r="C88" s="114"/>
      <c r="D88" s="114"/>
      <c r="E88" s="114"/>
      <c r="F88" s="228"/>
      <c r="G88" s="117"/>
      <c r="H88" s="117"/>
      <c r="I88" s="117"/>
      <c r="J88" s="117"/>
      <c r="K88" s="117"/>
      <c r="L88" s="117"/>
      <c r="M88" s="117"/>
      <c r="N88" s="117"/>
      <c r="O88" s="45"/>
      <c r="P88" s="111"/>
      <c r="Q88" s="111"/>
      <c r="R88" s="111"/>
      <c r="S88" s="111"/>
    </row>
    <row r="89" spans="1:19" s="4" customFormat="1" ht="15" customHeight="1" x14ac:dyDescent="0.25">
      <c r="A89" s="106" t="s">
        <v>69</v>
      </c>
      <c r="B89" s="103" t="s">
        <v>165</v>
      </c>
      <c r="C89" s="104">
        <f t="shared" ref="C89:C97" si="14">IF(B89=$B$4,2,IF(B89=$B$5,1,0))</f>
        <v>1</v>
      </c>
      <c r="D89" s="104"/>
      <c r="E89" s="104"/>
      <c r="F89" s="227">
        <f t="shared" ref="F89:F97" si="15">C89*(1-D89)*(1-E89)</f>
        <v>1</v>
      </c>
      <c r="G89" s="104" t="s">
        <v>212</v>
      </c>
      <c r="H89" s="164" t="s">
        <v>212</v>
      </c>
      <c r="I89" s="164" t="s">
        <v>212</v>
      </c>
      <c r="J89" s="164" t="s">
        <v>212</v>
      </c>
      <c r="K89" s="164" t="s">
        <v>215</v>
      </c>
      <c r="L89" s="164" t="s">
        <v>212</v>
      </c>
      <c r="M89" s="164" t="s">
        <v>212</v>
      </c>
      <c r="N89" s="104" t="s">
        <v>212</v>
      </c>
      <c r="O89" s="21" t="s">
        <v>217</v>
      </c>
      <c r="P89" s="166" t="s">
        <v>324</v>
      </c>
      <c r="Q89" s="202" t="s">
        <v>439</v>
      </c>
      <c r="R89" s="202" t="s">
        <v>440</v>
      </c>
      <c r="S89" s="202" t="s">
        <v>441</v>
      </c>
    </row>
    <row r="90" spans="1:19" s="4" customFormat="1" ht="15" customHeight="1" x14ac:dyDescent="0.25">
      <c r="A90" s="106" t="s">
        <v>81</v>
      </c>
      <c r="B90" s="103" t="s">
        <v>164</v>
      </c>
      <c r="C90" s="104">
        <f t="shared" si="14"/>
        <v>2</v>
      </c>
      <c r="D90" s="104"/>
      <c r="E90" s="104"/>
      <c r="F90" s="227">
        <f t="shared" si="15"/>
        <v>2</v>
      </c>
      <c r="G90" s="104" t="s">
        <v>212</v>
      </c>
      <c r="H90" s="104" t="s">
        <v>212</v>
      </c>
      <c r="I90" s="104" t="s">
        <v>212</v>
      </c>
      <c r="J90" s="104" t="s">
        <v>212</v>
      </c>
      <c r="K90" s="104" t="s">
        <v>212</v>
      </c>
      <c r="L90" s="104" t="s">
        <v>212</v>
      </c>
      <c r="M90" s="104" t="s">
        <v>212</v>
      </c>
      <c r="N90" s="104" t="s">
        <v>212</v>
      </c>
      <c r="O90" s="21" t="s">
        <v>217</v>
      </c>
      <c r="P90" s="167" t="s">
        <v>324</v>
      </c>
      <c r="Q90" s="202" t="s">
        <v>724</v>
      </c>
      <c r="R90" s="202" t="s">
        <v>727</v>
      </c>
      <c r="S90" s="202" t="s">
        <v>726</v>
      </c>
    </row>
    <row r="91" spans="1:19" s="3" customFormat="1" ht="15" customHeight="1" x14ac:dyDescent="0.25">
      <c r="A91" s="106" t="s">
        <v>73</v>
      </c>
      <c r="B91" s="103" t="s">
        <v>164</v>
      </c>
      <c r="C91" s="107">
        <f t="shared" si="14"/>
        <v>2</v>
      </c>
      <c r="D91" s="104"/>
      <c r="E91" s="104">
        <v>0.5</v>
      </c>
      <c r="F91" s="227">
        <f t="shared" si="15"/>
        <v>1</v>
      </c>
      <c r="G91" s="104" t="s">
        <v>212</v>
      </c>
      <c r="H91" s="104" t="s">
        <v>212</v>
      </c>
      <c r="I91" s="104" t="s">
        <v>212</v>
      </c>
      <c r="J91" s="104" t="s">
        <v>212</v>
      </c>
      <c r="K91" s="104" t="s">
        <v>212</v>
      </c>
      <c r="L91" s="104" t="s">
        <v>212</v>
      </c>
      <c r="M91" s="104" t="s">
        <v>212</v>
      </c>
      <c r="N91" s="104" t="s">
        <v>215</v>
      </c>
      <c r="O91" s="21" t="s">
        <v>450</v>
      </c>
      <c r="P91" s="167" t="s">
        <v>238</v>
      </c>
      <c r="Q91" s="244" t="s">
        <v>732</v>
      </c>
      <c r="R91" s="244" t="s">
        <v>730</v>
      </c>
      <c r="S91" s="244" t="s">
        <v>731</v>
      </c>
    </row>
    <row r="92" spans="1:19" s="3" customFormat="1" ht="15" customHeight="1" x14ac:dyDescent="0.25">
      <c r="A92" s="106" t="s">
        <v>82</v>
      </c>
      <c r="B92" s="103" t="s">
        <v>115</v>
      </c>
      <c r="C92" s="107">
        <f>IF(B92=$B$4,2,IF(B92=$B$5,1,0))</f>
        <v>0</v>
      </c>
      <c r="D92" s="104"/>
      <c r="E92" s="104"/>
      <c r="F92" s="227">
        <f>C92*(1-D92)*(1-E92)</f>
        <v>0</v>
      </c>
      <c r="G92" s="103" t="s">
        <v>240</v>
      </c>
      <c r="H92" s="164" t="s">
        <v>324</v>
      </c>
      <c r="I92" s="164" t="s">
        <v>324</v>
      </c>
      <c r="J92" s="164" t="s">
        <v>324</v>
      </c>
      <c r="K92" s="164" t="s">
        <v>324</v>
      </c>
      <c r="L92" s="164" t="s">
        <v>324</v>
      </c>
      <c r="M92" s="164" t="s">
        <v>324</v>
      </c>
      <c r="N92" s="164" t="s">
        <v>324</v>
      </c>
      <c r="O92" s="164" t="s">
        <v>324</v>
      </c>
      <c r="P92" s="108" t="s">
        <v>1091</v>
      </c>
      <c r="Q92" s="244" t="s">
        <v>740</v>
      </c>
      <c r="R92" s="244" t="s">
        <v>738</v>
      </c>
      <c r="S92" s="244" t="s">
        <v>739</v>
      </c>
    </row>
    <row r="93" spans="1:19" s="3" customFormat="1" ht="15" customHeight="1" x14ac:dyDescent="0.25">
      <c r="A93" s="106" t="s">
        <v>83</v>
      </c>
      <c r="B93" s="103" t="s">
        <v>165</v>
      </c>
      <c r="C93" s="107">
        <f t="shared" si="14"/>
        <v>1</v>
      </c>
      <c r="D93" s="104"/>
      <c r="E93" s="104"/>
      <c r="F93" s="227">
        <f t="shared" si="15"/>
        <v>1</v>
      </c>
      <c r="G93" s="104" t="s">
        <v>212</v>
      </c>
      <c r="H93" s="104" t="s">
        <v>212</v>
      </c>
      <c r="I93" s="104" t="s">
        <v>212</v>
      </c>
      <c r="J93" s="104" t="s">
        <v>212</v>
      </c>
      <c r="K93" s="104" t="s">
        <v>215</v>
      </c>
      <c r="L93" s="104" t="s">
        <v>215</v>
      </c>
      <c r="M93" s="104" t="s">
        <v>212</v>
      </c>
      <c r="N93" s="104" t="s">
        <v>212</v>
      </c>
      <c r="O93" s="21" t="s">
        <v>425</v>
      </c>
      <c r="P93" s="174" t="s">
        <v>324</v>
      </c>
      <c r="Q93" s="244" t="s">
        <v>423</v>
      </c>
      <c r="R93" s="244" t="s">
        <v>424</v>
      </c>
      <c r="S93" s="244" t="s">
        <v>422</v>
      </c>
    </row>
    <row r="94" spans="1:19" s="4" customFormat="1" ht="15" customHeight="1" x14ac:dyDescent="0.25">
      <c r="A94" s="106" t="s">
        <v>84</v>
      </c>
      <c r="B94" s="103" t="s">
        <v>164</v>
      </c>
      <c r="C94" s="104">
        <f t="shared" si="14"/>
        <v>2</v>
      </c>
      <c r="D94" s="104"/>
      <c r="E94" s="104"/>
      <c r="F94" s="227">
        <f t="shared" si="15"/>
        <v>2</v>
      </c>
      <c r="G94" s="104" t="s">
        <v>212</v>
      </c>
      <c r="H94" s="104" t="s">
        <v>212</v>
      </c>
      <c r="I94" s="104" t="s">
        <v>212</v>
      </c>
      <c r="J94" s="104" t="s">
        <v>212</v>
      </c>
      <c r="K94" s="104" t="s">
        <v>212</v>
      </c>
      <c r="L94" s="104" t="s">
        <v>212</v>
      </c>
      <c r="M94" s="104" t="s">
        <v>212</v>
      </c>
      <c r="N94" s="104" t="s">
        <v>212</v>
      </c>
      <c r="O94" s="21" t="s">
        <v>430</v>
      </c>
      <c r="P94" s="167" t="s">
        <v>1049</v>
      </c>
      <c r="Q94" s="202" t="s">
        <v>433</v>
      </c>
      <c r="R94" s="202" t="s">
        <v>429</v>
      </c>
      <c r="S94" s="109" t="s">
        <v>1151</v>
      </c>
    </row>
    <row r="95" spans="1:19" ht="15" customHeight="1" x14ac:dyDescent="0.25">
      <c r="A95" s="106" t="s">
        <v>85</v>
      </c>
      <c r="B95" s="103" t="s">
        <v>165</v>
      </c>
      <c r="C95" s="104">
        <f t="shared" si="14"/>
        <v>1</v>
      </c>
      <c r="D95" s="104"/>
      <c r="E95" s="104">
        <v>0.5</v>
      </c>
      <c r="F95" s="227">
        <f t="shared" si="15"/>
        <v>0.5</v>
      </c>
      <c r="G95" s="104" t="s">
        <v>212</v>
      </c>
      <c r="H95" s="104" t="s">
        <v>212</v>
      </c>
      <c r="I95" s="104" t="s">
        <v>212</v>
      </c>
      <c r="J95" s="104" t="s">
        <v>212</v>
      </c>
      <c r="K95" s="104" t="s">
        <v>215</v>
      </c>
      <c r="L95" s="104" t="s">
        <v>212</v>
      </c>
      <c r="M95" s="104" t="s">
        <v>212</v>
      </c>
      <c r="N95" s="104" t="s">
        <v>215</v>
      </c>
      <c r="O95" s="104" t="s">
        <v>416</v>
      </c>
      <c r="P95" s="103" t="s">
        <v>238</v>
      </c>
      <c r="Q95" s="202" t="s">
        <v>435</v>
      </c>
      <c r="R95" s="202" t="s">
        <v>438</v>
      </c>
      <c r="S95" s="109" t="s">
        <v>1151</v>
      </c>
    </row>
    <row r="96" spans="1:19" ht="15" customHeight="1" x14ac:dyDescent="0.25">
      <c r="A96" s="106" t="s">
        <v>86</v>
      </c>
      <c r="B96" s="103" t="s">
        <v>115</v>
      </c>
      <c r="C96" s="107">
        <f t="shared" si="14"/>
        <v>0</v>
      </c>
      <c r="D96" s="104"/>
      <c r="E96" s="104"/>
      <c r="F96" s="227">
        <f t="shared" si="15"/>
        <v>0</v>
      </c>
      <c r="G96" s="104" t="s">
        <v>215</v>
      </c>
      <c r="H96" s="164" t="s">
        <v>324</v>
      </c>
      <c r="I96" s="164" t="s">
        <v>324</v>
      </c>
      <c r="J96" s="164" t="s">
        <v>324</v>
      </c>
      <c r="K96" s="164" t="s">
        <v>324</v>
      </c>
      <c r="L96" s="164" t="s">
        <v>324</v>
      </c>
      <c r="M96" s="164" t="s">
        <v>324</v>
      </c>
      <c r="N96" s="164" t="s">
        <v>324</v>
      </c>
      <c r="O96" s="164" t="s">
        <v>324</v>
      </c>
      <c r="P96" s="166" t="s">
        <v>324</v>
      </c>
      <c r="Q96" s="244" t="s">
        <v>742</v>
      </c>
      <c r="R96" s="244" t="s">
        <v>743</v>
      </c>
      <c r="S96" s="244" t="s">
        <v>745</v>
      </c>
    </row>
    <row r="97" spans="1:19" ht="15" customHeight="1" x14ac:dyDescent="0.25">
      <c r="A97" s="106" t="s">
        <v>87</v>
      </c>
      <c r="B97" s="103" t="s">
        <v>165</v>
      </c>
      <c r="C97" s="104">
        <f t="shared" si="14"/>
        <v>1</v>
      </c>
      <c r="D97" s="104"/>
      <c r="E97" s="104"/>
      <c r="F97" s="227">
        <f t="shared" si="15"/>
        <v>1</v>
      </c>
      <c r="G97" s="104" t="s">
        <v>212</v>
      </c>
      <c r="H97" s="104" t="s">
        <v>212</v>
      </c>
      <c r="I97" s="104" t="s">
        <v>212</v>
      </c>
      <c r="J97" s="104" t="s">
        <v>212</v>
      </c>
      <c r="K97" s="104" t="s">
        <v>215</v>
      </c>
      <c r="L97" s="104" t="s">
        <v>212</v>
      </c>
      <c r="M97" s="104" t="s">
        <v>212</v>
      </c>
      <c r="N97" s="104" t="s">
        <v>212</v>
      </c>
      <c r="O97" s="21" t="s">
        <v>217</v>
      </c>
      <c r="P97" s="167" t="s">
        <v>324</v>
      </c>
      <c r="Q97" s="202" t="s">
        <v>747</v>
      </c>
      <c r="R97" s="202" t="s">
        <v>1323</v>
      </c>
      <c r="S97" s="202" t="s">
        <v>748</v>
      </c>
    </row>
    <row r="98" spans="1:19" ht="15" customHeight="1" x14ac:dyDescent="0.25">
      <c r="A98" s="106" t="s">
        <v>88</v>
      </c>
      <c r="B98" s="103" t="s">
        <v>115</v>
      </c>
      <c r="C98" s="107">
        <f>IF(B98=$B$4,2,IF(B98=$B$5,1,0))</f>
        <v>0</v>
      </c>
      <c r="D98" s="104"/>
      <c r="E98" s="104"/>
      <c r="F98" s="227">
        <f>C98*(1-D98)*(1-E98)</f>
        <v>0</v>
      </c>
      <c r="G98" s="104" t="s">
        <v>215</v>
      </c>
      <c r="H98" s="164" t="s">
        <v>324</v>
      </c>
      <c r="I98" s="164" t="s">
        <v>324</v>
      </c>
      <c r="J98" s="164" t="s">
        <v>324</v>
      </c>
      <c r="K98" s="164" t="s">
        <v>324</v>
      </c>
      <c r="L98" s="164" t="s">
        <v>324</v>
      </c>
      <c r="M98" s="164" t="s">
        <v>324</v>
      </c>
      <c r="N98" s="164" t="s">
        <v>324</v>
      </c>
      <c r="O98" s="164" t="s">
        <v>324</v>
      </c>
      <c r="P98" s="166" t="s">
        <v>324</v>
      </c>
      <c r="Q98" s="244" t="s">
        <v>753</v>
      </c>
      <c r="R98" s="244" t="s">
        <v>754</v>
      </c>
      <c r="S98" s="109" t="s">
        <v>1151</v>
      </c>
    </row>
    <row r="99" spans="1:19" ht="15" customHeight="1" x14ac:dyDescent="0.25">
      <c r="A99" s="123" t="s">
        <v>89</v>
      </c>
      <c r="B99" s="103" t="s">
        <v>115</v>
      </c>
      <c r="C99" s="107">
        <f>IF(B99=$B$4,2,IF(B99=$B$5,1,0))</f>
        <v>0</v>
      </c>
      <c r="D99" s="104"/>
      <c r="E99" s="104"/>
      <c r="F99" s="227">
        <f>C99*(1-D99)*(1-E99)</f>
        <v>0</v>
      </c>
      <c r="G99" s="104" t="s">
        <v>215</v>
      </c>
      <c r="H99" s="164" t="s">
        <v>324</v>
      </c>
      <c r="I99" s="164" t="s">
        <v>324</v>
      </c>
      <c r="J99" s="164" t="s">
        <v>324</v>
      </c>
      <c r="K99" s="164" t="s">
        <v>324</v>
      </c>
      <c r="L99" s="164" t="s">
        <v>324</v>
      </c>
      <c r="M99" s="164" t="s">
        <v>324</v>
      </c>
      <c r="N99" s="164" t="s">
        <v>324</v>
      </c>
      <c r="O99" s="164" t="s">
        <v>324</v>
      </c>
      <c r="P99" s="166" t="s">
        <v>324</v>
      </c>
      <c r="Q99" s="244" t="s">
        <v>758</v>
      </c>
      <c r="R99" s="244" t="s">
        <v>759</v>
      </c>
      <c r="S99" s="109" t="s">
        <v>1151</v>
      </c>
    </row>
    <row r="100" spans="1:19" ht="15" customHeight="1" x14ac:dyDescent="0.25">
      <c r="A100" s="137" t="s">
        <v>1030</v>
      </c>
      <c r="B100" s="241"/>
      <c r="C100" s="127"/>
      <c r="D100" s="127"/>
      <c r="E100" s="127"/>
      <c r="F100" s="127"/>
      <c r="G100" s="242"/>
      <c r="H100" s="242"/>
      <c r="I100" s="242"/>
      <c r="J100" s="242"/>
      <c r="K100" s="242"/>
      <c r="L100" s="242"/>
      <c r="M100" s="242"/>
      <c r="N100" s="242"/>
      <c r="O100" s="243"/>
      <c r="P100" s="242"/>
      <c r="Q100" s="241"/>
      <c r="R100" s="241"/>
      <c r="S100" s="241"/>
    </row>
    <row r="101" spans="1:19" x14ac:dyDescent="0.25">
      <c r="B101" s="19"/>
      <c r="G101" s="54"/>
      <c r="H101" s="54"/>
      <c r="I101" s="54"/>
      <c r="J101" s="54"/>
      <c r="K101" s="54"/>
      <c r="L101" s="54"/>
      <c r="M101" s="54"/>
      <c r="N101" s="54"/>
      <c r="O101" s="85"/>
      <c r="Q101" s="19"/>
      <c r="R101" s="19"/>
      <c r="S101" s="55"/>
    </row>
    <row r="102" spans="1:19" x14ac:dyDescent="0.25">
      <c r="G102" s="54"/>
      <c r="H102" s="54"/>
      <c r="I102" s="54"/>
      <c r="J102" s="54"/>
      <c r="K102" s="54"/>
      <c r="L102" s="54"/>
      <c r="M102" s="54"/>
      <c r="N102" s="54"/>
      <c r="O102" s="85"/>
      <c r="Q102" s="19"/>
      <c r="R102" s="19"/>
      <c r="S102" s="55"/>
    </row>
    <row r="103" spans="1:19" x14ac:dyDescent="0.25">
      <c r="G103" s="54"/>
      <c r="H103" s="54"/>
      <c r="I103" s="54"/>
      <c r="J103" s="54"/>
      <c r="K103" s="54"/>
      <c r="L103" s="54"/>
      <c r="M103" s="54"/>
      <c r="N103" s="54"/>
      <c r="O103" s="85"/>
      <c r="Q103" s="19"/>
      <c r="R103" s="19"/>
      <c r="S103" s="55"/>
    </row>
    <row r="104" spans="1:19" x14ac:dyDescent="0.25">
      <c r="G104" s="54"/>
      <c r="H104" s="54"/>
      <c r="I104" s="54"/>
      <c r="J104" s="54"/>
      <c r="K104" s="54"/>
      <c r="L104" s="54"/>
      <c r="M104" s="54"/>
      <c r="N104" s="54"/>
      <c r="O104" s="85"/>
      <c r="Q104" s="19"/>
      <c r="R104" s="19"/>
      <c r="S104" s="55"/>
    </row>
    <row r="105" spans="1:19" x14ac:dyDescent="0.25">
      <c r="G105" s="54"/>
      <c r="H105" s="54"/>
      <c r="I105" s="54"/>
      <c r="J105" s="54"/>
      <c r="K105" s="54"/>
      <c r="L105" s="54"/>
      <c r="M105" s="54"/>
      <c r="N105" s="54"/>
      <c r="O105" s="85"/>
      <c r="Q105" s="19"/>
      <c r="R105" s="19"/>
      <c r="S105" s="55"/>
    </row>
    <row r="106" spans="1:19" x14ac:dyDescent="0.25">
      <c r="G106" s="54"/>
      <c r="H106" s="54"/>
      <c r="I106" s="54"/>
      <c r="J106" s="54"/>
      <c r="K106" s="54"/>
      <c r="L106" s="54"/>
      <c r="M106" s="54"/>
      <c r="N106" s="54"/>
      <c r="O106" s="85"/>
      <c r="Q106" s="19"/>
      <c r="R106" s="19"/>
      <c r="S106" s="55"/>
    </row>
    <row r="107" spans="1:19" x14ac:dyDescent="0.25">
      <c r="G107" s="54"/>
      <c r="H107" s="54"/>
      <c r="I107" s="54"/>
      <c r="J107" s="54"/>
      <c r="K107" s="54"/>
      <c r="L107" s="54"/>
      <c r="M107" s="54"/>
      <c r="N107" s="54"/>
      <c r="O107" s="85"/>
      <c r="Q107" s="19"/>
      <c r="R107" s="19"/>
      <c r="S107" s="55"/>
    </row>
    <row r="108" spans="1:19" x14ac:dyDescent="0.25">
      <c r="A108" s="17"/>
      <c r="B108" s="53"/>
      <c r="C108" s="17"/>
      <c r="D108" s="17"/>
      <c r="E108" s="17"/>
      <c r="F108" s="17"/>
      <c r="G108" s="53"/>
      <c r="H108" s="53"/>
      <c r="I108" s="53"/>
      <c r="J108" s="53"/>
      <c r="K108" s="53"/>
      <c r="L108" s="53"/>
      <c r="M108" s="53"/>
      <c r="N108" s="53"/>
      <c r="O108" s="85"/>
      <c r="P108" s="53"/>
      <c r="Q108" s="18"/>
      <c r="R108" s="19"/>
      <c r="S108" s="55"/>
    </row>
    <row r="109" spans="1:19" x14ac:dyDescent="0.25">
      <c r="G109" s="54"/>
      <c r="H109" s="54"/>
      <c r="I109" s="54"/>
      <c r="J109" s="54"/>
      <c r="K109" s="54"/>
      <c r="L109" s="54"/>
      <c r="M109" s="54"/>
      <c r="N109" s="54"/>
      <c r="O109" s="85"/>
      <c r="Q109" s="19"/>
      <c r="R109" s="19"/>
      <c r="S109" s="55"/>
    </row>
    <row r="110" spans="1:19" x14ac:dyDescent="0.25">
      <c r="G110" s="54"/>
      <c r="H110" s="54"/>
      <c r="I110" s="54"/>
      <c r="J110" s="54"/>
      <c r="K110" s="54"/>
      <c r="L110" s="54"/>
      <c r="M110" s="54"/>
      <c r="N110" s="54"/>
      <c r="O110" s="85"/>
      <c r="Q110" s="19"/>
      <c r="R110" s="19"/>
      <c r="S110" s="55"/>
    </row>
    <row r="111" spans="1:19" x14ac:dyDescent="0.25">
      <c r="G111" s="54"/>
      <c r="H111" s="54"/>
      <c r="I111" s="54"/>
      <c r="J111" s="54"/>
      <c r="K111" s="54"/>
      <c r="L111" s="54"/>
      <c r="M111" s="54"/>
      <c r="N111" s="54"/>
      <c r="O111" s="85"/>
      <c r="Q111" s="19"/>
      <c r="R111" s="19"/>
      <c r="S111" s="55"/>
    </row>
    <row r="112" spans="1:19" x14ac:dyDescent="0.25">
      <c r="A112" s="17"/>
      <c r="B112" s="53"/>
      <c r="C112" s="17"/>
      <c r="D112" s="17"/>
      <c r="E112" s="17"/>
      <c r="F112" s="17"/>
      <c r="G112" s="53"/>
      <c r="H112" s="53"/>
      <c r="I112" s="53"/>
      <c r="J112" s="53"/>
      <c r="K112" s="53"/>
      <c r="L112" s="53"/>
      <c r="M112" s="53"/>
      <c r="N112" s="53"/>
      <c r="O112" s="85"/>
      <c r="P112" s="53"/>
      <c r="Q112" s="18"/>
      <c r="R112" s="19"/>
      <c r="S112" s="55"/>
    </row>
    <row r="113" spans="1:19" x14ac:dyDescent="0.25">
      <c r="G113" s="54"/>
      <c r="H113" s="54"/>
      <c r="I113" s="54"/>
      <c r="J113" s="54"/>
      <c r="K113" s="54"/>
      <c r="L113" s="54"/>
      <c r="M113" s="54"/>
      <c r="N113" s="54"/>
      <c r="O113" s="85"/>
      <c r="Q113" s="19"/>
      <c r="R113" s="19"/>
      <c r="S113" s="55"/>
    </row>
    <row r="114" spans="1:19" x14ac:dyDescent="0.25">
      <c r="G114" s="54"/>
      <c r="H114" s="54"/>
      <c r="I114" s="54"/>
      <c r="J114" s="54"/>
      <c r="K114" s="54"/>
      <c r="L114" s="54"/>
      <c r="M114" s="54"/>
      <c r="N114" s="54"/>
      <c r="O114" s="85"/>
      <c r="Q114" s="19"/>
      <c r="R114" s="19"/>
      <c r="S114" s="55"/>
    </row>
    <row r="115" spans="1:19" x14ac:dyDescent="0.25">
      <c r="A115" s="17"/>
      <c r="B115" s="53"/>
      <c r="C115" s="17"/>
      <c r="D115" s="17"/>
      <c r="E115" s="17"/>
      <c r="F115" s="17"/>
      <c r="G115" s="53"/>
      <c r="H115" s="53"/>
      <c r="I115" s="53"/>
      <c r="J115" s="53"/>
      <c r="K115" s="53"/>
      <c r="L115" s="53"/>
      <c r="M115" s="53"/>
      <c r="N115" s="53"/>
      <c r="O115" s="85"/>
      <c r="P115" s="53"/>
      <c r="Q115" s="18"/>
      <c r="R115" s="19"/>
      <c r="S115" s="55"/>
    </row>
    <row r="116" spans="1:19" x14ac:dyDescent="0.25">
      <c r="G116" s="54"/>
      <c r="H116" s="54"/>
      <c r="I116" s="54"/>
      <c r="J116" s="54"/>
      <c r="K116" s="54"/>
      <c r="L116" s="54"/>
      <c r="M116" s="54"/>
      <c r="N116" s="54"/>
      <c r="O116" s="85"/>
      <c r="Q116" s="19"/>
      <c r="R116" s="19"/>
      <c r="S116" s="55"/>
    </row>
    <row r="117" spans="1:19" x14ac:dyDescent="0.25">
      <c r="G117" s="54"/>
      <c r="H117" s="54"/>
      <c r="I117" s="54"/>
      <c r="J117" s="54"/>
      <c r="K117" s="54"/>
      <c r="L117" s="54"/>
      <c r="M117" s="54"/>
      <c r="N117" s="54"/>
      <c r="O117" s="85"/>
      <c r="Q117" s="19"/>
      <c r="R117" s="19"/>
      <c r="S117" s="55"/>
    </row>
    <row r="118" spans="1:19" x14ac:dyDescent="0.25">
      <c r="G118" s="54"/>
      <c r="H118" s="54"/>
      <c r="I118" s="54"/>
      <c r="J118" s="54"/>
      <c r="K118" s="54"/>
      <c r="L118" s="54"/>
      <c r="M118" s="54"/>
      <c r="N118" s="54"/>
      <c r="O118" s="85"/>
      <c r="Q118" s="19"/>
      <c r="R118" s="19"/>
      <c r="S118" s="55"/>
    </row>
    <row r="119" spans="1:19" x14ac:dyDescent="0.25">
      <c r="A119" s="17"/>
      <c r="B119" s="53"/>
      <c r="C119" s="17"/>
      <c r="D119" s="17"/>
      <c r="E119" s="17"/>
      <c r="F119" s="17"/>
      <c r="G119" s="53"/>
      <c r="H119" s="53"/>
      <c r="I119" s="53"/>
      <c r="J119" s="53"/>
      <c r="K119" s="53"/>
      <c r="L119" s="53"/>
      <c r="M119" s="53"/>
      <c r="N119" s="53"/>
      <c r="O119" s="85"/>
      <c r="P119" s="18"/>
      <c r="Q119" s="18"/>
      <c r="R119" s="19"/>
      <c r="S119" s="55"/>
    </row>
    <row r="120" spans="1:19" x14ac:dyDescent="0.25">
      <c r="G120" s="54"/>
      <c r="H120" s="54"/>
      <c r="I120" s="54"/>
      <c r="J120" s="54"/>
      <c r="K120" s="54"/>
      <c r="L120" s="54"/>
      <c r="M120" s="54"/>
      <c r="N120" s="54"/>
      <c r="O120" s="85"/>
      <c r="P120" s="19"/>
      <c r="Q120" s="19"/>
      <c r="R120" s="19"/>
      <c r="S120" s="55"/>
    </row>
    <row r="122" spans="1:19" x14ac:dyDescent="0.25">
      <c r="A122" s="17"/>
      <c r="B122" s="53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P122" s="53"/>
      <c r="Q122" s="17"/>
    </row>
    <row r="126" spans="1:19" x14ac:dyDescent="0.25">
      <c r="A126" s="17"/>
      <c r="B126" s="53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P126" s="53"/>
      <c r="Q126" s="17"/>
    </row>
  </sheetData>
  <autoFilter ref="A7:S100" xr:uid="{00000000-0009-0000-0000-000004000000}"/>
  <mergeCells count="21">
    <mergeCell ref="A3:A6"/>
    <mergeCell ref="J4:J6"/>
    <mergeCell ref="K4:K6"/>
    <mergeCell ref="C4:C6"/>
    <mergeCell ref="N3:N6"/>
    <mergeCell ref="I4:I6"/>
    <mergeCell ref="I3:M3"/>
    <mergeCell ref="C3:F3"/>
    <mergeCell ref="G3:G6"/>
    <mergeCell ref="S5:S6"/>
    <mergeCell ref="H3:H6"/>
    <mergeCell ref="D4:D6"/>
    <mergeCell ref="E4:E6"/>
    <mergeCell ref="O3:O6"/>
    <mergeCell ref="L4:L6"/>
    <mergeCell ref="R5:R6"/>
    <mergeCell ref="F4:F6"/>
    <mergeCell ref="Q3:S4"/>
    <mergeCell ref="M4:M6"/>
    <mergeCell ref="Q5:Q6"/>
    <mergeCell ref="P3:P6"/>
  </mergeCells>
  <dataValidations count="4">
    <dataValidation type="list" allowBlank="1" showInputMessage="1" showErrorMessage="1" sqref="B7" xr:uid="{00000000-0002-0000-0400-000000000000}">
      <formula1>$B$4:$B$5</formula1>
    </dataValidation>
    <dataValidation type="list" allowBlank="1" showInputMessage="1" showErrorMessage="1" sqref="E7" xr:uid="{00000000-0002-0000-0400-000001000000}">
      <formula1>"0,5"</formula1>
    </dataValidation>
    <dataValidation type="list" allowBlank="1" showInputMessage="1" showErrorMessage="1" sqref="C77 B48:B54 B27:B37 B39:B46 C88 B8:B25 C70 B56:B99" xr:uid="{00000000-0002-0000-0400-000002000000}">
      <formula1>$B$4:$B$6</formula1>
    </dataValidation>
    <dataValidation type="list" allowBlank="1" showInputMessage="1" showErrorMessage="1" sqref="B26:D26 B55:C55 B47:C47 B38:D38" xr:uid="{00000000-0002-0000-0400-000003000000}">
      <formula1>$B$3:$B$5</formula1>
    </dataValidation>
  </dataValidations>
  <hyperlinks>
    <hyperlink ref="Q20" r:id="rId1" display="http://www.smoloblduma.ru/zpr/index.php?SECTION_ID=&amp;ELEMENT_ID=49307" xr:uid="{00000000-0004-0000-0400-000000000000}"/>
    <hyperlink ref="R20" r:id="rId2" xr:uid="{00000000-0004-0000-0400-000001000000}"/>
    <hyperlink ref="Q25" r:id="rId3" display="https://duma.mos.ru/ru/40/regulation_projects " xr:uid="{00000000-0004-0000-0400-000002000000}"/>
    <hyperlink ref="S25" r:id="rId4" xr:uid="{00000000-0004-0000-0400-000003000000}"/>
    <hyperlink ref="R25" r:id="rId5" display="https://www.mos.ru/findep/ " xr:uid="{00000000-0004-0000-0400-000004000000}"/>
    <hyperlink ref="Q29" r:id="rId6" xr:uid="{00000000-0004-0000-0400-000005000000}"/>
    <hyperlink ref="R29" r:id="rId7" xr:uid="{00000000-0004-0000-0400-000006000000}"/>
    <hyperlink ref="Q31" r:id="rId8" display="http://duma39.ru/activity/zakon/draft/ " xr:uid="{00000000-0004-0000-0400-000007000000}"/>
    <hyperlink ref="R31" r:id="rId9" xr:uid="{00000000-0004-0000-0400-000008000000}"/>
    <hyperlink ref="S32" r:id="rId10" display="http://budget.lenobl.ru/documents/?page=0&amp;sortOrder=&amp;type=regionBudget&amp;sortName=&amp;sortDate= " xr:uid="{00000000-0004-0000-0400-000009000000}"/>
    <hyperlink ref="Q32" r:id="rId11" xr:uid="{00000000-0004-0000-0400-00000A000000}"/>
    <hyperlink ref="R32" r:id="rId12" display="http://finance.lenobl.ru/ru/pravovaya-baza/oblastnoe-zakondatelstvo/byudzhet-lo/ob2020/" xr:uid="{00000000-0004-0000-0400-00000B000000}"/>
    <hyperlink ref="R36" r:id="rId13" location="3467" display="https://fincom.gov.spb.ru/budget/info/acts/1 - 3467" xr:uid="{00000000-0004-0000-0400-00000C000000}"/>
    <hyperlink ref="Q36" r:id="rId14" display="http://www.assembly.spb.ru/ndoc/doc/0/777337756" xr:uid="{00000000-0004-0000-0400-00000D000000}"/>
    <hyperlink ref="Q37" r:id="rId15" display="http://www.sdnao.ru/documents/bills/detail.php?ID=30257" xr:uid="{00000000-0004-0000-0400-00000E000000}"/>
    <hyperlink ref="R37" r:id="rId16" xr:uid="{00000000-0004-0000-0400-00000F000000}"/>
    <hyperlink ref="Q46" r:id="rId17" display="https://sevzakon.ru/view/laws/bank_zakonoproektov/i_sozyv_2019/pr_zak_19_10_ot_15_10_2019/dokumenty_k_proektu/?page=2" xr:uid="{00000000-0004-0000-0400-000010000000}"/>
    <hyperlink ref="R46" r:id="rId18" display="https://fin.sev.gov.ru/deytelnost/" xr:uid="{00000000-0004-0000-0400-000011000000}"/>
    <hyperlink ref="S46" r:id="rId19" xr:uid="{00000000-0004-0000-0400-000012000000}"/>
    <hyperlink ref="Q59" r:id="rId20" display="http://gossov.tatarstan.ru/rus/activity/lawmaking/zakon_project" xr:uid="{00000000-0004-0000-0400-000013000000}"/>
    <hyperlink ref="R59" r:id="rId21" xr:uid="{00000000-0004-0000-0400-000014000000}"/>
    <hyperlink ref="Q61" r:id="rId22" display="http://www.gs.cap.ru/SiteMap.aspx?id=2797562" xr:uid="{00000000-0004-0000-0400-000015000000}"/>
    <hyperlink ref="R61" r:id="rId23" display="http://regulations.cap.ru/index.php?option=com_content&amp;view=category&amp;id=20&amp;Itemid=116" xr:uid="{00000000-0004-0000-0400-000016000000}"/>
    <hyperlink ref="S61" r:id="rId24" xr:uid="{00000000-0004-0000-0400-000017000000}"/>
    <hyperlink ref="Q62" r:id="rId25" display="http://zakon.zsperm.ru/?q=%E1%FE%E4%E6%E5%F2&amp;how=d" xr:uid="{00000000-0004-0000-0400-000018000000}"/>
    <hyperlink ref="R62" r:id="rId26" xr:uid="{00000000-0004-0000-0400-000019000000}"/>
    <hyperlink ref="Q64" r:id="rId27" display="http://www.zsno.ru/law/bills-and-draft-resolutions/pending-bills/index.php?ELEMENT_ID=51342" xr:uid="{00000000-0004-0000-0400-00001A000000}"/>
    <hyperlink ref="R64" r:id="rId28" xr:uid="{00000000-0004-0000-0400-00001B000000}"/>
    <hyperlink ref="S64" r:id="rId29" display="http://budget.permkrai.ru/approved_budgets/indicators2018" xr:uid="{00000000-0004-0000-0400-00001C000000}"/>
    <hyperlink ref="S62" r:id="rId30" display="http://budget.permkrai.ru/" xr:uid="{00000000-0004-0000-0400-00001D000000}"/>
    <hyperlink ref="Q68" r:id="rId31" display="https://srd.ru/index.php/component/docs/?view=pr_zak&amp;id=1299&amp;menu=508&amp;selmenu=512" xr:uid="{00000000-0004-0000-0400-00001E000000}"/>
    <hyperlink ref="R68" r:id="rId32" xr:uid="{00000000-0004-0000-0400-00001F000000}"/>
    <hyperlink ref="S68" r:id="rId33" display="http://saratov.ifinmon.ru/" xr:uid="{00000000-0004-0000-0400-000020000000}"/>
    <hyperlink ref="Q69" r:id="rId34" xr:uid="{00000000-0004-0000-0400-000021000000}"/>
    <hyperlink ref="R69" r:id="rId35" display="http://ufo.ulntc.ru/index.php?mgf=budget/open_budget&amp;slep=net" xr:uid="{00000000-0004-0000-0400-000022000000}"/>
    <hyperlink ref="S69" r:id="rId36" xr:uid="{00000000-0004-0000-0400-000023000000}"/>
    <hyperlink ref="Q83" r:id="rId37" xr:uid="{00000000-0004-0000-0400-000024000000}"/>
    <hyperlink ref="R83" r:id="rId38" xr:uid="{00000000-0004-0000-0400-000025000000}"/>
    <hyperlink ref="Q82" r:id="rId39" display="http://www.sobranie.info/lawsinfo.php?UID=16504" xr:uid="{00000000-0004-0000-0400-000026000000}"/>
    <hyperlink ref="R82" r:id="rId40" display="http://minfin.krskstate.ru/openbudget/law" xr:uid="{00000000-0004-0000-0400-000027000000}"/>
    <hyperlink ref="Q85" r:id="rId41" display="http://zsnso.ru/579" xr:uid="{00000000-0004-0000-0400-000028000000}"/>
    <hyperlink ref="R85" r:id="rId42" xr:uid="{00000000-0004-0000-0400-000029000000}"/>
    <hyperlink ref="Q93" r:id="rId43" display="http://monitoring.zspk.gov.ru/Проект%20закона/2177551" xr:uid="{00000000-0004-0000-0400-00002A000000}"/>
    <hyperlink ref="R93" r:id="rId44" display="https://primorsky.ru/authorities/executive-agencies/departments/finance/laws.php" xr:uid="{00000000-0004-0000-0400-00002B000000}"/>
    <hyperlink ref="S93" r:id="rId45" xr:uid="{00000000-0004-0000-0400-00002C000000}"/>
    <hyperlink ref="Q94" r:id="rId46" display="http://www.duma.khv.ru/Monitoring5/Проект%20закона/2187535" xr:uid="{00000000-0004-0000-0400-00002D000000}"/>
    <hyperlink ref="R94" r:id="rId47" xr:uid="{00000000-0004-0000-0400-00002E000000}"/>
    <hyperlink ref="Q95" r:id="rId48" display="http://www.zsamur.ru/section/list/9996/9932" xr:uid="{00000000-0004-0000-0400-00002F000000}"/>
    <hyperlink ref="R95" r:id="rId49" display="http://ob.fin.amurobl.ru/dokumenty/proekt_zakon/oblastnoi/2020" xr:uid="{00000000-0004-0000-0400-000030000000}"/>
    <hyperlink ref="Q89" r:id="rId50" display="http://hural-rb.ru/bankz/" xr:uid="{00000000-0004-0000-0400-000031000000}"/>
    <hyperlink ref="R89" r:id="rId51" xr:uid="{00000000-0004-0000-0400-000032000000}"/>
    <hyperlink ref="S89" r:id="rId52" display="http://budget.govrb.ru/ebudget/Menu/Page/179" xr:uid="{00000000-0004-0000-0400-000033000000}"/>
    <hyperlink ref="Q8" r:id="rId53" display="http://www.belduma.ru/document/draft/detail.php?god=2019&amp;prj=all" xr:uid="{00000000-0004-0000-0400-000034000000}"/>
    <hyperlink ref="S8" r:id="rId54" display="http://ob.beldepfin.ru " xr:uid="{00000000-0004-0000-0400-000035000000}"/>
    <hyperlink ref="R8" r:id="rId55" xr:uid="{00000000-0004-0000-0400-000036000000}"/>
    <hyperlink ref="R9" r:id="rId56" xr:uid="{00000000-0004-0000-0400-000037000000}"/>
    <hyperlink ref="Q9" r:id="rId57" display="http://duma32.ru/komitet-po-byudzhetu-nalogam-i-ekonomicheskoy-politike/" xr:uid="{00000000-0004-0000-0400-000038000000}"/>
    <hyperlink ref="S9" r:id="rId58" display="http://bryanskoblfin.ru/open/Menu/Page/93" xr:uid="{00000000-0004-0000-0400-000039000000}"/>
    <hyperlink ref="Q10" r:id="rId59" display="http://www.zsvo.ru/budjet/" xr:uid="{00000000-0004-0000-0400-00003A000000}"/>
    <hyperlink ref="R10" r:id="rId60" xr:uid="{00000000-0004-0000-0400-00003B000000}"/>
    <hyperlink ref="Q11" r:id="rId61" display="http://www.vrnoblduma.ru/dokumenty/proekty/" xr:uid="{00000000-0004-0000-0400-00003C000000}"/>
    <hyperlink ref="R11" r:id="rId62" xr:uid="{00000000-0004-0000-0400-00003D000000}"/>
    <hyperlink ref="Q12" r:id="rId63" display="https://www.ivoblduma.ru/zakony/proekty-zakonov/" xr:uid="{00000000-0004-0000-0400-00003E000000}"/>
    <hyperlink ref="R12" r:id="rId64" xr:uid="{00000000-0004-0000-0400-00003F000000}"/>
    <hyperlink ref="Q13" r:id="rId65" display="http://www.zskaluga.ru/bills/wide/16185/ob_oblastnom_bjudzhete_na_2020_god_i_na_planovyj_period__2021_i_2022_godov.html" xr:uid="{00000000-0004-0000-0400-000040000000}"/>
    <hyperlink ref="R13" r:id="rId66" xr:uid="{00000000-0004-0000-0400-000041000000}"/>
    <hyperlink ref="Q14" r:id="rId67" display="http://kosoblduma.ru/laws/pzko/?id=929" xr:uid="{00000000-0004-0000-0400-000042000000}"/>
    <hyperlink ref="S14" r:id="rId68" display="http://nb44.ru/   " xr:uid="{00000000-0004-0000-0400-000043000000}"/>
    <hyperlink ref="R14" r:id="rId69" xr:uid="{00000000-0004-0000-0400-000044000000}"/>
    <hyperlink ref="Q15" r:id="rId70" xr:uid="{00000000-0004-0000-0400-000045000000}"/>
    <hyperlink ref="R15" r:id="rId71" xr:uid="{00000000-0004-0000-0400-000046000000}"/>
    <hyperlink ref="Q16" r:id="rId72" display="http://www.oblsovet.ru/legislation/" xr:uid="{00000000-0004-0000-0400-000047000000}"/>
    <hyperlink ref="R16" r:id="rId73" display="http://www.admlip.ru/economy/finances/proekty/ " xr:uid="{00000000-0004-0000-0400-000048000000}"/>
    <hyperlink ref="S16" r:id="rId74" display="http://ufin48.ru/Show/Category/?ItemId=16&amp;headingId=4" xr:uid="{00000000-0004-0000-0400-000049000000}"/>
    <hyperlink ref="Q17" r:id="rId75" display="http://www.mosoblduma.ru/Zakoni/Zakonoprecti_Moskovskoj_oblasti/item/296065/" xr:uid="{00000000-0004-0000-0400-00004A000000}"/>
    <hyperlink ref="R17" r:id="rId76" display="https://mef.mosreg.ru/dokumenty" xr:uid="{00000000-0004-0000-0400-00004B000000}"/>
    <hyperlink ref="S17" r:id="rId77" location="tab-id-6" xr:uid="{00000000-0004-0000-0400-00004C000000}"/>
    <hyperlink ref="Q18" r:id="rId78" display="http://oreloblsovet.ru/legislation/proektyi-zakonov.html" xr:uid="{00000000-0004-0000-0400-00004D000000}"/>
    <hyperlink ref="S18" r:id="rId79" display="http://adm.vintech.ru:8096/ebudget/Menu/Page/25" xr:uid="{00000000-0004-0000-0400-00004E000000}"/>
    <hyperlink ref="R18" r:id="rId80" xr:uid="{00000000-0004-0000-0400-00004F000000}"/>
    <hyperlink ref="Q19" r:id="rId81" display="http://www.rznoblduma.ru/index.php?option=com_content&amp;view=article&amp;id=177&amp;Itemid=125" xr:uid="{00000000-0004-0000-0400-000050000000}"/>
    <hyperlink ref="R19" r:id="rId82" xr:uid="{00000000-0004-0000-0400-000051000000}"/>
    <hyperlink ref="S19" r:id="rId83" display="http://minfin-rzn.ru/portal/Show/Category/6?ItemId=17" xr:uid="{00000000-0004-0000-0400-000052000000}"/>
    <hyperlink ref="Q21" r:id="rId84" display="https://tambovoblduma.ru/zakonoproekty/zakonoproekty-vnesennye-v-oblastnuyu-dumu/oktyabr-2019/" xr:uid="{00000000-0004-0000-0400-000053000000}"/>
    <hyperlink ref="R21" r:id="rId85" xr:uid="{00000000-0004-0000-0400-000054000000}"/>
    <hyperlink ref="Q22" r:id="rId86" display="http://www.zsto.ru/index.php/739a50c4-47c1-81fa-060e-2232105925f8/5f51608f-f613-3c85-ce9f-e9a9410d8fa4" xr:uid="{00000000-0004-0000-0400-000055000000}"/>
    <hyperlink ref="S22" r:id="rId87" display="http://portal.tverfin.ru/Menu/Page/187" xr:uid="{00000000-0004-0000-0400-000056000000}"/>
    <hyperlink ref="R22" r:id="rId88" display="https://www.tverfin.ru/np-baza/proekty-npa/" xr:uid="{00000000-0004-0000-0400-000057000000}"/>
    <hyperlink ref="R23" r:id="rId89" display="https://minfin.tularegion.ru/activities/" xr:uid="{00000000-0004-0000-0400-000058000000}"/>
    <hyperlink ref="S23" r:id="rId90" xr:uid="{00000000-0004-0000-0400-000059000000}"/>
    <hyperlink ref="Q23" r:id="rId91" display="http://www.tulaoblduma.ru/laws_intranet/laws_stages.asp%3FID=160532.html" xr:uid="{00000000-0004-0000-0400-00005A000000}"/>
    <hyperlink ref="Q24" r:id="rId92" xr:uid="{00000000-0004-0000-0400-00005B000000}"/>
    <hyperlink ref="R24" r:id="rId93" xr:uid="{00000000-0004-0000-0400-00005C000000}"/>
    <hyperlink ref="S24" r:id="rId94" display="http://budget76.ru/ " xr:uid="{00000000-0004-0000-0400-00005D000000}"/>
    <hyperlink ref="Q27" r:id="rId95" xr:uid="{00000000-0004-0000-0400-00005E000000}"/>
    <hyperlink ref="R27" r:id="rId96" xr:uid="{00000000-0004-0000-0400-00005F000000}"/>
    <hyperlink ref="S27" r:id="rId97" xr:uid="{00000000-0004-0000-0400-000060000000}"/>
    <hyperlink ref="Q28" r:id="rId98" display="http://gsrk1.rkomi.ru/Sessions/Default.aspx " xr:uid="{00000000-0004-0000-0400-000061000000}"/>
    <hyperlink ref="R28" r:id="rId99" xr:uid="{00000000-0004-0000-0400-000062000000}"/>
    <hyperlink ref="Q30" r:id="rId100" display="https://www.vologdazso.ru/actions/legislative_activity/draft-laws/search.php?docid=TXpFNU1qa3pPRUUwVFc=" xr:uid="{00000000-0004-0000-0400-000063000000}"/>
    <hyperlink ref="R30" r:id="rId101" xr:uid="{00000000-0004-0000-0400-000064000000}"/>
    <hyperlink ref="Q33" r:id="rId102" display="https://duma-murman.ru/deyatelnost/zakonodatelnaya-deyatelnost/proekty-zakonov-murmanskoy-oblasti/proekty-2019/" xr:uid="{00000000-0004-0000-0400-000065000000}"/>
    <hyperlink ref="R33" r:id="rId103" xr:uid="{00000000-0004-0000-0400-000066000000}"/>
    <hyperlink ref="S33" r:id="rId104" display="https://b4u.gov-murman.ru/" xr:uid="{00000000-0004-0000-0400-000067000000}"/>
    <hyperlink ref="Q34" r:id="rId105" display="http://duma.novreg.ru/action/projects/" xr:uid="{00000000-0004-0000-0400-000068000000}"/>
    <hyperlink ref="R34" r:id="rId106" location="applications" display="http://novkfo.ru/documents/289.html - applications" xr:uid="{00000000-0004-0000-0400-000069000000}"/>
    <hyperlink ref="S34" r:id="rId107" display="http://portal.novkfo.ru/Menu/Page/85" xr:uid="{00000000-0004-0000-0400-00006A000000}"/>
    <hyperlink ref="Q35" r:id="rId108" location="annex" display="http://sobranie.pskov.ru/lawmaking/bills - annex" xr:uid="{00000000-0004-0000-0400-00006B000000}"/>
    <hyperlink ref="R35" r:id="rId109" display="http://finance.pskov.ru/proekty" xr:uid="{00000000-0004-0000-0400-00006C000000}"/>
    <hyperlink ref="S35" r:id="rId110" display="http://bks.pskov.ru/ebudget/Show/Category/10?ItemId=257" xr:uid="{00000000-0004-0000-0400-00006D000000}"/>
    <hyperlink ref="Q39" r:id="rId111" display="https://www.gshra.ru/zak-deyat/proekty/" xr:uid="{00000000-0004-0000-0400-00006E000000}"/>
    <hyperlink ref="R39" r:id="rId112" xr:uid="{00000000-0004-0000-0400-00006F000000}"/>
    <hyperlink ref="Q40" r:id="rId113" display="http://www.huralrk.ru/deyatelnost/zakonodatelnaya-deyatelnost/zakonoproekty.html" xr:uid="{00000000-0004-0000-0400-000070000000}"/>
    <hyperlink ref="R40" r:id="rId114" xr:uid="{00000000-0004-0000-0400-000071000000}"/>
    <hyperlink ref="Q41" r:id="rId115" xr:uid="{00000000-0004-0000-0400-000072000000}"/>
    <hyperlink ref="R41" r:id="rId116" xr:uid="{00000000-0004-0000-0400-000073000000}"/>
    <hyperlink ref="S41" r:id="rId117" display="http://budget.rk.ifinmon.ru/dokumenty/proekt-zakona-o-byudzhete" xr:uid="{00000000-0004-0000-0400-000074000000}"/>
    <hyperlink ref="Q42" r:id="rId118" xr:uid="{00000000-0004-0000-0400-000075000000}"/>
    <hyperlink ref="R42" r:id="rId119" xr:uid="{00000000-0004-0000-0400-000076000000}"/>
    <hyperlink ref="S42" r:id="rId120" xr:uid="{00000000-0004-0000-0400-000077000000}"/>
    <hyperlink ref="Q43" r:id="rId121" display="https://astroblduma.ru/vm/zakonodat_deyat/ProjectZakonAO/11203" xr:uid="{00000000-0004-0000-0400-000078000000}"/>
    <hyperlink ref="R43" r:id="rId122" display="https://minfin.astrobl.ru/site-page/materialy-proekta" xr:uid="{00000000-0004-0000-0400-000079000000}"/>
    <hyperlink ref="Q44" r:id="rId123" display="http://volgoduma.ru/zakonotvorchestvo/proekty-zakonov/vse-proekty.html" xr:uid="{00000000-0004-0000-0400-00007A000000}"/>
    <hyperlink ref="S44" r:id="rId124" display="http://www.minfin34.ru/" xr:uid="{00000000-0004-0000-0400-00007B000000}"/>
    <hyperlink ref="R44" r:id="rId125" xr:uid="{00000000-0004-0000-0400-00007C000000}"/>
    <hyperlink ref="Q45" r:id="rId126" display="http://zsro.ru/lawmaking/project/" xr:uid="{00000000-0004-0000-0400-00007D000000}"/>
    <hyperlink ref="S45" r:id="rId127" display="http://budget.permkrai.ru/approved_budgets/indicators2018" xr:uid="{00000000-0004-0000-0400-00007E000000}"/>
    <hyperlink ref="R45" r:id="rId128" xr:uid="{00000000-0004-0000-0400-00007F000000}"/>
    <hyperlink ref="Q48" r:id="rId129" display="http://www.nsrd.ru/dokumenty/proekti_normativno_pravovih_aktov" xr:uid="{00000000-0004-0000-0400-000080000000}"/>
    <hyperlink ref="R48" r:id="rId130" display="http://minfinrd.ru/deyatelnost/statistika-i-otchety/byudzhet" xr:uid="{00000000-0004-0000-0400-000081000000}"/>
    <hyperlink ref="S48" r:id="rId131" display="http://open.minfinrd.ru/" xr:uid="{00000000-0004-0000-0400-000082000000}"/>
    <hyperlink ref="R49" r:id="rId132" xr:uid="{00000000-0004-0000-0400-000083000000}"/>
    <hyperlink ref="Q49" r:id="rId133" display="http://www.parlamentri.ru/index.php/zakonodatelnaya-deyatelnost/zakonoproekty-vnesennye-v-parlament" xr:uid="{00000000-0004-0000-0400-000084000000}"/>
    <hyperlink ref="Q50" r:id="rId134" xr:uid="{00000000-0004-0000-0400-000085000000}"/>
    <hyperlink ref="R50" r:id="rId135" xr:uid="{00000000-0004-0000-0400-000086000000}"/>
    <hyperlink ref="Q51" r:id="rId136" display="https://parlament09.ru/node/7234" xr:uid="{00000000-0004-0000-0400-000087000000}"/>
    <hyperlink ref="R51" r:id="rId137" xr:uid="{00000000-0004-0000-0400-000088000000}"/>
    <hyperlink ref="Q52" r:id="rId138" xr:uid="{00000000-0004-0000-0400-000089000000}"/>
    <hyperlink ref="R52" r:id="rId139" display="http://minfin.alania.gov.ru/index.php/documents" xr:uid="{00000000-0004-0000-0400-00008A000000}"/>
    <hyperlink ref="Q53" r:id="rId140" display="http://www.parlamentchr.ru/deyatelnost/zakonoproekty-nakhodyashchiesya-na-rassmotrenii" xr:uid="{00000000-0004-0000-0400-00008B000000}"/>
    <hyperlink ref="R53" r:id="rId141" display="http://www.minfinchr.ru/respublikanskij-byudzhet/proekt-zakona-chechenskoj-respubliki-o-respublikanskom-byudzhete-na-ocherednoj-finansovyj-god-i-planovyj-period-s-prilozheniyami" xr:uid="{00000000-0004-0000-0400-00008C000000}"/>
    <hyperlink ref="S53" r:id="rId142" xr:uid="{00000000-0004-0000-0400-00008D000000}"/>
    <hyperlink ref="Q54" r:id="rId143" display="http://www.dumask.ru/law/zakonodatelnaya-deyatelnost/zakonoproekty-i-inye-pravovye-akty-nakhodyashchiesya-na-rassmotrenii.html" xr:uid="{00000000-0004-0000-0400-00008E000000}"/>
    <hyperlink ref="R54" r:id="rId144" display="http://www.mfsk.ru/law/proekty-zakonovsk" xr:uid="{00000000-0004-0000-0400-00008F000000}"/>
    <hyperlink ref="S54" r:id="rId145" display="http://openbudsk.ru/proekt-byudzheta-na-2020-god-i-planovyy-period-2021-i-2022-godov/" xr:uid="{00000000-0004-0000-0400-000090000000}"/>
    <hyperlink ref="Q56" r:id="rId146" display="http://gsrb.ru/ru/lawmaking/budget-2020/" xr:uid="{00000000-0004-0000-0400-000091000000}"/>
    <hyperlink ref="R56" r:id="rId147" xr:uid="{00000000-0004-0000-0400-000092000000}"/>
    <hyperlink ref="Q57" r:id="rId148" display="http://www.gsmari.ru/itog/pnpa.html" xr:uid="{00000000-0004-0000-0400-000093000000}"/>
    <hyperlink ref="R57" r:id="rId149" xr:uid="{00000000-0004-0000-0400-000094000000}"/>
    <hyperlink ref="Q58" r:id="rId150" display="http://www.gsrm.ru/legislative-activities/proekty/" xr:uid="{00000000-0004-0000-0400-000095000000}"/>
    <hyperlink ref="R58" r:id="rId151" display="https://www.minfinrm.ru/norm-akty-new/" xr:uid="{00000000-0004-0000-0400-000096000000}"/>
    <hyperlink ref="Q60" r:id="rId152" display="http://www.udmgossovet.ru/activity/law/schedule/materials/26796/" xr:uid="{00000000-0004-0000-0400-000097000000}"/>
    <hyperlink ref="R60" r:id="rId153" xr:uid="{00000000-0004-0000-0400-000098000000}"/>
    <hyperlink ref="Q63" r:id="rId154" display="http://www.zsko.ru/documents/lawmaking/" xr:uid="{00000000-0004-0000-0400-000099000000}"/>
    <hyperlink ref="R63" r:id="rId155" display="http://www.minfin.kirov.ru/otkrytyy-byudzhet/dlya-spetsialistov/oblastnoy-byudzhet/byudzhet-2020-2022-normativnye-dokumenty/" xr:uid="{00000000-0004-0000-0400-00009A000000}"/>
    <hyperlink ref="Q65" r:id="rId156" display="http://zaksob.ru/activity/zakonotvorcheskaya-deyatelnost/" xr:uid="{00000000-0004-0000-0400-00009B000000}"/>
    <hyperlink ref="R65" r:id="rId157" xr:uid="{00000000-0004-0000-0400-00009C000000}"/>
    <hyperlink ref="S65" r:id="rId158" display="http://budget.orb.ru/ " xr:uid="{00000000-0004-0000-0400-00009D000000}"/>
    <hyperlink ref="Q66" r:id="rId159" display="http://www.zspo.ru/legislative/bills/61981/" xr:uid="{00000000-0004-0000-0400-00009E000000}"/>
    <hyperlink ref="R66" r:id="rId160" xr:uid="{00000000-0004-0000-0400-00009F000000}"/>
    <hyperlink ref="S67" r:id="rId161" display="http://budget.minfin-samara.ru/ " xr:uid="{00000000-0004-0000-0400-0000A0000000}"/>
    <hyperlink ref="Q67" r:id="rId162" display="http://asozd.samgd.ru/bills/2944/" xr:uid="{00000000-0004-0000-0400-0000A1000000}"/>
    <hyperlink ref="R67" r:id="rId163" display="http://minfin-samara.ru/proekty-zakonov-o-byudzhete/" xr:uid="{00000000-0004-0000-0400-0000A2000000}"/>
    <hyperlink ref="Q71" r:id="rId164" display="http://www.oblduma.kurgan.ru/about/activity/doc/proekty/" xr:uid="{00000000-0004-0000-0400-0000A3000000}"/>
    <hyperlink ref="R71" r:id="rId165" display="http://www.finupr.kurganobl.ru/index.php?test=praktdum" xr:uid="{00000000-0004-0000-0400-0000A4000000}"/>
    <hyperlink ref="R72" r:id="rId166" location="document_list" display="https://minfin.midural.ru/document/category/23 - document_list" xr:uid="{00000000-0004-0000-0400-0000A5000000}"/>
    <hyperlink ref="Q72" r:id="rId167" display="http://zsso.ru/legislative/lawprojects/item/50955/" xr:uid="{00000000-0004-0000-0400-0000A6000000}"/>
    <hyperlink ref="S72" r:id="rId168" display="http://info.mfural.ru/ebudget/Menu/Page/1 " xr:uid="{00000000-0004-0000-0400-0000A7000000}"/>
    <hyperlink ref="Q73" r:id="rId169" display="http://public.duma72.ru/Public/BillDossier/2897" xr:uid="{00000000-0004-0000-0400-0000A8000000}"/>
    <hyperlink ref="R73" r:id="rId170" xr:uid="{00000000-0004-0000-0400-0000A9000000}"/>
    <hyperlink ref="Q74" r:id="rId171" display="https://www.zs74.ru/npa-base" xr:uid="{00000000-0004-0000-0400-0000AA000000}"/>
    <hyperlink ref="R74" r:id="rId172" xr:uid="{00000000-0004-0000-0400-0000AB000000}"/>
    <hyperlink ref="S74" r:id="rId173" display="http://open.minfin74.ru/budget/370457979" xr:uid="{00000000-0004-0000-0400-0000AC000000}"/>
    <hyperlink ref="Q75" r:id="rId174" xr:uid="{00000000-0004-0000-0400-0000AD000000}"/>
    <hyperlink ref="R75" r:id="rId175" xr:uid="{00000000-0004-0000-0400-0000AE000000}"/>
    <hyperlink ref="Q76" r:id="rId176" display="http://www.zsyanao.ru/legislative_activity/projects/" xr:uid="{00000000-0004-0000-0400-0000AF000000}"/>
    <hyperlink ref="R76" r:id="rId177" xr:uid="{00000000-0004-0000-0400-0000B0000000}"/>
    <hyperlink ref="S76" r:id="rId178" display="http://monitoring.yanao.ru/yamal/index.php" xr:uid="{00000000-0004-0000-0400-0000B1000000}"/>
    <hyperlink ref="Q78" r:id="rId179" display="http://elkurultay.ru/deyatelnost/sessii/sessii/materialy-proshedshikh-sessij-7-sozyva/10400-materialy-iii-ej-sessii-gosudarstvennogo-sobraniya-el-kurultaj-respubliki-altaj-sedmogo-sozyva-sostoyavshejsya-21-noyabrya-2019-goda" xr:uid="{00000000-0004-0000-0400-0000B2000000}"/>
    <hyperlink ref="R78" r:id="rId180" xr:uid="{00000000-0004-0000-0400-0000B3000000}"/>
    <hyperlink ref="S78" r:id="rId181" display="http://www.open.minfin-altai.ru/" xr:uid="{00000000-0004-0000-0400-0000B4000000}"/>
    <hyperlink ref="Q79" r:id="rId182" xr:uid="{00000000-0004-0000-0400-0000B5000000}"/>
    <hyperlink ref="S79" r:id="rId183" display="http://budget17.ru/" xr:uid="{00000000-0004-0000-0400-0000B6000000}"/>
    <hyperlink ref="R79" r:id="rId184" display="https://minfin.rtyva.ru/node/8892/" xr:uid="{00000000-0004-0000-0400-0000B7000000}"/>
    <hyperlink ref="Q80" r:id="rId185" display="http://www.vskhakasia.ru/lawmaking/bills/bill/1406" xr:uid="{00000000-0004-0000-0400-0000B8000000}"/>
    <hyperlink ref="R80" r:id="rId186" xr:uid="{00000000-0004-0000-0400-0000B9000000}"/>
    <hyperlink ref="R81" r:id="rId187" xr:uid="{00000000-0004-0000-0400-0000BA000000}"/>
    <hyperlink ref="Q81" r:id="rId188" display="http://www.akzs.ru/sessions/135/2868/" xr:uid="{00000000-0004-0000-0400-0000BB000000}"/>
    <hyperlink ref="Q84" r:id="rId189" display="https://www.sndko.ru/zakonotvorchestvo/proektyi-normativnyix-pravovyix-aktov-kemerovskoj-oblasti" xr:uid="{00000000-0004-0000-0400-0000BC000000}"/>
    <hyperlink ref="R84" r:id="rId190" xr:uid="{00000000-0004-0000-0400-0000BD000000}"/>
    <hyperlink ref="Q86" r:id="rId191" display="http://www.omsk-parlament.ru/?sid=2940" xr:uid="{00000000-0004-0000-0400-0000BE000000}"/>
    <hyperlink ref="S86" r:id="rId192" display="http://budget.omsk.ifinmon.ru/ " xr:uid="{00000000-0004-0000-0400-0000BF000000}"/>
    <hyperlink ref="R86" r:id="rId193" xr:uid="{00000000-0004-0000-0400-0000C0000000}"/>
    <hyperlink ref="Q87" r:id="rId194" display="https://duma.tomsk.ru/content/proekt_oblastnogo_bjudzheta_na_2020_2022_god" xr:uid="{00000000-0004-0000-0400-0000C1000000}"/>
    <hyperlink ref="S87" r:id="rId195" display="http://open.findep.org/" xr:uid="{00000000-0004-0000-0400-0000C2000000}"/>
    <hyperlink ref="R87" r:id="rId196" display="http://www.findep.org/zakoni-tomskoy-oblasti.html" xr:uid="{00000000-0004-0000-0400-0000C3000000}"/>
    <hyperlink ref="Q90" r:id="rId197" location="type=magicsearch/from=25.09.2018/to=" xr:uid="{00000000-0004-0000-0400-0000C4000000}"/>
    <hyperlink ref="R90" r:id="rId198" display="https://minfin.sakha.gov.ru/zakony-o-bjudzhete/2020-2022-gg/proekt-zakona-o-bjudzhete-na-2020-2022-gg" xr:uid="{00000000-0004-0000-0400-0000C5000000}"/>
    <hyperlink ref="S90" r:id="rId199" display="http://budget.sakha.gov.ru/ebudget/Menu/Page/215" xr:uid="{00000000-0004-0000-0400-0000C6000000}"/>
    <hyperlink ref="Q91" r:id="rId200" xr:uid="{00000000-0004-0000-0400-0000C7000000}"/>
    <hyperlink ref="R91" r:id="rId201" xr:uid="{00000000-0004-0000-0400-0000C8000000}"/>
    <hyperlink ref="S91" r:id="rId202" xr:uid="{00000000-0004-0000-0400-0000C9000000}"/>
    <hyperlink ref="Q92" r:id="rId203" display="http://www.zaksobr.kamchatka.ru/zaktvordeyat/proekty_zakonov_kamch_24_2019_kraya1/o_kraevom_byudzhete_na_2020_god_i_na_planovyj_period_2021_i_2022_godov/" xr:uid="{00000000-0004-0000-0400-0000CA000000}"/>
    <hyperlink ref="R92" r:id="rId204" xr:uid="{00000000-0004-0000-0400-0000CB000000}"/>
    <hyperlink ref="S92" r:id="rId205" location="/main" display="http://openbudget.kamgov.ru/Dashboard - /main" xr:uid="{00000000-0004-0000-0400-0000CC000000}"/>
    <hyperlink ref="Q96" r:id="rId206" display="https://www.magoblduma.ru/documents/" xr:uid="{00000000-0004-0000-0400-0000CD000000}"/>
    <hyperlink ref="R96" r:id="rId207" display="https://minfin.49gov.ru/documents/?doc_type=1" xr:uid="{00000000-0004-0000-0400-0000CE000000}"/>
    <hyperlink ref="S96" r:id="rId208" display="http://iis.minfin.49gov.ru/ebudget/Menu/Page/77" xr:uid="{00000000-0004-0000-0400-0000CF000000}"/>
    <hyperlink ref="R97" r:id="rId209" display="http://sakhminfin.ru/" xr:uid="{00000000-0004-0000-0400-0000D0000000}"/>
    <hyperlink ref="Q97" r:id="rId210" display="http://www.dumasakhalin.ru/activity/sessions/2019/7" xr:uid="{00000000-0004-0000-0400-0000D1000000}"/>
    <hyperlink ref="S97" r:id="rId211" xr:uid="{00000000-0004-0000-0400-0000D2000000}"/>
    <hyperlink ref="Q98" r:id="rId212" display="http://zseao.ru/akt/ob-oblastnom-byudzhete-na-2020-god-i-na-planovyj-period-2021-i-2022-godov-2/" xr:uid="{00000000-0004-0000-0400-0000D3000000}"/>
    <hyperlink ref="R98" r:id="rId213" display="http://www.eao.ru/isp-vlast/finansovoe-upravlenie-pravitelstva/byudzhet/" xr:uid="{00000000-0004-0000-0400-0000D4000000}"/>
    <hyperlink ref="Q99" r:id="rId214" display="http://duma-chukotka.ru/index.php?option=com_content&amp;view=category&amp;id=47&amp;Itemid=154" xr:uid="{00000000-0004-0000-0400-0000D5000000}"/>
    <hyperlink ref="R99" r:id="rId215" display="http://chaogov.ru/otkrytyy-byudzhet/zakon-o-byudzhete.php" xr:uid="{00000000-0004-0000-0400-0000D6000000}"/>
  </hyperlinks>
  <pageMargins left="0.70866141732283472" right="0.70866141732283472" top="0.74803149606299213" bottom="0.74803149606299213" header="0.31496062992125984" footer="0.31496062992125984"/>
  <pageSetup paperSize="9" scale="78" fitToWidth="2" fitToHeight="3" orientation="landscape" r:id="rId216"/>
  <headerFooter>
    <oddFooter>&amp;C&amp;"Times New Roman,обычный"&amp;8&amp;A&amp;R&amp;9&amp;P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25"/>
  <sheetViews>
    <sheetView zoomScaleNormal="100" workbookViewId="0">
      <pane xSplit="1" ySplit="5" topLeftCell="B6" activePane="bottomRight" state="frozenSplit"/>
      <selection pane="topRight" activeCell="B1" sqref="B1"/>
      <selection pane="bottomLeft" activeCell="A7" sqref="A7"/>
      <selection pane="bottomRight" activeCell="A7" sqref="A7"/>
    </sheetView>
  </sheetViews>
  <sheetFormatPr defaultColWidth="9.1796875" defaultRowHeight="11.5" x14ac:dyDescent="0.25"/>
  <cols>
    <col min="1" max="1" width="27.81640625" style="16" customWidth="1"/>
    <col min="2" max="2" width="35.26953125" style="16" customWidth="1"/>
    <col min="3" max="3" width="5.7265625" style="16" customWidth="1"/>
    <col min="4" max="5" width="4.7265625" style="16" customWidth="1"/>
    <col min="6" max="6" width="5.7265625" style="16" customWidth="1"/>
    <col min="7" max="7" width="12.1796875" style="16" customWidth="1"/>
    <col min="8" max="8" width="12.81640625" style="16" customWidth="1"/>
    <col min="9" max="9" width="11.54296875" style="16" customWidth="1"/>
    <col min="10" max="10" width="12.1796875" style="16" customWidth="1"/>
    <col min="11" max="11" width="16.453125" style="16" customWidth="1"/>
    <col min="12" max="12" width="11.54296875" style="16" customWidth="1"/>
    <col min="13" max="13" width="11" style="16" customWidth="1"/>
    <col min="14" max="14" width="12.7265625" style="16" customWidth="1"/>
    <col min="15" max="15" width="15.7265625" style="83" customWidth="1"/>
    <col min="16" max="17" width="15.7265625" style="16" customWidth="1"/>
    <col min="18" max="18" width="16.7265625" style="20" customWidth="1"/>
    <col min="19" max="16384" width="9.1796875" style="59"/>
  </cols>
  <sheetData>
    <row r="1" spans="1:18" ht="30" customHeight="1" x14ac:dyDescent="0.25">
      <c r="A1" s="308" t="s">
        <v>295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</row>
    <row r="2" spans="1:18" s="57" customFormat="1" ht="16" customHeight="1" x14ac:dyDescent="0.25">
      <c r="A2" s="226" t="s">
        <v>1081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  <c r="P2" s="230"/>
      <c r="Q2" s="230"/>
      <c r="R2" s="230"/>
    </row>
    <row r="3" spans="1:18" ht="103.9" customHeight="1" x14ac:dyDescent="0.25">
      <c r="A3" s="303" t="s">
        <v>99</v>
      </c>
      <c r="B3" s="219" t="s">
        <v>168</v>
      </c>
      <c r="C3" s="303" t="s">
        <v>118</v>
      </c>
      <c r="D3" s="303"/>
      <c r="E3" s="303"/>
      <c r="F3" s="303"/>
      <c r="G3" s="300" t="s">
        <v>233</v>
      </c>
      <c r="H3" s="307" t="s">
        <v>1089</v>
      </c>
      <c r="I3" s="307"/>
      <c r="J3" s="307"/>
      <c r="K3" s="307"/>
      <c r="L3" s="304" t="s">
        <v>297</v>
      </c>
      <c r="M3" s="303" t="s">
        <v>199</v>
      </c>
      <c r="N3" s="300" t="s">
        <v>1068</v>
      </c>
      <c r="O3" s="303" t="s">
        <v>155</v>
      </c>
      <c r="P3" s="304" t="s">
        <v>93</v>
      </c>
      <c r="Q3" s="304"/>
      <c r="R3" s="304"/>
    </row>
    <row r="4" spans="1:18" ht="30" customHeight="1" x14ac:dyDescent="0.25">
      <c r="A4" s="304"/>
      <c r="B4" s="147" t="s">
        <v>119</v>
      </c>
      <c r="C4" s="304" t="s">
        <v>101</v>
      </c>
      <c r="D4" s="304" t="s">
        <v>219</v>
      </c>
      <c r="E4" s="304" t="s">
        <v>220</v>
      </c>
      <c r="F4" s="302" t="s">
        <v>100</v>
      </c>
      <c r="G4" s="300"/>
      <c r="H4" s="303" t="s">
        <v>210</v>
      </c>
      <c r="I4" s="303" t="s">
        <v>207</v>
      </c>
      <c r="J4" s="303" t="s">
        <v>209</v>
      </c>
      <c r="K4" s="303" t="s">
        <v>208</v>
      </c>
      <c r="L4" s="304"/>
      <c r="M4" s="303"/>
      <c r="N4" s="300"/>
      <c r="O4" s="303"/>
      <c r="P4" s="303" t="s">
        <v>157</v>
      </c>
      <c r="Q4" s="303" t="s">
        <v>156</v>
      </c>
      <c r="R4" s="303" t="s">
        <v>158</v>
      </c>
    </row>
    <row r="5" spans="1:18" ht="30" customHeight="1" x14ac:dyDescent="0.25">
      <c r="A5" s="304"/>
      <c r="B5" s="147" t="s">
        <v>120</v>
      </c>
      <c r="C5" s="307"/>
      <c r="D5" s="307"/>
      <c r="E5" s="307"/>
      <c r="F5" s="307"/>
      <c r="G5" s="300"/>
      <c r="H5" s="304"/>
      <c r="I5" s="304"/>
      <c r="J5" s="304"/>
      <c r="K5" s="304"/>
      <c r="L5" s="304"/>
      <c r="M5" s="303"/>
      <c r="N5" s="300"/>
      <c r="O5" s="304"/>
      <c r="P5" s="303"/>
      <c r="Q5" s="303"/>
      <c r="R5" s="303"/>
    </row>
    <row r="6" spans="1:18" s="60" customFormat="1" ht="15" customHeight="1" x14ac:dyDescent="0.35">
      <c r="A6" s="115" t="s">
        <v>0</v>
      </c>
      <c r="B6" s="114"/>
      <c r="C6" s="114"/>
      <c r="D6" s="114"/>
      <c r="E6" s="114"/>
      <c r="F6" s="114"/>
      <c r="G6" s="117"/>
      <c r="H6" s="117"/>
      <c r="I6" s="117"/>
      <c r="J6" s="117"/>
      <c r="K6" s="117"/>
      <c r="L6" s="117"/>
      <c r="M6" s="117"/>
      <c r="N6" s="117"/>
      <c r="O6" s="110"/>
      <c r="P6" s="117"/>
      <c r="Q6" s="117"/>
      <c r="R6" s="117"/>
    </row>
    <row r="7" spans="1:18" ht="15" customHeight="1" x14ac:dyDescent="0.25">
      <c r="A7" s="26" t="s">
        <v>1</v>
      </c>
      <c r="B7" s="23" t="s">
        <v>119</v>
      </c>
      <c r="C7" s="104">
        <f t="shared" ref="C7:C18" si="0">IF(B7=$B$4,2,0)</f>
        <v>2</v>
      </c>
      <c r="D7" s="104"/>
      <c r="E7" s="104"/>
      <c r="F7" s="116">
        <f t="shared" ref="F7:F18" si="1">C7*(1-D7)*(1-E7)</f>
        <v>2</v>
      </c>
      <c r="G7" s="104" t="s">
        <v>212</v>
      </c>
      <c r="H7" s="104" t="s">
        <v>212</v>
      </c>
      <c r="I7" s="104" t="s">
        <v>212</v>
      </c>
      <c r="J7" s="104" t="s">
        <v>212</v>
      </c>
      <c r="K7" s="104" t="s">
        <v>212</v>
      </c>
      <c r="L7" s="104" t="s">
        <v>212</v>
      </c>
      <c r="M7" s="104" t="s">
        <v>212</v>
      </c>
      <c r="N7" s="21" t="s">
        <v>449</v>
      </c>
      <c r="O7" s="177" t="s">
        <v>324</v>
      </c>
      <c r="P7" s="202" t="s">
        <v>445</v>
      </c>
      <c r="Q7" s="202" t="s">
        <v>448</v>
      </c>
      <c r="R7" s="24" t="s">
        <v>446</v>
      </c>
    </row>
    <row r="8" spans="1:18" ht="15" customHeight="1" x14ac:dyDescent="0.25">
      <c r="A8" s="26" t="s">
        <v>2</v>
      </c>
      <c r="B8" s="23" t="s">
        <v>120</v>
      </c>
      <c r="C8" s="104">
        <f t="shared" si="0"/>
        <v>0</v>
      </c>
      <c r="D8" s="104"/>
      <c r="E8" s="104"/>
      <c r="F8" s="116">
        <f t="shared" si="1"/>
        <v>0</v>
      </c>
      <c r="G8" s="104" t="s">
        <v>226</v>
      </c>
      <c r="H8" s="104" t="s">
        <v>226</v>
      </c>
      <c r="I8" s="104" t="s">
        <v>226</v>
      </c>
      <c r="J8" s="104" t="s">
        <v>226</v>
      </c>
      <c r="K8" s="104" t="s">
        <v>215</v>
      </c>
      <c r="L8" s="104" t="s">
        <v>215</v>
      </c>
      <c r="M8" s="104" t="s">
        <v>212</v>
      </c>
      <c r="N8" s="21" t="s">
        <v>456</v>
      </c>
      <c r="O8" s="177" t="s">
        <v>324</v>
      </c>
      <c r="P8" s="244" t="s">
        <v>454</v>
      </c>
      <c r="Q8" s="244" t="s">
        <v>453</v>
      </c>
      <c r="R8" s="244" t="s">
        <v>455</v>
      </c>
    </row>
    <row r="9" spans="1:18" ht="15" customHeight="1" x14ac:dyDescent="0.25">
      <c r="A9" s="26" t="s">
        <v>3</v>
      </c>
      <c r="B9" s="23" t="s">
        <v>119</v>
      </c>
      <c r="C9" s="104">
        <f t="shared" si="0"/>
        <v>2</v>
      </c>
      <c r="D9" s="104"/>
      <c r="E9" s="104"/>
      <c r="F9" s="116">
        <f t="shared" si="1"/>
        <v>2</v>
      </c>
      <c r="G9" s="104" t="s">
        <v>212</v>
      </c>
      <c r="H9" s="104" t="s">
        <v>212</v>
      </c>
      <c r="I9" s="104" t="s">
        <v>212</v>
      </c>
      <c r="J9" s="104" t="s">
        <v>212</v>
      </c>
      <c r="K9" s="104" t="s">
        <v>212</v>
      </c>
      <c r="L9" s="104" t="s">
        <v>212</v>
      </c>
      <c r="M9" s="104" t="s">
        <v>212</v>
      </c>
      <c r="N9" s="21" t="s">
        <v>462</v>
      </c>
      <c r="O9" s="177" t="s">
        <v>463</v>
      </c>
      <c r="P9" s="244" t="s">
        <v>461</v>
      </c>
      <c r="Q9" s="244" t="s">
        <v>459</v>
      </c>
      <c r="R9" s="109" t="s">
        <v>1151</v>
      </c>
    </row>
    <row r="10" spans="1:18" ht="15" customHeight="1" x14ac:dyDescent="0.25">
      <c r="A10" s="26" t="s">
        <v>4</v>
      </c>
      <c r="B10" s="23" t="s">
        <v>120</v>
      </c>
      <c r="C10" s="104">
        <f t="shared" si="0"/>
        <v>0</v>
      </c>
      <c r="D10" s="104"/>
      <c r="E10" s="104"/>
      <c r="F10" s="116">
        <f t="shared" si="1"/>
        <v>0</v>
      </c>
      <c r="G10" s="104" t="s">
        <v>212</v>
      </c>
      <c r="H10" s="104" t="s">
        <v>212</v>
      </c>
      <c r="I10" s="104" t="s">
        <v>212</v>
      </c>
      <c r="J10" s="104" t="s">
        <v>226</v>
      </c>
      <c r="K10" s="104" t="s">
        <v>212</v>
      </c>
      <c r="L10" s="104" t="s">
        <v>212</v>
      </c>
      <c r="M10" s="104" t="s">
        <v>212</v>
      </c>
      <c r="N10" s="21" t="s">
        <v>449</v>
      </c>
      <c r="O10" s="177" t="s">
        <v>324</v>
      </c>
      <c r="P10" s="244" t="s">
        <v>467</v>
      </c>
      <c r="Q10" s="244" t="s">
        <v>468</v>
      </c>
      <c r="R10" s="109" t="s">
        <v>1151</v>
      </c>
    </row>
    <row r="11" spans="1:18" ht="15" customHeight="1" x14ac:dyDescent="0.25">
      <c r="A11" s="26" t="s">
        <v>5</v>
      </c>
      <c r="B11" s="23" t="s">
        <v>119</v>
      </c>
      <c r="C11" s="104">
        <f t="shared" si="0"/>
        <v>2</v>
      </c>
      <c r="D11" s="104"/>
      <c r="E11" s="104"/>
      <c r="F11" s="116">
        <f t="shared" si="1"/>
        <v>2</v>
      </c>
      <c r="G11" s="104" t="s">
        <v>212</v>
      </c>
      <c r="H11" s="104" t="s">
        <v>212</v>
      </c>
      <c r="I11" s="104" t="s">
        <v>212</v>
      </c>
      <c r="J11" s="104" t="s">
        <v>212</v>
      </c>
      <c r="K11" s="104" t="s">
        <v>212</v>
      </c>
      <c r="L11" s="104" t="s">
        <v>212</v>
      </c>
      <c r="M11" s="104" t="s">
        <v>212</v>
      </c>
      <c r="N11" s="21">
        <v>43768</v>
      </c>
      <c r="O11" s="167" t="s">
        <v>324</v>
      </c>
      <c r="P11" s="244" t="s">
        <v>472</v>
      </c>
      <c r="Q11" s="244" t="s">
        <v>471</v>
      </c>
      <c r="R11" s="109" t="s">
        <v>1151</v>
      </c>
    </row>
    <row r="12" spans="1:18" ht="15" customHeight="1" x14ac:dyDescent="0.25">
      <c r="A12" s="26" t="s">
        <v>6</v>
      </c>
      <c r="B12" s="23" t="s">
        <v>119</v>
      </c>
      <c r="C12" s="104">
        <f t="shared" si="0"/>
        <v>2</v>
      </c>
      <c r="D12" s="104"/>
      <c r="E12" s="104"/>
      <c r="F12" s="116">
        <f t="shared" si="1"/>
        <v>2</v>
      </c>
      <c r="G12" s="104" t="s">
        <v>212</v>
      </c>
      <c r="H12" s="104" t="s">
        <v>212</v>
      </c>
      <c r="I12" s="104" t="s">
        <v>212</v>
      </c>
      <c r="J12" s="104" t="s">
        <v>212</v>
      </c>
      <c r="K12" s="104" t="s">
        <v>212</v>
      </c>
      <c r="L12" s="104" t="s">
        <v>212</v>
      </c>
      <c r="M12" s="104" t="s">
        <v>212</v>
      </c>
      <c r="N12" s="21" t="s">
        <v>217</v>
      </c>
      <c r="O12" s="167" t="s">
        <v>324</v>
      </c>
      <c r="P12" s="244" t="s">
        <v>477</v>
      </c>
      <c r="Q12" s="244" t="s">
        <v>476</v>
      </c>
      <c r="R12" s="109" t="s">
        <v>1151</v>
      </c>
    </row>
    <row r="13" spans="1:18" ht="15" customHeight="1" x14ac:dyDescent="0.25">
      <c r="A13" s="26" t="s">
        <v>7</v>
      </c>
      <c r="B13" s="23" t="s">
        <v>120</v>
      </c>
      <c r="C13" s="104">
        <f t="shared" si="0"/>
        <v>0</v>
      </c>
      <c r="D13" s="104"/>
      <c r="E13" s="104"/>
      <c r="F13" s="116">
        <f t="shared" si="1"/>
        <v>0</v>
      </c>
      <c r="G13" s="104" t="s">
        <v>226</v>
      </c>
      <c r="H13" s="104" t="s">
        <v>226</v>
      </c>
      <c r="I13" s="25" t="s">
        <v>215</v>
      </c>
      <c r="J13" s="25" t="s">
        <v>215</v>
      </c>
      <c r="K13" s="25" t="s">
        <v>215</v>
      </c>
      <c r="L13" s="25" t="s">
        <v>215</v>
      </c>
      <c r="M13" s="25" t="s">
        <v>212</v>
      </c>
      <c r="N13" s="21" t="s">
        <v>217</v>
      </c>
      <c r="O13" s="167" t="s">
        <v>324</v>
      </c>
      <c r="P13" s="244" t="s">
        <v>482</v>
      </c>
      <c r="Q13" s="244" t="s">
        <v>481</v>
      </c>
      <c r="R13" s="105" t="s">
        <v>480</v>
      </c>
    </row>
    <row r="14" spans="1:18" ht="15" customHeight="1" x14ac:dyDescent="0.25">
      <c r="A14" s="26" t="s">
        <v>8</v>
      </c>
      <c r="B14" s="23" t="s">
        <v>119</v>
      </c>
      <c r="C14" s="104">
        <f t="shared" si="0"/>
        <v>2</v>
      </c>
      <c r="D14" s="104"/>
      <c r="E14" s="104"/>
      <c r="F14" s="116">
        <f t="shared" si="1"/>
        <v>2</v>
      </c>
      <c r="G14" s="104" t="s">
        <v>212</v>
      </c>
      <c r="H14" s="104" t="s">
        <v>212</v>
      </c>
      <c r="I14" s="104" t="s">
        <v>212</v>
      </c>
      <c r="J14" s="104" t="s">
        <v>212</v>
      </c>
      <c r="K14" s="104" t="s">
        <v>212</v>
      </c>
      <c r="L14" s="104" t="s">
        <v>212</v>
      </c>
      <c r="M14" s="104" t="s">
        <v>212</v>
      </c>
      <c r="N14" s="21" t="s">
        <v>217</v>
      </c>
      <c r="O14" s="167" t="s">
        <v>324</v>
      </c>
      <c r="P14" s="244" t="s">
        <v>484</v>
      </c>
      <c r="Q14" s="244" t="s">
        <v>485</v>
      </c>
      <c r="R14" s="109" t="s">
        <v>1151</v>
      </c>
    </row>
    <row r="15" spans="1:18" ht="15" customHeight="1" x14ac:dyDescent="0.25">
      <c r="A15" s="26" t="s">
        <v>9</v>
      </c>
      <c r="B15" s="23" t="s">
        <v>120</v>
      </c>
      <c r="C15" s="104">
        <f t="shared" si="0"/>
        <v>0</v>
      </c>
      <c r="D15" s="104"/>
      <c r="E15" s="104"/>
      <c r="F15" s="116">
        <f t="shared" si="1"/>
        <v>0</v>
      </c>
      <c r="G15" s="122" t="s">
        <v>215</v>
      </c>
      <c r="H15" s="164" t="s">
        <v>324</v>
      </c>
      <c r="I15" s="164" t="s">
        <v>324</v>
      </c>
      <c r="J15" s="164" t="s">
        <v>324</v>
      </c>
      <c r="K15" s="164" t="s">
        <v>324</v>
      </c>
      <c r="L15" s="164" t="s">
        <v>324</v>
      </c>
      <c r="M15" s="164" t="s">
        <v>324</v>
      </c>
      <c r="N15" s="164" t="s">
        <v>324</v>
      </c>
      <c r="O15" s="166" t="s">
        <v>324</v>
      </c>
      <c r="P15" s="244" t="s">
        <v>487</v>
      </c>
      <c r="Q15" s="109" t="s">
        <v>490</v>
      </c>
      <c r="R15" s="244" t="s">
        <v>491</v>
      </c>
    </row>
    <row r="16" spans="1:18" ht="15" customHeight="1" x14ac:dyDescent="0.25">
      <c r="A16" s="26" t="s">
        <v>10</v>
      </c>
      <c r="B16" s="23" t="s">
        <v>119</v>
      </c>
      <c r="C16" s="104">
        <f t="shared" si="0"/>
        <v>2</v>
      </c>
      <c r="D16" s="104"/>
      <c r="E16" s="104"/>
      <c r="F16" s="116">
        <f t="shared" si="1"/>
        <v>2</v>
      </c>
      <c r="G16" s="104" t="s">
        <v>212</v>
      </c>
      <c r="H16" s="104" t="s">
        <v>212</v>
      </c>
      <c r="I16" s="104" t="s">
        <v>212</v>
      </c>
      <c r="J16" s="104" t="s">
        <v>212</v>
      </c>
      <c r="K16" s="104" t="s">
        <v>212</v>
      </c>
      <c r="L16" s="104" t="s">
        <v>212</v>
      </c>
      <c r="M16" s="104" t="s">
        <v>212</v>
      </c>
      <c r="N16" s="21" t="s">
        <v>217</v>
      </c>
      <c r="O16" s="166" t="s">
        <v>324</v>
      </c>
      <c r="P16" s="244" t="s">
        <v>499</v>
      </c>
      <c r="Q16" s="244" t="s">
        <v>498</v>
      </c>
      <c r="R16" s="244" t="s">
        <v>496</v>
      </c>
    </row>
    <row r="17" spans="1:18" ht="15" customHeight="1" x14ac:dyDescent="0.25">
      <c r="A17" s="26" t="s">
        <v>11</v>
      </c>
      <c r="B17" s="23" t="s">
        <v>120</v>
      </c>
      <c r="C17" s="104">
        <f t="shared" si="0"/>
        <v>0</v>
      </c>
      <c r="D17" s="104"/>
      <c r="E17" s="104"/>
      <c r="F17" s="116">
        <f t="shared" si="1"/>
        <v>0</v>
      </c>
      <c r="G17" s="104" t="s">
        <v>226</v>
      </c>
      <c r="H17" s="104" t="s">
        <v>212</v>
      </c>
      <c r="I17" s="104" t="s">
        <v>226</v>
      </c>
      <c r="J17" s="104" t="s">
        <v>215</v>
      </c>
      <c r="K17" s="104" t="s">
        <v>215</v>
      </c>
      <c r="L17" s="104" t="s">
        <v>226</v>
      </c>
      <c r="M17" s="104" t="s">
        <v>212</v>
      </c>
      <c r="N17" s="21" t="s">
        <v>501</v>
      </c>
      <c r="O17" s="177" t="s">
        <v>324</v>
      </c>
      <c r="P17" s="244" t="s">
        <v>502</v>
      </c>
      <c r="Q17" s="244" t="s">
        <v>504</v>
      </c>
      <c r="R17" s="244" t="s">
        <v>503</v>
      </c>
    </row>
    <row r="18" spans="1:18" ht="15" customHeight="1" x14ac:dyDescent="0.25">
      <c r="A18" s="26" t="s">
        <v>12</v>
      </c>
      <c r="B18" s="23" t="s">
        <v>120</v>
      </c>
      <c r="C18" s="104">
        <f t="shared" si="0"/>
        <v>0</v>
      </c>
      <c r="D18" s="104"/>
      <c r="E18" s="104"/>
      <c r="F18" s="116">
        <f t="shared" si="1"/>
        <v>0</v>
      </c>
      <c r="G18" s="104" t="s">
        <v>226</v>
      </c>
      <c r="H18" s="104" t="s">
        <v>226</v>
      </c>
      <c r="I18" s="104" t="s">
        <v>226</v>
      </c>
      <c r="J18" s="104" t="s">
        <v>226</v>
      </c>
      <c r="K18" s="104" t="s">
        <v>215</v>
      </c>
      <c r="L18" s="104" t="s">
        <v>215</v>
      </c>
      <c r="M18" s="104" t="s">
        <v>212</v>
      </c>
      <c r="N18" s="21" t="s">
        <v>450</v>
      </c>
      <c r="O18" s="167" t="s">
        <v>324</v>
      </c>
      <c r="P18" s="244" t="s">
        <v>508</v>
      </c>
      <c r="Q18" s="244" t="s">
        <v>507</v>
      </c>
      <c r="R18" s="244" t="s">
        <v>509</v>
      </c>
    </row>
    <row r="19" spans="1:18" ht="15" customHeight="1" x14ac:dyDescent="0.25">
      <c r="A19" s="26" t="s">
        <v>13</v>
      </c>
      <c r="B19" s="23" t="s">
        <v>120</v>
      </c>
      <c r="C19" s="104">
        <f t="shared" ref="C19:C24" si="2">IF(B19=$B$4,2,0)</f>
        <v>0</v>
      </c>
      <c r="D19" s="104"/>
      <c r="E19" s="104"/>
      <c r="F19" s="116">
        <f t="shared" ref="F19:F24" si="3">C19*(1-D19)*(1-E19)</f>
        <v>0</v>
      </c>
      <c r="G19" s="104" t="s">
        <v>226</v>
      </c>
      <c r="H19" s="104" t="s">
        <v>226</v>
      </c>
      <c r="I19" s="104" t="s">
        <v>226</v>
      </c>
      <c r="J19" s="104" t="s">
        <v>215</v>
      </c>
      <c r="K19" s="104" t="s">
        <v>215</v>
      </c>
      <c r="L19" s="104" t="s">
        <v>226</v>
      </c>
      <c r="M19" s="104" t="s">
        <v>212</v>
      </c>
      <c r="N19" s="21">
        <v>43761</v>
      </c>
      <c r="O19" s="169" t="s">
        <v>324</v>
      </c>
      <c r="P19" s="244" t="s">
        <v>321</v>
      </c>
      <c r="Q19" s="244" t="s">
        <v>320</v>
      </c>
      <c r="R19" s="109" t="s">
        <v>1151</v>
      </c>
    </row>
    <row r="20" spans="1:18" ht="15" customHeight="1" x14ac:dyDescent="0.25">
      <c r="A20" s="26" t="s">
        <v>14</v>
      </c>
      <c r="B20" s="23" t="s">
        <v>119</v>
      </c>
      <c r="C20" s="104">
        <f t="shared" si="2"/>
        <v>2</v>
      </c>
      <c r="D20" s="104"/>
      <c r="E20" s="104"/>
      <c r="F20" s="116">
        <f t="shared" si="3"/>
        <v>2</v>
      </c>
      <c r="G20" s="104" t="s">
        <v>212</v>
      </c>
      <c r="H20" s="104" t="s">
        <v>212</v>
      </c>
      <c r="I20" s="104" t="s">
        <v>212</v>
      </c>
      <c r="J20" s="104" t="s">
        <v>212</v>
      </c>
      <c r="K20" s="104" t="s">
        <v>212</v>
      </c>
      <c r="L20" s="104" t="s">
        <v>212</v>
      </c>
      <c r="M20" s="104" t="s">
        <v>212</v>
      </c>
      <c r="N20" s="21" t="s">
        <v>217</v>
      </c>
      <c r="O20" s="167" t="s">
        <v>324</v>
      </c>
      <c r="P20" s="244" t="s">
        <v>513</v>
      </c>
      <c r="Q20" s="244" t="s">
        <v>512</v>
      </c>
      <c r="R20" s="109" t="s">
        <v>1151</v>
      </c>
    </row>
    <row r="21" spans="1:18" ht="15" customHeight="1" x14ac:dyDescent="0.25">
      <c r="A21" s="26" t="s">
        <v>15</v>
      </c>
      <c r="B21" s="23" t="s">
        <v>120</v>
      </c>
      <c r="C21" s="104">
        <f t="shared" si="2"/>
        <v>0</v>
      </c>
      <c r="D21" s="104"/>
      <c r="E21" s="104"/>
      <c r="F21" s="116">
        <f t="shared" si="3"/>
        <v>0</v>
      </c>
      <c r="G21" s="122" t="s">
        <v>215</v>
      </c>
      <c r="H21" s="164" t="s">
        <v>324</v>
      </c>
      <c r="I21" s="164" t="s">
        <v>324</v>
      </c>
      <c r="J21" s="164" t="s">
        <v>324</v>
      </c>
      <c r="K21" s="164" t="s">
        <v>324</v>
      </c>
      <c r="L21" s="164" t="s">
        <v>324</v>
      </c>
      <c r="M21" s="164" t="s">
        <v>324</v>
      </c>
      <c r="N21" s="164" t="s">
        <v>324</v>
      </c>
      <c r="O21" s="166" t="s">
        <v>324</v>
      </c>
      <c r="P21" s="244" t="s">
        <v>516</v>
      </c>
      <c r="Q21" s="244" t="s">
        <v>518</v>
      </c>
      <c r="R21" s="244" t="s">
        <v>517</v>
      </c>
    </row>
    <row r="22" spans="1:18" ht="15" customHeight="1" x14ac:dyDescent="0.25">
      <c r="A22" s="26" t="s">
        <v>16</v>
      </c>
      <c r="B22" s="23" t="s">
        <v>120</v>
      </c>
      <c r="C22" s="104">
        <f t="shared" si="2"/>
        <v>0</v>
      </c>
      <c r="D22" s="104"/>
      <c r="E22" s="104"/>
      <c r="F22" s="116">
        <f t="shared" si="3"/>
        <v>0</v>
      </c>
      <c r="G22" s="104" t="s">
        <v>226</v>
      </c>
      <c r="H22" s="104" t="s">
        <v>212</v>
      </c>
      <c r="I22" s="104" t="s">
        <v>226</v>
      </c>
      <c r="J22" s="104" t="s">
        <v>226</v>
      </c>
      <c r="K22" s="104" t="s">
        <v>212</v>
      </c>
      <c r="L22" s="104" t="s">
        <v>212</v>
      </c>
      <c r="M22" s="104" t="s">
        <v>212</v>
      </c>
      <c r="N22" s="21" t="s">
        <v>521</v>
      </c>
      <c r="O22" s="169" t="s">
        <v>324</v>
      </c>
      <c r="P22" s="244" t="s">
        <v>524</v>
      </c>
      <c r="Q22" s="244" t="s">
        <v>1321</v>
      </c>
      <c r="R22" s="244" t="s">
        <v>520</v>
      </c>
    </row>
    <row r="23" spans="1:18" ht="15" customHeight="1" x14ac:dyDescent="0.25">
      <c r="A23" s="26" t="s">
        <v>17</v>
      </c>
      <c r="B23" s="23" t="s">
        <v>120</v>
      </c>
      <c r="C23" s="104">
        <f t="shared" si="2"/>
        <v>0</v>
      </c>
      <c r="D23" s="104"/>
      <c r="E23" s="104"/>
      <c r="F23" s="116">
        <f t="shared" si="3"/>
        <v>0</v>
      </c>
      <c r="G23" s="104" t="s">
        <v>226</v>
      </c>
      <c r="H23" s="104" t="s">
        <v>226</v>
      </c>
      <c r="I23" s="104" t="s">
        <v>215</v>
      </c>
      <c r="J23" s="104" t="s">
        <v>215</v>
      </c>
      <c r="K23" s="104" t="s">
        <v>215</v>
      </c>
      <c r="L23" s="104" t="s">
        <v>215</v>
      </c>
      <c r="M23" s="104" t="s">
        <v>212</v>
      </c>
      <c r="N23" s="21" t="s">
        <v>450</v>
      </c>
      <c r="O23" s="166" t="s">
        <v>324</v>
      </c>
      <c r="P23" s="244" t="s">
        <v>525</v>
      </c>
      <c r="Q23" s="244" t="s">
        <v>526</v>
      </c>
      <c r="R23" s="202" t="s">
        <v>527</v>
      </c>
    </row>
    <row r="24" spans="1:18" ht="15" customHeight="1" x14ac:dyDescent="0.25">
      <c r="A24" s="26" t="s">
        <v>103</v>
      </c>
      <c r="B24" s="23" t="s">
        <v>119</v>
      </c>
      <c r="C24" s="104">
        <f t="shared" si="2"/>
        <v>2</v>
      </c>
      <c r="D24" s="104"/>
      <c r="E24" s="104"/>
      <c r="F24" s="116">
        <f t="shared" si="3"/>
        <v>2</v>
      </c>
      <c r="G24" s="104" t="s">
        <v>212</v>
      </c>
      <c r="H24" s="104" t="s">
        <v>212</v>
      </c>
      <c r="I24" s="104" t="s">
        <v>212</v>
      </c>
      <c r="J24" s="104" t="s">
        <v>212</v>
      </c>
      <c r="K24" s="104" t="s">
        <v>212</v>
      </c>
      <c r="L24" s="104" t="s">
        <v>212</v>
      </c>
      <c r="M24" s="104" t="s">
        <v>212</v>
      </c>
      <c r="N24" s="21" t="s">
        <v>217</v>
      </c>
      <c r="O24" s="177" t="s">
        <v>324</v>
      </c>
      <c r="P24" s="109" t="s">
        <v>328</v>
      </c>
      <c r="Q24" s="105" t="s">
        <v>332</v>
      </c>
      <c r="R24" s="244" t="s">
        <v>327</v>
      </c>
    </row>
    <row r="25" spans="1:18" s="60" customFormat="1" ht="15" customHeight="1" x14ac:dyDescent="0.35">
      <c r="A25" s="115" t="s">
        <v>19</v>
      </c>
      <c r="B25" s="115"/>
      <c r="C25" s="117"/>
      <c r="D25" s="114"/>
      <c r="E25" s="114"/>
      <c r="F25" s="114"/>
      <c r="G25" s="117"/>
      <c r="H25" s="117"/>
      <c r="I25" s="117"/>
      <c r="J25" s="117"/>
      <c r="K25" s="117"/>
      <c r="L25" s="117"/>
      <c r="M25" s="117"/>
      <c r="N25" s="117"/>
      <c r="O25" s="110"/>
      <c r="P25" s="111"/>
      <c r="Q25" s="111"/>
      <c r="R25" s="111"/>
    </row>
    <row r="26" spans="1:18" ht="15" customHeight="1" x14ac:dyDescent="0.25">
      <c r="A26" s="26" t="s">
        <v>20</v>
      </c>
      <c r="B26" s="23" t="s">
        <v>120</v>
      </c>
      <c r="C26" s="104">
        <f t="shared" ref="C26:C36" si="4">IF(B26=$B$4,2,0)</f>
        <v>0</v>
      </c>
      <c r="D26" s="104"/>
      <c r="E26" s="104"/>
      <c r="F26" s="116">
        <f t="shared" ref="F26:F36" si="5">C26*(1-D26)*(1-E26)</f>
        <v>0</v>
      </c>
      <c r="G26" s="104" t="s">
        <v>226</v>
      </c>
      <c r="H26" s="104" t="s">
        <v>226</v>
      </c>
      <c r="I26" s="104" t="s">
        <v>226</v>
      </c>
      <c r="J26" s="104" t="s">
        <v>226</v>
      </c>
      <c r="K26" s="104" t="s">
        <v>226</v>
      </c>
      <c r="L26" s="104" t="s">
        <v>215</v>
      </c>
      <c r="M26" s="104" t="s">
        <v>212</v>
      </c>
      <c r="N26" s="21" t="s">
        <v>217</v>
      </c>
      <c r="O26" s="169" t="s">
        <v>324</v>
      </c>
      <c r="P26" s="244" t="s">
        <v>531</v>
      </c>
      <c r="Q26" s="244" t="s">
        <v>532</v>
      </c>
      <c r="R26" s="244" t="s">
        <v>533</v>
      </c>
    </row>
    <row r="27" spans="1:18" ht="15" customHeight="1" x14ac:dyDescent="0.25">
      <c r="A27" s="26" t="s">
        <v>21</v>
      </c>
      <c r="B27" s="23" t="s">
        <v>120</v>
      </c>
      <c r="C27" s="104">
        <f t="shared" si="4"/>
        <v>0</v>
      </c>
      <c r="D27" s="104"/>
      <c r="E27" s="104"/>
      <c r="F27" s="116">
        <f t="shared" si="5"/>
        <v>0</v>
      </c>
      <c r="G27" s="122" t="s">
        <v>215</v>
      </c>
      <c r="H27" s="164" t="s">
        <v>324</v>
      </c>
      <c r="I27" s="164" t="s">
        <v>324</v>
      </c>
      <c r="J27" s="164" t="s">
        <v>324</v>
      </c>
      <c r="K27" s="164" t="s">
        <v>324</v>
      </c>
      <c r="L27" s="164" t="s">
        <v>324</v>
      </c>
      <c r="M27" s="164" t="s">
        <v>324</v>
      </c>
      <c r="N27" s="164" t="s">
        <v>324</v>
      </c>
      <c r="O27" s="166" t="s">
        <v>324</v>
      </c>
      <c r="P27" s="105" t="s">
        <v>538</v>
      </c>
      <c r="Q27" s="244" t="s">
        <v>539</v>
      </c>
      <c r="R27" s="109" t="s">
        <v>1151</v>
      </c>
    </row>
    <row r="28" spans="1:18" ht="15" customHeight="1" x14ac:dyDescent="0.25">
      <c r="A28" s="26" t="s">
        <v>22</v>
      </c>
      <c r="B28" s="23" t="s">
        <v>119</v>
      </c>
      <c r="C28" s="104">
        <f t="shared" si="4"/>
        <v>2</v>
      </c>
      <c r="D28" s="104">
        <v>0.5</v>
      </c>
      <c r="E28" s="104"/>
      <c r="F28" s="116">
        <f t="shared" si="5"/>
        <v>1</v>
      </c>
      <c r="G28" s="104" t="s">
        <v>212</v>
      </c>
      <c r="H28" s="104" t="s">
        <v>212</v>
      </c>
      <c r="I28" s="104" t="s">
        <v>212</v>
      </c>
      <c r="J28" s="104" t="s">
        <v>212</v>
      </c>
      <c r="K28" s="104" t="s">
        <v>212</v>
      </c>
      <c r="L28" s="104" t="s">
        <v>212</v>
      </c>
      <c r="M28" s="104" t="s">
        <v>212</v>
      </c>
      <c r="N28" s="21" t="s">
        <v>338</v>
      </c>
      <c r="O28" s="169" t="s">
        <v>1173</v>
      </c>
      <c r="P28" s="109" t="s">
        <v>336</v>
      </c>
      <c r="Q28" s="202" t="s">
        <v>235</v>
      </c>
      <c r="R28" s="109" t="s">
        <v>1151</v>
      </c>
    </row>
    <row r="29" spans="1:18" ht="15" customHeight="1" x14ac:dyDescent="0.25">
      <c r="A29" s="26" t="s">
        <v>23</v>
      </c>
      <c r="B29" s="23" t="s">
        <v>119</v>
      </c>
      <c r="C29" s="104">
        <f t="shared" si="4"/>
        <v>2</v>
      </c>
      <c r="D29" s="104"/>
      <c r="E29" s="104"/>
      <c r="F29" s="116">
        <f t="shared" si="5"/>
        <v>2</v>
      </c>
      <c r="G29" s="104" t="s">
        <v>212</v>
      </c>
      <c r="H29" s="104" t="s">
        <v>212</v>
      </c>
      <c r="I29" s="104" t="s">
        <v>212</v>
      </c>
      <c r="J29" s="104" t="s">
        <v>212</v>
      </c>
      <c r="K29" s="104" t="s">
        <v>212</v>
      </c>
      <c r="L29" s="104" t="s">
        <v>212</v>
      </c>
      <c r="M29" s="104" t="s">
        <v>212</v>
      </c>
      <c r="N29" s="21" t="s">
        <v>543</v>
      </c>
      <c r="O29" s="167" t="s">
        <v>324</v>
      </c>
      <c r="P29" s="244" t="s">
        <v>544</v>
      </c>
      <c r="Q29" s="244" t="s">
        <v>542</v>
      </c>
      <c r="R29" s="109" t="s">
        <v>1151</v>
      </c>
    </row>
    <row r="30" spans="1:18" ht="15" customHeight="1" x14ac:dyDescent="0.25">
      <c r="A30" s="26" t="s">
        <v>24</v>
      </c>
      <c r="B30" s="23" t="s">
        <v>119</v>
      </c>
      <c r="C30" s="104">
        <f t="shared" si="4"/>
        <v>2</v>
      </c>
      <c r="D30" s="104"/>
      <c r="E30" s="104"/>
      <c r="F30" s="116">
        <f t="shared" si="5"/>
        <v>2</v>
      </c>
      <c r="G30" s="104" t="s">
        <v>212</v>
      </c>
      <c r="H30" s="104" t="s">
        <v>212</v>
      </c>
      <c r="I30" s="104" t="s">
        <v>212</v>
      </c>
      <c r="J30" s="104" t="s">
        <v>212</v>
      </c>
      <c r="K30" s="104" t="s">
        <v>212</v>
      </c>
      <c r="L30" s="104" t="s">
        <v>212</v>
      </c>
      <c r="M30" s="104" t="s">
        <v>212</v>
      </c>
      <c r="N30" s="21" t="s">
        <v>338</v>
      </c>
      <c r="O30" s="177" t="s">
        <v>324</v>
      </c>
      <c r="P30" s="202" t="s">
        <v>341</v>
      </c>
      <c r="Q30" s="109" t="s">
        <v>340</v>
      </c>
      <c r="R30" s="109" t="s">
        <v>1151</v>
      </c>
    </row>
    <row r="31" spans="1:18" ht="15" customHeight="1" x14ac:dyDescent="0.25">
      <c r="A31" s="26" t="s">
        <v>25</v>
      </c>
      <c r="B31" s="23" t="s">
        <v>120</v>
      </c>
      <c r="C31" s="104">
        <f t="shared" si="4"/>
        <v>0</v>
      </c>
      <c r="D31" s="104"/>
      <c r="E31" s="104"/>
      <c r="F31" s="116">
        <f t="shared" si="5"/>
        <v>0</v>
      </c>
      <c r="G31" s="104" t="s">
        <v>226</v>
      </c>
      <c r="H31" s="104" t="s">
        <v>226</v>
      </c>
      <c r="I31" s="104" t="s">
        <v>226</v>
      </c>
      <c r="J31" s="104" t="s">
        <v>215</v>
      </c>
      <c r="K31" s="104" t="s">
        <v>215</v>
      </c>
      <c r="L31" s="104" t="s">
        <v>226</v>
      </c>
      <c r="M31" s="104" t="s">
        <v>215</v>
      </c>
      <c r="N31" s="21" t="s">
        <v>217</v>
      </c>
      <c r="O31" s="183" t="s">
        <v>1055</v>
      </c>
      <c r="P31" s="244" t="s">
        <v>343</v>
      </c>
      <c r="Q31" s="244" t="s">
        <v>349</v>
      </c>
      <c r="R31" s="109" t="s">
        <v>350</v>
      </c>
    </row>
    <row r="32" spans="1:18" ht="15" customHeight="1" x14ac:dyDescent="0.25">
      <c r="A32" s="26" t="s">
        <v>26</v>
      </c>
      <c r="B32" s="23" t="s">
        <v>120</v>
      </c>
      <c r="C32" s="104">
        <f t="shared" si="4"/>
        <v>0</v>
      </c>
      <c r="D32" s="104"/>
      <c r="E32" s="104"/>
      <c r="F32" s="116">
        <f t="shared" si="5"/>
        <v>0</v>
      </c>
      <c r="G32" s="104" t="s">
        <v>226</v>
      </c>
      <c r="H32" s="104" t="s">
        <v>212</v>
      </c>
      <c r="I32" s="104" t="s">
        <v>226</v>
      </c>
      <c r="J32" s="104" t="s">
        <v>226</v>
      </c>
      <c r="K32" s="104" t="s">
        <v>212</v>
      </c>
      <c r="L32" s="104" t="s">
        <v>212</v>
      </c>
      <c r="M32" s="104" t="s">
        <v>212</v>
      </c>
      <c r="N32" s="21" t="s">
        <v>217</v>
      </c>
      <c r="O32" s="169" t="s">
        <v>324</v>
      </c>
      <c r="P32" s="244" t="s">
        <v>548</v>
      </c>
      <c r="Q32" s="244" t="s">
        <v>546</v>
      </c>
      <c r="R32" s="109" t="s">
        <v>547</v>
      </c>
    </row>
    <row r="33" spans="1:18" ht="15" customHeight="1" x14ac:dyDescent="0.25">
      <c r="A33" s="26" t="s">
        <v>27</v>
      </c>
      <c r="B33" s="23" t="s">
        <v>120</v>
      </c>
      <c r="C33" s="104">
        <f t="shared" si="4"/>
        <v>0</v>
      </c>
      <c r="D33" s="104"/>
      <c r="E33" s="104"/>
      <c r="F33" s="116">
        <f t="shared" si="5"/>
        <v>0</v>
      </c>
      <c r="G33" s="104" t="s">
        <v>226</v>
      </c>
      <c r="H33" s="104" t="s">
        <v>226</v>
      </c>
      <c r="I33" s="104" t="s">
        <v>215</v>
      </c>
      <c r="J33" s="104" t="s">
        <v>215</v>
      </c>
      <c r="K33" s="104" t="s">
        <v>215</v>
      </c>
      <c r="L33" s="104" t="s">
        <v>215</v>
      </c>
      <c r="M33" s="104" t="s">
        <v>215</v>
      </c>
      <c r="N33" s="21" t="s">
        <v>217</v>
      </c>
      <c r="O33" s="177" t="s">
        <v>324</v>
      </c>
      <c r="P33" s="244" t="s">
        <v>549</v>
      </c>
      <c r="Q33" s="244" t="s">
        <v>552</v>
      </c>
      <c r="R33" s="244" t="s">
        <v>550</v>
      </c>
    </row>
    <row r="34" spans="1:18" ht="15" customHeight="1" x14ac:dyDescent="0.25">
      <c r="A34" s="26" t="s">
        <v>28</v>
      </c>
      <c r="B34" s="23" t="s">
        <v>120</v>
      </c>
      <c r="C34" s="104">
        <f t="shared" si="4"/>
        <v>0</v>
      </c>
      <c r="D34" s="104"/>
      <c r="E34" s="104"/>
      <c r="F34" s="116">
        <f t="shared" si="5"/>
        <v>0</v>
      </c>
      <c r="G34" s="104" t="s">
        <v>226</v>
      </c>
      <c r="H34" s="104" t="s">
        <v>226</v>
      </c>
      <c r="I34" s="104" t="s">
        <v>215</v>
      </c>
      <c r="J34" s="104" t="s">
        <v>215</v>
      </c>
      <c r="K34" s="104" t="s">
        <v>215</v>
      </c>
      <c r="L34" s="104" t="s">
        <v>215</v>
      </c>
      <c r="M34" s="104" t="s">
        <v>212</v>
      </c>
      <c r="N34" s="21" t="s">
        <v>217</v>
      </c>
      <c r="O34" s="177" t="s">
        <v>324</v>
      </c>
      <c r="P34" s="244" t="s">
        <v>554</v>
      </c>
      <c r="Q34" s="244" t="s">
        <v>557</v>
      </c>
      <c r="R34" s="244" t="s">
        <v>556</v>
      </c>
    </row>
    <row r="35" spans="1:18" ht="15" customHeight="1" x14ac:dyDescent="0.25">
      <c r="A35" s="26" t="s">
        <v>29</v>
      </c>
      <c r="B35" s="23" t="s">
        <v>119</v>
      </c>
      <c r="C35" s="104">
        <f t="shared" si="4"/>
        <v>2</v>
      </c>
      <c r="D35" s="104"/>
      <c r="E35" s="104"/>
      <c r="F35" s="116">
        <f t="shared" si="5"/>
        <v>2</v>
      </c>
      <c r="G35" s="104" t="s">
        <v>212</v>
      </c>
      <c r="H35" s="104" t="s">
        <v>212</v>
      </c>
      <c r="I35" s="104" t="s">
        <v>212</v>
      </c>
      <c r="J35" s="104" t="s">
        <v>212</v>
      </c>
      <c r="K35" s="104" t="s">
        <v>212</v>
      </c>
      <c r="L35" s="104" t="s">
        <v>212</v>
      </c>
      <c r="M35" s="104" t="s">
        <v>212</v>
      </c>
      <c r="N35" s="21" t="s">
        <v>335</v>
      </c>
      <c r="O35" s="177" t="s">
        <v>324</v>
      </c>
      <c r="P35" s="202" t="s">
        <v>354</v>
      </c>
      <c r="Q35" s="202" t="s">
        <v>353</v>
      </c>
      <c r="R35" s="109" t="s">
        <v>1151</v>
      </c>
    </row>
    <row r="36" spans="1:18" ht="15" customHeight="1" x14ac:dyDescent="0.25">
      <c r="A36" s="26" t="s">
        <v>30</v>
      </c>
      <c r="B36" s="23" t="s">
        <v>119</v>
      </c>
      <c r="C36" s="104">
        <f t="shared" si="4"/>
        <v>2</v>
      </c>
      <c r="D36" s="104"/>
      <c r="E36" s="104"/>
      <c r="F36" s="116">
        <f t="shared" si="5"/>
        <v>2</v>
      </c>
      <c r="G36" s="104" t="s">
        <v>212</v>
      </c>
      <c r="H36" s="104" t="s">
        <v>212</v>
      </c>
      <c r="I36" s="104" t="s">
        <v>212</v>
      </c>
      <c r="J36" s="104" t="s">
        <v>212</v>
      </c>
      <c r="K36" s="104" t="s">
        <v>212</v>
      </c>
      <c r="L36" s="104" t="s">
        <v>212</v>
      </c>
      <c r="M36" s="104" t="s">
        <v>212</v>
      </c>
      <c r="N36" s="21" t="s">
        <v>217</v>
      </c>
      <c r="O36" s="184" t="s">
        <v>324</v>
      </c>
      <c r="P36" s="244" t="s">
        <v>356</v>
      </c>
      <c r="Q36" s="244" t="s">
        <v>216</v>
      </c>
      <c r="R36" s="109" t="s">
        <v>1151</v>
      </c>
    </row>
    <row r="37" spans="1:18" s="60" customFormat="1" ht="15" customHeight="1" x14ac:dyDescent="0.35">
      <c r="A37" s="115" t="s">
        <v>31</v>
      </c>
      <c r="B37" s="115"/>
      <c r="C37" s="117"/>
      <c r="D37" s="114"/>
      <c r="E37" s="114"/>
      <c r="F37" s="114"/>
      <c r="G37" s="117"/>
      <c r="H37" s="117"/>
      <c r="I37" s="117"/>
      <c r="J37" s="117"/>
      <c r="K37" s="117"/>
      <c r="L37" s="117"/>
      <c r="M37" s="117"/>
      <c r="N37" s="117"/>
      <c r="O37" s="110"/>
      <c r="P37" s="111"/>
      <c r="Q37" s="111"/>
      <c r="R37" s="111"/>
    </row>
    <row r="38" spans="1:18" ht="15" customHeight="1" x14ac:dyDescent="0.25">
      <c r="A38" s="26" t="s">
        <v>32</v>
      </c>
      <c r="B38" s="23" t="s">
        <v>119</v>
      </c>
      <c r="C38" s="104">
        <f t="shared" ref="C38:C44" si="6">IF(B38=$B$4,2,0)</f>
        <v>2</v>
      </c>
      <c r="D38" s="104"/>
      <c r="E38" s="104"/>
      <c r="F38" s="116">
        <f t="shared" ref="F38:F44" si="7">C38*(1-D38)*(1-E38)</f>
        <v>2</v>
      </c>
      <c r="G38" s="104" t="s">
        <v>212</v>
      </c>
      <c r="H38" s="104" t="s">
        <v>212</v>
      </c>
      <c r="I38" s="104" t="s">
        <v>212</v>
      </c>
      <c r="J38" s="104" t="s">
        <v>212</v>
      </c>
      <c r="K38" s="104" t="s">
        <v>212</v>
      </c>
      <c r="L38" s="104" t="s">
        <v>212</v>
      </c>
      <c r="M38" s="104" t="s">
        <v>212</v>
      </c>
      <c r="N38" s="21" t="s">
        <v>456</v>
      </c>
      <c r="O38" s="167" t="s">
        <v>324</v>
      </c>
      <c r="P38" s="244" t="s">
        <v>561</v>
      </c>
      <c r="Q38" s="244" t="s">
        <v>560</v>
      </c>
      <c r="R38" s="109" t="s">
        <v>1151</v>
      </c>
    </row>
    <row r="39" spans="1:18" ht="15" customHeight="1" x14ac:dyDescent="0.25">
      <c r="A39" s="26" t="s">
        <v>33</v>
      </c>
      <c r="B39" s="23" t="s">
        <v>120</v>
      </c>
      <c r="C39" s="104">
        <f t="shared" si="6"/>
        <v>0</v>
      </c>
      <c r="D39" s="104"/>
      <c r="E39" s="104"/>
      <c r="F39" s="116">
        <f t="shared" si="7"/>
        <v>0</v>
      </c>
      <c r="G39" s="104" t="s">
        <v>226</v>
      </c>
      <c r="H39" s="104" t="s">
        <v>212</v>
      </c>
      <c r="I39" s="104" t="s">
        <v>226</v>
      </c>
      <c r="J39" s="104" t="s">
        <v>226</v>
      </c>
      <c r="K39" s="104" t="s">
        <v>215</v>
      </c>
      <c r="L39" s="104" t="s">
        <v>212</v>
      </c>
      <c r="M39" s="104" t="s">
        <v>212</v>
      </c>
      <c r="N39" s="21" t="s">
        <v>217</v>
      </c>
      <c r="O39" s="167" t="s">
        <v>324</v>
      </c>
      <c r="P39" s="244" t="s">
        <v>564</v>
      </c>
      <c r="Q39" s="244" t="s">
        <v>563</v>
      </c>
      <c r="R39" s="109" t="s">
        <v>1151</v>
      </c>
    </row>
    <row r="40" spans="1:18" ht="15" customHeight="1" x14ac:dyDescent="0.25">
      <c r="A40" s="26" t="s">
        <v>97</v>
      </c>
      <c r="B40" s="23" t="s">
        <v>119</v>
      </c>
      <c r="C40" s="104">
        <f t="shared" si="6"/>
        <v>2</v>
      </c>
      <c r="D40" s="104"/>
      <c r="E40" s="104"/>
      <c r="F40" s="116">
        <f t="shared" si="7"/>
        <v>2</v>
      </c>
      <c r="G40" s="104" t="s">
        <v>212</v>
      </c>
      <c r="H40" s="104" t="s">
        <v>212</v>
      </c>
      <c r="I40" s="104" t="s">
        <v>212</v>
      </c>
      <c r="J40" s="104" t="s">
        <v>212</v>
      </c>
      <c r="K40" s="104" t="s">
        <v>212</v>
      </c>
      <c r="L40" s="104" t="s">
        <v>212</v>
      </c>
      <c r="M40" s="104" t="s">
        <v>212</v>
      </c>
      <c r="N40" s="21" t="s">
        <v>466</v>
      </c>
      <c r="O40" s="167" t="s">
        <v>324</v>
      </c>
      <c r="P40" s="244" t="s">
        <v>570</v>
      </c>
      <c r="Q40" s="244" t="s">
        <v>568</v>
      </c>
      <c r="R40" s="244" t="s">
        <v>569</v>
      </c>
    </row>
    <row r="41" spans="1:18" ht="15" customHeight="1" x14ac:dyDescent="0.25">
      <c r="A41" s="26" t="s">
        <v>34</v>
      </c>
      <c r="B41" s="23" t="s">
        <v>119</v>
      </c>
      <c r="C41" s="104">
        <f t="shared" si="6"/>
        <v>2</v>
      </c>
      <c r="D41" s="104"/>
      <c r="E41" s="104"/>
      <c r="F41" s="116">
        <f t="shared" si="7"/>
        <v>2</v>
      </c>
      <c r="G41" s="104" t="s">
        <v>212</v>
      </c>
      <c r="H41" s="104" t="s">
        <v>212</v>
      </c>
      <c r="I41" s="104" t="s">
        <v>212</v>
      </c>
      <c r="J41" s="104" t="s">
        <v>212</v>
      </c>
      <c r="K41" s="104" t="s">
        <v>212</v>
      </c>
      <c r="L41" s="104" t="s">
        <v>212</v>
      </c>
      <c r="M41" s="104" t="s">
        <v>212</v>
      </c>
      <c r="N41" s="21" t="s">
        <v>449</v>
      </c>
      <c r="O41" s="167" t="s">
        <v>324</v>
      </c>
      <c r="P41" s="244" t="s">
        <v>571</v>
      </c>
      <c r="Q41" s="244" t="s">
        <v>572</v>
      </c>
      <c r="R41" s="244" t="s">
        <v>573</v>
      </c>
    </row>
    <row r="42" spans="1:18" ht="15" customHeight="1" x14ac:dyDescent="0.25">
      <c r="A42" s="26" t="s">
        <v>35</v>
      </c>
      <c r="B42" s="23" t="s">
        <v>120</v>
      </c>
      <c r="C42" s="104">
        <f t="shared" si="6"/>
        <v>0</v>
      </c>
      <c r="D42" s="104"/>
      <c r="E42" s="104"/>
      <c r="F42" s="116">
        <f t="shared" si="7"/>
        <v>0</v>
      </c>
      <c r="G42" s="122" t="s">
        <v>215</v>
      </c>
      <c r="H42" s="164" t="s">
        <v>324</v>
      </c>
      <c r="I42" s="164" t="s">
        <v>324</v>
      </c>
      <c r="J42" s="164" t="s">
        <v>324</v>
      </c>
      <c r="K42" s="164" t="s">
        <v>324</v>
      </c>
      <c r="L42" s="164" t="s">
        <v>324</v>
      </c>
      <c r="M42" s="164" t="s">
        <v>324</v>
      </c>
      <c r="N42" s="164" t="s">
        <v>324</v>
      </c>
      <c r="O42" s="166" t="s">
        <v>324</v>
      </c>
      <c r="P42" s="244" t="s">
        <v>578</v>
      </c>
      <c r="Q42" s="244" t="s">
        <v>579</v>
      </c>
      <c r="R42" s="109" t="s">
        <v>1151</v>
      </c>
    </row>
    <row r="43" spans="1:18" ht="15" customHeight="1" x14ac:dyDescent="0.25">
      <c r="A43" s="26" t="s">
        <v>36</v>
      </c>
      <c r="B43" s="23" t="s">
        <v>119</v>
      </c>
      <c r="C43" s="104">
        <f t="shared" si="6"/>
        <v>2</v>
      </c>
      <c r="D43" s="104"/>
      <c r="E43" s="104"/>
      <c r="F43" s="116">
        <f t="shared" si="7"/>
        <v>2</v>
      </c>
      <c r="G43" s="104" t="s">
        <v>212</v>
      </c>
      <c r="H43" s="104" t="s">
        <v>212</v>
      </c>
      <c r="I43" s="104" t="s">
        <v>212</v>
      </c>
      <c r="J43" s="104" t="s">
        <v>212</v>
      </c>
      <c r="K43" s="104" t="s">
        <v>212</v>
      </c>
      <c r="L43" s="104" t="s">
        <v>212</v>
      </c>
      <c r="M43" s="104" t="s">
        <v>212</v>
      </c>
      <c r="N43" s="21" t="s">
        <v>325</v>
      </c>
      <c r="O43" s="167" t="s">
        <v>324</v>
      </c>
      <c r="P43" s="244" t="s">
        <v>580</v>
      </c>
      <c r="Q43" s="244" t="s">
        <v>582</v>
      </c>
      <c r="R43" s="244" t="s">
        <v>581</v>
      </c>
    </row>
    <row r="44" spans="1:18" ht="15" customHeight="1" x14ac:dyDescent="0.25">
      <c r="A44" s="26" t="s">
        <v>37</v>
      </c>
      <c r="B44" s="23" t="s">
        <v>120</v>
      </c>
      <c r="C44" s="104">
        <f t="shared" si="6"/>
        <v>0</v>
      </c>
      <c r="D44" s="104"/>
      <c r="E44" s="104"/>
      <c r="F44" s="116">
        <f t="shared" si="7"/>
        <v>0</v>
      </c>
      <c r="G44" s="104" t="s">
        <v>226</v>
      </c>
      <c r="H44" s="104" t="s">
        <v>226</v>
      </c>
      <c r="I44" s="104" t="s">
        <v>226</v>
      </c>
      <c r="J44" s="104" t="s">
        <v>226</v>
      </c>
      <c r="K44" s="104" t="s">
        <v>215</v>
      </c>
      <c r="L44" s="104" t="s">
        <v>215</v>
      </c>
      <c r="M44" s="104" t="s">
        <v>215</v>
      </c>
      <c r="N44" s="21" t="s">
        <v>449</v>
      </c>
      <c r="O44" s="167" t="s">
        <v>324</v>
      </c>
      <c r="P44" s="244" t="s">
        <v>587</v>
      </c>
      <c r="Q44" s="244" t="s">
        <v>586</v>
      </c>
      <c r="R44" s="105" t="s">
        <v>588</v>
      </c>
    </row>
    <row r="45" spans="1:18" ht="15" customHeight="1" x14ac:dyDescent="0.25">
      <c r="A45" s="26" t="s">
        <v>98</v>
      </c>
      <c r="B45" s="23" t="s">
        <v>119</v>
      </c>
      <c r="C45" s="104">
        <f>IF(B45=$B$4,2,0)</f>
        <v>2</v>
      </c>
      <c r="D45" s="104"/>
      <c r="E45" s="104"/>
      <c r="F45" s="116">
        <f>C45*(1-D45)*(1-E45)</f>
        <v>2</v>
      </c>
      <c r="G45" s="104" t="s">
        <v>212</v>
      </c>
      <c r="H45" s="104" t="s">
        <v>212</v>
      </c>
      <c r="I45" s="104" t="s">
        <v>212</v>
      </c>
      <c r="J45" s="104" t="s">
        <v>212</v>
      </c>
      <c r="K45" s="104" t="s">
        <v>212</v>
      </c>
      <c r="L45" s="104" t="s">
        <v>212</v>
      </c>
      <c r="M45" s="104" t="s">
        <v>212</v>
      </c>
      <c r="N45" s="21">
        <v>43755</v>
      </c>
      <c r="O45" s="169" t="s">
        <v>324</v>
      </c>
      <c r="P45" s="202" t="s">
        <v>364</v>
      </c>
      <c r="Q45" s="202" t="s">
        <v>361</v>
      </c>
      <c r="R45" s="202" t="s">
        <v>234</v>
      </c>
    </row>
    <row r="46" spans="1:18" s="60" customFormat="1" ht="15" customHeight="1" x14ac:dyDescent="0.35">
      <c r="A46" s="115" t="s">
        <v>38</v>
      </c>
      <c r="B46" s="115"/>
      <c r="C46" s="117"/>
      <c r="D46" s="114"/>
      <c r="E46" s="114"/>
      <c r="F46" s="114"/>
      <c r="G46" s="117"/>
      <c r="H46" s="117"/>
      <c r="I46" s="117"/>
      <c r="J46" s="117"/>
      <c r="K46" s="117"/>
      <c r="L46" s="117"/>
      <c r="M46" s="117"/>
      <c r="N46" s="117"/>
      <c r="O46" s="110"/>
      <c r="P46" s="111"/>
      <c r="Q46" s="111"/>
      <c r="R46" s="111"/>
    </row>
    <row r="47" spans="1:18" ht="15" customHeight="1" x14ac:dyDescent="0.25">
      <c r="A47" s="26" t="s">
        <v>39</v>
      </c>
      <c r="B47" s="23" t="s">
        <v>120</v>
      </c>
      <c r="C47" s="104">
        <f>IF(B47=$B$4,2,0)</f>
        <v>0</v>
      </c>
      <c r="D47" s="104"/>
      <c r="E47" s="104"/>
      <c r="F47" s="116">
        <f>C47*(1-D47)*(1-E47)</f>
        <v>0</v>
      </c>
      <c r="G47" s="122" t="s">
        <v>215</v>
      </c>
      <c r="H47" s="164" t="s">
        <v>324</v>
      </c>
      <c r="I47" s="164" t="s">
        <v>324</v>
      </c>
      <c r="J47" s="164" t="s">
        <v>324</v>
      </c>
      <c r="K47" s="164" t="s">
        <v>324</v>
      </c>
      <c r="L47" s="164" t="s">
        <v>324</v>
      </c>
      <c r="M47" s="164" t="s">
        <v>324</v>
      </c>
      <c r="N47" s="164" t="s">
        <v>324</v>
      </c>
      <c r="O47" s="166" t="s">
        <v>324</v>
      </c>
      <c r="P47" s="244" t="s">
        <v>594</v>
      </c>
      <c r="Q47" s="244" t="s">
        <v>593</v>
      </c>
      <c r="R47" s="244" t="s">
        <v>592</v>
      </c>
    </row>
    <row r="48" spans="1:18" ht="15" customHeight="1" x14ac:dyDescent="0.25">
      <c r="A48" s="26" t="s">
        <v>40</v>
      </c>
      <c r="B48" s="23" t="s">
        <v>120</v>
      </c>
      <c r="C48" s="104">
        <f t="shared" ref="C48:C53" si="8">IF(B48=$B$4,2,0)</f>
        <v>0</v>
      </c>
      <c r="D48" s="104"/>
      <c r="E48" s="104"/>
      <c r="F48" s="116">
        <f t="shared" ref="F48:F53" si="9">C48*(1-D48)*(1-E48)</f>
        <v>0</v>
      </c>
      <c r="G48" s="104" t="s">
        <v>226</v>
      </c>
      <c r="H48" s="104" t="s">
        <v>226</v>
      </c>
      <c r="I48" s="104" t="s">
        <v>226</v>
      </c>
      <c r="J48" s="104" t="s">
        <v>215</v>
      </c>
      <c r="K48" s="104" t="s">
        <v>215</v>
      </c>
      <c r="L48" s="104" t="s">
        <v>215</v>
      </c>
      <c r="M48" s="104" t="s">
        <v>212</v>
      </c>
      <c r="N48" s="21" t="s">
        <v>543</v>
      </c>
      <c r="O48" s="167" t="s">
        <v>324</v>
      </c>
      <c r="P48" s="244" t="s">
        <v>596</v>
      </c>
      <c r="Q48" s="244" t="s">
        <v>595</v>
      </c>
      <c r="R48" s="109" t="s">
        <v>1151</v>
      </c>
    </row>
    <row r="49" spans="1:18" ht="15" customHeight="1" x14ac:dyDescent="0.25">
      <c r="A49" s="26" t="s">
        <v>41</v>
      </c>
      <c r="B49" s="23" t="s">
        <v>120</v>
      </c>
      <c r="C49" s="104">
        <f t="shared" si="8"/>
        <v>0</v>
      </c>
      <c r="D49" s="104"/>
      <c r="E49" s="104"/>
      <c r="F49" s="116">
        <f t="shared" si="9"/>
        <v>0</v>
      </c>
      <c r="G49" s="104" t="s">
        <v>226</v>
      </c>
      <c r="H49" s="104" t="s">
        <v>226</v>
      </c>
      <c r="I49" s="104" t="s">
        <v>226</v>
      </c>
      <c r="J49" s="104" t="s">
        <v>215</v>
      </c>
      <c r="K49" s="104" t="s">
        <v>215</v>
      </c>
      <c r="L49" s="104" t="s">
        <v>215</v>
      </c>
      <c r="M49" s="104" t="s">
        <v>212</v>
      </c>
      <c r="N49" s="21">
        <v>43767</v>
      </c>
      <c r="O49" s="167" t="s">
        <v>324</v>
      </c>
      <c r="P49" s="244" t="s">
        <v>599</v>
      </c>
      <c r="Q49" s="244" t="s">
        <v>600</v>
      </c>
      <c r="R49" s="109" t="s">
        <v>1151</v>
      </c>
    </row>
    <row r="50" spans="1:18" ht="15" customHeight="1" x14ac:dyDescent="0.25">
      <c r="A50" s="26" t="s">
        <v>42</v>
      </c>
      <c r="B50" s="23" t="s">
        <v>120</v>
      </c>
      <c r="C50" s="104">
        <f>IF(B50=$B$4,2,0)</f>
        <v>0</v>
      </c>
      <c r="D50" s="104"/>
      <c r="E50" s="104"/>
      <c r="F50" s="116">
        <f>C50*(1-D50)*(1-E50)</f>
        <v>0</v>
      </c>
      <c r="G50" s="122" t="s">
        <v>215</v>
      </c>
      <c r="H50" s="164" t="s">
        <v>324</v>
      </c>
      <c r="I50" s="164" t="s">
        <v>324</v>
      </c>
      <c r="J50" s="164" t="s">
        <v>324</v>
      </c>
      <c r="K50" s="164" t="s">
        <v>324</v>
      </c>
      <c r="L50" s="164" t="s">
        <v>324</v>
      </c>
      <c r="M50" s="164" t="s">
        <v>324</v>
      </c>
      <c r="N50" s="164" t="s">
        <v>324</v>
      </c>
      <c r="O50" s="166" t="s">
        <v>324</v>
      </c>
      <c r="P50" s="244" t="s">
        <v>605</v>
      </c>
      <c r="Q50" s="244" t="s">
        <v>606</v>
      </c>
      <c r="R50" s="109" t="s">
        <v>1151</v>
      </c>
    </row>
    <row r="51" spans="1:18" ht="15" customHeight="1" x14ac:dyDescent="0.25">
      <c r="A51" s="26" t="s">
        <v>92</v>
      </c>
      <c r="B51" s="23" t="s">
        <v>120</v>
      </c>
      <c r="C51" s="104">
        <f t="shared" si="8"/>
        <v>0</v>
      </c>
      <c r="D51" s="104"/>
      <c r="E51" s="104"/>
      <c r="F51" s="116">
        <f t="shared" si="9"/>
        <v>0</v>
      </c>
      <c r="G51" s="104" t="s">
        <v>226</v>
      </c>
      <c r="H51" s="104" t="s">
        <v>226</v>
      </c>
      <c r="I51" s="104" t="s">
        <v>226</v>
      </c>
      <c r="J51" s="104" t="s">
        <v>226</v>
      </c>
      <c r="K51" s="104" t="s">
        <v>215</v>
      </c>
      <c r="L51" s="104" t="s">
        <v>215</v>
      </c>
      <c r="M51" s="104" t="s">
        <v>212</v>
      </c>
      <c r="N51" s="21" t="s">
        <v>217</v>
      </c>
      <c r="O51" s="167" t="s">
        <v>324</v>
      </c>
      <c r="P51" s="244" t="s">
        <v>607</v>
      </c>
      <c r="Q51" s="244" t="s">
        <v>608</v>
      </c>
      <c r="R51" s="109" t="s">
        <v>1151</v>
      </c>
    </row>
    <row r="52" spans="1:18" ht="15" customHeight="1" x14ac:dyDescent="0.25">
      <c r="A52" s="26" t="s">
        <v>43</v>
      </c>
      <c r="B52" s="23" t="s">
        <v>120</v>
      </c>
      <c r="C52" s="104">
        <f t="shared" si="8"/>
        <v>0</v>
      </c>
      <c r="D52" s="104"/>
      <c r="E52" s="104"/>
      <c r="F52" s="116">
        <f t="shared" si="9"/>
        <v>0</v>
      </c>
      <c r="G52" s="104" t="s">
        <v>226</v>
      </c>
      <c r="H52" s="104" t="s">
        <v>226</v>
      </c>
      <c r="I52" s="104" t="s">
        <v>226</v>
      </c>
      <c r="J52" s="104" t="s">
        <v>226</v>
      </c>
      <c r="K52" s="104" t="s">
        <v>226</v>
      </c>
      <c r="L52" s="104" t="s">
        <v>215</v>
      </c>
      <c r="M52" s="104" t="s">
        <v>212</v>
      </c>
      <c r="N52" s="21" t="s">
        <v>521</v>
      </c>
      <c r="O52" s="167" t="s">
        <v>324</v>
      </c>
      <c r="P52" s="244" t="s">
        <v>612</v>
      </c>
      <c r="Q52" s="244" t="s">
        <v>615</v>
      </c>
      <c r="R52" s="244" t="s">
        <v>614</v>
      </c>
    </row>
    <row r="53" spans="1:18" ht="15" customHeight="1" x14ac:dyDescent="0.25">
      <c r="A53" s="26" t="s">
        <v>44</v>
      </c>
      <c r="B53" s="23" t="s">
        <v>119</v>
      </c>
      <c r="C53" s="104">
        <f t="shared" si="8"/>
        <v>2</v>
      </c>
      <c r="D53" s="104"/>
      <c r="E53" s="104"/>
      <c r="F53" s="116">
        <f t="shared" si="9"/>
        <v>2</v>
      </c>
      <c r="G53" s="104" t="s">
        <v>212</v>
      </c>
      <c r="H53" s="104" t="s">
        <v>212</v>
      </c>
      <c r="I53" s="104" t="s">
        <v>212</v>
      </c>
      <c r="J53" s="104" t="s">
        <v>212</v>
      </c>
      <c r="K53" s="104" t="s">
        <v>212</v>
      </c>
      <c r="L53" s="104" t="s">
        <v>212</v>
      </c>
      <c r="M53" s="104" t="s">
        <v>212</v>
      </c>
      <c r="N53" s="21" t="s">
        <v>217</v>
      </c>
      <c r="O53" s="167" t="s">
        <v>324</v>
      </c>
      <c r="P53" s="244" t="s">
        <v>622</v>
      </c>
      <c r="Q53" s="244" t="s">
        <v>618</v>
      </c>
      <c r="R53" s="244" t="s">
        <v>619</v>
      </c>
    </row>
    <row r="54" spans="1:18" s="60" customFormat="1" ht="15" customHeight="1" x14ac:dyDescent="0.35">
      <c r="A54" s="115" t="s">
        <v>45</v>
      </c>
      <c r="B54" s="115"/>
      <c r="C54" s="117"/>
      <c r="D54" s="114"/>
      <c r="E54" s="114"/>
      <c r="F54" s="114"/>
      <c r="G54" s="117"/>
      <c r="H54" s="117"/>
      <c r="I54" s="117"/>
      <c r="J54" s="117"/>
      <c r="K54" s="117"/>
      <c r="L54" s="117"/>
      <c r="M54" s="117"/>
      <c r="N54" s="117"/>
      <c r="O54" s="110"/>
      <c r="P54" s="111"/>
      <c r="Q54" s="111"/>
      <c r="R54" s="111"/>
    </row>
    <row r="55" spans="1:18" ht="15" customHeight="1" x14ac:dyDescent="0.25">
      <c r="A55" s="26" t="s">
        <v>46</v>
      </c>
      <c r="B55" s="23" t="s">
        <v>119</v>
      </c>
      <c r="C55" s="104">
        <f t="shared" ref="C55:C68" si="10">IF(B55=$B$4,2,0)</f>
        <v>2</v>
      </c>
      <c r="D55" s="104"/>
      <c r="E55" s="104"/>
      <c r="F55" s="116">
        <f t="shared" ref="F55:F68" si="11">C55*(1-D55)*(1-E55)</f>
        <v>2</v>
      </c>
      <c r="G55" s="104" t="s">
        <v>212</v>
      </c>
      <c r="H55" s="104" t="s">
        <v>212</v>
      </c>
      <c r="I55" s="104" t="s">
        <v>212</v>
      </c>
      <c r="J55" s="104" t="s">
        <v>212</v>
      </c>
      <c r="K55" s="104" t="s">
        <v>212</v>
      </c>
      <c r="L55" s="104" t="s">
        <v>212</v>
      </c>
      <c r="M55" s="104" t="s">
        <v>212</v>
      </c>
      <c r="N55" s="21" t="s">
        <v>450</v>
      </c>
      <c r="O55" s="167" t="s">
        <v>324</v>
      </c>
      <c r="P55" s="244" t="s">
        <v>626</v>
      </c>
      <c r="Q55" s="109" t="s">
        <v>625</v>
      </c>
      <c r="R55" s="109" t="s">
        <v>1151</v>
      </c>
    </row>
    <row r="56" spans="1:18" ht="15" customHeight="1" x14ac:dyDescent="0.25">
      <c r="A56" s="26" t="s">
        <v>47</v>
      </c>
      <c r="B56" s="23" t="s">
        <v>120</v>
      </c>
      <c r="C56" s="104">
        <f t="shared" si="10"/>
        <v>0</v>
      </c>
      <c r="D56" s="104"/>
      <c r="E56" s="104"/>
      <c r="F56" s="116">
        <f t="shared" si="11"/>
        <v>0</v>
      </c>
      <c r="G56" s="122" t="s">
        <v>226</v>
      </c>
      <c r="H56" s="164" t="s">
        <v>212</v>
      </c>
      <c r="I56" s="164" t="s">
        <v>215</v>
      </c>
      <c r="J56" s="164" t="s">
        <v>215</v>
      </c>
      <c r="K56" s="164" t="s">
        <v>215</v>
      </c>
      <c r="L56" s="164" t="s">
        <v>215</v>
      </c>
      <c r="M56" s="164" t="s">
        <v>212</v>
      </c>
      <c r="N56" s="21" t="s">
        <v>217</v>
      </c>
      <c r="O56" s="167" t="s">
        <v>324</v>
      </c>
      <c r="P56" s="244" t="s">
        <v>630</v>
      </c>
      <c r="Q56" s="244" t="s">
        <v>628</v>
      </c>
      <c r="R56" s="109" t="s">
        <v>1151</v>
      </c>
    </row>
    <row r="57" spans="1:18" ht="15" customHeight="1" x14ac:dyDescent="0.25">
      <c r="A57" s="26" t="s">
        <v>48</v>
      </c>
      <c r="B57" s="23" t="s">
        <v>120</v>
      </c>
      <c r="C57" s="104">
        <f t="shared" si="10"/>
        <v>0</v>
      </c>
      <c r="D57" s="104"/>
      <c r="E57" s="104"/>
      <c r="F57" s="116">
        <f t="shared" si="11"/>
        <v>0</v>
      </c>
      <c r="G57" s="104" t="s">
        <v>226</v>
      </c>
      <c r="H57" s="104" t="s">
        <v>226</v>
      </c>
      <c r="I57" s="104" t="s">
        <v>215</v>
      </c>
      <c r="J57" s="104" t="s">
        <v>215</v>
      </c>
      <c r="K57" s="104" t="s">
        <v>215</v>
      </c>
      <c r="L57" s="104" t="s">
        <v>215</v>
      </c>
      <c r="M57" s="104" t="s">
        <v>212</v>
      </c>
      <c r="N57" s="21" t="s">
        <v>421</v>
      </c>
      <c r="O57" s="167" t="s">
        <v>324</v>
      </c>
      <c r="P57" s="244" t="s">
        <v>632</v>
      </c>
      <c r="Q57" s="244" t="s">
        <v>633</v>
      </c>
      <c r="R57" s="109" t="s">
        <v>1151</v>
      </c>
    </row>
    <row r="58" spans="1:18" ht="15" customHeight="1" x14ac:dyDescent="0.25">
      <c r="A58" s="26" t="s">
        <v>49</v>
      </c>
      <c r="B58" s="23" t="s">
        <v>120</v>
      </c>
      <c r="C58" s="104">
        <f t="shared" si="10"/>
        <v>0</v>
      </c>
      <c r="D58" s="104"/>
      <c r="E58" s="104"/>
      <c r="F58" s="116">
        <f t="shared" si="11"/>
        <v>0</v>
      </c>
      <c r="G58" s="104" t="s">
        <v>226</v>
      </c>
      <c r="H58" s="104" t="s">
        <v>212</v>
      </c>
      <c r="I58" s="104" t="s">
        <v>212</v>
      </c>
      <c r="J58" s="104" t="s">
        <v>215</v>
      </c>
      <c r="K58" s="104" t="s">
        <v>215</v>
      </c>
      <c r="L58" s="104" t="s">
        <v>226</v>
      </c>
      <c r="M58" s="104" t="s">
        <v>212</v>
      </c>
      <c r="N58" s="21" t="s">
        <v>217</v>
      </c>
      <c r="O58" s="169" t="s">
        <v>324</v>
      </c>
      <c r="P58" s="244" t="s">
        <v>365</v>
      </c>
      <c r="Q58" s="244" t="s">
        <v>211</v>
      </c>
      <c r="R58" s="109" t="s">
        <v>1151</v>
      </c>
    </row>
    <row r="59" spans="1:18" ht="15" customHeight="1" x14ac:dyDescent="0.25">
      <c r="A59" s="26" t="s">
        <v>50</v>
      </c>
      <c r="B59" s="23" t="s">
        <v>119</v>
      </c>
      <c r="C59" s="104">
        <f t="shared" si="10"/>
        <v>2</v>
      </c>
      <c r="D59" s="104"/>
      <c r="E59" s="104"/>
      <c r="F59" s="116">
        <f t="shared" si="11"/>
        <v>2</v>
      </c>
      <c r="G59" s="104" t="s">
        <v>212</v>
      </c>
      <c r="H59" s="104" t="s">
        <v>212</v>
      </c>
      <c r="I59" s="104" t="s">
        <v>212</v>
      </c>
      <c r="J59" s="104" t="s">
        <v>212</v>
      </c>
      <c r="K59" s="104" t="s">
        <v>212</v>
      </c>
      <c r="L59" s="104" t="s">
        <v>212</v>
      </c>
      <c r="M59" s="104" t="s">
        <v>212</v>
      </c>
      <c r="N59" s="21" t="s">
        <v>217</v>
      </c>
      <c r="O59" s="167" t="s">
        <v>324</v>
      </c>
      <c r="P59" s="244" t="s">
        <v>638</v>
      </c>
      <c r="Q59" s="244" t="s">
        <v>636</v>
      </c>
      <c r="R59" s="109" t="s">
        <v>1151</v>
      </c>
    </row>
    <row r="60" spans="1:18" ht="15" customHeight="1" x14ac:dyDescent="0.25">
      <c r="A60" s="26" t="s">
        <v>51</v>
      </c>
      <c r="B60" s="23" t="s">
        <v>119</v>
      </c>
      <c r="C60" s="104">
        <f t="shared" si="10"/>
        <v>2</v>
      </c>
      <c r="D60" s="104"/>
      <c r="E60" s="104"/>
      <c r="F60" s="116">
        <f t="shared" si="11"/>
        <v>2</v>
      </c>
      <c r="G60" s="104" t="s">
        <v>212</v>
      </c>
      <c r="H60" s="104" t="s">
        <v>212</v>
      </c>
      <c r="I60" s="104" t="s">
        <v>212</v>
      </c>
      <c r="J60" s="104" t="s">
        <v>212</v>
      </c>
      <c r="K60" s="104" t="s">
        <v>212</v>
      </c>
      <c r="L60" s="104" t="s">
        <v>212</v>
      </c>
      <c r="M60" s="104" t="s">
        <v>212</v>
      </c>
      <c r="N60" s="21">
        <v>43756</v>
      </c>
      <c r="O60" s="169" t="s">
        <v>324</v>
      </c>
      <c r="P60" s="244" t="s">
        <v>372</v>
      </c>
      <c r="Q60" s="244" t="s">
        <v>369</v>
      </c>
      <c r="R60" s="244" t="s">
        <v>370</v>
      </c>
    </row>
    <row r="61" spans="1:18" ht="15" customHeight="1" x14ac:dyDescent="0.25">
      <c r="A61" s="26" t="s">
        <v>52</v>
      </c>
      <c r="B61" s="23" t="s">
        <v>120</v>
      </c>
      <c r="C61" s="104">
        <f t="shared" si="10"/>
        <v>0</v>
      </c>
      <c r="D61" s="104"/>
      <c r="E61" s="104"/>
      <c r="F61" s="116">
        <f t="shared" si="11"/>
        <v>0</v>
      </c>
      <c r="G61" s="104" t="s">
        <v>226</v>
      </c>
      <c r="H61" s="104" t="s">
        <v>212</v>
      </c>
      <c r="I61" s="104" t="s">
        <v>226</v>
      </c>
      <c r="J61" s="104" t="s">
        <v>226</v>
      </c>
      <c r="K61" s="104" t="s">
        <v>215</v>
      </c>
      <c r="L61" s="104" t="s">
        <v>215</v>
      </c>
      <c r="M61" s="104" t="s">
        <v>212</v>
      </c>
      <c r="N61" s="21" t="s">
        <v>217</v>
      </c>
      <c r="O61" s="169" t="s">
        <v>324</v>
      </c>
      <c r="P61" s="244" t="s">
        <v>373</v>
      </c>
      <c r="Q61" s="244" t="s">
        <v>375</v>
      </c>
      <c r="R61" s="105" t="s">
        <v>387</v>
      </c>
    </row>
    <row r="62" spans="1:18" ht="15" customHeight="1" x14ac:dyDescent="0.25">
      <c r="A62" s="26" t="s">
        <v>53</v>
      </c>
      <c r="B62" s="23" t="s">
        <v>120</v>
      </c>
      <c r="C62" s="104">
        <f t="shared" si="10"/>
        <v>0</v>
      </c>
      <c r="D62" s="104"/>
      <c r="E62" s="104"/>
      <c r="F62" s="116">
        <f t="shared" si="11"/>
        <v>0</v>
      </c>
      <c r="G62" s="104" t="s">
        <v>226</v>
      </c>
      <c r="H62" s="104" t="s">
        <v>226</v>
      </c>
      <c r="I62" s="104" t="s">
        <v>215</v>
      </c>
      <c r="J62" s="104" t="s">
        <v>215</v>
      </c>
      <c r="K62" s="104" t="s">
        <v>215</v>
      </c>
      <c r="L62" s="104" t="s">
        <v>215</v>
      </c>
      <c r="M62" s="104" t="s">
        <v>212</v>
      </c>
      <c r="N62" s="21" t="s">
        <v>217</v>
      </c>
      <c r="O62" s="167" t="s">
        <v>324</v>
      </c>
      <c r="P62" s="244" t="s">
        <v>639</v>
      </c>
      <c r="Q62" s="244" t="s">
        <v>640</v>
      </c>
      <c r="R62" s="109" t="s">
        <v>1151</v>
      </c>
    </row>
    <row r="63" spans="1:18" ht="15" customHeight="1" x14ac:dyDescent="0.25">
      <c r="A63" s="26" t="s">
        <v>54</v>
      </c>
      <c r="B63" s="23" t="s">
        <v>120</v>
      </c>
      <c r="C63" s="104">
        <f t="shared" si="10"/>
        <v>0</v>
      </c>
      <c r="D63" s="104"/>
      <c r="E63" s="104"/>
      <c r="F63" s="116">
        <f t="shared" si="11"/>
        <v>0</v>
      </c>
      <c r="G63" s="104" t="s">
        <v>226</v>
      </c>
      <c r="H63" s="104" t="s">
        <v>212</v>
      </c>
      <c r="I63" s="104" t="s">
        <v>215</v>
      </c>
      <c r="J63" s="104" t="s">
        <v>215</v>
      </c>
      <c r="K63" s="104" t="s">
        <v>215</v>
      </c>
      <c r="L63" s="104" t="s">
        <v>215</v>
      </c>
      <c r="M63" s="104" t="s">
        <v>212</v>
      </c>
      <c r="N63" s="21" t="s">
        <v>217</v>
      </c>
      <c r="O63" s="169" t="s">
        <v>324</v>
      </c>
      <c r="P63" s="244" t="s">
        <v>379</v>
      </c>
      <c r="Q63" s="244" t="s">
        <v>380</v>
      </c>
      <c r="R63" s="244" t="s">
        <v>386</v>
      </c>
    </row>
    <row r="64" spans="1:18" ht="15" customHeight="1" x14ac:dyDescent="0.25">
      <c r="A64" s="26" t="s">
        <v>55</v>
      </c>
      <c r="B64" s="23" t="s">
        <v>119</v>
      </c>
      <c r="C64" s="104">
        <f t="shared" si="10"/>
        <v>2</v>
      </c>
      <c r="D64" s="104"/>
      <c r="E64" s="104"/>
      <c r="F64" s="116">
        <f t="shared" si="11"/>
        <v>2</v>
      </c>
      <c r="G64" s="104" t="s">
        <v>212</v>
      </c>
      <c r="H64" s="104" t="s">
        <v>212</v>
      </c>
      <c r="I64" s="104" t="s">
        <v>212</v>
      </c>
      <c r="J64" s="104" t="s">
        <v>212</v>
      </c>
      <c r="K64" s="104" t="s">
        <v>212</v>
      </c>
      <c r="L64" s="104" t="s">
        <v>212</v>
      </c>
      <c r="M64" s="104" t="s">
        <v>212</v>
      </c>
      <c r="N64" s="21" t="s">
        <v>450</v>
      </c>
      <c r="O64" s="167" t="s">
        <v>324</v>
      </c>
      <c r="P64" s="244" t="s">
        <v>645</v>
      </c>
      <c r="Q64" s="244" t="s">
        <v>646</v>
      </c>
      <c r="R64" s="105" t="s">
        <v>647</v>
      </c>
    </row>
    <row r="65" spans="1:18" ht="15" customHeight="1" x14ac:dyDescent="0.25">
      <c r="A65" s="26" t="s">
        <v>56</v>
      </c>
      <c r="B65" s="23" t="s">
        <v>119</v>
      </c>
      <c r="C65" s="104">
        <f t="shared" si="10"/>
        <v>2</v>
      </c>
      <c r="D65" s="104"/>
      <c r="E65" s="104"/>
      <c r="F65" s="116">
        <f>C65*(1-D65)*(1-E65)</f>
        <v>2</v>
      </c>
      <c r="G65" s="104" t="s">
        <v>212</v>
      </c>
      <c r="H65" s="104" t="s">
        <v>212</v>
      </c>
      <c r="I65" s="104" t="s">
        <v>212</v>
      </c>
      <c r="J65" s="104" t="s">
        <v>212</v>
      </c>
      <c r="K65" s="104" t="s">
        <v>212</v>
      </c>
      <c r="L65" s="104" t="s">
        <v>212</v>
      </c>
      <c r="M65" s="104" t="s">
        <v>212</v>
      </c>
      <c r="N65" s="21" t="s">
        <v>450</v>
      </c>
      <c r="O65" s="167" t="s">
        <v>324</v>
      </c>
      <c r="P65" s="202" t="s">
        <v>650</v>
      </c>
      <c r="Q65" s="202" t="s">
        <v>649</v>
      </c>
      <c r="R65" s="109" t="s">
        <v>1151</v>
      </c>
    </row>
    <row r="66" spans="1:18" ht="15" customHeight="1" x14ac:dyDescent="0.25">
      <c r="A66" s="26" t="s">
        <v>57</v>
      </c>
      <c r="B66" s="23" t="s">
        <v>120</v>
      </c>
      <c r="C66" s="104">
        <f t="shared" si="10"/>
        <v>0</v>
      </c>
      <c r="D66" s="104"/>
      <c r="E66" s="104"/>
      <c r="F66" s="116">
        <f t="shared" si="11"/>
        <v>0</v>
      </c>
      <c r="G66" s="104" t="s">
        <v>226</v>
      </c>
      <c r="H66" s="104" t="s">
        <v>212</v>
      </c>
      <c r="I66" s="104" t="s">
        <v>226</v>
      </c>
      <c r="J66" s="104" t="s">
        <v>226</v>
      </c>
      <c r="K66" s="104" t="s">
        <v>212</v>
      </c>
      <c r="L66" s="104" t="s">
        <v>212</v>
      </c>
      <c r="M66" s="104" t="s">
        <v>212</v>
      </c>
      <c r="N66" s="21" t="s">
        <v>217</v>
      </c>
      <c r="O66" s="169" t="s">
        <v>324</v>
      </c>
      <c r="P66" s="244" t="s">
        <v>656</v>
      </c>
      <c r="Q66" s="244" t="s">
        <v>655</v>
      </c>
      <c r="R66" s="105" t="s">
        <v>654</v>
      </c>
    </row>
    <row r="67" spans="1:18" ht="15" customHeight="1" x14ac:dyDescent="0.25">
      <c r="A67" s="26" t="s">
        <v>58</v>
      </c>
      <c r="B67" s="23" t="s">
        <v>119</v>
      </c>
      <c r="C67" s="104">
        <f t="shared" si="10"/>
        <v>2</v>
      </c>
      <c r="D67" s="104"/>
      <c r="E67" s="104"/>
      <c r="F67" s="116">
        <f t="shared" si="11"/>
        <v>2</v>
      </c>
      <c r="G67" s="104" t="s">
        <v>212</v>
      </c>
      <c r="H67" s="104" t="s">
        <v>212</v>
      </c>
      <c r="I67" s="104" t="s">
        <v>212</v>
      </c>
      <c r="J67" s="104" t="s">
        <v>212</v>
      </c>
      <c r="K67" s="104" t="s">
        <v>212</v>
      </c>
      <c r="L67" s="104" t="s">
        <v>212</v>
      </c>
      <c r="M67" s="104" t="s">
        <v>212</v>
      </c>
      <c r="N67" s="21" t="s">
        <v>217</v>
      </c>
      <c r="O67" s="169" t="s">
        <v>324</v>
      </c>
      <c r="P67" s="244" t="s">
        <v>391</v>
      </c>
      <c r="Q67" s="244" t="s">
        <v>389</v>
      </c>
      <c r="R67" s="244" t="s">
        <v>390</v>
      </c>
    </row>
    <row r="68" spans="1:18" ht="15" customHeight="1" x14ac:dyDescent="0.25">
      <c r="A68" s="26" t="s">
        <v>59</v>
      </c>
      <c r="B68" s="23" t="s">
        <v>119</v>
      </c>
      <c r="C68" s="104">
        <f t="shared" si="10"/>
        <v>2</v>
      </c>
      <c r="D68" s="104"/>
      <c r="E68" s="104"/>
      <c r="F68" s="116">
        <f t="shared" si="11"/>
        <v>2</v>
      </c>
      <c r="G68" s="104" t="s">
        <v>212</v>
      </c>
      <c r="H68" s="104" t="s">
        <v>212</v>
      </c>
      <c r="I68" s="104" t="s">
        <v>212</v>
      </c>
      <c r="J68" s="104" t="s">
        <v>212</v>
      </c>
      <c r="K68" s="104" t="s">
        <v>212</v>
      </c>
      <c r="L68" s="104" t="s">
        <v>212</v>
      </c>
      <c r="M68" s="104" t="s">
        <v>212</v>
      </c>
      <c r="N68" s="21" t="s">
        <v>217</v>
      </c>
      <c r="O68" s="169" t="s">
        <v>324</v>
      </c>
      <c r="P68" s="202" t="s">
        <v>398</v>
      </c>
      <c r="Q68" s="202" t="s">
        <v>396</v>
      </c>
      <c r="R68" s="202" t="s">
        <v>397</v>
      </c>
    </row>
    <row r="69" spans="1:18" s="60" customFormat="1" ht="15" customHeight="1" x14ac:dyDescent="0.35">
      <c r="A69" s="115" t="s">
        <v>60</v>
      </c>
      <c r="B69" s="115"/>
      <c r="C69" s="117"/>
      <c r="D69" s="114"/>
      <c r="E69" s="114"/>
      <c r="F69" s="114"/>
      <c r="G69" s="117"/>
      <c r="H69" s="117"/>
      <c r="I69" s="117"/>
      <c r="J69" s="117"/>
      <c r="K69" s="117"/>
      <c r="L69" s="117"/>
      <c r="M69" s="117"/>
      <c r="N69" s="117"/>
      <c r="O69" s="110"/>
      <c r="P69" s="111"/>
      <c r="Q69" s="111"/>
      <c r="R69" s="111"/>
    </row>
    <row r="70" spans="1:18" ht="15" customHeight="1" x14ac:dyDescent="0.25">
      <c r="A70" s="26" t="s">
        <v>61</v>
      </c>
      <c r="B70" s="128" t="s">
        <v>120</v>
      </c>
      <c r="C70" s="104">
        <f t="shared" ref="C70:C75" si="12">IF(B70=$B$4,2,0)</f>
        <v>0</v>
      </c>
      <c r="D70" s="104"/>
      <c r="E70" s="104"/>
      <c r="F70" s="116">
        <f t="shared" ref="F70:F75" si="13">C70*(1-D70)*(1-E70)</f>
        <v>0</v>
      </c>
      <c r="G70" s="104" t="s">
        <v>226</v>
      </c>
      <c r="H70" s="104" t="s">
        <v>226</v>
      </c>
      <c r="I70" s="104" t="s">
        <v>226</v>
      </c>
      <c r="J70" s="104" t="s">
        <v>226</v>
      </c>
      <c r="K70" s="122" t="s">
        <v>215</v>
      </c>
      <c r="L70" s="122" t="s">
        <v>215</v>
      </c>
      <c r="M70" s="122" t="s">
        <v>212</v>
      </c>
      <c r="N70" s="104" t="s">
        <v>217</v>
      </c>
      <c r="O70" s="169" t="s">
        <v>324</v>
      </c>
      <c r="P70" s="244" t="s">
        <v>663</v>
      </c>
      <c r="Q70" s="244" t="s">
        <v>660</v>
      </c>
      <c r="R70" s="109" t="s">
        <v>1151</v>
      </c>
    </row>
    <row r="71" spans="1:18" ht="15" customHeight="1" x14ac:dyDescent="0.25">
      <c r="A71" s="26" t="s">
        <v>62</v>
      </c>
      <c r="B71" s="23" t="s">
        <v>120</v>
      </c>
      <c r="C71" s="104">
        <f>IF(B71=$B$4,2,0)</f>
        <v>0</v>
      </c>
      <c r="D71" s="104"/>
      <c r="E71" s="104"/>
      <c r="F71" s="116">
        <f>C71*(1-D71)*(1-E71)</f>
        <v>0</v>
      </c>
      <c r="G71" s="122" t="s">
        <v>215</v>
      </c>
      <c r="H71" s="164" t="s">
        <v>324</v>
      </c>
      <c r="I71" s="164" t="s">
        <v>324</v>
      </c>
      <c r="J71" s="164" t="s">
        <v>324</v>
      </c>
      <c r="K71" s="164" t="s">
        <v>324</v>
      </c>
      <c r="L71" s="164" t="s">
        <v>324</v>
      </c>
      <c r="M71" s="164" t="s">
        <v>324</v>
      </c>
      <c r="N71" s="164" t="s">
        <v>324</v>
      </c>
      <c r="O71" s="166" t="s">
        <v>324</v>
      </c>
      <c r="P71" s="244" t="s">
        <v>670</v>
      </c>
      <c r="Q71" s="244" t="s">
        <v>667</v>
      </c>
      <c r="R71" s="105" t="s">
        <v>668</v>
      </c>
    </row>
    <row r="72" spans="1:18" ht="15" customHeight="1" x14ac:dyDescent="0.25">
      <c r="A72" s="26" t="s">
        <v>63</v>
      </c>
      <c r="B72" s="23" t="s">
        <v>119</v>
      </c>
      <c r="C72" s="104">
        <f t="shared" si="12"/>
        <v>2</v>
      </c>
      <c r="D72" s="104"/>
      <c r="E72" s="104"/>
      <c r="F72" s="116">
        <f t="shared" si="13"/>
        <v>2</v>
      </c>
      <c r="G72" s="104" t="s">
        <v>212</v>
      </c>
      <c r="H72" s="104" t="s">
        <v>212</v>
      </c>
      <c r="I72" s="104" t="s">
        <v>212</v>
      </c>
      <c r="J72" s="104" t="s">
        <v>212</v>
      </c>
      <c r="K72" s="104" t="s">
        <v>212</v>
      </c>
      <c r="L72" s="104" t="s">
        <v>212</v>
      </c>
      <c r="M72" s="104" t="s">
        <v>212</v>
      </c>
      <c r="N72" s="21" t="s">
        <v>449</v>
      </c>
      <c r="O72" s="167" t="s">
        <v>324</v>
      </c>
      <c r="P72" s="244" t="s">
        <v>673</v>
      </c>
      <c r="Q72" s="244" t="s">
        <v>672</v>
      </c>
      <c r="R72" s="109" t="s">
        <v>1151</v>
      </c>
    </row>
    <row r="73" spans="1:18" ht="15" customHeight="1" x14ac:dyDescent="0.25">
      <c r="A73" s="26" t="s">
        <v>64</v>
      </c>
      <c r="B73" s="23" t="s">
        <v>120</v>
      </c>
      <c r="C73" s="104">
        <f>IF(B73=$B$4,2,0)</f>
        <v>0</v>
      </c>
      <c r="D73" s="104"/>
      <c r="E73" s="104"/>
      <c r="F73" s="116">
        <f>C73*(1-D73)*(1-E73)</f>
        <v>0</v>
      </c>
      <c r="G73" s="122" t="s">
        <v>215</v>
      </c>
      <c r="H73" s="164" t="s">
        <v>324</v>
      </c>
      <c r="I73" s="164" t="s">
        <v>324</v>
      </c>
      <c r="J73" s="164" t="s">
        <v>324</v>
      </c>
      <c r="K73" s="164" t="s">
        <v>324</v>
      </c>
      <c r="L73" s="164" t="s">
        <v>324</v>
      </c>
      <c r="M73" s="164" t="s">
        <v>324</v>
      </c>
      <c r="N73" s="164" t="s">
        <v>324</v>
      </c>
      <c r="O73" s="166" t="s">
        <v>324</v>
      </c>
      <c r="P73" s="244" t="s">
        <v>677</v>
      </c>
      <c r="Q73" s="244" t="s">
        <v>680</v>
      </c>
      <c r="R73" s="244" t="s">
        <v>679</v>
      </c>
    </row>
    <row r="74" spans="1:18" ht="15" customHeight="1" x14ac:dyDescent="0.25">
      <c r="A74" s="26" t="s">
        <v>65</v>
      </c>
      <c r="B74" s="23" t="s">
        <v>119</v>
      </c>
      <c r="C74" s="104">
        <f>IF(B74=$B$4,2,0)</f>
        <v>2</v>
      </c>
      <c r="D74" s="104"/>
      <c r="E74" s="104"/>
      <c r="F74" s="116">
        <f>C74*(1-D74)*(1-E74)</f>
        <v>2</v>
      </c>
      <c r="G74" s="104" t="s">
        <v>212</v>
      </c>
      <c r="H74" s="104" t="s">
        <v>212</v>
      </c>
      <c r="I74" s="104" t="s">
        <v>212</v>
      </c>
      <c r="J74" s="104" t="s">
        <v>212</v>
      </c>
      <c r="K74" s="104" t="s">
        <v>212</v>
      </c>
      <c r="L74" s="104" t="s">
        <v>212</v>
      </c>
      <c r="M74" s="104" t="s">
        <v>212</v>
      </c>
      <c r="N74" s="104" t="s">
        <v>217</v>
      </c>
      <c r="O74" s="167" t="s">
        <v>324</v>
      </c>
      <c r="P74" s="244" t="s">
        <v>681</v>
      </c>
      <c r="Q74" s="244" t="s">
        <v>682</v>
      </c>
      <c r="R74" s="109" t="s">
        <v>1151</v>
      </c>
    </row>
    <row r="75" spans="1:18" ht="15" customHeight="1" x14ac:dyDescent="0.25">
      <c r="A75" s="26" t="s">
        <v>66</v>
      </c>
      <c r="B75" s="128" t="s">
        <v>120</v>
      </c>
      <c r="C75" s="104">
        <f t="shared" si="12"/>
        <v>0</v>
      </c>
      <c r="D75" s="104"/>
      <c r="E75" s="104"/>
      <c r="F75" s="116">
        <f t="shared" si="13"/>
        <v>0</v>
      </c>
      <c r="G75" s="104" t="s">
        <v>226</v>
      </c>
      <c r="H75" s="104" t="s">
        <v>226</v>
      </c>
      <c r="I75" s="122" t="s">
        <v>215</v>
      </c>
      <c r="J75" s="122" t="s">
        <v>215</v>
      </c>
      <c r="K75" s="104" t="s">
        <v>226</v>
      </c>
      <c r="L75" s="122" t="s">
        <v>215</v>
      </c>
      <c r="M75" s="122" t="s">
        <v>212</v>
      </c>
      <c r="N75" s="21" t="s">
        <v>456</v>
      </c>
      <c r="O75" s="169" t="s">
        <v>324</v>
      </c>
      <c r="P75" s="244" t="s">
        <v>687</v>
      </c>
      <c r="Q75" s="244" t="s">
        <v>685</v>
      </c>
      <c r="R75" s="244" t="s">
        <v>686</v>
      </c>
    </row>
    <row r="76" spans="1:18" s="60" customFormat="1" ht="15" customHeight="1" x14ac:dyDescent="0.35">
      <c r="A76" s="115" t="s">
        <v>67</v>
      </c>
      <c r="B76" s="115"/>
      <c r="C76" s="117"/>
      <c r="D76" s="114"/>
      <c r="E76" s="114"/>
      <c r="F76" s="114"/>
      <c r="G76" s="117"/>
      <c r="H76" s="117"/>
      <c r="I76" s="117"/>
      <c r="J76" s="117"/>
      <c r="K76" s="117"/>
      <c r="L76" s="117"/>
      <c r="M76" s="117"/>
      <c r="N76" s="117"/>
      <c r="O76" s="110"/>
      <c r="P76" s="111"/>
      <c r="Q76" s="111"/>
      <c r="R76" s="111"/>
    </row>
    <row r="77" spans="1:18" s="4" customFormat="1" ht="15" customHeight="1" x14ac:dyDescent="0.25">
      <c r="A77" s="26" t="s">
        <v>68</v>
      </c>
      <c r="B77" s="23" t="s">
        <v>120</v>
      </c>
      <c r="C77" s="104">
        <f t="shared" ref="C77:C82" si="14">IF(B77=$B$4,2,0)</f>
        <v>0</v>
      </c>
      <c r="D77" s="104"/>
      <c r="E77" s="104"/>
      <c r="F77" s="116">
        <f t="shared" ref="F77:F86" si="15">C77*(1-D77)*(1-E77)</f>
        <v>0</v>
      </c>
      <c r="G77" s="104" t="s">
        <v>212</v>
      </c>
      <c r="H77" s="104" t="s">
        <v>212</v>
      </c>
      <c r="I77" s="104" t="s">
        <v>212</v>
      </c>
      <c r="J77" s="104" t="s">
        <v>226</v>
      </c>
      <c r="K77" s="104" t="s">
        <v>212</v>
      </c>
      <c r="L77" s="104" t="s">
        <v>212</v>
      </c>
      <c r="M77" s="104" t="s">
        <v>212</v>
      </c>
      <c r="N77" s="104" t="s">
        <v>217</v>
      </c>
      <c r="O77" s="169" t="s">
        <v>324</v>
      </c>
      <c r="P77" s="202" t="s">
        <v>692</v>
      </c>
      <c r="Q77" s="202" t="s">
        <v>689</v>
      </c>
      <c r="R77" s="109" t="s">
        <v>691</v>
      </c>
    </row>
    <row r="78" spans="1:18" s="3" customFormat="1" ht="15" customHeight="1" x14ac:dyDescent="0.25">
      <c r="A78" s="26" t="s">
        <v>70</v>
      </c>
      <c r="B78" s="23" t="s">
        <v>120</v>
      </c>
      <c r="C78" s="104">
        <f t="shared" si="14"/>
        <v>0</v>
      </c>
      <c r="D78" s="104"/>
      <c r="E78" s="104"/>
      <c r="F78" s="116">
        <f t="shared" si="15"/>
        <v>0</v>
      </c>
      <c r="G78" s="104" t="s">
        <v>226</v>
      </c>
      <c r="H78" s="104" t="s">
        <v>212</v>
      </c>
      <c r="I78" s="104" t="s">
        <v>226</v>
      </c>
      <c r="J78" s="104" t="s">
        <v>226</v>
      </c>
      <c r="K78" s="104" t="s">
        <v>215</v>
      </c>
      <c r="L78" s="104" t="s">
        <v>215</v>
      </c>
      <c r="M78" s="104" t="s">
        <v>212</v>
      </c>
      <c r="N78" s="104" t="s">
        <v>217</v>
      </c>
      <c r="O78" s="169" t="s">
        <v>324</v>
      </c>
      <c r="P78" s="244" t="s">
        <v>693</v>
      </c>
      <c r="Q78" s="244" t="s">
        <v>696</v>
      </c>
      <c r="R78" s="244" t="s">
        <v>694</v>
      </c>
    </row>
    <row r="79" spans="1:18" s="3" customFormat="1" ht="15" customHeight="1" x14ac:dyDescent="0.25">
      <c r="A79" s="26" t="s">
        <v>71</v>
      </c>
      <c r="B79" s="23" t="s">
        <v>120</v>
      </c>
      <c r="C79" s="104">
        <f t="shared" si="14"/>
        <v>0</v>
      </c>
      <c r="D79" s="104"/>
      <c r="E79" s="104"/>
      <c r="F79" s="116">
        <f t="shared" si="15"/>
        <v>0</v>
      </c>
      <c r="G79" s="104" t="s">
        <v>226</v>
      </c>
      <c r="H79" s="104" t="s">
        <v>226</v>
      </c>
      <c r="I79" s="104" t="s">
        <v>226</v>
      </c>
      <c r="J79" s="104" t="s">
        <v>226</v>
      </c>
      <c r="K79" s="104" t="s">
        <v>215</v>
      </c>
      <c r="L79" s="104" t="s">
        <v>215</v>
      </c>
      <c r="M79" s="104" t="s">
        <v>212</v>
      </c>
      <c r="N79" s="21" t="s">
        <v>456</v>
      </c>
      <c r="O79" s="169" t="s">
        <v>324</v>
      </c>
      <c r="P79" s="244" t="s">
        <v>700</v>
      </c>
      <c r="Q79" s="244" t="s">
        <v>701</v>
      </c>
      <c r="R79" s="109" t="s">
        <v>1151</v>
      </c>
    </row>
    <row r="80" spans="1:18" s="3" customFormat="1" ht="15" customHeight="1" x14ac:dyDescent="0.25">
      <c r="A80" s="26" t="s">
        <v>72</v>
      </c>
      <c r="B80" s="23" t="s">
        <v>119</v>
      </c>
      <c r="C80" s="104">
        <f>IF(B80=$B$4,2,0)</f>
        <v>2</v>
      </c>
      <c r="D80" s="104"/>
      <c r="E80" s="104"/>
      <c r="F80" s="116">
        <f t="shared" si="15"/>
        <v>2</v>
      </c>
      <c r="G80" s="104" t="s">
        <v>212</v>
      </c>
      <c r="H80" s="104" t="s">
        <v>212</v>
      </c>
      <c r="I80" s="104" t="s">
        <v>212</v>
      </c>
      <c r="J80" s="104" t="s">
        <v>212</v>
      </c>
      <c r="K80" s="104" t="s">
        <v>212</v>
      </c>
      <c r="L80" s="104" t="s">
        <v>212</v>
      </c>
      <c r="M80" s="104" t="s">
        <v>212</v>
      </c>
      <c r="N80" s="104" t="s">
        <v>217</v>
      </c>
      <c r="O80" s="167" t="s">
        <v>324</v>
      </c>
      <c r="P80" s="244" t="s">
        <v>707</v>
      </c>
      <c r="Q80" s="244" t="s">
        <v>705</v>
      </c>
      <c r="R80" s="109" t="s">
        <v>1151</v>
      </c>
    </row>
    <row r="81" spans="1:18" s="3" customFormat="1" ht="15" customHeight="1" x14ac:dyDescent="0.25">
      <c r="A81" s="26" t="s">
        <v>74</v>
      </c>
      <c r="B81" s="23" t="s">
        <v>120</v>
      </c>
      <c r="C81" s="104">
        <f t="shared" si="14"/>
        <v>0</v>
      </c>
      <c r="D81" s="104"/>
      <c r="E81" s="104"/>
      <c r="F81" s="116">
        <f t="shared" si="15"/>
        <v>0</v>
      </c>
      <c r="G81" s="104" t="s">
        <v>226</v>
      </c>
      <c r="H81" s="104" t="s">
        <v>226</v>
      </c>
      <c r="I81" s="104" t="s">
        <v>226</v>
      </c>
      <c r="J81" s="104" t="s">
        <v>226</v>
      </c>
      <c r="K81" s="104" t="s">
        <v>212</v>
      </c>
      <c r="L81" s="104" t="s">
        <v>226</v>
      </c>
      <c r="M81" s="104" t="s">
        <v>212</v>
      </c>
      <c r="N81" s="21" t="s">
        <v>217</v>
      </c>
      <c r="O81" s="169" t="s">
        <v>324</v>
      </c>
      <c r="P81" s="244" t="s">
        <v>406</v>
      </c>
      <c r="Q81" s="244" t="s">
        <v>407</v>
      </c>
      <c r="R81" s="109" t="s">
        <v>1151</v>
      </c>
    </row>
    <row r="82" spans="1:18" s="3" customFormat="1" ht="15" customHeight="1" x14ac:dyDescent="0.25">
      <c r="A82" s="26" t="s">
        <v>75</v>
      </c>
      <c r="B82" s="23" t="s">
        <v>119</v>
      </c>
      <c r="C82" s="104">
        <f t="shared" si="14"/>
        <v>2</v>
      </c>
      <c r="D82" s="104"/>
      <c r="E82" s="104"/>
      <c r="F82" s="116">
        <f t="shared" si="15"/>
        <v>2</v>
      </c>
      <c r="G82" s="104" t="s">
        <v>212</v>
      </c>
      <c r="H82" s="104" t="s">
        <v>212</v>
      </c>
      <c r="I82" s="104" t="s">
        <v>212</v>
      </c>
      <c r="J82" s="104" t="s">
        <v>212</v>
      </c>
      <c r="K82" s="104" t="s">
        <v>212</v>
      </c>
      <c r="L82" s="104" t="s">
        <v>212</v>
      </c>
      <c r="M82" s="104" t="s">
        <v>212</v>
      </c>
      <c r="N82" s="21" t="s">
        <v>409</v>
      </c>
      <c r="O82" s="169" t="s">
        <v>324</v>
      </c>
      <c r="P82" s="244" t="s">
        <v>400</v>
      </c>
      <c r="Q82" s="244" t="s">
        <v>401</v>
      </c>
      <c r="R82" s="109" t="s">
        <v>331</v>
      </c>
    </row>
    <row r="83" spans="1:18" s="3" customFormat="1" ht="15" customHeight="1" x14ac:dyDescent="0.25">
      <c r="A83" s="26" t="s">
        <v>76</v>
      </c>
      <c r="B83" s="23" t="s">
        <v>119</v>
      </c>
      <c r="C83" s="104">
        <f>IF(B83=$B$4,2,0)</f>
        <v>2</v>
      </c>
      <c r="D83" s="104"/>
      <c r="E83" s="104"/>
      <c r="F83" s="116">
        <f t="shared" si="15"/>
        <v>2</v>
      </c>
      <c r="G83" s="104" t="s">
        <v>212</v>
      </c>
      <c r="H83" s="104" t="s">
        <v>212</v>
      </c>
      <c r="I83" s="104" t="s">
        <v>212</v>
      </c>
      <c r="J83" s="104" t="s">
        <v>212</v>
      </c>
      <c r="K83" s="104" t="s">
        <v>212</v>
      </c>
      <c r="L83" s="104" t="s">
        <v>212</v>
      </c>
      <c r="M83" s="104" t="s">
        <v>212</v>
      </c>
      <c r="N83" s="21" t="s">
        <v>466</v>
      </c>
      <c r="O83" s="166" t="s">
        <v>324</v>
      </c>
      <c r="P83" s="244" t="s">
        <v>712</v>
      </c>
      <c r="Q83" s="244" t="s">
        <v>710</v>
      </c>
      <c r="R83" s="109" t="s">
        <v>1151</v>
      </c>
    </row>
    <row r="84" spans="1:18" s="3" customFormat="1" ht="15" customHeight="1" x14ac:dyDescent="0.25">
      <c r="A84" s="26" t="s">
        <v>77</v>
      </c>
      <c r="B84" s="23" t="s">
        <v>119</v>
      </c>
      <c r="C84" s="104">
        <f>IF(B84=$B$4,2,0)</f>
        <v>2</v>
      </c>
      <c r="D84" s="104"/>
      <c r="E84" s="104"/>
      <c r="F84" s="116">
        <f t="shared" si="15"/>
        <v>2</v>
      </c>
      <c r="G84" s="104" t="s">
        <v>212</v>
      </c>
      <c r="H84" s="104" t="s">
        <v>212</v>
      </c>
      <c r="I84" s="104" t="s">
        <v>212</v>
      </c>
      <c r="J84" s="104" t="s">
        <v>212</v>
      </c>
      <c r="K84" s="104" t="s">
        <v>212</v>
      </c>
      <c r="L84" s="104" t="s">
        <v>212</v>
      </c>
      <c r="M84" s="104" t="s">
        <v>212</v>
      </c>
      <c r="N84" s="21" t="s">
        <v>416</v>
      </c>
      <c r="O84" s="169" t="s">
        <v>324</v>
      </c>
      <c r="P84" s="244" t="s">
        <v>417</v>
      </c>
      <c r="Q84" s="244" t="s">
        <v>415</v>
      </c>
      <c r="R84" s="109" t="s">
        <v>331</v>
      </c>
    </row>
    <row r="85" spans="1:18" s="3" customFormat="1" ht="15" customHeight="1" x14ac:dyDescent="0.25">
      <c r="A85" s="26" t="s">
        <v>78</v>
      </c>
      <c r="B85" s="23" t="s">
        <v>120</v>
      </c>
      <c r="C85" s="104">
        <f>IF(B85=$B$4,2,0)</f>
        <v>0</v>
      </c>
      <c r="D85" s="104"/>
      <c r="E85" s="104"/>
      <c r="F85" s="116">
        <f t="shared" si="15"/>
        <v>0</v>
      </c>
      <c r="G85" s="104" t="s">
        <v>226</v>
      </c>
      <c r="H85" s="104" t="s">
        <v>226</v>
      </c>
      <c r="I85" s="104" t="s">
        <v>215</v>
      </c>
      <c r="J85" s="104" t="s">
        <v>215</v>
      </c>
      <c r="K85" s="104" t="s">
        <v>215</v>
      </c>
      <c r="L85" s="104" t="s">
        <v>215</v>
      </c>
      <c r="M85" s="104" t="s">
        <v>212</v>
      </c>
      <c r="N85" s="21" t="s">
        <v>466</v>
      </c>
      <c r="O85" s="166" t="s">
        <v>324</v>
      </c>
      <c r="P85" s="244" t="s">
        <v>717</v>
      </c>
      <c r="Q85" s="244" t="s">
        <v>716</v>
      </c>
      <c r="R85" s="109" t="s">
        <v>714</v>
      </c>
    </row>
    <row r="86" spans="1:18" s="3" customFormat="1" ht="15" customHeight="1" x14ac:dyDescent="0.25">
      <c r="A86" s="26" t="s">
        <v>79</v>
      </c>
      <c r="B86" s="23" t="s">
        <v>119</v>
      </c>
      <c r="C86" s="104">
        <f>IF(B86=$B$4,2,0)</f>
        <v>2</v>
      </c>
      <c r="D86" s="104"/>
      <c r="E86" s="104"/>
      <c r="F86" s="116">
        <f t="shared" si="15"/>
        <v>2</v>
      </c>
      <c r="G86" s="104" t="s">
        <v>212</v>
      </c>
      <c r="H86" s="104" t="s">
        <v>212</v>
      </c>
      <c r="I86" s="104" t="s">
        <v>212</v>
      </c>
      <c r="J86" s="104" t="s">
        <v>212</v>
      </c>
      <c r="K86" s="104" t="s">
        <v>212</v>
      </c>
      <c r="L86" s="104" t="s">
        <v>212</v>
      </c>
      <c r="M86" s="104" t="s">
        <v>212</v>
      </c>
      <c r="N86" s="21" t="s">
        <v>217</v>
      </c>
      <c r="O86" s="166" t="s">
        <v>324</v>
      </c>
      <c r="P86" s="244" t="s">
        <v>718</v>
      </c>
      <c r="Q86" s="244" t="s">
        <v>720</v>
      </c>
      <c r="R86" s="244" t="s">
        <v>719</v>
      </c>
    </row>
    <row r="87" spans="1:18" s="60" customFormat="1" ht="15" customHeight="1" x14ac:dyDescent="0.35">
      <c r="A87" s="115" t="s">
        <v>80</v>
      </c>
      <c r="B87" s="115"/>
      <c r="C87" s="117"/>
      <c r="D87" s="114"/>
      <c r="E87" s="114"/>
      <c r="F87" s="114"/>
      <c r="G87" s="117"/>
      <c r="H87" s="117"/>
      <c r="I87" s="117"/>
      <c r="J87" s="117"/>
      <c r="K87" s="117"/>
      <c r="L87" s="117"/>
      <c r="M87" s="117"/>
      <c r="N87" s="117"/>
      <c r="O87" s="110"/>
      <c r="P87" s="111"/>
      <c r="Q87" s="111"/>
      <c r="R87" s="111"/>
    </row>
    <row r="88" spans="1:18" s="3" customFormat="1" ht="15" customHeight="1" x14ac:dyDescent="0.25">
      <c r="A88" s="26" t="s">
        <v>69</v>
      </c>
      <c r="B88" s="23" t="s">
        <v>120</v>
      </c>
      <c r="C88" s="104">
        <f t="shared" ref="C88:C96" si="16">IF(B88=$B$4,2,0)</f>
        <v>0</v>
      </c>
      <c r="D88" s="104"/>
      <c r="E88" s="104"/>
      <c r="F88" s="116">
        <f t="shared" ref="F88:F96" si="17">C88*(1-D88)*(1-E88)</f>
        <v>0</v>
      </c>
      <c r="G88" s="164" t="s">
        <v>226</v>
      </c>
      <c r="H88" s="104" t="s">
        <v>226</v>
      </c>
      <c r="I88" s="104" t="s">
        <v>226</v>
      </c>
      <c r="J88" s="104" t="s">
        <v>226</v>
      </c>
      <c r="K88" s="164" t="s">
        <v>215</v>
      </c>
      <c r="L88" s="164" t="s">
        <v>215</v>
      </c>
      <c r="M88" s="164" t="s">
        <v>212</v>
      </c>
      <c r="N88" s="21" t="s">
        <v>217</v>
      </c>
      <c r="O88" s="169" t="s">
        <v>324</v>
      </c>
      <c r="P88" s="244" t="s">
        <v>439</v>
      </c>
      <c r="Q88" s="244" t="s">
        <v>440</v>
      </c>
      <c r="R88" s="244" t="s">
        <v>441</v>
      </c>
    </row>
    <row r="89" spans="1:18" s="3" customFormat="1" ht="15" customHeight="1" x14ac:dyDescent="0.25">
      <c r="A89" s="26" t="s">
        <v>81</v>
      </c>
      <c r="B89" s="23" t="s">
        <v>120</v>
      </c>
      <c r="C89" s="104">
        <f t="shared" si="16"/>
        <v>0</v>
      </c>
      <c r="D89" s="104"/>
      <c r="E89" s="104"/>
      <c r="F89" s="116">
        <f t="shared" si="17"/>
        <v>0</v>
      </c>
      <c r="G89" s="164" t="s">
        <v>226</v>
      </c>
      <c r="H89" s="104" t="s">
        <v>226</v>
      </c>
      <c r="I89" s="104" t="s">
        <v>226</v>
      </c>
      <c r="J89" s="104" t="s">
        <v>226</v>
      </c>
      <c r="K89" s="104" t="s">
        <v>215</v>
      </c>
      <c r="L89" s="104" t="s">
        <v>215</v>
      </c>
      <c r="M89" s="104" t="s">
        <v>212</v>
      </c>
      <c r="N89" s="21" t="s">
        <v>217</v>
      </c>
      <c r="O89" s="169" t="s">
        <v>324</v>
      </c>
      <c r="P89" s="244" t="s">
        <v>724</v>
      </c>
      <c r="Q89" s="244" t="s">
        <v>727</v>
      </c>
      <c r="R89" s="244" t="s">
        <v>726</v>
      </c>
    </row>
    <row r="90" spans="1:18" s="3" customFormat="1" ht="15" customHeight="1" x14ac:dyDescent="0.25">
      <c r="A90" s="26" t="s">
        <v>73</v>
      </c>
      <c r="B90" s="23" t="s">
        <v>120</v>
      </c>
      <c r="C90" s="104">
        <f t="shared" si="16"/>
        <v>0</v>
      </c>
      <c r="D90" s="104"/>
      <c r="E90" s="104"/>
      <c r="F90" s="116">
        <f t="shared" si="17"/>
        <v>0</v>
      </c>
      <c r="G90" s="164" t="s">
        <v>226</v>
      </c>
      <c r="H90" s="104" t="s">
        <v>212</v>
      </c>
      <c r="I90" s="164" t="s">
        <v>226</v>
      </c>
      <c r="J90" s="164" t="s">
        <v>226</v>
      </c>
      <c r="K90" s="104" t="s">
        <v>212</v>
      </c>
      <c r="L90" s="104" t="s">
        <v>212</v>
      </c>
      <c r="M90" s="104" t="s">
        <v>212</v>
      </c>
      <c r="N90" s="21" t="s">
        <v>450</v>
      </c>
      <c r="O90" s="169" t="s">
        <v>324</v>
      </c>
      <c r="P90" s="244" t="s">
        <v>732</v>
      </c>
      <c r="Q90" s="244" t="s">
        <v>730</v>
      </c>
      <c r="R90" s="244" t="s">
        <v>731</v>
      </c>
    </row>
    <row r="91" spans="1:18" s="3" customFormat="1" ht="15" customHeight="1" x14ac:dyDescent="0.25">
      <c r="A91" s="26" t="s">
        <v>82</v>
      </c>
      <c r="B91" s="23" t="s">
        <v>120</v>
      </c>
      <c r="C91" s="104">
        <f t="shared" si="16"/>
        <v>0</v>
      </c>
      <c r="D91" s="104"/>
      <c r="E91" s="104"/>
      <c r="F91" s="116">
        <f t="shared" si="17"/>
        <v>0</v>
      </c>
      <c r="G91" s="164" t="s">
        <v>226</v>
      </c>
      <c r="H91" s="104" t="s">
        <v>226</v>
      </c>
      <c r="I91" s="104" t="s">
        <v>215</v>
      </c>
      <c r="J91" s="104" t="s">
        <v>215</v>
      </c>
      <c r="K91" s="104" t="s">
        <v>215</v>
      </c>
      <c r="L91" s="104" t="s">
        <v>215</v>
      </c>
      <c r="M91" s="104" t="s">
        <v>212</v>
      </c>
      <c r="N91" s="21" t="s">
        <v>450</v>
      </c>
      <c r="O91" s="169" t="s">
        <v>324</v>
      </c>
      <c r="P91" s="244" t="s">
        <v>740</v>
      </c>
      <c r="Q91" s="244" t="s">
        <v>738</v>
      </c>
      <c r="R91" s="244" t="s">
        <v>739</v>
      </c>
    </row>
    <row r="92" spans="1:18" s="3" customFormat="1" ht="15" customHeight="1" x14ac:dyDescent="0.25">
      <c r="A92" s="26" t="s">
        <v>83</v>
      </c>
      <c r="B92" s="23" t="s">
        <v>120</v>
      </c>
      <c r="C92" s="104">
        <f t="shared" si="16"/>
        <v>0</v>
      </c>
      <c r="D92" s="104"/>
      <c r="E92" s="104"/>
      <c r="F92" s="116">
        <f t="shared" si="17"/>
        <v>0</v>
      </c>
      <c r="G92" s="104" t="s">
        <v>212</v>
      </c>
      <c r="H92" s="104" t="s">
        <v>212</v>
      </c>
      <c r="I92" s="104" t="s">
        <v>212</v>
      </c>
      <c r="J92" s="104" t="s">
        <v>212</v>
      </c>
      <c r="K92" s="104" t="s">
        <v>215</v>
      </c>
      <c r="L92" s="104" t="s">
        <v>212</v>
      </c>
      <c r="M92" s="104" t="s">
        <v>212</v>
      </c>
      <c r="N92" s="21" t="s">
        <v>425</v>
      </c>
      <c r="O92" s="184" t="s">
        <v>324</v>
      </c>
      <c r="P92" s="244" t="s">
        <v>426</v>
      </c>
      <c r="Q92" s="244" t="s">
        <v>424</v>
      </c>
      <c r="R92" s="244" t="s">
        <v>422</v>
      </c>
    </row>
    <row r="93" spans="1:18" s="3" customFormat="1" ht="15" customHeight="1" x14ac:dyDescent="0.25">
      <c r="A93" s="26" t="s">
        <v>84</v>
      </c>
      <c r="B93" s="23" t="s">
        <v>120</v>
      </c>
      <c r="C93" s="104">
        <f t="shared" si="16"/>
        <v>0</v>
      </c>
      <c r="D93" s="104"/>
      <c r="E93" s="104"/>
      <c r="F93" s="116">
        <f t="shared" si="17"/>
        <v>0</v>
      </c>
      <c r="G93" s="104" t="s">
        <v>226</v>
      </c>
      <c r="H93" s="104" t="s">
        <v>226</v>
      </c>
      <c r="I93" s="104" t="s">
        <v>215</v>
      </c>
      <c r="J93" s="104" t="s">
        <v>215</v>
      </c>
      <c r="K93" s="104" t="s">
        <v>215</v>
      </c>
      <c r="L93" s="104" t="s">
        <v>215</v>
      </c>
      <c r="M93" s="104" t="s">
        <v>212</v>
      </c>
      <c r="N93" s="21" t="s">
        <v>430</v>
      </c>
      <c r="O93" s="169" t="s">
        <v>324</v>
      </c>
      <c r="P93" s="244" t="s">
        <v>428</v>
      </c>
      <c r="Q93" s="244" t="s">
        <v>429</v>
      </c>
      <c r="R93" s="109" t="s">
        <v>1151</v>
      </c>
    </row>
    <row r="94" spans="1:18" ht="15" customHeight="1" x14ac:dyDescent="0.25">
      <c r="A94" s="26" t="s">
        <v>85</v>
      </c>
      <c r="B94" s="128" t="s">
        <v>119</v>
      </c>
      <c r="C94" s="104">
        <f t="shared" si="16"/>
        <v>2</v>
      </c>
      <c r="D94" s="107"/>
      <c r="E94" s="107"/>
      <c r="F94" s="116">
        <f t="shared" si="17"/>
        <v>2</v>
      </c>
      <c r="G94" s="104" t="s">
        <v>212</v>
      </c>
      <c r="H94" s="122" t="s">
        <v>212</v>
      </c>
      <c r="I94" s="122" t="s">
        <v>212</v>
      </c>
      <c r="J94" s="122" t="s">
        <v>212</v>
      </c>
      <c r="K94" s="122" t="s">
        <v>212</v>
      </c>
      <c r="L94" s="122" t="s">
        <v>212</v>
      </c>
      <c r="M94" s="122" t="s">
        <v>212</v>
      </c>
      <c r="N94" s="21" t="s">
        <v>416</v>
      </c>
      <c r="O94" s="181" t="s">
        <v>324</v>
      </c>
      <c r="P94" s="244" t="s">
        <v>435</v>
      </c>
      <c r="Q94" s="244" t="s">
        <v>436</v>
      </c>
      <c r="R94" s="109" t="s">
        <v>1151</v>
      </c>
    </row>
    <row r="95" spans="1:18" ht="15" customHeight="1" x14ac:dyDescent="0.25">
      <c r="A95" s="26" t="s">
        <v>86</v>
      </c>
      <c r="B95" s="23" t="s">
        <v>120</v>
      </c>
      <c r="C95" s="104">
        <f>IF(B95=$B$4,2,0)</f>
        <v>0</v>
      </c>
      <c r="D95" s="104"/>
      <c r="E95" s="104"/>
      <c r="F95" s="116">
        <f>C95*(1-D95)*(1-E95)</f>
        <v>0</v>
      </c>
      <c r="G95" s="122" t="s">
        <v>215</v>
      </c>
      <c r="H95" s="164" t="s">
        <v>324</v>
      </c>
      <c r="I95" s="164" t="s">
        <v>324</v>
      </c>
      <c r="J95" s="164" t="s">
        <v>324</v>
      </c>
      <c r="K95" s="164" t="s">
        <v>324</v>
      </c>
      <c r="L95" s="164" t="s">
        <v>324</v>
      </c>
      <c r="M95" s="164" t="s">
        <v>324</v>
      </c>
      <c r="N95" s="164" t="s">
        <v>324</v>
      </c>
      <c r="O95" s="166" t="s">
        <v>324</v>
      </c>
      <c r="P95" s="244" t="s">
        <v>742</v>
      </c>
      <c r="Q95" s="244" t="s">
        <v>743</v>
      </c>
      <c r="R95" s="244" t="s">
        <v>745</v>
      </c>
    </row>
    <row r="96" spans="1:18" ht="15" customHeight="1" x14ac:dyDescent="0.25">
      <c r="A96" s="26" t="s">
        <v>87</v>
      </c>
      <c r="B96" s="128" t="s">
        <v>119</v>
      </c>
      <c r="C96" s="104">
        <f t="shared" si="16"/>
        <v>2</v>
      </c>
      <c r="D96" s="107"/>
      <c r="E96" s="107"/>
      <c r="F96" s="116">
        <f t="shared" si="17"/>
        <v>2</v>
      </c>
      <c r="G96" s="104" t="s">
        <v>212</v>
      </c>
      <c r="H96" s="122" t="s">
        <v>212</v>
      </c>
      <c r="I96" s="122" t="s">
        <v>212</v>
      </c>
      <c r="J96" s="122" t="s">
        <v>212</v>
      </c>
      <c r="K96" s="122" t="s">
        <v>212</v>
      </c>
      <c r="L96" s="122" t="s">
        <v>212</v>
      </c>
      <c r="M96" s="122" t="s">
        <v>212</v>
      </c>
      <c r="N96" s="21" t="s">
        <v>217</v>
      </c>
      <c r="O96" s="167" t="s">
        <v>324</v>
      </c>
      <c r="P96" s="244" t="s">
        <v>747</v>
      </c>
      <c r="Q96" s="244" t="s">
        <v>746</v>
      </c>
      <c r="R96" s="244" t="s">
        <v>748</v>
      </c>
    </row>
    <row r="97" spans="1:18" ht="15" customHeight="1" x14ac:dyDescent="0.25">
      <c r="A97" s="26" t="s">
        <v>88</v>
      </c>
      <c r="B97" s="23" t="s">
        <v>120</v>
      </c>
      <c r="C97" s="104">
        <f>IF(B97=$B$4,2,0)</f>
        <v>0</v>
      </c>
      <c r="D97" s="104"/>
      <c r="E97" s="104"/>
      <c r="F97" s="116">
        <f>C97*(1-D97)*(1-E97)</f>
        <v>0</v>
      </c>
      <c r="G97" s="122" t="s">
        <v>215</v>
      </c>
      <c r="H97" s="164" t="s">
        <v>324</v>
      </c>
      <c r="I97" s="164" t="s">
        <v>324</v>
      </c>
      <c r="J97" s="164" t="s">
        <v>324</v>
      </c>
      <c r="K97" s="164" t="s">
        <v>324</v>
      </c>
      <c r="L97" s="164" t="s">
        <v>324</v>
      </c>
      <c r="M97" s="164" t="s">
        <v>324</v>
      </c>
      <c r="N97" s="164" t="s">
        <v>324</v>
      </c>
      <c r="O97" s="166" t="s">
        <v>324</v>
      </c>
      <c r="P97" s="244" t="s">
        <v>753</v>
      </c>
      <c r="Q97" s="244" t="s">
        <v>754</v>
      </c>
      <c r="R97" s="109" t="s">
        <v>1151</v>
      </c>
    </row>
    <row r="98" spans="1:18" ht="15" customHeight="1" x14ac:dyDescent="0.25">
      <c r="A98" s="26" t="s">
        <v>89</v>
      </c>
      <c r="B98" s="23" t="s">
        <v>120</v>
      </c>
      <c r="C98" s="104">
        <f>IF(B98=$B$4,2,0)</f>
        <v>0</v>
      </c>
      <c r="D98" s="104"/>
      <c r="E98" s="104"/>
      <c r="F98" s="116">
        <f>C98*(1-D98)*(1-E98)</f>
        <v>0</v>
      </c>
      <c r="G98" s="122" t="s">
        <v>215</v>
      </c>
      <c r="H98" s="164" t="s">
        <v>324</v>
      </c>
      <c r="I98" s="164" t="s">
        <v>324</v>
      </c>
      <c r="J98" s="164" t="s">
        <v>324</v>
      </c>
      <c r="K98" s="164" t="s">
        <v>324</v>
      </c>
      <c r="L98" s="164" t="s">
        <v>324</v>
      </c>
      <c r="M98" s="164" t="s">
        <v>324</v>
      </c>
      <c r="N98" s="164" t="s">
        <v>324</v>
      </c>
      <c r="O98" s="166" t="s">
        <v>324</v>
      </c>
      <c r="P98" s="244" t="s">
        <v>758</v>
      </c>
      <c r="Q98" s="244" t="s">
        <v>759</v>
      </c>
      <c r="R98" s="109" t="s">
        <v>1151</v>
      </c>
    </row>
    <row r="99" spans="1:18" ht="15" customHeight="1" x14ac:dyDescent="0.25">
      <c r="A99" s="137" t="s">
        <v>1030</v>
      </c>
      <c r="B99" s="19"/>
      <c r="G99" s="54"/>
      <c r="H99" s="54"/>
      <c r="I99" s="54"/>
      <c r="J99" s="54"/>
      <c r="K99" s="54"/>
      <c r="L99" s="54"/>
      <c r="M99" s="54"/>
      <c r="N99" s="54"/>
    </row>
    <row r="100" spans="1:18" x14ac:dyDescent="0.25">
      <c r="B100" s="19"/>
      <c r="G100" s="54"/>
      <c r="H100" s="54"/>
      <c r="I100" s="54"/>
      <c r="J100" s="54"/>
      <c r="K100" s="54"/>
      <c r="L100" s="54"/>
      <c r="M100" s="54"/>
      <c r="N100" s="54"/>
    </row>
    <row r="101" spans="1:18" x14ac:dyDescent="0.25">
      <c r="B101" s="19"/>
      <c r="G101" s="54"/>
      <c r="H101" s="54"/>
      <c r="I101" s="54"/>
      <c r="J101" s="54"/>
      <c r="K101" s="54"/>
      <c r="L101" s="54"/>
      <c r="M101" s="54"/>
      <c r="N101" s="54"/>
    </row>
    <row r="102" spans="1:18" x14ac:dyDescent="0.25">
      <c r="B102" s="19"/>
      <c r="G102" s="54"/>
      <c r="H102" s="54"/>
      <c r="I102" s="54"/>
      <c r="J102" s="54"/>
      <c r="K102" s="54"/>
      <c r="L102" s="54"/>
      <c r="M102" s="54"/>
      <c r="N102" s="54"/>
    </row>
    <row r="103" spans="1:18" x14ac:dyDescent="0.25">
      <c r="B103" s="19"/>
      <c r="G103" s="54"/>
      <c r="H103" s="54"/>
      <c r="I103" s="54"/>
      <c r="J103" s="54"/>
      <c r="K103" s="54"/>
      <c r="L103" s="54"/>
      <c r="M103" s="54"/>
      <c r="N103" s="54"/>
    </row>
    <row r="104" spans="1:18" x14ac:dyDescent="0.25">
      <c r="B104" s="19"/>
      <c r="G104" s="54"/>
      <c r="H104" s="54"/>
      <c r="I104" s="54"/>
      <c r="J104" s="54"/>
      <c r="K104" s="54"/>
      <c r="L104" s="54"/>
      <c r="M104" s="54"/>
      <c r="N104" s="54"/>
    </row>
    <row r="105" spans="1:18" x14ac:dyDescent="0.25">
      <c r="B105" s="19"/>
      <c r="G105" s="54"/>
      <c r="H105" s="54"/>
      <c r="I105" s="54"/>
      <c r="J105" s="54"/>
      <c r="K105" s="54"/>
      <c r="L105" s="54"/>
      <c r="M105" s="54"/>
      <c r="N105" s="54"/>
    </row>
    <row r="106" spans="1:18" x14ac:dyDescent="0.25">
      <c r="B106" s="19"/>
      <c r="G106" s="54"/>
      <c r="H106" s="54"/>
      <c r="I106" s="54"/>
      <c r="J106" s="54"/>
      <c r="K106" s="54"/>
      <c r="L106" s="54"/>
      <c r="M106" s="54"/>
      <c r="N106" s="54"/>
    </row>
    <row r="107" spans="1:18" x14ac:dyDescent="0.25">
      <c r="A107" s="17"/>
      <c r="B107" s="17"/>
      <c r="C107" s="17"/>
      <c r="D107" s="17"/>
      <c r="E107" s="17"/>
      <c r="F107" s="17"/>
      <c r="G107" s="53"/>
      <c r="H107" s="53"/>
      <c r="I107" s="53"/>
      <c r="J107" s="53"/>
      <c r="K107" s="53"/>
      <c r="L107" s="53"/>
      <c r="M107" s="53"/>
      <c r="N107" s="53"/>
      <c r="O107" s="84"/>
      <c r="P107" s="17"/>
    </row>
    <row r="108" spans="1:18" x14ac:dyDescent="0.25">
      <c r="G108" s="54"/>
      <c r="H108" s="54"/>
      <c r="I108" s="54"/>
      <c r="J108" s="54"/>
      <c r="K108" s="54"/>
      <c r="L108" s="54"/>
      <c r="M108" s="54"/>
      <c r="N108" s="54"/>
    </row>
    <row r="109" spans="1:18" x14ac:dyDescent="0.25">
      <c r="G109" s="54"/>
      <c r="H109" s="54"/>
      <c r="I109" s="54"/>
      <c r="J109" s="54"/>
      <c r="K109" s="54"/>
      <c r="L109" s="54"/>
      <c r="M109" s="54"/>
      <c r="N109" s="54"/>
    </row>
    <row r="110" spans="1:18" x14ac:dyDescent="0.25">
      <c r="G110" s="54"/>
      <c r="H110" s="54"/>
      <c r="I110" s="54"/>
      <c r="J110" s="54"/>
      <c r="K110" s="54"/>
      <c r="L110" s="54"/>
      <c r="M110" s="54"/>
      <c r="N110" s="54"/>
    </row>
    <row r="111" spans="1:18" x14ac:dyDescent="0.25">
      <c r="A111" s="17"/>
      <c r="B111" s="17"/>
      <c r="C111" s="17"/>
      <c r="D111" s="17"/>
      <c r="E111" s="17"/>
      <c r="F111" s="17"/>
      <c r="G111" s="53"/>
      <c r="H111" s="53"/>
      <c r="I111" s="53"/>
      <c r="J111" s="53"/>
      <c r="K111" s="53"/>
      <c r="L111" s="53"/>
      <c r="M111" s="53"/>
      <c r="N111" s="53"/>
      <c r="O111" s="84"/>
      <c r="P111" s="17"/>
    </row>
    <row r="112" spans="1:18" x14ac:dyDescent="0.25">
      <c r="G112" s="54"/>
      <c r="H112" s="54"/>
      <c r="I112" s="54"/>
      <c r="J112" s="54"/>
      <c r="K112" s="54"/>
      <c r="L112" s="54"/>
      <c r="M112" s="54"/>
      <c r="N112" s="54"/>
    </row>
    <row r="113" spans="1:16" x14ac:dyDescent="0.25">
      <c r="G113" s="54"/>
      <c r="H113" s="54"/>
      <c r="I113" s="54"/>
      <c r="J113" s="54"/>
      <c r="K113" s="54"/>
      <c r="L113" s="54"/>
      <c r="M113" s="54"/>
      <c r="N113" s="54"/>
    </row>
    <row r="114" spans="1:16" x14ac:dyDescent="0.25">
      <c r="A114" s="17"/>
      <c r="B114" s="17"/>
      <c r="C114" s="17"/>
      <c r="D114" s="17"/>
      <c r="E114" s="17"/>
      <c r="F114" s="17"/>
      <c r="G114" s="53"/>
      <c r="H114" s="53"/>
      <c r="I114" s="53"/>
      <c r="J114" s="53"/>
      <c r="K114" s="53"/>
      <c r="L114" s="53"/>
      <c r="M114" s="53"/>
      <c r="N114" s="53"/>
      <c r="O114" s="84"/>
      <c r="P114" s="17"/>
    </row>
    <row r="115" spans="1:16" x14ac:dyDescent="0.25">
      <c r="G115" s="54"/>
      <c r="H115" s="54"/>
      <c r="I115" s="54"/>
      <c r="J115" s="54"/>
      <c r="K115" s="54"/>
      <c r="L115" s="54"/>
      <c r="M115" s="54"/>
      <c r="N115" s="54"/>
    </row>
    <row r="116" spans="1:16" x14ac:dyDescent="0.25">
      <c r="G116" s="54"/>
      <c r="H116" s="54"/>
      <c r="I116" s="54"/>
      <c r="J116" s="54"/>
      <c r="K116" s="54"/>
      <c r="L116" s="54"/>
      <c r="M116" s="54"/>
      <c r="N116" s="54"/>
    </row>
    <row r="117" spans="1:16" x14ac:dyDescent="0.25">
      <c r="G117" s="54"/>
      <c r="H117" s="54"/>
      <c r="I117" s="54"/>
      <c r="J117" s="54"/>
      <c r="K117" s="54"/>
      <c r="L117" s="54"/>
      <c r="M117" s="54"/>
      <c r="N117" s="54"/>
    </row>
    <row r="118" spans="1:16" x14ac:dyDescent="0.25">
      <c r="A118" s="17"/>
      <c r="B118" s="17"/>
      <c r="C118" s="17"/>
      <c r="D118" s="17"/>
      <c r="E118" s="17"/>
      <c r="F118" s="17"/>
      <c r="G118" s="53"/>
      <c r="H118" s="53"/>
      <c r="I118" s="53"/>
      <c r="J118" s="53"/>
      <c r="K118" s="53"/>
      <c r="L118" s="53"/>
      <c r="M118" s="53"/>
      <c r="N118" s="53"/>
      <c r="O118" s="84"/>
      <c r="P118" s="17"/>
    </row>
    <row r="119" spans="1:16" x14ac:dyDescent="0.25">
      <c r="G119" s="54"/>
      <c r="H119" s="54"/>
      <c r="I119" s="54"/>
      <c r="J119" s="54"/>
      <c r="K119" s="54"/>
      <c r="L119" s="54"/>
      <c r="M119" s="54"/>
      <c r="N119" s="54"/>
    </row>
    <row r="120" spans="1:16" x14ac:dyDescent="0.25">
      <c r="G120" s="54"/>
      <c r="H120" s="54"/>
      <c r="I120" s="54"/>
      <c r="J120" s="54"/>
      <c r="K120" s="54"/>
      <c r="L120" s="54"/>
      <c r="M120" s="54"/>
      <c r="N120" s="54"/>
    </row>
    <row r="121" spans="1:16" x14ac:dyDescent="0.25">
      <c r="A121" s="17"/>
      <c r="B121" s="17"/>
      <c r="C121" s="17"/>
      <c r="D121" s="17"/>
      <c r="E121" s="17"/>
      <c r="F121" s="17"/>
      <c r="G121" s="53"/>
      <c r="H121" s="53"/>
      <c r="I121" s="53"/>
      <c r="J121" s="53"/>
      <c r="K121" s="53"/>
      <c r="L121" s="53"/>
      <c r="M121" s="53"/>
      <c r="N121" s="53"/>
      <c r="O121" s="84"/>
      <c r="P121" s="17"/>
    </row>
    <row r="122" spans="1:16" x14ac:dyDescent="0.25">
      <c r="G122" s="54"/>
      <c r="H122" s="54"/>
      <c r="I122" s="54"/>
      <c r="J122" s="54"/>
      <c r="K122" s="54"/>
      <c r="L122" s="54"/>
      <c r="M122" s="54"/>
      <c r="N122" s="54"/>
    </row>
    <row r="123" spans="1:16" x14ac:dyDescent="0.25">
      <c r="G123" s="54"/>
      <c r="H123" s="54"/>
      <c r="I123" s="54"/>
      <c r="J123" s="54"/>
      <c r="K123" s="54"/>
      <c r="L123" s="54"/>
      <c r="M123" s="54"/>
      <c r="N123" s="54"/>
    </row>
    <row r="124" spans="1:16" x14ac:dyDescent="0.25">
      <c r="G124" s="54"/>
      <c r="H124" s="54"/>
      <c r="I124" s="54"/>
      <c r="J124" s="54"/>
      <c r="K124" s="54"/>
      <c r="L124" s="54"/>
      <c r="M124" s="54"/>
      <c r="N124" s="54"/>
    </row>
    <row r="125" spans="1:16" x14ac:dyDescent="0.25">
      <c r="A125" s="17"/>
      <c r="B125" s="17"/>
      <c r="C125" s="17"/>
      <c r="D125" s="17"/>
      <c r="E125" s="17"/>
      <c r="F125" s="17"/>
      <c r="G125" s="53"/>
      <c r="H125" s="53"/>
      <c r="I125" s="53"/>
      <c r="J125" s="53"/>
      <c r="K125" s="53"/>
      <c r="L125" s="53"/>
      <c r="M125" s="53"/>
      <c r="N125" s="53"/>
      <c r="O125" s="84"/>
      <c r="P125" s="17"/>
    </row>
  </sheetData>
  <autoFilter ref="A6:R99" xr:uid="{00000000-0009-0000-0000-000005000000}"/>
  <mergeCells count="21">
    <mergeCell ref="G3:G5"/>
    <mergeCell ref="E4:E5"/>
    <mergeCell ref="C3:F3"/>
    <mergeCell ref="L3:L5"/>
    <mergeCell ref="A1:R1"/>
    <mergeCell ref="D4:D5"/>
    <mergeCell ref="F4:F5"/>
    <mergeCell ref="R4:R5"/>
    <mergeCell ref="I4:I5"/>
    <mergeCell ref="C4:C5"/>
    <mergeCell ref="Q4:Q5"/>
    <mergeCell ref="K4:K5"/>
    <mergeCell ref="N3:N5"/>
    <mergeCell ref="A3:A5"/>
    <mergeCell ref="P3:R3"/>
    <mergeCell ref="H4:H5"/>
    <mergeCell ref="P4:P5"/>
    <mergeCell ref="J4:J5"/>
    <mergeCell ref="H3:K3"/>
    <mergeCell ref="M3:M5"/>
    <mergeCell ref="O3:O5"/>
  </mergeCells>
  <dataValidations count="3">
    <dataValidation type="list" allowBlank="1" showInputMessage="1" showErrorMessage="1" sqref="E6" xr:uid="{00000000-0002-0000-0500-000000000000}">
      <formula1>"0,5"</formula1>
    </dataValidation>
    <dataValidation type="list" allowBlank="1" showInputMessage="1" showErrorMessage="1" sqref="B7:B98" xr:uid="{00000000-0002-0000-0500-000001000000}">
      <formula1>$B$4:$B$5</formula1>
    </dataValidation>
    <dataValidation type="list" allowBlank="1" showInputMessage="1" showErrorMessage="1" sqref="B6" xr:uid="{00000000-0002-0000-0500-000002000000}">
      <formula1>#REF!</formula1>
    </dataValidation>
  </dataValidations>
  <hyperlinks>
    <hyperlink ref="P19" r:id="rId1" display="http://www.smoloblduma.ru/zpr/index.php?SECTION_ID=&amp;ELEMENT_ID=49307" xr:uid="{00000000-0004-0000-0500-000000000000}"/>
    <hyperlink ref="Q19" r:id="rId2" xr:uid="{00000000-0004-0000-0500-000001000000}"/>
    <hyperlink ref="P24" r:id="rId3" display="https://duma.mos.ru/ru/40/regulation_projects " xr:uid="{00000000-0004-0000-0500-000002000000}"/>
    <hyperlink ref="R24" r:id="rId4" xr:uid="{00000000-0004-0000-0500-000003000000}"/>
    <hyperlink ref="Q24" r:id="rId5" display="https://www.mos.ru/findep/ " xr:uid="{00000000-0004-0000-0500-000004000000}"/>
    <hyperlink ref="P28" r:id="rId6" display="http://www.aosd.ru/?dir=budget&amp;act=budget " xr:uid="{00000000-0004-0000-0500-000005000000}"/>
    <hyperlink ref="Q28" r:id="rId7" xr:uid="{00000000-0004-0000-0500-000006000000}"/>
    <hyperlink ref="P30" r:id="rId8" display="http://duma39.ru/activity/zakon/draft/ " xr:uid="{00000000-0004-0000-0500-000007000000}"/>
    <hyperlink ref="Q30" r:id="rId9" xr:uid="{00000000-0004-0000-0500-000008000000}"/>
    <hyperlink ref="R31" r:id="rId10" display="http://budget.lenobl.ru/documents/?page=0&amp;sortOrder=&amp;type=regionBudget&amp;sortName=&amp;sortDate= " xr:uid="{00000000-0004-0000-0500-000009000000}"/>
    <hyperlink ref="P31" r:id="rId11" xr:uid="{00000000-0004-0000-0500-00000A000000}"/>
    <hyperlink ref="Q31" r:id="rId12" display="http://finance.lenobl.ru/ru/pravovaya-baza/oblastnoe-zakondatelstvo/byudzhet-lo/ob2020/" xr:uid="{00000000-0004-0000-0500-00000B000000}"/>
    <hyperlink ref="Q35" r:id="rId13" location="3467" display="https://fincom.gov.spb.ru/budget/info/acts/1 - 3467" xr:uid="{00000000-0004-0000-0500-00000C000000}"/>
    <hyperlink ref="P35" r:id="rId14" display="http://www.assembly.spb.ru/ndoc/doc/0/777337756" xr:uid="{00000000-0004-0000-0500-00000D000000}"/>
    <hyperlink ref="P36" r:id="rId15" display="http://www.sdnao.ru/documents/bills/detail.php?ID=30257" xr:uid="{00000000-0004-0000-0500-00000E000000}"/>
    <hyperlink ref="Q36" r:id="rId16" xr:uid="{00000000-0004-0000-0500-00000F000000}"/>
    <hyperlink ref="P45" r:id="rId17" display="https://sevzakon.ru/view/laws/bank_zakonoproektov/i_sozyv_2019/pr_zak_19_10_ot_15_10_2019/dokumenty_k_proektu/?page=2" xr:uid="{00000000-0004-0000-0500-000010000000}"/>
    <hyperlink ref="Q45" r:id="rId18" display="https://fin.sev.gov.ru/deytelnost/" xr:uid="{00000000-0004-0000-0500-000011000000}"/>
    <hyperlink ref="R45" r:id="rId19" xr:uid="{00000000-0004-0000-0500-000012000000}"/>
    <hyperlink ref="Q58" r:id="rId20" xr:uid="{00000000-0004-0000-0500-000013000000}"/>
    <hyperlink ref="P58" r:id="rId21" display="http://gossov.tatarstan.ru/rus/activity/lawmaking/zakon_project" xr:uid="{00000000-0004-0000-0500-000014000000}"/>
    <hyperlink ref="P60" r:id="rId22" display="http://www.gs.cap.ru/SiteMap.aspx?id=2797562" xr:uid="{00000000-0004-0000-0500-000015000000}"/>
    <hyperlink ref="Q60" r:id="rId23" display="http://regulations.cap.ru/index.php?option=com_content&amp;view=category&amp;id=20&amp;Itemid=116" xr:uid="{00000000-0004-0000-0500-000016000000}"/>
    <hyperlink ref="R60" r:id="rId24" xr:uid="{00000000-0004-0000-0500-000017000000}"/>
    <hyperlink ref="P61" r:id="rId25" display="http://zakon.zsperm.ru/?q=%E1%FE%E4%E6%E5%F2&amp;how=d" xr:uid="{00000000-0004-0000-0500-000018000000}"/>
    <hyperlink ref="Q61" r:id="rId26" xr:uid="{00000000-0004-0000-0500-000019000000}"/>
    <hyperlink ref="P63" r:id="rId27" xr:uid="{00000000-0004-0000-0500-00001A000000}"/>
    <hyperlink ref="Q63" r:id="rId28" xr:uid="{00000000-0004-0000-0500-00001B000000}"/>
    <hyperlink ref="R63" r:id="rId29" display="http://mf.nnov.ru:8025/index.php/o-budgete/zakonodatelstvo/proekty-zakonodatelnykh-i-inykh-normativnykh-pravovykh-aktov" xr:uid="{00000000-0004-0000-0500-00001C000000}"/>
    <hyperlink ref="R61" r:id="rId30" display="http://budget.permkrai.ru/" xr:uid="{00000000-0004-0000-0500-00001D000000}"/>
    <hyperlink ref="P67" r:id="rId31" display="https://srd.ru/index.php/component/docs/?view=pr_zak&amp;id=1299&amp;menu=508&amp;selmenu=512" xr:uid="{00000000-0004-0000-0500-00001E000000}"/>
    <hyperlink ref="Q67" r:id="rId32" xr:uid="{00000000-0004-0000-0500-00001F000000}"/>
    <hyperlink ref="R67" r:id="rId33" display="http://saratov.ifinmon.ru/" xr:uid="{00000000-0004-0000-0500-000020000000}"/>
    <hyperlink ref="P68" r:id="rId34" display="http://www.zsuo.ru/zakony/proekty/43-zakonotvorchestvo/zakony/proekty/14425-84332019.html" xr:uid="{00000000-0004-0000-0500-000021000000}"/>
    <hyperlink ref="Q68" r:id="rId35" display="http://ufo.ulntc.ru/index.php?mgf=budget/open_budget&amp;slep=net" xr:uid="{00000000-0004-0000-0500-000022000000}"/>
    <hyperlink ref="R68" r:id="rId36" xr:uid="{00000000-0004-0000-0500-000023000000}"/>
    <hyperlink ref="P82" r:id="rId37" display="http://eparlament.irzs.ru/Doc/pasport?id=2783" xr:uid="{00000000-0004-0000-0500-000024000000}"/>
    <hyperlink ref="Q82" r:id="rId38" xr:uid="{00000000-0004-0000-0500-000025000000}"/>
    <hyperlink ref="P81" r:id="rId39" display="http://www.sobranie.info/lawsinfo.php?UID=16504" xr:uid="{00000000-0004-0000-0500-000026000000}"/>
    <hyperlink ref="Q81" r:id="rId40" xr:uid="{00000000-0004-0000-0500-000027000000}"/>
    <hyperlink ref="P84" r:id="rId41" display="http://zsnso.ru/579" xr:uid="{00000000-0004-0000-0500-000028000000}"/>
    <hyperlink ref="Q84" r:id="rId42" xr:uid="{00000000-0004-0000-0500-000029000000}"/>
    <hyperlink ref="P92" r:id="rId43" display="http://monitoring.zspk.gov.ru/Проект%20закона/2177551" xr:uid="{00000000-0004-0000-0500-00002A000000}"/>
    <hyperlink ref="Q92" r:id="rId44" display="https://primorsky.ru/authorities/executive-agencies/departments/finance/laws.php" xr:uid="{00000000-0004-0000-0500-00002B000000}"/>
    <hyperlink ref="R92" r:id="rId45" xr:uid="{00000000-0004-0000-0500-00002C000000}"/>
    <hyperlink ref="P93" r:id="rId46" xr:uid="{00000000-0004-0000-0500-00002D000000}"/>
    <hyperlink ref="Q93" r:id="rId47" xr:uid="{00000000-0004-0000-0500-00002E000000}"/>
    <hyperlink ref="P94" r:id="rId48" display="http://www.zsamur.ru/section/list/9996/9932" xr:uid="{00000000-0004-0000-0500-00002F000000}"/>
    <hyperlink ref="Q94" r:id="rId49" xr:uid="{00000000-0004-0000-0500-000030000000}"/>
    <hyperlink ref="P88" r:id="rId50" display="http://hural-rb.ru/bankz/" xr:uid="{00000000-0004-0000-0500-000031000000}"/>
    <hyperlink ref="Q88" r:id="rId51" xr:uid="{00000000-0004-0000-0500-000032000000}"/>
    <hyperlink ref="R88" r:id="rId52" display="http://budget.govrb.ru/ebudget/Menu/Page/179" xr:uid="{00000000-0004-0000-0500-000033000000}"/>
    <hyperlink ref="Q7" r:id="rId53" xr:uid="{00000000-0004-0000-0500-000034000000}"/>
    <hyperlink ref="P7" r:id="rId54" display="http://www.belduma.ru/document/draft/detail.php?god=2019&amp;prj=all" xr:uid="{00000000-0004-0000-0500-000035000000}"/>
    <hyperlink ref="R7" r:id="rId55" display="http://ob.beldepfin.ru " xr:uid="{00000000-0004-0000-0500-000036000000}"/>
    <hyperlink ref="Q8" r:id="rId56" xr:uid="{00000000-0004-0000-0500-000037000000}"/>
    <hyperlink ref="P8" r:id="rId57" display="http://duma32.ru/komitet-po-byudzhetu-nalogam-i-ekonomicheskoy-politike/" xr:uid="{00000000-0004-0000-0500-000038000000}"/>
    <hyperlink ref="R8" r:id="rId58" display="http://bryanskoblfin.ru/open/Menu/Page/93" xr:uid="{00000000-0004-0000-0500-000039000000}"/>
    <hyperlink ref="P9" r:id="rId59" display="http://www.zsvo.ru/budjet/" xr:uid="{00000000-0004-0000-0500-00003A000000}"/>
    <hyperlink ref="Q9" r:id="rId60" xr:uid="{00000000-0004-0000-0500-00003B000000}"/>
    <hyperlink ref="P10" r:id="rId61" display="http://www.vrnoblduma.ru/dokumenty/proekty/" xr:uid="{00000000-0004-0000-0500-00003C000000}"/>
    <hyperlink ref="Q10" r:id="rId62" xr:uid="{00000000-0004-0000-0500-00003D000000}"/>
    <hyperlink ref="Q11" r:id="rId63" xr:uid="{00000000-0004-0000-0500-00003E000000}"/>
    <hyperlink ref="P11" r:id="rId64" display="https://www.ivoblduma.ru/zakony/proekty-zakonov/" xr:uid="{00000000-0004-0000-0500-00003F000000}"/>
    <hyperlink ref="P12" r:id="rId65" display="http://www.zskaluga.ru/bills/wide/16185/ob_oblastnom_bjudzhete_na_2020_god_i_na_planovyj_period__2021_i_2022_godov.html" xr:uid="{00000000-0004-0000-0500-000040000000}"/>
    <hyperlink ref="Q12" r:id="rId66" xr:uid="{00000000-0004-0000-0500-000041000000}"/>
    <hyperlink ref="P13" r:id="rId67" display="http://kosoblduma.ru/laws/pzko/?id=929" xr:uid="{00000000-0004-0000-0500-000042000000}"/>
    <hyperlink ref="R13" r:id="rId68" display="http://nb44.ru/   " xr:uid="{00000000-0004-0000-0500-000043000000}"/>
    <hyperlink ref="Q13" r:id="rId69" xr:uid="{00000000-0004-0000-0500-000044000000}"/>
    <hyperlink ref="P14" r:id="rId70" xr:uid="{00000000-0004-0000-0500-000045000000}"/>
    <hyperlink ref="Q14" r:id="rId71" xr:uid="{00000000-0004-0000-0500-000046000000}"/>
    <hyperlink ref="P15" r:id="rId72" display="http://www.oblsovet.ru/legislation/" xr:uid="{00000000-0004-0000-0500-000047000000}"/>
    <hyperlink ref="Q15" r:id="rId73" display="http://www.admlip.ru/economy/finances/proekty/ " xr:uid="{00000000-0004-0000-0500-000048000000}"/>
    <hyperlink ref="R15" r:id="rId74" display="http://ufin48.ru/Show/Category/?ItemId=16&amp;headingId=4" xr:uid="{00000000-0004-0000-0500-000049000000}"/>
    <hyperlink ref="P16" r:id="rId75" display="http://www.mosoblduma.ru/Zakoni/Zakonoprecti_Moskovskoj_oblasti/item/296065/" xr:uid="{00000000-0004-0000-0500-00004A000000}"/>
    <hyperlink ref="Q16" r:id="rId76" display="https://mef.mosreg.ru/dokumenty" xr:uid="{00000000-0004-0000-0500-00004B000000}"/>
    <hyperlink ref="R16" r:id="rId77" location="tab-id-6" display="https://budget.mosreg.ru/byudzhet-dlya-grazhdan/proekt-zakona-o-byudzhete-moskovskoj-oblasti/ - tab-id-6" xr:uid="{00000000-0004-0000-0500-00004C000000}"/>
    <hyperlink ref="P17" r:id="rId78" display="http://oreloblsovet.ru/legislation/proektyi-zakonov.html" xr:uid="{00000000-0004-0000-0500-00004D000000}"/>
    <hyperlink ref="R17" r:id="rId79" display="http://adm.vintech.ru:8096/ebudget/Menu/Page/25" xr:uid="{00000000-0004-0000-0500-00004E000000}"/>
    <hyperlink ref="Q17" r:id="rId80" xr:uid="{00000000-0004-0000-0500-00004F000000}"/>
    <hyperlink ref="P18" r:id="rId81" display="http://www.rznoblduma.ru/index.php?option=com_content&amp;view=article&amp;id=177&amp;Itemid=125" xr:uid="{00000000-0004-0000-0500-000050000000}"/>
    <hyperlink ref="Q18" r:id="rId82" xr:uid="{00000000-0004-0000-0500-000051000000}"/>
    <hyperlink ref="R18" r:id="rId83" display="http://minfin-rzn.ru/portal/Show/Category/6?ItemId=17" xr:uid="{00000000-0004-0000-0500-000052000000}"/>
    <hyperlink ref="P20" r:id="rId84" display="https://tambovoblduma.ru/zakonoproekty/zakonoproekty-vnesennye-v-oblastnuyu-dumu/oktyabr-2019/" xr:uid="{00000000-0004-0000-0500-000053000000}"/>
    <hyperlink ref="Q20" r:id="rId85" xr:uid="{00000000-0004-0000-0500-000054000000}"/>
    <hyperlink ref="P21" r:id="rId86" display="http://www.zsto.ru/index.php/739a50c4-47c1-81fa-060e-2232105925f8/5f51608f-f613-3c85-ce9f-e9a9410d8fa4" xr:uid="{00000000-0004-0000-0500-000055000000}"/>
    <hyperlink ref="R21" r:id="rId87" display="http://portal.tverfin.ru/Menu/Page/187" xr:uid="{00000000-0004-0000-0500-000056000000}"/>
    <hyperlink ref="Q21" r:id="rId88" display="https://www.tverfin.ru/np-baza/proekty-npa/" xr:uid="{00000000-0004-0000-0500-000057000000}"/>
    <hyperlink ref="Q22" r:id="rId89" display="https://minfin.tularegion.ru/activities/" xr:uid="{00000000-0004-0000-0500-000058000000}"/>
    <hyperlink ref="R22" r:id="rId90" xr:uid="{00000000-0004-0000-0500-000059000000}"/>
    <hyperlink ref="P22" r:id="rId91" display="http://www.tulaoblduma.ru/laws_intranet/laws_stages.asp%3FID=160532.html" xr:uid="{00000000-0004-0000-0500-00005A000000}"/>
    <hyperlink ref="P23" r:id="rId92" xr:uid="{00000000-0004-0000-0500-00005B000000}"/>
    <hyperlink ref="Q23" r:id="rId93" xr:uid="{00000000-0004-0000-0500-00005C000000}"/>
    <hyperlink ref="R23" r:id="rId94" display="http://budget76.ru/ " xr:uid="{00000000-0004-0000-0500-00005D000000}"/>
    <hyperlink ref="P26" r:id="rId95" xr:uid="{00000000-0004-0000-0500-00005E000000}"/>
    <hyperlink ref="Q26" r:id="rId96" xr:uid="{00000000-0004-0000-0500-00005F000000}"/>
    <hyperlink ref="R26" r:id="rId97" xr:uid="{00000000-0004-0000-0500-000060000000}"/>
    <hyperlink ref="P27" r:id="rId98" display="http://gsrk1.rkomi.ru/Sessions/Default.aspx " xr:uid="{00000000-0004-0000-0500-000061000000}"/>
    <hyperlink ref="Q27" r:id="rId99" display="http://minfin.rkomi.ru/minfin_rkomi/minfin_rbudj/budjet/" xr:uid="{00000000-0004-0000-0500-000062000000}"/>
    <hyperlink ref="P29" r:id="rId100" display="https://www.vologdazso.ru/actions/legislative_activity/draft-laws/search.php?docid=TXpFNU1qa3pPRUUwVFc=" xr:uid="{00000000-0004-0000-0500-000063000000}"/>
    <hyperlink ref="Q29" r:id="rId101" xr:uid="{00000000-0004-0000-0500-000064000000}"/>
    <hyperlink ref="P32" r:id="rId102" display="https://duma-murman.ru/deyatelnost/zakonodatelnaya-deyatelnost/proekty-zakonov-murmanskoy-oblasti/proekty-2019/" xr:uid="{00000000-0004-0000-0500-000065000000}"/>
    <hyperlink ref="Q32" r:id="rId103" xr:uid="{00000000-0004-0000-0500-000066000000}"/>
    <hyperlink ref="R32" r:id="rId104" display="https://b4u.gov-murman.ru/" xr:uid="{00000000-0004-0000-0500-000067000000}"/>
    <hyperlink ref="P33" r:id="rId105" display="http://duma.novreg.ru/action/projects/" xr:uid="{00000000-0004-0000-0500-000068000000}"/>
    <hyperlink ref="Q33" r:id="rId106" location="applications" display="http://novkfo.ru/documents/289.html - applications" xr:uid="{00000000-0004-0000-0500-000069000000}"/>
    <hyperlink ref="R33" r:id="rId107" display="http://portal.novkfo.ru/Menu/Page/85" xr:uid="{00000000-0004-0000-0500-00006A000000}"/>
    <hyperlink ref="P34" r:id="rId108" location="annex" display="http://sobranie.pskov.ru/lawmaking/bills - annex" xr:uid="{00000000-0004-0000-0500-00006B000000}"/>
    <hyperlink ref="Q34" r:id="rId109" display="http://finance.pskov.ru/proekty" xr:uid="{00000000-0004-0000-0500-00006C000000}"/>
    <hyperlink ref="R34" r:id="rId110" display="http://bks.pskov.ru/ebudget/Show/Category/10?ItemId=257" xr:uid="{00000000-0004-0000-0500-00006D000000}"/>
    <hyperlink ref="P38" r:id="rId111" display="https://www.gshra.ru/zak-deyat/proekty/" xr:uid="{00000000-0004-0000-0500-00006E000000}"/>
    <hyperlink ref="Q38" r:id="rId112" xr:uid="{00000000-0004-0000-0500-00006F000000}"/>
    <hyperlink ref="P39" r:id="rId113" display="http://www.huralrk.ru/deyatelnost/zakonodatelnaya-deyatelnost/zakonoproekty.html" xr:uid="{00000000-0004-0000-0500-000070000000}"/>
    <hyperlink ref="Q39" r:id="rId114" xr:uid="{00000000-0004-0000-0500-000071000000}"/>
    <hyperlink ref="P40" r:id="rId115" display="http://www.crimea.gov.ru/lawmaking-activity/laws-drafts" xr:uid="{00000000-0004-0000-0500-000072000000}"/>
    <hyperlink ref="Q40" r:id="rId116" xr:uid="{00000000-0004-0000-0500-000073000000}"/>
    <hyperlink ref="R40" r:id="rId117" display="http://budget.rk.ifinmon.ru/dokumenty/proekt-zakona-o-byudzhete" xr:uid="{00000000-0004-0000-0500-000074000000}"/>
    <hyperlink ref="P41" r:id="rId118" xr:uid="{00000000-0004-0000-0500-000075000000}"/>
    <hyperlink ref="Q41" r:id="rId119" xr:uid="{00000000-0004-0000-0500-000076000000}"/>
    <hyperlink ref="R41" r:id="rId120" xr:uid="{00000000-0004-0000-0500-000077000000}"/>
    <hyperlink ref="P42" r:id="rId121" display="https://astroblduma.ru/vm/zakonodat_deyat/ProjectZakonAO/11203" xr:uid="{00000000-0004-0000-0500-000078000000}"/>
    <hyperlink ref="Q42" r:id="rId122" display="https://minfin.astrobl.ru/site-page/materialy-proekta" xr:uid="{00000000-0004-0000-0500-000079000000}"/>
    <hyperlink ref="P43" r:id="rId123" display="http://volgoduma.ru/zakonotvorchestvo/proekty-zakonov/vse-proekty.html" xr:uid="{00000000-0004-0000-0500-00007A000000}"/>
    <hyperlink ref="R43" r:id="rId124" display="http://www.minfin34.ru/" xr:uid="{00000000-0004-0000-0500-00007B000000}"/>
    <hyperlink ref="Q43" r:id="rId125" xr:uid="{00000000-0004-0000-0500-00007C000000}"/>
    <hyperlink ref="P44" r:id="rId126" display="http://zsro.ru/lawmaking/project/" xr:uid="{00000000-0004-0000-0500-00007D000000}"/>
    <hyperlink ref="Q44" r:id="rId127" xr:uid="{00000000-0004-0000-0500-00007E000000}"/>
    <hyperlink ref="R44" r:id="rId128" display="http://minfin.donland.ru:8088/" xr:uid="{00000000-0004-0000-0500-00007F000000}"/>
    <hyperlink ref="P47" r:id="rId129" display="http://www.nsrd.ru/dokumenty/proekti_normativno_pravovih_aktov" xr:uid="{00000000-0004-0000-0500-000080000000}"/>
    <hyperlink ref="Q47" r:id="rId130" display="http://minfinrd.ru/deyatelnost/statistika-i-otchety/byudzhet" xr:uid="{00000000-0004-0000-0500-000081000000}"/>
    <hyperlink ref="R47" r:id="rId131" display="http://open.minfinrd.ru/" xr:uid="{00000000-0004-0000-0500-000082000000}"/>
    <hyperlink ref="Q48" r:id="rId132" xr:uid="{00000000-0004-0000-0500-000083000000}"/>
    <hyperlink ref="P48" r:id="rId133" display="http://www.parlamentri.ru/index.php/zakonodatelnaya-deyatelnost/zakonoproekty-vnesennye-v-parlament" xr:uid="{00000000-0004-0000-0500-000084000000}"/>
    <hyperlink ref="P49" r:id="rId134" xr:uid="{00000000-0004-0000-0500-000085000000}"/>
    <hyperlink ref="Q49" r:id="rId135" xr:uid="{00000000-0004-0000-0500-000086000000}"/>
    <hyperlink ref="P50" r:id="rId136" display="https://parlament09.ru/node/7234" xr:uid="{00000000-0004-0000-0500-000087000000}"/>
    <hyperlink ref="Q50" r:id="rId137" display="http://minfin09.ru/2019/11/проект-закона-о-республиканском-бюдж-7/" xr:uid="{00000000-0004-0000-0500-000088000000}"/>
    <hyperlink ref="P51" r:id="rId138" xr:uid="{00000000-0004-0000-0500-000089000000}"/>
    <hyperlink ref="Q51" r:id="rId139" display="http://minfin.alania.gov.ru/index.php/documents" xr:uid="{00000000-0004-0000-0500-00008A000000}"/>
    <hyperlink ref="P52" r:id="rId140" display="http://www.parlamentchr.ru/deyatelnost/zakonoproekty-nakhodyashchiesya-na-rassmotrenii" xr:uid="{00000000-0004-0000-0500-00008B000000}"/>
    <hyperlink ref="Q52" r:id="rId141" display="http://www.minfinchr.ru/respublikanskij-byudzhet/proekt-zakona-chechenskoj-respubliki-o-respublikanskom-byudzhete-na-ocherednoj-finansovyj-god-i-planovyj-period-s-prilozheniyami" xr:uid="{00000000-0004-0000-0500-00008C000000}"/>
    <hyperlink ref="R52" r:id="rId142" xr:uid="{00000000-0004-0000-0500-00008D000000}"/>
    <hyperlink ref="P53" r:id="rId143" display="http://www.dumask.ru/law/zakonodatelnaya-deyatelnost/zakonoproekty-i-inye-pravovye-akty-nakhodyashchiesya-na-rassmotrenii.html" xr:uid="{00000000-0004-0000-0500-00008E000000}"/>
    <hyperlink ref="Q53" r:id="rId144" display="http://www.mfsk.ru/law/proekty-zakonovsk" xr:uid="{00000000-0004-0000-0500-00008F000000}"/>
    <hyperlink ref="R53" r:id="rId145" display="http://openbudsk.ru/proekt-byudzheta-na-2020-god-i-planovyy-period-2021-i-2022-godov/" xr:uid="{00000000-0004-0000-0500-000090000000}"/>
    <hyperlink ref="P55" r:id="rId146" display="http://gsrb.ru/ru/lawmaking/budget-2020/" xr:uid="{00000000-0004-0000-0500-000091000000}"/>
    <hyperlink ref="Q55" r:id="rId147" xr:uid="{00000000-0004-0000-0500-000092000000}"/>
    <hyperlink ref="P56" r:id="rId148" display="http://www.gsmari.ru/itog/pnpa.html" xr:uid="{00000000-0004-0000-0500-000093000000}"/>
    <hyperlink ref="Q56" r:id="rId149" xr:uid="{00000000-0004-0000-0500-000094000000}"/>
    <hyperlink ref="P57" r:id="rId150" display="http://www.gsrm.ru/legislative-activities/proekty/" xr:uid="{00000000-0004-0000-0500-000095000000}"/>
    <hyperlink ref="Q57" r:id="rId151" display="https://www.minfinrm.ru/norm-akty-new/" xr:uid="{00000000-0004-0000-0500-000096000000}"/>
    <hyperlink ref="P59" r:id="rId152" display="http://www.udmgossovet.ru/activity/law/schedule/materials/26796/" xr:uid="{00000000-0004-0000-0500-000097000000}"/>
    <hyperlink ref="Q59" r:id="rId153" xr:uid="{00000000-0004-0000-0500-000098000000}"/>
    <hyperlink ref="P62" r:id="rId154" xr:uid="{00000000-0004-0000-0500-000099000000}"/>
    <hyperlink ref="Q62" r:id="rId155" xr:uid="{00000000-0004-0000-0500-00009A000000}"/>
    <hyperlink ref="P64" r:id="rId156" display="http://zaksob.ru/activity/zakonotvorcheskaya-deyatelnost/" xr:uid="{00000000-0004-0000-0500-00009B000000}"/>
    <hyperlink ref="Q64" r:id="rId157" xr:uid="{00000000-0004-0000-0500-00009C000000}"/>
    <hyperlink ref="R64" r:id="rId158" display="http://budget.orb.ru/ " xr:uid="{00000000-0004-0000-0500-00009D000000}"/>
    <hyperlink ref="P65" r:id="rId159" display="http://www.zspo.ru/legislative/bills/61981/" xr:uid="{00000000-0004-0000-0500-00009E000000}"/>
    <hyperlink ref="Q65" r:id="rId160" xr:uid="{00000000-0004-0000-0500-00009F000000}"/>
    <hyperlink ref="R66" r:id="rId161" display="http://budget.minfin-samara.ru/ " xr:uid="{00000000-0004-0000-0500-0000A0000000}"/>
    <hyperlink ref="P66" r:id="rId162" display="http://asozd.samgd.ru/bills/2944/" xr:uid="{00000000-0004-0000-0500-0000A1000000}"/>
    <hyperlink ref="Q66" r:id="rId163" xr:uid="{00000000-0004-0000-0500-0000A2000000}"/>
    <hyperlink ref="P70" r:id="rId164" display="http://www.oblduma.kurgan.ru/about/activity/doc/proekty/" xr:uid="{00000000-0004-0000-0500-0000A3000000}"/>
    <hyperlink ref="Q70" r:id="rId165" xr:uid="{00000000-0004-0000-0500-0000A4000000}"/>
    <hyperlink ref="Q71" r:id="rId166" location="document_list" display="https://minfin.midural.ru/document/category/23 - document_list" xr:uid="{00000000-0004-0000-0500-0000A5000000}"/>
    <hyperlink ref="P71" r:id="rId167" display="http://zsso.ru/legislative/lawprojects/item/50955/" xr:uid="{00000000-0004-0000-0500-0000A6000000}"/>
    <hyperlink ref="R71" r:id="rId168" display="http://info.mfural.ru/ebudget/Menu/Page/1 " xr:uid="{00000000-0004-0000-0500-0000A7000000}"/>
    <hyperlink ref="P72" r:id="rId169" display="http://public.duma72.ru/Public/BillDossier/2897" xr:uid="{00000000-0004-0000-0500-0000A8000000}"/>
    <hyperlink ref="Q72" r:id="rId170" xr:uid="{00000000-0004-0000-0500-0000A9000000}"/>
    <hyperlink ref="P73" r:id="rId171" display="https://www.zs74.ru/npa-base" xr:uid="{00000000-0004-0000-0500-0000AA000000}"/>
    <hyperlink ref="Q73" r:id="rId172" display="http://www.minfin74.ru/mBudget/project/" xr:uid="{00000000-0004-0000-0500-0000AB000000}"/>
    <hyperlink ref="R73" r:id="rId173" display="http://open.minfin74.ru/budget/370457979" xr:uid="{00000000-0004-0000-0500-0000AC000000}"/>
    <hyperlink ref="P74" r:id="rId174" xr:uid="{00000000-0004-0000-0500-0000AD000000}"/>
    <hyperlink ref="Q74" r:id="rId175" xr:uid="{00000000-0004-0000-0500-0000AE000000}"/>
    <hyperlink ref="P75" r:id="rId176" display="http://www.zsyanao.ru/legislative_activity/projects/" xr:uid="{00000000-0004-0000-0500-0000AF000000}"/>
    <hyperlink ref="Q75" r:id="rId177" xr:uid="{00000000-0004-0000-0500-0000B0000000}"/>
    <hyperlink ref="R75" r:id="rId178" display="http://monitoring.yanao.ru/yamal/index.php" xr:uid="{00000000-0004-0000-0500-0000B1000000}"/>
    <hyperlink ref="P77" r:id="rId179" display="http://elkurultay.ru/deyatelnost/sessii/sessii/materialy-proshedshikh-sessij-7-sozyva/10400-materialy-iii-ej-sessii-gosudarstvennogo-sobraniya-el-kurultaj-respubliki-altaj-sedmogo-sozyva-sostoyavshejsya-21-noyabrya-2019-goda" xr:uid="{00000000-0004-0000-0500-0000B2000000}"/>
    <hyperlink ref="Q77" r:id="rId180" xr:uid="{00000000-0004-0000-0500-0000B3000000}"/>
    <hyperlink ref="R77" r:id="rId181" display="http://www.open.minfin-altai.ru/" xr:uid="{00000000-0004-0000-0500-0000B4000000}"/>
    <hyperlink ref="P78" r:id="rId182" xr:uid="{00000000-0004-0000-0500-0000B5000000}"/>
    <hyperlink ref="R78" r:id="rId183" display="http://budget17.ru/" xr:uid="{00000000-0004-0000-0500-0000B6000000}"/>
    <hyperlink ref="Q78" r:id="rId184" display="https://minfin.rtyva.ru/node/8892/" xr:uid="{00000000-0004-0000-0500-0000B7000000}"/>
    <hyperlink ref="P79" r:id="rId185" display="http://www.vskhakasia.ru/lawmaking/bills/bill/1406" xr:uid="{00000000-0004-0000-0500-0000B8000000}"/>
    <hyperlink ref="Q79" r:id="rId186" xr:uid="{00000000-0004-0000-0500-0000B9000000}"/>
    <hyperlink ref="Q80" r:id="rId187" xr:uid="{00000000-0004-0000-0500-0000BA000000}"/>
    <hyperlink ref="P80" r:id="rId188" display="http://www.akzs.ru/sessions/135/2868/" xr:uid="{00000000-0004-0000-0500-0000BB000000}"/>
    <hyperlink ref="P83" r:id="rId189" display="https://www.sndko.ru/zakonotvorchestvo/proektyi-normativnyix-pravovyix-aktov-kemerovskoj-oblasti" xr:uid="{00000000-0004-0000-0500-0000BC000000}"/>
    <hyperlink ref="Q83" r:id="rId190" xr:uid="{00000000-0004-0000-0500-0000BD000000}"/>
    <hyperlink ref="P85" r:id="rId191" display="http://www.omsk-parlament.ru/?sid=2940" xr:uid="{00000000-0004-0000-0500-0000BE000000}"/>
    <hyperlink ref="R85" r:id="rId192" display="http://budget.omsk.ifinmon.ru/ " xr:uid="{00000000-0004-0000-0500-0000BF000000}"/>
    <hyperlink ref="Q85" r:id="rId193" xr:uid="{00000000-0004-0000-0500-0000C0000000}"/>
    <hyperlink ref="P86" r:id="rId194" display="https://duma.tomsk.ru/content/proekt_oblastnogo_bjudzheta_na_2020_2022_god" xr:uid="{00000000-0004-0000-0500-0000C1000000}"/>
    <hyperlink ref="R86" r:id="rId195" display="http://open.findep.org/" xr:uid="{00000000-0004-0000-0500-0000C2000000}"/>
    <hyperlink ref="Q86" r:id="rId196" xr:uid="{00000000-0004-0000-0500-0000C3000000}"/>
    <hyperlink ref="P89" r:id="rId197" location="type=magicsearch/from=25.09.2018/to=" xr:uid="{00000000-0004-0000-0500-0000C4000000}"/>
    <hyperlink ref="Q89" r:id="rId198" display="https://minfin.sakha.gov.ru/zakony-o-bjudzhete/2020-2022-gg/proekt-zakona-o-bjudzhete-na-2020-2022-gg" xr:uid="{00000000-0004-0000-0500-0000C5000000}"/>
    <hyperlink ref="R89" r:id="rId199" display="http://budget.sakha.gov.ru/ebudget/Menu/Page/215" xr:uid="{00000000-0004-0000-0500-0000C6000000}"/>
    <hyperlink ref="P90" r:id="rId200" xr:uid="{00000000-0004-0000-0500-0000C7000000}"/>
    <hyperlink ref="Q90" r:id="rId201" xr:uid="{00000000-0004-0000-0500-0000C8000000}"/>
    <hyperlink ref="R90" r:id="rId202" xr:uid="{00000000-0004-0000-0500-0000C9000000}"/>
    <hyperlink ref="P91" r:id="rId203" display="http://www.zaksobr.kamchatka.ru/zaktvordeyat/proekty_zakonov_kamch_24_2019_kraya1/o_kraevom_byudzhete_na_2020_god_i_na_planovyj_period_2021_i_2022_godov/" xr:uid="{00000000-0004-0000-0500-0000CA000000}"/>
    <hyperlink ref="Q91" r:id="rId204" xr:uid="{00000000-0004-0000-0500-0000CB000000}"/>
    <hyperlink ref="R91" r:id="rId205" location="/main" display="http://openbudget.kamgov.ru/Dashboard - /main" xr:uid="{00000000-0004-0000-0500-0000CC000000}"/>
    <hyperlink ref="P95" r:id="rId206" display="https://www.magoblduma.ru/documents/" xr:uid="{00000000-0004-0000-0500-0000CD000000}"/>
    <hyperlink ref="Q95" r:id="rId207" display="https://minfin.49gov.ru/documents/?doc_type=1" xr:uid="{00000000-0004-0000-0500-0000CE000000}"/>
    <hyperlink ref="R95" r:id="rId208" display="http://iis.minfin.49gov.ru/ebudget/Menu/Page/77" xr:uid="{00000000-0004-0000-0500-0000CF000000}"/>
    <hyperlink ref="Q96" r:id="rId209" display="http://sakhminfin.ru/" xr:uid="{00000000-0004-0000-0500-0000D0000000}"/>
    <hyperlink ref="P96" r:id="rId210" display="http://www.dumasakhalin.ru/activity/sessions/2019/7" xr:uid="{00000000-0004-0000-0500-0000D1000000}"/>
    <hyperlink ref="R96" r:id="rId211" xr:uid="{00000000-0004-0000-0500-0000D2000000}"/>
    <hyperlink ref="P97" r:id="rId212" display="http://zseao.ru/akt/ob-oblastnom-byudzhete-na-2020-god-i-na-planovyj-period-2021-i-2022-godov-2/" xr:uid="{00000000-0004-0000-0500-0000D3000000}"/>
    <hyperlink ref="Q97" r:id="rId213" display="http://www.eao.ru/isp-vlast/finansovoe-upravlenie-pravitelstva/byudzhet/" xr:uid="{00000000-0004-0000-0500-0000D4000000}"/>
    <hyperlink ref="P98" r:id="rId214" display="http://duma-chukotka.ru/index.php?option=com_content&amp;view=category&amp;id=47&amp;Itemid=154" xr:uid="{00000000-0004-0000-0500-0000D5000000}"/>
    <hyperlink ref="Q98" r:id="rId215" display="http://chaogov.ru/otkrytyy-byudzhet/zakon-o-byudzhete.php" xr:uid="{00000000-0004-0000-0500-0000D6000000}"/>
  </hyperlinks>
  <pageMargins left="0.70866141732283472" right="0.70866141732283472" top="0.74803149606299213" bottom="0.74803149606299213" header="0.31496062992125984" footer="0.31496062992125984"/>
  <pageSetup paperSize="9" scale="77" fitToWidth="2" fitToHeight="3" orientation="landscape" r:id="rId216"/>
  <headerFooter>
    <oddFooter>&amp;C&amp;"Times New Roman,обычный"&amp;8&amp;A&amp;R&amp;9&amp;P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25"/>
  <sheetViews>
    <sheetView zoomScaleNormal="100" workbookViewId="0">
      <pane ySplit="6" topLeftCell="A7" activePane="bottomLeft" state="frozen"/>
      <selection pane="bottomLeft" activeCell="A7" sqref="A7"/>
    </sheetView>
  </sheetViews>
  <sheetFormatPr defaultColWidth="9.1796875" defaultRowHeight="11.5" x14ac:dyDescent="0.25"/>
  <cols>
    <col min="1" max="1" width="32.54296875" style="16" customWidth="1"/>
    <col min="2" max="2" width="38.81640625" style="54" customWidth="1"/>
    <col min="3" max="3" width="5.7265625" style="16" customWidth="1"/>
    <col min="4" max="5" width="4.7265625" style="16" customWidth="1"/>
    <col min="6" max="6" width="5.7265625" style="16" customWidth="1"/>
    <col min="7" max="7" width="12" style="16" customWidth="1"/>
    <col min="8" max="8" width="11.54296875" style="16" customWidth="1"/>
    <col min="9" max="9" width="10.453125" style="16" customWidth="1"/>
    <col min="10" max="10" width="11.7265625" style="16" customWidth="1"/>
    <col min="11" max="11" width="11.26953125" style="16" customWidth="1"/>
    <col min="12" max="12" width="12.7265625" style="16" customWidth="1"/>
    <col min="13" max="13" width="15.7265625" style="54" customWidth="1"/>
    <col min="14" max="15" width="15.7265625" style="16" customWidth="1"/>
    <col min="16" max="16" width="16.453125" style="20" customWidth="1"/>
    <col min="17" max="16384" width="9.1796875" style="59"/>
  </cols>
  <sheetData>
    <row r="1" spans="1:16" s="78" customFormat="1" ht="28" customHeight="1" x14ac:dyDescent="0.25">
      <c r="A1" s="309" t="s">
        <v>298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ht="15" customHeight="1" x14ac:dyDescent="0.25">
      <c r="A2" s="226" t="s">
        <v>1081</v>
      </c>
      <c r="B2" s="246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6"/>
      <c r="N2" s="247"/>
      <c r="O2" s="247"/>
      <c r="P2" s="247"/>
    </row>
    <row r="3" spans="1:16" ht="75" customHeight="1" x14ac:dyDescent="0.25">
      <c r="A3" s="303" t="s">
        <v>99</v>
      </c>
      <c r="B3" s="219" t="s">
        <v>299</v>
      </c>
      <c r="C3" s="303" t="s">
        <v>121</v>
      </c>
      <c r="D3" s="303"/>
      <c r="E3" s="304"/>
      <c r="F3" s="304"/>
      <c r="G3" s="300" t="s">
        <v>233</v>
      </c>
      <c r="H3" s="304" t="s">
        <v>297</v>
      </c>
      <c r="I3" s="304" t="s">
        <v>227</v>
      </c>
      <c r="J3" s="304"/>
      <c r="K3" s="303" t="s">
        <v>199</v>
      </c>
      <c r="L3" s="300" t="s">
        <v>1068</v>
      </c>
      <c r="M3" s="303" t="s">
        <v>155</v>
      </c>
      <c r="N3" s="304" t="s">
        <v>93</v>
      </c>
      <c r="O3" s="304"/>
      <c r="P3" s="304"/>
    </row>
    <row r="4" spans="1:16" ht="18" customHeight="1" x14ac:dyDescent="0.25">
      <c r="A4" s="304"/>
      <c r="B4" s="147" t="s">
        <v>119</v>
      </c>
      <c r="C4" s="304" t="s">
        <v>101</v>
      </c>
      <c r="D4" s="304" t="s">
        <v>219</v>
      </c>
      <c r="E4" s="304" t="s">
        <v>220</v>
      </c>
      <c r="F4" s="306" t="s">
        <v>100</v>
      </c>
      <c r="G4" s="300"/>
      <c r="H4" s="304"/>
      <c r="I4" s="304" t="s">
        <v>228</v>
      </c>
      <c r="J4" s="304" t="s">
        <v>229</v>
      </c>
      <c r="K4" s="303"/>
      <c r="L4" s="300"/>
      <c r="M4" s="303"/>
      <c r="N4" s="303" t="s">
        <v>157</v>
      </c>
      <c r="O4" s="303" t="s">
        <v>156</v>
      </c>
      <c r="P4" s="303" t="s">
        <v>158</v>
      </c>
    </row>
    <row r="5" spans="1:16" ht="31.5" customHeight="1" x14ac:dyDescent="0.25">
      <c r="A5" s="304"/>
      <c r="B5" s="147" t="s">
        <v>122</v>
      </c>
      <c r="C5" s="304"/>
      <c r="D5" s="307"/>
      <c r="E5" s="307"/>
      <c r="F5" s="306"/>
      <c r="G5" s="300"/>
      <c r="H5" s="304"/>
      <c r="I5" s="304"/>
      <c r="J5" s="304"/>
      <c r="K5" s="303"/>
      <c r="L5" s="300"/>
      <c r="M5" s="303"/>
      <c r="N5" s="303"/>
      <c r="O5" s="303"/>
      <c r="P5" s="303"/>
    </row>
    <row r="6" spans="1:16" s="60" customFormat="1" ht="15" customHeight="1" x14ac:dyDescent="0.35">
      <c r="A6" s="115" t="s">
        <v>0</v>
      </c>
      <c r="B6" s="114"/>
      <c r="C6" s="114"/>
      <c r="D6" s="114"/>
      <c r="E6" s="114"/>
      <c r="F6" s="114"/>
      <c r="G6" s="117"/>
      <c r="H6" s="117"/>
      <c r="I6" s="117"/>
      <c r="J6" s="117"/>
      <c r="K6" s="117"/>
      <c r="L6" s="117"/>
      <c r="M6" s="45"/>
      <c r="N6" s="117"/>
      <c r="O6" s="117"/>
      <c r="P6" s="117"/>
    </row>
    <row r="7" spans="1:16" ht="15" customHeight="1" x14ac:dyDescent="0.25">
      <c r="A7" s="124" t="s">
        <v>1</v>
      </c>
      <c r="B7" s="26" t="s">
        <v>119</v>
      </c>
      <c r="C7" s="104">
        <f t="shared" ref="C7:C17" si="0">IF(B7=$B$4,2,0)</f>
        <v>2</v>
      </c>
      <c r="D7" s="104"/>
      <c r="E7" s="104"/>
      <c r="F7" s="116">
        <f t="shared" ref="F7:F17" si="1">C7*(1-D7)*(1-E7)</f>
        <v>2</v>
      </c>
      <c r="G7" s="104" t="s">
        <v>212</v>
      </c>
      <c r="H7" s="104" t="s">
        <v>212</v>
      </c>
      <c r="I7" s="104" t="s">
        <v>212</v>
      </c>
      <c r="J7" s="104" t="s">
        <v>212</v>
      </c>
      <c r="K7" s="104" t="s">
        <v>212</v>
      </c>
      <c r="L7" s="21" t="s">
        <v>449</v>
      </c>
      <c r="M7" s="167" t="s">
        <v>324</v>
      </c>
      <c r="N7" s="202" t="s">
        <v>445</v>
      </c>
      <c r="O7" s="202" t="s">
        <v>448</v>
      </c>
      <c r="P7" s="24" t="s">
        <v>446</v>
      </c>
    </row>
    <row r="8" spans="1:16" ht="15" customHeight="1" x14ac:dyDescent="0.25">
      <c r="A8" s="124" t="s">
        <v>2</v>
      </c>
      <c r="B8" s="26" t="s">
        <v>122</v>
      </c>
      <c r="C8" s="104">
        <f t="shared" si="0"/>
        <v>0</v>
      </c>
      <c r="D8" s="104"/>
      <c r="E8" s="104"/>
      <c r="F8" s="116">
        <f t="shared" si="1"/>
        <v>0</v>
      </c>
      <c r="G8" s="104" t="s">
        <v>226</v>
      </c>
      <c r="H8" s="104" t="s">
        <v>212</v>
      </c>
      <c r="I8" s="104" t="s">
        <v>215</v>
      </c>
      <c r="J8" s="104" t="s">
        <v>215</v>
      </c>
      <c r="K8" s="104" t="s">
        <v>212</v>
      </c>
      <c r="L8" s="21" t="s">
        <v>456</v>
      </c>
      <c r="M8" s="167" t="s">
        <v>324</v>
      </c>
      <c r="N8" s="244" t="s">
        <v>454</v>
      </c>
      <c r="O8" s="244" t="s">
        <v>453</v>
      </c>
      <c r="P8" s="244" t="s">
        <v>455</v>
      </c>
    </row>
    <row r="9" spans="1:16" ht="15" customHeight="1" x14ac:dyDescent="0.25">
      <c r="A9" s="124" t="s">
        <v>3</v>
      </c>
      <c r="B9" s="26" t="s">
        <v>119</v>
      </c>
      <c r="C9" s="104">
        <f t="shared" si="0"/>
        <v>2</v>
      </c>
      <c r="D9" s="104"/>
      <c r="E9" s="104"/>
      <c r="F9" s="116">
        <f t="shared" si="1"/>
        <v>2</v>
      </c>
      <c r="G9" s="104" t="s">
        <v>212</v>
      </c>
      <c r="H9" s="104" t="s">
        <v>212</v>
      </c>
      <c r="I9" s="104" t="s">
        <v>212</v>
      </c>
      <c r="J9" s="104" t="s">
        <v>212</v>
      </c>
      <c r="K9" s="104" t="s">
        <v>212</v>
      </c>
      <c r="L9" s="21" t="s">
        <v>462</v>
      </c>
      <c r="M9" s="167" t="s">
        <v>324</v>
      </c>
      <c r="N9" s="244" t="s">
        <v>461</v>
      </c>
      <c r="O9" s="244" t="s">
        <v>459</v>
      </c>
      <c r="P9" s="109" t="s">
        <v>1151</v>
      </c>
    </row>
    <row r="10" spans="1:16" ht="15" customHeight="1" x14ac:dyDescent="0.25">
      <c r="A10" s="124" t="s">
        <v>4</v>
      </c>
      <c r="B10" s="26" t="s">
        <v>119</v>
      </c>
      <c r="C10" s="104">
        <f t="shared" si="0"/>
        <v>2</v>
      </c>
      <c r="D10" s="104"/>
      <c r="E10" s="104"/>
      <c r="F10" s="116">
        <f t="shared" si="1"/>
        <v>2</v>
      </c>
      <c r="G10" s="104" t="s">
        <v>212</v>
      </c>
      <c r="H10" s="104" t="s">
        <v>212</v>
      </c>
      <c r="I10" s="104" t="s">
        <v>212</v>
      </c>
      <c r="J10" s="104" t="s">
        <v>212</v>
      </c>
      <c r="K10" s="104" t="s">
        <v>212</v>
      </c>
      <c r="L10" s="21" t="s">
        <v>449</v>
      </c>
      <c r="M10" s="177" t="s">
        <v>324</v>
      </c>
      <c r="N10" s="244" t="s">
        <v>467</v>
      </c>
      <c r="O10" s="244" t="s">
        <v>468</v>
      </c>
      <c r="P10" s="109" t="s">
        <v>1151</v>
      </c>
    </row>
    <row r="11" spans="1:16" ht="15" customHeight="1" x14ac:dyDescent="0.25">
      <c r="A11" s="124" t="s">
        <v>5</v>
      </c>
      <c r="B11" s="26" t="s">
        <v>119</v>
      </c>
      <c r="C11" s="104">
        <f t="shared" si="0"/>
        <v>2</v>
      </c>
      <c r="D11" s="104"/>
      <c r="E11" s="104"/>
      <c r="F11" s="116">
        <f t="shared" si="1"/>
        <v>2</v>
      </c>
      <c r="G11" s="104" t="s">
        <v>212</v>
      </c>
      <c r="H11" s="104" t="s">
        <v>212</v>
      </c>
      <c r="I11" s="104" t="s">
        <v>212</v>
      </c>
      <c r="J11" s="104" t="s">
        <v>212</v>
      </c>
      <c r="K11" s="104" t="s">
        <v>212</v>
      </c>
      <c r="L11" s="21">
        <v>43768</v>
      </c>
      <c r="M11" s="167" t="s">
        <v>324</v>
      </c>
      <c r="N11" s="244" t="s">
        <v>472</v>
      </c>
      <c r="O11" s="244" t="s">
        <v>471</v>
      </c>
      <c r="P11" s="109" t="s">
        <v>1151</v>
      </c>
    </row>
    <row r="12" spans="1:16" ht="15" customHeight="1" x14ac:dyDescent="0.25">
      <c r="A12" s="124" t="s">
        <v>6</v>
      </c>
      <c r="B12" s="26" t="s">
        <v>119</v>
      </c>
      <c r="C12" s="104">
        <f t="shared" si="0"/>
        <v>2</v>
      </c>
      <c r="D12" s="104"/>
      <c r="E12" s="104"/>
      <c r="F12" s="116">
        <f t="shared" si="1"/>
        <v>2</v>
      </c>
      <c r="G12" s="104" t="s">
        <v>212</v>
      </c>
      <c r="H12" s="104" t="s">
        <v>212</v>
      </c>
      <c r="I12" s="104" t="s">
        <v>212</v>
      </c>
      <c r="J12" s="104" t="s">
        <v>212</v>
      </c>
      <c r="K12" s="104" t="s">
        <v>212</v>
      </c>
      <c r="L12" s="21" t="s">
        <v>217</v>
      </c>
      <c r="M12" s="167" t="s">
        <v>324</v>
      </c>
      <c r="N12" s="244" t="s">
        <v>477</v>
      </c>
      <c r="O12" s="244" t="s">
        <v>476</v>
      </c>
      <c r="P12" s="109" t="s">
        <v>1151</v>
      </c>
    </row>
    <row r="13" spans="1:16" ht="15" customHeight="1" x14ac:dyDescent="0.25">
      <c r="A13" s="124" t="s">
        <v>7</v>
      </c>
      <c r="B13" s="26" t="s">
        <v>119</v>
      </c>
      <c r="C13" s="104">
        <f t="shared" si="0"/>
        <v>2</v>
      </c>
      <c r="D13" s="104"/>
      <c r="E13" s="104"/>
      <c r="F13" s="116">
        <f t="shared" si="1"/>
        <v>2</v>
      </c>
      <c r="G13" s="104" t="s">
        <v>212</v>
      </c>
      <c r="H13" s="104" t="s">
        <v>212</v>
      </c>
      <c r="I13" s="104" t="s">
        <v>212</v>
      </c>
      <c r="J13" s="104" t="s">
        <v>212</v>
      </c>
      <c r="K13" s="104" t="s">
        <v>212</v>
      </c>
      <c r="L13" s="21" t="s">
        <v>217</v>
      </c>
      <c r="M13" s="167" t="s">
        <v>324</v>
      </c>
      <c r="N13" s="244" t="s">
        <v>482</v>
      </c>
      <c r="O13" s="244" t="s">
        <v>481</v>
      </c>
      <c r="P13" s="105" t="s">
        <v>480</v>
      </c>
    </row>
    <row r="14" spans="1:16" ht="15" customHeight="1" x14ac:dyDescent="0.25">
      <c r="A14" s="124" t="s">
        <v>8</v>
      </c>
      <c r="B14" s="26" t="s">
        <v>119</v>
      </c>
      <c r="C14" s="104">
        <f t="shared" si="0"/>
        <v>2</v>
      </c>
      <c r="D14" s="104"/>
      <c r="E14" s="104"/>
      <c r="F14" s="116">
        <f t="shared" si="1"/>
        <v>2</v>
      </c>
      <c r="G14" s="104" t="s">
        <v>212</v>
      </c>
      <c r="H14" s="104" t="s">
        <v>212</v>
      </c>
      <c r="I14" s="104" t="s">
        <v>212</v>
      </c>
      <c r="J14" s="104" t="s">
        <v>212</v>
      </c>
      <c r="K14" s="104" t="s">
        <v>212</v>
      </c>
      <c r="L14" s="21" t="s">
        <v>217</v>
      </c>
      <c r="M14" s="167" t="s">
        <v>324</v>
      </c>
      <c r="N14" s="244" t="s">
        <v>486</v>
      </c>
      <c r="O14" s="244" t="s">
        <v>485</v>
      </c>
      <c r="P14" s="109" t="s">
        <v>1151</v>
      </c>
    </row>
    <row r="15" spans="1:16" ht="15" customHeight="1" x14ac:dyDescent="0.25">
      <c r="A15" s="124" t="s">
        <v>9</v>
      </c>
      <c r="B15" s="26" t="s">
        <v>122</v>
      </c>
      <c r="C15" s="104">
        <f t="shared" si="0"/>
        <v>0</v>
      </c>
      <c r="D15" s="104"/>
      <c r="E15" s="104"/>
      <c r="F15" s="116">
        <f t="shared" si="1"/>
        <v>0</v>
      </c>
      <c r="G15" s="122" t="s">
        <v>215</v>
      </c>
      <c r="H15" s="164" t="s">
        <v>324</v>
      </c>
      <c r="I15" s="164" t="s">
        <v>324</v>
      </c>
      <c r="J15" s="164" t="s">
        <v>324</v>
      </c>
      <c r="K15" s="164" t="s">
        <v>324</v>
      </c>
      <c r="L15" s="164" t="s">
        <v>324</v>
      </c>
      <c r="M15" s="166" t="s">
        <v>324</v>
      </c>
      <c r="N15" s="244" t="s">
        <v>487</v>
      </c>
      <c r="O15" s="109" t="s">
        <v>490</v>
      </c>
      <c r="P15" s="244" t="s">
        <v>491</v>
      </c>
    </row>
    <row r="16" spans="1:16" ht="15" customHeight="1" x14ac:dyDescent="0.25">
      <c r="A16" s="124" t="s">
        <v>10</v>
      </c>
      <c r="B16" s="26" t="s">
        <v>119</v>
      </c>
      <c r="C16" s="104">
        <f t="shared" si="0"/>
        <v>2</v>
      </c>
      <c r="D16" s="104"/>
      <c r="E16" s="104"/>
      <c r="F16" s="116">
        <f t="shared" si="1"/>
        <v>2</v>
      </c>
      <c r="G16" s="104" t="s">
        <v>212</v>
      </c>
      <c r="H16" s="104" t="s">
        <v>212</v>
      </c>
      <c r="I16" s="104" t="s">
        <v>212</v>
      </c>
      <c r="J16" s="104" t="s">
        <v>212</v>
      </c>
      <c r="K16" s="104" t="s">
        <v>212</v>
      </c>
      <c r="L16" s="21" t="s">
        <v>217</v>
      </c>
      <c r="M16" s="166" t="s">
        <v>324</v>
      </c>
      <c r="N16" s="244" t="s">
        <v>499</v>
      </c>
      <c r="O16" s="244" t="s">
        <v>498</v>
      </c>
      <c r="P16" s="244" t="s">
        <v>496</v>
      </c>
    </row>
    <row r="17" spans="1:16" ht="15" customHeight="1" x14ac:dyDescent="0.25">
      <c r="A17" s="124" t="s">
        <v>11</v>
      </c>
      <c r="B17" s="26" t="s">
        <v>122</v>
      </c>
      <c r="C17" s="104">
        <f t="shared" si="0"/>
        <v>0</v>
      </c>
      <c r="D17" s="104"/>
      <c r="E17" s="104"/>
      <c r="F17" s="116">
        <f t="shared" si="1"/>
        <v>0</v>
      </c>
      <c r="G17" s="122" t="s">
        <v>215</v>
      </c>
      <c r="H17" s="164" t="s">
        <v>324</v>
      </c>
      <c r="I17" s="164" t="s">
        <v>324</v>
      </c>
      <c r="J17" s="164" t="s">
        <v>324</v>
      </c>
      <c r="K17" s="164" t="s">
        <v>324</v>
      </c>
      <c r="L17" s="164" t="s">
        <v>324</v>
      </c>
      <c r="M17" s="166" t="s">
        <v>324</v>
      </c>
      <c r="N17" s="244" t="s">
        <v>502</v>
      </c>
      <c r="O17" s="244" t="s">
        <v>504</v>
      </c>
      <c r="P17" s="244" t="s">
        <v>503</v>
      </c>
    </row>
    <row r="18" spans="1:16" ht="15" customHeight="1" x14ac:dyDescent="0.25">
      <c r="A18" s="124" t="s">
        <v>12</v>
      </c>
      <c r="B18" s="26" t="s">
        <v>122</v>
      </c>
      <c r="C18" s="104">
        <f t="shared" ref="C18:C24" si="2">IF(B18=$B$4,2,0)</f>
        <v>0</v>
      </c>
      <c r="D18" s="104"/>
      <c r="E18" s="104"/>
      <c r="F18" s="116">
        <f t="shared" ref="F18:F24" si="3">C18*(1-D18)*(1-E18)</f>
        <v>0</v>
      </c>
      <c r="G18" s="122" t="s">
        <v>215</v>
      </c>
      <c r="H18" s="164" t="s">
        <v>324</v>
      </c>
      <c r="I18" s="164" t="s">
        <v>324</v>
      </c>
      <c r="J18" s="164" t="s">
        <v>324</v>
      </c>
      <c r="K18" s="164" t="s">
        <v>324</v>
      </c>
      <c r="L18" s="164" t="s">
        <v>324</v>
      </c>
      <c r="M18" s="166" t="s">
        <v>324</v>
      </c>
      <c r="N18" s="244" t="s">
        <v>508</v>
      </c>
      <c r="O18" s="244" t="s">
        <v>510</v>
      </c>
      <c r="P18" s="244" t="s">
        <v>509</v>
      </c>
    </row>
    <row r="19" spans="1:16" ht="15" customHeight="1" x14ac:dyDescent="0.25">
      <c r="A19" s="124" t="s">
        <v>13</v>
      </c>
      <c r="B19" s="26" t="s">
        <v>122</v>
      </c>
      <c r="C19" s="104">
        <f t="shared" si="2"/>
        <v>0</v>
      </c>
      <c r="D19" s="104"/>
      <c r="E19" s="104"/>
      <c r="F19" s="116">
        <f t="shared" si="3"/>
        <v>0</v>
      </c>
      <c r="G19" s="122" t="s">
        <v>215</v>
      </c>
      <c r="H19" s="164" t="s">
        <v>324</v>
      </c>
      <c r="I19" s="164" t="s">
        <v>324</v>
      </c>
      <c r="J19" s="164" t="s">
        <v>324</v>
      </c>
      <c r="K19" s="164" t="s">
        <v>324</v>
      </c>
      <c r="L19" s="164" t="s">
        <v>324</v>
      </c>
      <c r="M19" s="166" t="s">
        <v>324</v>
      </c>
      <c r="N19" s="244" t="s">
        <v>321</v>
      </c>
      <c r="O19" s="244" t="s">
        <v>322</v>
      </c>
      <c r="P19" s="109" t="s">
        <v>1151</v>
      </c>
    </row>
    <row r="20" spans="1:16" ht="15" customHeight="1" x14ac:dyDescent="0.25">
      <c r="A20" s="124" t="s">
        <v>14</v>
      </c>
      <c r="B20" s="26" t="s">
        <v>119</v>
      </c>
      <c r="C20" s="104">
        <f t="shared" si="2"/>
        <v>2</v>
      </c>
      <c r="D20" s="104"/>
      <c r="E20" s="104"/>
      <c r="F20" s="116">
        <f t="shared" si="3"/>
        <v>2</v>
      </c>
      <c r="G20" s="104" t="s">
        <v>212</v>
      </c>
      <c r="H20" s="104" t="s">
        <v>212</v>
      </c>
      <c r="I20" s="104" t="s">
        <v>212</v>
      </c>
      <c r="J20" s="104" t="s">
        <v>212</v>
      </c>
      <c r="K20" s="104" t="s">
        <v>212</v>
      </c>
      <c r="L20" s="21" t="s">
        <v>217</v>
      </c>
      <c r="M20" s="167" t="s">
        <v>324</v>
      </c>
      <c r="N20" s="244" t="s">
        <v>513</v>
      </c>
      <c r="O20" s="244" t="s">
        <v>512</v>
      </c>
      <c r="P20" s="109" t="s">
        <v>1151</v>
      </c>
    </row>
    <row r="21" spans="1:16" ht="15" customHeight="1" x14ac:dyDescent="0.25">
      <c r="A21" s="124" t="s">
        <v>15</v>
      </c>
      <c r="B21" s="26" t="s">
        <v>122</v>
      </c>
      <c r="C21" s="104">
        <f t="shared" si="2"/>
        <v>0</v>
      </c>
      <c r="D21" s="104"/>
      <c r="E21" s="104"/>
      <c r="F21" s="116">
        <f t="shared" si="3"/>
        <v>0</v>
      </c>
      <c r="G21" s="122" t="s">
        <v>215</v>
      </c>
      <c r="H21" s="164" t="s">
        <v>324</v>
      </c>
      <c r="I21" s="164" t="s">
        <v>324</v>
      </c>
      <c r="J21" s="164" t="s">
        <v>324</v>
      </c>
      <c r="K21" s="164" t="s">
        <v>324</v>
      </c>
      <c r="L21" s="164" t="s">
        <v>324</v>
      </c>
      <c r="M21" s="166" t="s">
        <v>324</v>
      </c>
      <c r="N21" s="244" t="s">
        <v>516</v>
      </c>
      <c r="O21" s="244" t="s">
        <v>518</v>
      </c>
      <c r="P21" s="244" t="s">
        <v>517</v>
      </c>
    </row>
    <row r="22" spans="1:16" ht="15" customHeight="1" x14ac:dyDescent="0.25">
      <c r="A22" s="124" t="s">
        <v>16</v>
      </c>
      <c r="B22" s="26" t="s">
        <v>119</v>
      </c>
      <c r="C22" s="104">
        <f t="shared" si="2"/>
        <v>2</v>
      </c>
      <c r="D22" s="104"/>
      <c r="E22" s="104"/>
      <c r="F22" s="116">
        <f t="shared" si="3"/>
        <v>2</v>
      </c>
      <c r="G22" s="104" t="s">
        <v>212</v>
      </c>
      <c r="H22" s="104" t="s">
        <v>212</v>
      </c>
      <c r="I22" s="104" t="s">
        <v>212</v>
      </c>
      <c r="J22" s="104" t="s">
        <v>212</v>
      </c>
      <c r="K22" s="104" t="s">
        <v>212</v>
      </c>
      <c r="L22" s="21" t="s">
        <v>521</v>
      </c>
      <c r="M22" s="169" t="s">
        <v>324</v>
      </c>
      <c r="N22" s="244" t="s">
        <v>524</v>
      </c>
      <c r="O22" s="244" t="s">
        <v>1321</v>
      </c>
      <c r="P22" s="244" t="s">
        <v>520</v>
      </c>
    </row>
    <row r="23" spans="1:16" ht="15" customHeight="1" x14ac:dyDescent="0.25">
      <c r="A23" s="124" t="s">
        <v>17</v>
      </c>
      <c r="B23" s="26" t="s">
        <v>119</v>
      </c>
      <c r="C23" s="104">
        <f t="shared" si="2"/>
        <v>2</v>
      </c>
      <c r="D23" s="104"/>
      <c r="E23" s="104"/>
      <c r="F23" s="116">
        <f t="shared" si="3"/>
        <v>2</v>
      </c>
      <c r="G23" s="122" t="s">
        <v>212</v>
      </c>
      <c r="H23" s="164" t="s">
        <v>212</v>
      </c>
      <c r="I23" s="164" t="s">
        <v>212</v>
      </c>
      <c r="J23" s="164" t="s">
        <v>212</v>
      </c>
      <c r="K23" s="164" t="s">
        <v>212</v>
      </c>
      <c r="L23" s="21" t="s">
        <v>530</v>
      </c>
      <c r="M23" s="167" t="s">
        <v>324</v>
      </c>
      <c r="N23" s="244" t="s">
        <v>528</v>
      </c>
      <c r="O23" s="244" t="s">
        <v>526</v>
      </c>
      <c r="P23" s="202" t="s">
        <v>527</v>
      </c>
    </row>
    <row r="24" spans="1:16" ht="15" customHeight="1" x14ac:dyDescent="0.25">
      <c r="A24" s="124" t="s">
        <v>18</v>
      </c>
      <c r="B24" s="26" t="s">
        <v>119</v>
      </c>
      <c r="C24" s="104">
        <f t="shared" si="2"/>
        <v>2</v>
      </c>
      <c r="D24" s="104"/>
      <c r="E24" s="104"/>
      <c r="F24" s="116">
        <f t="shared" si="3"/>
        <v>2</v>
      </c>
      <c r="G24" s="104" t="s">
        <v>212</v>
      </c>
      <c r="H24" s="104" t="s">
        <v>212</v>
      </c>
      <c r="I24" s="104" t="s">
        <v>212</v>
      </c>
      <c r="J24" s="104" t="s">
        <v>212</v>
      </c>
      <c r="K24" s="104" t="s">
        <v>212</v>
      </c>
      <c r="L24" s="21" t="s">
        <v>217</v>
      </c>
      <c r="M24" s="168" t="s">
        <v>324</v>
      </c>
      <c r="N24" s="109" t="s">
        <v>328</v>
      </c>
      <c r="O24" s="105" t="s">
        <v>332</v>
      </c>
      <c r="P24" s="244" t="s">
        <v>327</v>
      </c>
    </row>
    <row r="25" spans="1:16" s="60" customFormat="1" ht="15" customHeight="1" x14ac:dyDescent="0.35">
      <c r="A25" s="115" t="s">
        <v>19</v>
      </c>
      <c r="B25" s="112"/>
      <c r="C25" s="114"/>
      <c r="D25" s="114"/>
      <c r="E25" s="114"/>
      <c r="F25" s="114"/>
      <c r="G25" s="117"/>
      <c r="H25" s="117"/>
      <c r="I25" s="117"/>
      <c r="J25" s="117"/>
      <c r="K25" s="117"/>
      <c r="L25" s="117"/>
      <c r="M25" s="126"/>
      <c r="N25" s="111"/>
      <c r="O25" s="111"/>
      <c r="P25" s="111"/>
    </row>
    <row r="26" spans="1:16" ht="15" customHeight="1" x14ac:dyDescent="0.25">
      <c r="A26" s="124" t="s">
        <v>20</v>
      </c>
      <c r="B26" s="26" t="s">
        <v>122</v>
      </c>
      <c r="C26" s="104">
        <f t="shared" ref="C26:C36" si="4">IF(B26=$B$4,2,0)</f>
        <v>0</v>
      </c>
      <c r="D26" s="104"/>
      <c r="E26" s="104"/>
      <c r="F26" s="116">
        <f t="shared" ref="F26:F36" si="5">C26*(1-D26)*(1-E26)</f>
        <v>0</v>
      </c>
      <c r="G26" s="104" t="s">
        <v>226</v>
      </c>
      <c r="H26" s="104" t="s">
        <v>212</v>
      </c>
      <c r="I26" s="104" t="s">
        <v>212</v>
      </c>
      <c r="J26" s="104" t="s">
        <v>215</v>
      </c>
      <c r="K26" s="104" t="s">
        <v>212</v>
      </c>
      <c r="L26" s="21" t="s">
        <v>217</v>
      </c>
      <c r="M26" s="168" t="s">
        <v>324</v>
      </c>
      <c r="N26" s="202" t="s">
        <v>534</v>
      </c>
      <c r="O26" s="202" t="s">
        <v>532</v>
      </c>
      <c r="P26" s="202" t="s">
        <v>535</v>
      </c>
    </row>
    <row r="27" spans="1:16" ht="15" customHeight="1" x14ac:dyDescent="0.25">
      <c r="A27" s="124" t="s">
        <v>21</v>
      </c>
      <c r="B27" s="26" t="s">
        <v>119</v>
      </c>
      <c r="C27" s="104">
        <f t="shared" si="4"/>
        <v>2</v>
      </c>
      <c r="D27" s="104"/>
      <c r="E27" s="104"/>
      <c r="F27" s="116">
        <f t="shared" si="5"/>
        <v>2</v>
      </c>
      <c r="G27" s="104" t="s">
        <v>212</v>
      </c>
      <c r="H27" s="104" t="s">
        <v>212</v>
      </c>
      <c r="I27" s="104" t="s">
        <v>212</v>
      </c>
      <c r="J27" s="104" t="s">
        <v>212</v>
      </c>
      <c r="K27" s="104" t="s">
        <v>212</v>
      </c>
      <c r="L27" s="21" t="s">
        <v>217</v>
      </c>
      <c r="M27" s="167" t="s">
        <v>324</v>
      </c>
      <c r="N27" s="105" t="s">
        <v>538</v>
      </c>
      <c r="O27" s="244" t="s">
        <v>537</v>
      </c>
      <c r="P27" s="109" t="s">
        <v>1151</v>
      </c>
    </row>
    <row r="28" spans="1:16" ht="15" customHeight="1" x14ac:dyDescent="0.25">
      <c r="A28" s="124" t="s">
        <v>22</v>
      </c>
      <c r="B28" s="26" t="s">
        <v>119</v>
      </c>
      <c r="C28" s="104">
        <f t="shared" si="4"/>
        <v>2</v>
      </c>
      <c r="D28" s="104">
        <v>0.5</v>
      </c>
      <c r="E28" s="104"/>
      <c r="F28" s="116">
        <f t="shared" si="5"/>
        <v>1</v>
      </c>
      <c r="G28" s="104" t="s">
        <v>212</v>
      </c>
      <c r="H28" s="104" t="s">
        <v>212</v>
      </c>
      <c r="I28" s="104" t="s">
        <v>212</v>
      </c>
      <c r="J28" s="104" t="s">
        <v>212</v>
      </c>
      <c r="K28" s="104" t="s">
        <v>212</v>
      </c>
      <c r="L28" s="21" t="s">
        <v>338</v>
      </c>
      <c r="M28" s="169" t="s">
        <v>1173</v>
      </c>
      <c r="N28" s="109" t="s">
        <v>336</v>
      </c>
      <c r="O28" s="202" t="s">
        <v>235</v>
      </c>
      <c r="P28" s="109" t="s">
        <v>1151</v>
      </c>
    </row>
    <row r="29" spans="1:16" ht="15" customHeight="1" x14ac:dyDescent="0.25">
      <c r="A29" s="124" t="s">
        <v>23</v>
      </c>
      <c r="B29" s="26" t="s">
        <v>119</v>
      </c>
      <c r="C29" s="104">
        <f t="shared" si="4"/>
        <v>2</v>
      </c>
      <c r="D29" s="104"/>
      <c r="E29" s="104"/>
      <c r="F29" s="116">
        <f t="shared" si="5"/>
        <v>2</v>
      </c>
      <c r="G29" s="104" t="s">
        <v>212</v>
      </c>
      <c r="H29" s="104" t="s">
        <v>212</v>
      </c>
      <c r="I29" s="104" t="s">
        <v>212</v>
      </c>
      <c r="J29" s="104" t="s">
        <v>212</v>
      </c>
      <c r="K29" s="104" t="s">
        <v>212</v>
      </c>
      <c r="L29" s="21" t="s">
        <v>543</v>
      </c>
      <c r="M29" s="167" t="s">
        <v>324</v>
      </c>
      <c r="N29" s="244" t="s">
        <v>544</v>
      </c>
      <c r="O29" s="244" t="s">
        <v>542</v>
      </c>
      <c r="P29" s="109" t="s">
        <v>1151</v>
      </c>
    </row>
    <row r="30" spans="1:16" ht="15" customHeight="1" x14ac:dyDescent="0.25">
      <c r="A30" s="124" t="s">
        <v>24</v>
      </c>
      <c r="B30" s="26" t="s">
        <v>119</v>
      </c>
      <c r="C30" s="104">
        <f t="shared" si="4"/>
        <v>2</v>
      </c>
      <c r="D30" s="104"/>
      <c r="E30" s="104"/>
      <c r="F30" s="116">
        <f t="shared" si="5"/>
        <v>2</v>
      </c>
      <c r="G30" s="104" t="s">
        <v>212</v>
      </c>
      <c r="H30" s="104" t="s">
        <v>212</v>
      </c>
      <c r="I30" s="104" t="s">
        <v>212</v>
      </c>
      <c r="J30" s="104" t="s">
        <v>212</v>
      </c>
      <c r="K30" s="104" t="s">
        <v>212</v>
      </c>
      <c r="L30" s="21" t="s">
        <v>338</v>
      </c>
      <c r="M30" s="168" t="s">
        <v>324</v>
      </c>
      <c r="N30" s="202" t="s">
        <v>341</v>
      </c>
      <c r="O30" s="109" t="s">
        <v>340</v>
      </c>
      <c r="P30" s="109" t="s">
        <v>1151</v>
      </c>
    </row>
    <row r="31" spans="1:16" ht="15" customHeight="1" x14ac:dyDescent="0.25">
      <c r="A31" s="124" t="s">
        <v>25</v>
      </c>
      <c r="B31" s="26" t="s">
        <v>122</v>
      </c>
      <c r="C31" s="104">
        <f t="shared" si="4"/>
        <v>0</v>
      </c>
      <c r="D31" s="104"/>
      <c r="E31" s="104"/>
      <c r="F31" s="116">
        <f t="shared" si="5"/>
        <v>0</v>
      </c>
      <c r="G31" s="104" t="s">
        <v>226</v>
      </c>
      <c r="H31" s="104" t="s">
        <v>212</v>
      </c>
      <c r="I31" s="104" t="s">
        <v>212</v>
      </c>
      <c r="J31" s="104" t="s">
        <v>215</v>
      </c>
      <c r="K31" s="104" t="s">
        <v>215</v>
      </c>
      <c r="L31" s="21" t="s">
        <v>217</v>
      </c>
      <c r="M31" s="108" t="s">
        <v>1056</v>
      </c>
      <c r="N31" s="244" t="s">
        <v>343</v>
      </c>
      <c r="O31" s="244" t="s">
        <v>349</v>
      </c>
      <c r="P31" s="109" t="s">
        <v>350</v>
      </c>
    </row>
    <row r="32" spans="1:16" ht="15" customHeight="1" x14ac:dyDescent="0.25">
      <c r="A32" s="124" t="s">
        <v>26</v>
      </c>
      <c r="B32" s="26" t="s">
        <v>119</v>
      </c>
      <c r="C32" s="104">
        <f t="shared" si="4"/>
        <v>2</v>
      </c>
      <c r="D32" s="104"/>
      <c r="E32" s="104"/>
      <c r="F32" s="116">
        <f t="shared" si="5"/>
        <v>2</v>
      </c>
      <c r="G32" s="104" t="s">
        <v>212</v>
      </c>
      <c r="H32" s="104" t="s">
        <v>212</v>
      </c>
      <c r="I32" s="104" t="s">
        <v>212</v>
      </c>
      <c r="J32" s="104" t="s">
        <v>212</v>
      </c>
      <c r="K32" s="104" t="s">
        <v>212</v>
      </c>
      <c r="L32" s="21" t="s">
        <v>217</v>
      </c>
      <c r="M32" s="167" t="s">
        <v>324</v>
      </c>
      <c r="N32" s="244" t="s">
        <v>548</v>
      </c>
      <c r="O32" s="244" t="s">
        <v>546</v>
      </c>
      <c r="P32" s="109" t="s">
        <v>547</v>
      </c>
    </row>
    <row r="33" spans="1:17" ht="15" customHeight="1" x14ac:dyDescent="0.25">
      <c r="A33" s="124" t="s">
        <v>27</v>
      </c>
      <c r="B33" s="26" t="s">
        <v>122</v>
      </c>
      <c r="C33" s="104">
        <f t="shared" si="4"/>
        <v>0</v>
      </c>
      <c r="D33" s="104"/>
      <c r="E33" s="104"/>
      <c r="F33" s="116">
        <f t="shared" si="5"/>
        <v>0</v>
      </c>
      <c r="G33" s="122" t="s">
        <v>215</v>
      </c>
      <c r="H33" s="164" t="s">
        <v>324</v>
      </c>
      <c r="I33" s="164" t="s">
        <v>324</v>
      </c>
      <c r="J33" s="164" t="s">
        <v>324</v>
      </c>
      <c r="K33" s="164" t="s">
        <v>324</v>
      </c>
      <c r="L33" s="164" t="s">
        <v>324</v>
      </c>
      <c r="M33" s="166" t="s">
        <v>324</v>
      </c>
      <c r="N33" s="244" t="s">
        <v>553</v>
      </c>
      <c r="O33" s="244" t="s">
        <v>552</v>
      </c>
      <c r="P33" s="244" t="s">
        <v>550</v>
      </c>
    </row>
    <row r="34" spans="1:17" ht="15" customHeight="1" x14ac:dyDescent="0.25">
      <c r="A34" s="124" t="s">
        <v>28</v>
      </c>
      <c r="B34" s="26" t="s">
        <v>122</v>
      </c>
      <c r="C34" s="104">
        <f t="shared" si="4"/>
        <v>0</v>
      </c>
      <c r="D34" s="104"/>
      <c r="E34" s="104"/>
      <c r="F34" s="116">
        <f t="shared" si="5"/>
        <v>0</v>
      </c>
      <c r="G34" s="122" t="s">
        <v>215</v>
      </c>
      <c r="H34" s="164" t="s">
        <v>324</v>
      </c>
      <c r="I34" s="164" t="s">
        <v>324</v>
      </c>
      <c r="J34" s="164" t="s">
        <v>324</v>
      </c>
      <c r="K34" s="164" t="s">
        <v>324</v>
      </c>
      <c r="L34" s="164" t="s">
        <v>324</v>
      </c>
      <c r="M34" s="166" t="s">
        <v>324</v>
      </c>
      <c r="N34" s="244" t="s">
        <v>558</v>
      </c>
      <c r="O34" s="244" t="s">
        <v>557</v>
      </c>
      <c r="P34" s="244" t="s">
        <v>556</v>
      </c>
    </row>
    <row r="35" spans="1:17" ht="15" customHeight="1" x14ac:dyDescent="0.25">
      <c r="A35" s="124" t="s">
        <v>29</v>
      </c>
      <c r="B35" s="26" t="s">
        <v>119</v>
      </c>
      <c r="C35" s="104">
        <f t="shared" si="4"/>
        <v>2</v>
      </c>
      <c r="D35" s="104"/>
      <c r="E35" s="104"/>
      <c r="F35" s="116">
        <f t="shared" si="5"/>
        <v>2</v>
      </c>
      <c r="G35" s="104" t="s">
        <v>212</v>
      </c>
      <c r="H35" s="104" t="s">
        <v>212</v>
      </c>
      <c r="I35" s="104" t="s">
        <v>212</v>
      </c>
      <c r="J35" s="104" t="s">
        <v>212</v>
      </c>
      <c r="K35" s="104" t="s">
        <v>212</v>
      </c>
      <c r="L35" s="21" t="s">
        <v>335</v>
      </c>
      <c r="M35" s="167" t="s">
        <v>324</v>
      </c>
      <c r="N35" s="244" t="s">
        <v>354</v>
      </c>
      <c r="O35" s="244" t="s">
        <v>353</v>
      </c>
      <c r="P35" s="109" t="s">
        <v>1151</v>
      </c>
    </row>
    <row r="36" spans="1:17" ht="15" customHeight="1" x14ac:dyDescent="0.25">
      <c r="A36" s="124" t="s">
        <v>30</v>
      </c>
      <c r="B36" s="26" t="s">
        <v>119</v>
      </c>
      <c r="C36" s="104">
        <f t="shared" si="4"/>
        <v>2</v>
      </c>
      <c r="D36" s="104"/>
      <c r="E36" s="104"/>
      <c r="F36" s="116">
        <f t="shared" si="5"/>
        <v>2</v>
      </c>
      <c r="G36" s="104" t="s">
        <v>212</v>
      </c>
      <c r="H36" s="104" t="s">
        <v>212</v>
      </c>
      <c r="I36" s="104" t="s">
        <v>212</v>
      </c>
      <c r="J36" s="104" t="s">
        <v>212</v>
      </c>
      <c r="K36" s="104" t="s">
        <v>212</v>
      </c>
      <c r="L36" s="21" t="s">
        <v>217</v>
      </c>
      <c r="M36" s="174" t="s">
        <v>324</v>
      </c>
      <c r="N36" s="244" t="s">
        <v>356</v>
      </c>
      <c r="O36" s="244" t="s">
        <v>216</v>
      </c>
      <c r="P36" s="109" t="s">
        <v>1151</v>
      </c>
    </row>
    <row r="37" spans="1:17" s="60" customFormat="1" ht="15" customHeight="1" x14ac:dyDescent="0.35">
      <c r="A37" s="115" t="s">
        <v>31</v>
      </c>
      <c r="B37" s="112"/>
      <c r="C37" s="114"/>
      <c r="D37" s="114"/>
      <c r="E37" s="114"/>
      <c r="F37" s="114"/>
      <c r="G37" s="117"/>
      <c r="H37" s="117"/>
      <c r="I37" s="117"/>
      <c r="J37" s="117"/>
      <c r="K37" s="117"/>
      <c r="L37" s="117"/>
      <c r="M37" s="126"/>
      <c r="N37" s="111"/>
      <c r="O37" s="111"/>
      <c r="P37" s="111"/>
    </row>
    <row r="38" spans="1:17" ht="15" customHeight="1" x14ac:dyDescent="0.25">
      <c r="A38" s="124" t="s">
        <v>32</v>
      </c>
      <c r="B38" s="26" t="s">
        <v>119</v>
      </c>
      <c r="C38" s="104">
        <f t="shared" ref="C38:C44" si="6">IF(B38=$B$4,2,0)</f>
        <v>2</v>
      </c>
      <c r="D38" s="104"/>
      <c r="E38" s="104"/>
      <c r="F38" s="116">
        <f t="shared" ref="F38:F45" si="7">C38*(1-D38)*(1-E38)</f>
        <v>2</v>
      </c>
      <c r="G38" s="104" t="s">
        <v>212</v>
      </c>
      <c r="H38" s="104" t="s">
        <v>212</v>
      </c>
      <c r="I38" s="104" t="s">
        <v>212</v>
      </c>
      <c r="J38" s="104" t="s">
        <v>212</v>
      </c>
      <c r="K38" s="104" t="s">
        <v>212</v>
      </c>
      <c r="L38" s="21" t="s">
        <v>456</v>
      </c>
      <c r="M38" s="167" t="s">
        <v>324</v>
      </c>
      <c r="N38" s="244" t="s">
        <v>561</v>
      </c>
      <c r="O38" s="244" t="s">
        <v>560</v>
      </c>
      <c r="P38" s="109" t="s">
        <v>1151</v>
      </c>
    </row>
    <row r="39" spans="1:17" ht="15" customHeight="1" x14ac:dyDescent="0.25">
      <c r="A39" s="124" t="s">
        <v>33</v>
      </c>
      <c r="B39" s="26" t="s">
        <v>119</v>
      </c>
      <c r="C39" s="104">
        <f t="shared" si="6"/>
        <v>2</v>
      </c>
      <c r="D39" s="104"/>
      <c r="E39" s="104"/>
      <c r="F39" s="116">
        <f t="shared" si="7"/>
        <v>2</v>
      </c>
      <c r="G39" s="104" t="s">
        <v>212</v>
      </c>
      <c r="H39" s="104" t="s">
        <v>212</v>
      </c>
      <c r="I39" s="104" t="s">
        <v>212</v>
      </c>
      <c r="J39" s="104" t="s">
        <v>212</v>
      </c>
      <c r="K39" s="104" t="s">
        <v>212</v>
      </c>
      <c r="L39" s="21" t="s">
        <v>217</v>
      </c>
      <c r="M39" s="167" t="s">
        <v>324</v>
      </c>
      <c r="N39" s="244" t="s">
        <v>564</v>
      </c>
      <c r="O39" s="244" t="s">
        <v>563</v>
      </c>
      <c r="P39" s="109" t="s">
        <v>1151</v>
      </c>
    </row>
    <row r="40" spans="1:17" ht="15" customHeight="1" x14ac:dyDescent="0.25">
      <c r="A40" s="124" t="s">
        <v>97</v>
      </c>
      <c r="B40" s="26" t="s">
        <v>119</v>
      </c>
      <c r="C40" s="104">
        <f t="shared" si="6"/>
        <v>2</v>
      </c>
      <c r="D40" s="104"/>
      <c r="E40" s="104"/>
      <c r="F40" s="116">
        <f t="shared" si="7"/>
        <v>2</v>
      </c>
      <c r="G40" s="104" t="s">
        <v>212</v>
      </c>
      <c r="H40" s="104" t="s">
        <v>212</v>
      </c>
      <c r="I40" s="104" t="s">
        <v>212</v>
      </c>
      <c r="J40" s="104" t="s">
        <v>212</v>
      </c>
      <c r="K40" s="104" t="s">
        <v>212</v>
      </c>
      <c r="L40" s="21" t="s">
        <v>466</v>
      </c>
      <c r="M40" s="167" t="s">
        <v>1057</v>
      </c>
      <c r="N40" s="202" t="s">
        <v>570</v>
      </c>
      <c r="O40" s="202" t="s">
        <v>568</v>
      </c>
      <c r="P40" s="202" t="s">
        <v>569</v>
      </c>
      <c r="Q40" s="232"/>
    </row>
    <row r="41" spans="1:17" ht="15" customHeight="1" x14ac:dyDescent="0.25">
      <c r="A41" s="124" t="s">
        <v>34</v>
      </c>
      <c r="B41" s="26" t="s">
        <v>119</v>
      </c>
      <c r="C41" s="104">
        <f t="shared" si="6"/>
        <v>2</v>
      </c>
      <c r="D41" s="104"/>
      <c r="E41" s="104"/>
      <c r="F41" s="116">
        <f t="shared" si="7"/>
        <v>2</v>
      </c>
      <c r="G41" s="104" t="s">
        <v>212</v>
      </c>
      <c r="H41" s="104" t="s">
        <v>212</v>
      </c>
      <c r="I41" s="104" t="s">
        <v>212</v>
      </c>
      <c r="J41" s="104" t="s">
        <v>212</v>
      </c>
      <c r="K41" s="104" t="s">
        <v>212</v>
      </c>
      <c r="L41" s="21" t="s">
        <v>449</v>
      </c>
      <c r="M41" s="167" t="s">
        <v>324</v>
      </c>
      <c r="N41" s="244" t="s">
        <v>571</v>
      </c>
      <c r="O41" s="244" t="s">
        <v>572</v>
      </c>
      <c r="P41" s="244" t="s">
        <v>573</v>
      </c>
    </row>
    <row r="42" spans="1:17" ht="15" customHeight="1" x14ac:dyDescent="0.25">
      <c r="A42" s="124" t="s">
        <v>35</v>
      </c>
      <c r="B42" s="26" t="s">
        <v>122</v>
      </c>
      <c r="C42" s="104">
        <f t="shared" si="6"/>
        <v>0</v>
      </c>
      <c r="D42" s="104"/>
      <c r="E42" s="104"/>
      <c r="F42" s="116">
        <f t="shared" si="7"/>
        <v>0</v>
      </c>
      <c r="G42" s="122" t="s">
        <v>215</v>
      </c>
      <c r="H42" s="164" t="s">
        <v>324</v>
      </c>
      <c r="I42" s="164" t="s">
        <v>324</v>
      </c>
      <c r="J42" s="164" t="s">
        <v>324</v>
      </c>
      <c r="K42" s="164" t="s">
        <v>324</v>
      </c>
      <c r="L42" s="164" t="s">
        <v>324</v>
      </c>
      <c r="M42" s="166" t="s">
        <v>324</v>
      </c>
      <c r="N42" s="244" t="s">
        <v>578</v>
      </c>
      <c r="O42" s="244" t="s">
        <v>579</v>
      </c>
      <c r="P42" s="109" t="s">
        <v>1151</v>
      </c>
    </row>
    <row r="43" spans="1:17" ht="15" customHeight="1" x14ac:dyDescent="0.25">
      <c r="A43" s="124" t="s">
        <v>36</v>
      </c>
      <c r="B43" s="26" t="s">
        <v>119</v>
      </c>
      <c r="C43" s="104">
        <f>IF(B43=$B$4,2,0)</f>
        <v>2</v>
      </c>
      <c r="D43" s="104"/>
      <c r="E43" s="104"/>
      <c r="F43" s="116">
        <f>C43*(1-D43)*(1-E43)</f>
        <v>2</v>
      </c>
      <c r="G43" s="104" t="s">
        <v>212</v>
      </c>
      <c r="H43" s="104" t="s">
        <v>212</v>
      </c>
      <c r="I43" s="104" t="s">
        <v>212</v>
      </c>
      <c r="J43" s="104" t="s">
        <v>212</v>
      </c>
      <c r="K43" s="104" t="s">
        <v>212</v>
      </c>
      <c r="L43" s="21" t="s">
        <v>325</v>
      </c>
      <c r="M43" s="167" t="s">
        <v>324</v>
      </c>
      <c r="N43" s="244" t="s">
        <v>580</v>
      </c>
      <c r="O43" s="244" t="s">
        <v>582</v>
      </c>
      <c r="P43" s="244" t="s">
        <v>581</v>
      </c>
    </row>
    <row r="44" spans="1:17" ht="15" customHeight="1" x14ac:dyDescent="0.25">
      <c r="A44" s="124" t="s">
        <v>37</v>
      </c>
      <c r="B44" s="26" t="s">
        <v>119</v>
      </c>
      <c r="C44" s="104">
        <f t="shared" si="6"/>
        <v>2</v>
      </c>
      <c r="D44" s="104"/>
      <c r="E44" s="104"/>
      <c r="F44" s="116">
        <f t="shared" si="7"/>
        <v>2</v>
      </c>
      <c r="G44" s="104" t="s">
        <v>212</v>
      </c>
      <c r="H44" s="104" t="s">
        <v>212</v>
      </c>
      <c r="I44" s="104" t="s">
        <v>212</v>
      </c>
      <c r="J44" s="104" t="s">
        <v>212</v>
      </c>
      <c r="K44" s="104" t="s">
        <v>212</v>
      </c>
      <c r="L44" s="21" t="s">
        <v>450</v>
      </c>
      <c r="M44" s="167" t="s">
        <v>324</v>
      </c>
      <c r="N44" s="244" t="s">
        <v>587</v>
      </c>
      <c r="O44" s="244" t="s">
        <v>586</v>
      </c>
      <c r="P44" s="105" t="s">
        <v>588</v>
      </c>
    </row>
    <row r="45" spans="1:17" ht="15" customHeight="1" x14ac:dyDescent="0.25">
      <c r="A45" s="124" t="s">
        <v>98</v>
      </c>
      <c r="B45" s="26" t="s">
        <v>122</v>
      </c>
      <c r="C45" s="104">
        <f>IF(B45=$B$4,2,0)</f>
        <v>0</v>
      </c>
      <c r="D45" s="104"/>
      <c r="E45" s="104"/>
      <c r="F45" s="116">
        <f t="shared" si="7"/>
        <v>0</v>
      </c>
      <c r="G45" s="104" t="s">
        <v>212</v>
      </c>
      <c r="H45" s="104" t="s">
        <v>212</v>
      </c>
      <c r="I45" s="103" t="s">
        <v>226</v>
      </c>
      <c r="J45" s="104" t="s">
        <v>212</v>
      </c>
      <c r="K45" s="104" t="s">
        <v>212</v>
      </c>
      <c r="L45" s="21">
        <v>43755</v>
      </c>
      <c r="M45" s="168" t="s">
        <v>324</v>
      </c>
      <c r="N45" s="202" t="s">
        <v>364</v>
      </c>
      <c r="O45" s="202" t="s">
        <v>361</v>
      </c>
      <c r="P45" s="202" t="s">
        <v>234</v>
      </c>
    </row>
    <row r="46" spans="1:17" s="60" customFormat="1" ht="15" customHeight="1" x14ac:dyDescent="0.35">
      <c r="A46" s="115" t="s">
        <v>38</v>
      </c>
      <c r="B46" s="112"/>
      <c r="C46" s="114"/>
      <c r="D46" s="114"/>
      <c r="E46" s="114"/>
      <c r="F46" s="114"/>
      <c r="G46" s="117"/>
      <c r="H46" s="117"/>
      <c r="I46" s="117"/>
      <c r="J46" s="117"/>
      <c r="K46" s="117"/>
      <c r="L46" s="117"/>
      <c r="M46" s="126"/>
      <c r="N46" s="111"/>
      <c r="O46" s="111"/>
      <c r="P46" s="111"/>
    </row>
    <row r="47" spans="1:17" ht="15" customHeight="1" x14ac:dyDescent="0.25">
      <c r="A47" s="124" t="s">
        <v>39</v>
      </c>
      <c r="B47" s="26" t="s">
        <v>122</v>
      </c>
      <c r="C47" s="104">
        <f t="shared" ref="C47:C53" si="8">IF(B47=$B$4,2,0)</f>
        <v>0</v>
      </c>
      <c r="D47" s="104"/>
      <c r="E47" s="104"/>
      <c r="F47" s="116">
        <f t="shared" ref="F47:F53" si="9">C47*(1-D47)*(1-E47)</f>
        <v>0</v>
      </c>
      <c r="G47" s="122" t="s">
        <v>215</v>
      </c>
      <c r="H47" s="164" t="s">
        <v>324</v>
      </c>
      <c r="I47" s="164" t="s">
        <v>324</v>
      </c>
      <c r="J47" s="164" t="s">
        <v>324</v>
      </c>
      <c r="K47" s="164" t="s">
        <v>324</v>
      </c>
      <c r="L47" s="164" t="s">
        <v>324</v>
      </c>
      <c r="M47" s="166" t="s">
        <v>324</v>
      </c>
      <c r="N47" s="244" t="s">
        <v>594</v>
      </c>
      <c r="O47" s="244" t="s">
        <v>593</v>
      </c>
      <c r="P47" s="244" t="s">
        <v>592</v>
      </c>
    </row>
    <row r="48" spans="1:17" ht="15" customHeight="1" x14ac:dyDescent="0.25">
      <c r="A48" s="124" t="s">
        <v>40</v>
      </c>
      <c r="B48" s="26" t="s">
        <v>122</v>
      </c>
      <c r="C48" s="104">
        <f t="shared" si="8"/>
        <v>0</v>
      </c>
      <c r="D48" s="104"/>
      <c r="E48" s="104"/>
      <c r="F48" s="116">
        <f t="shared" si="9"/>
        <v>0</v>
      </c>
      <c r="G48" s="122" t="s">
        <v>215</v>
      </c>
      <c r="H48" s="164" t="s">
        <v>324</v>
      </c>
      <c r="I48" s="164" t="s">
        <v>324</v>
      </c>
      <c r="J48" s="164" t="s">
        <v>324</v>
      </c>
      <c r="K48" s="164" t="s">
        <v>324</v>
      </c>
      <c r="L48" s="164" t="s">
        <v>324</v>
      </c>
      <c r="M48" s="166" t="s">
        <v>324</v>
      </c>
      <c r="N48" s="244" t="s">
        <v>597</v>
      </c>
      <c r="O48" s="244" t="s">
        <v>598</v>
      </c>
      <c r="P48" s="109" t="s">
        <v>1151</v>
      </c>
    </row>
    <row r="49" spans="1:16" ht="15" customHeight="1" x14ac:dyDescent="0.25">
      <c r="A49" s="124" t="s">
        <v>41</v>
      </c>
      <c r="B49" s="26" t="s">
        <v>122</v>
      </c>
      <c r="C49" s="104">
        <f t="shared" si="8"/>
        <v>0</v>
      </c>
      <c r="D49" s="104"/>
      <c r="E49" s="104"/>
      <c r="F49" s="116">
        <f t="shared" si="9"/>
        <v>0</v>
      </c>
      <c r="G49" s="122" t="s">
        <v>226</v>
      </c>
      <c r="H49" s="104" t="s">
        <v>215</v>
      </c>
      <c r="I49" s="164" t="s">
        <v>324</v>
      </c>
      <c r="J49" s="164" t="s">
        <v>324</v>
      </c>
      <c r="K49" s="164" t="s">
        <v>324</v>
      </c>
      <c r="L49" s="164" t="s">
        <v>324</v>
      </c>
      <c r="M49" s="103" t="s">
        <v>376</v>
      </c>
      <c r="N49" s="244" t="s">
        <v>599</v>
      </c>
      <c r="O49" s="244" t="s">
        <v>600</v>
      </c>
      <c r="P49" s="109" t="s">
        <v>1151</v>
      </c>
    </row>
    <row r="50" spans="1:16" ht="15" customHeight="1" x14ac:dyDescent="0.25">
      <c r="A50" s="124" t="s">
        <v>42</v>
      </c>
      <c r="B50" s="26" t="s">
        <v>122</v>
      </c>
      <c r="C50" s="104">
        <f>IF(B50=$B$4,2,0)</f>
        <v>0</v>
      </c>
      <c r="D50" s="104"/>
      <c r="E50" s="104"/>
      <c r="F50" s="116">
        <f>C50*(1-D50)*(1-E50)</f>
        <v>0</v>
      </c>
      <c r="G50" s="122" t="s">
        <v>215</v>
      </c>
      <c r="H50" s="164" t="s">
        <v>324</v>
      </c>
      <c r="I50" s="164" t="s">
        <v>324</v>
      </c>
      <c r="J50" s="164" t="s">
        <v>324</v>
      </c>
      <c r="K50" s="164" t="s">
        <v>324</v>
      </c>
      <c r="L50" s="164" t="s">
        <v>324</v>
      </c>
      <c r="M50" s="166" t="s">
        <v>324</v>
      </c>
      <c r="N50" s="244" t="s">
        <v>605</v>
      </c>
      <c r="O50" s="244" t="s">
        <v>606</v>
      </c>
      <c r="P50" s="109" t="s">
        <v>1151</v>
      </c>
    </row>
    <row r="51" spans="1:16" ht="15" customHeight="1" x14ac:dyDescent="0.25">
      <c r="A51" s="124" t="s">
        <v>92</v>
      </c>
      <c r="B51" s="26" t="s">
        <v>122</v>
      </c>
      <c r="C51" s="104">
        <f t="shared" si="8"/>
        <v>0</v>
      </c>
      <c r="D51" s="104"/>
      <c r="E51" s="104"/>
      <c r="F51" s="116">
        <f t="shared" si="9"/>
        <v>0</v>
      </c>
      <c r="G51" s="122" t="s">
        <v>215</v>
      </c>
      <c r="H51" s="164" t="s">
        <v>324</v>
      </c>
      <c r="I51" s="164" t="s">
        <v>324</v>
      </c>
      <c r="J51" s="164" t="s">
        <v>324</v>
      </c>
      <c r="K51" s="164" t="s">
        <v>324</v>
      </c>
      <c r="L51" s="164" t="s">
        <v>324</v>
      </c>
      <c r="M51" s="166" t="s">
        <v>324</v>
      </c>
      <c r="N51" s="244" t="s">
        <v>610</v>
      </c>
      <c r="O51" s="244" t="s">
        <v>608</v>
      </c>
      <c r="P51" s="109" t="s">
        <v>1151</v>
      </c>
    </row>
    <row r="52" spans="1:16" ht="15" customHeight="1" x14ac:dyDescent="0.25">
      <c r="A52" s="124" t="s">
        <v>43</v>
      </c>
      <c r="B52" s="26" t="s">
        <v>119</v>
      </c>
      <c r="C52" s="104">
        <f t="shared" si="8"/>
        <v>2</v>
      </c>
      <c r="D52" s="104"/>
      <c r="E52" s="104"/>
      <c r="F52" s="116">
        <f t="shared" si="9"/>
        <v>2</v>
      </c>
      <c r="G52" s="104" t="s">
        <v>212</v>
      </c>
      <c r="H52" s="104" t="s">
        <v>212</v>
      </c>
      <c r="I52" s="104" t="s">
        <v>212</v>
      </c>
      <c r="J52" s="104" t="s">
        <v>212</v>
      </c>
      <c r="K52" s="104" t="s">
        <v>212</v>
      </c>
      <c r="L52" s="21" t="s">
        <v>521</v>
      </c>
      <c r="M52" s="167" t="s">
        <v>324</v>
      </c>
      <c r="N52" s="202" t="s">
        <v>612</v>
      </c>
      <c r="O52" s="202" t="s">
        <v>615</v>
      </c>
      <c r="P52" s="202" t="s">
        <v>614</v>
      </c>
    </row>
    <row r="53" spans="1:16" ht="15" customHeight="1" x14ac:dyDescent="0.25">
      <c r="A53" s="124" t="s">
        <v>44</v>
      </c>
      <c r="B53" s="26" t="s">
        <v>119</v>
      </c>
      <c r="C53" s="104">
        <f t="shared" si="8"/>
        <v>2</v>
      </c>
      <c r="D53" s="104"/>
      <c r="E53" s="104"/>
      <c r="F53" s="116">
        <f t="shared" si="9"/>
        <v>2</v>
      </c>
      <c r="G53" s="104" t="s">
        <v>212</v>
      </c>
      <c r="H53" s="104" t="s">
        <v>212</v>
      </c>
      <c r="I53" s="104" t="s">
        <v>212</v>
      </c>
      <c r="J53" s="104" t="s">
        <v>212</v>
      </c>
      <c r="K53" s="104" t="s">
        <v>212</v>
      </c>
      <c r="L53" s="21" t="s">
        <v>217</v>
      </c>
      <c r="M53" s="167" t="s">
        <v>324</v>
      </c>
      <c r="N53" s="244" t="s">
        <v>622</v>
      </c>
      <c r="O53" s="244" t="s">
        <v>618</v>
      </c>
      <c r="P53" s="244" t="s">
        <v>619</v>
      </c>
    </row>
    <row r="54" spans="1:16" s="60" customFormat="1" ht="15" customHeight="1" x14ac:dyDescent="0.35">
      <c r="A54" s="115" t="s">
        <v>45</v>
      </c>
      <c r="B54" s="112"/>
      <c r="C54" s="114"/>
      <c r="D54" s="114"/>
      <c r="E54" s="114"/>
      <c r="F54" s="114"/>
      <c r="G54" s="117"/>
      <c r="H54" s="117"/>
      <c r="I54" s="117"/>
      <c r="J54" s="117"/>
      <c r="K54" s="117"/>
      <c r="L54" s="117"/>
      <c r="M54" s="126"/>
      <c r="N54" s="111"/>
      <c r="O54" s="111"/>
      <c r="P54" s="111"/>
    </row>
    <row r="55" spans="1:16" ht="15" customHeight="1" x14ac:dyDescent="0.25">
      <c r="A55" s="124" t="s">
        <v>46</v>
      </c>
      <c r="B55" s="26" t="s">
        <v>119</v>
      </c>
      <c r="C55" s="104">
        <f t="shared" ref="C55:C65" si="10">IF(B55=$B$4,2,0)</f>
        <v>2</v>
      </c>
      <c r="D55" s="104"/>
      <c r="E55" s="104"/>
      <c r="F55" s="116">
        <f t="shared" ref="F55:F61" si="11">C55*(1-D55)*(1-E55)</f>
        <v>2</v>
      </c>
      <c r="G55" s="104" t="s">
        <v>212</v>
      </c>
      <c r="H55" s="104" t="s">
        <v>212</v>
      </c>
      <c r="I55" s="104" t="s">
        <v>212</v>
      </c>
      <c r="J55" s="104" t="s">
        <v>212</v>
      </c>
      <c r="K55" s="104" t="s">
        <v>212</v>
      </c>
      <c r="L55" s="21" t="s">
        <v>450</v>
      </c>
      <c r="M55" s="167" t="s">
        <v>324</v>
      </c>
      <c r="N55" s="244" t="s">
        <v>626</v>
      </c>
      <c r="O55" s="109" t="s">
        <v>625</v>
      </c>
      <c r="P55" s="109" t="s">
        <v>1151</v>
      </c>
    </row>
    <row r="56" spans="1:16" ht="15" customHeight="1" x14ac:dyDescent="0.25">
      <c r="A56" s="124" t="s">
        <v>47</v>
      </c>
      <c r="B56" s="26" t="s">
        <v>119</v>
      </c>
      <c r="C56" s="104">
        <f t="shared" si="10"/>
        <v>2</v>
      </c>
      <c r="D56" s="104"/>
      <c r="E56" s="104"/>
      <c r="F56" s="116">
        <f t="shared" si="11"/>
        <v>2</v>
      </c>
      <c r="G56" s="104" t="s">
        <v>212</v>
      </c>
      <c r="H56" s="104" t="s">
        <v>212</v>
      </c>
      <c r="I56" s="104" t="s">
        <v>212</v>
      </c>
      <c r="J56" s="104" t="s">
        <v>212</v>
      </c>
      <c r="K56" s="104" t="s">
        <v>212</v>
      </c>
      <c r="L56" s="21" t="s">
        <v>217</v>
      </c>
      <c r="M56" s="167" t="s">
        <v>324</v>
      </c>
      <c r="N56" s="244" t="s">
        <v>630</v>
      </c>
      <c r="O56" s="244" t="s">
        <v>628</v>
      </c>
      <c r="P56" s="109" t="s">
        <v>1151</v>
      </c>
    </row>
    <row r="57" spans="1:16" ht="15" customHeight="1" x14ac:dyDescent="0.25">
      <c r="A57" s="124" t="s">
        <v>48</v>
      </c>
      <c r="B57" s="26" t="s">
        <v>122</v>
      </c>
      <c r="C57" s="104">
        <f t="shared" si="10"/>
        <v>0</v>
      </c>
      <c r="D57" s="104"/>
      <c r="E57" s="104"/>
      <c r="F57" s="116">
        <f t="shared" si="11"/>
        <v>0</v>
      </c>
      <c r="G57" s="122" t="s">
        <v>215</v>
      </c>
      <c r="H57" s="164" t="s">
        <v>324</v>
      </c>
      <c r="I57" s="164" t="s">
        <v>324</v>
      </c>
      <c r="J57" s="164" t="s">
        <v>324</v>
      </c>
      <c r="K57" s="164" t="s">
        <v>324</v>
      </c>
      <c r="L57" s="164" t="s">
        <v>324</v>
      </c>
      <c r="M57" s="166" t="s">
        <v>324</v>
      </c>
      <c r="N57" s="244" t="s">
        <v>632</v>
      </c>
      <c r="O57" s="244" t="s">
        <v>634</v>
      </c>
      <c r="P57" s="109" t="s">
        <v>1151</v>
      </c>
    </row>
    <row r="58" spans="1:16" ht="15" customHeight="1" x14ac:dyDescent="0.25">
      <c r="A58" s="124" t="s">
        <v>49</v>
      </c>
      <c r="B58" s="26" t="s">
        <v>119</v>
      </c>
      <c r="C58" s="104">
        <f t="shared" si="10"/>
        <v>2</v>
      </c>
      <c r="D58" s="104"/>
      <c r="E58" s="104"/>
      <c r="F58" s="116">
        <f t="shared" si="11"/>
        <v>2</v>
      </c>
      <c r="G58" s="104" t="s">
        <v>212</v>
      </c>
      <c r="H58" s="104" t="s">
        <v>212</v>
      </c>
      <c r="I58" s="104" t="s">
        <v>212</v>
      </c>
      <c r="J58" s="104" t="s">
        <v>212</v>
      </c>
      <c r="K58" s="104" t="s">
        <v>212</v>
      </c>
      <c r="L58" s="21" t="s">
        <v>217</v>
      </c>
      <c r="M58" s="168" t="s">
        <v>324</v>
      </c>
      <c r="N58" s="244" t="s">
        <v>365</v>
      </c>
      <c r="O58" s="244" t="s">
        <v>211</v>
      </c>
      <c r="P58" s="109" t="s">
        <v>1151</v>
      </c>
    </row>
    <row r="59" spans="1:16" ht="15" customHeight="1" x14ac:dyDescent="0.25">
      <c r="A59" s="124" t="s">
        <v>50</v>
      </c>
      <c r="B59" s="26" t="s">
        <v>119</v>
      </c>
      <c r="C59" s="104">
        <f t="shared" si="10"/>
        <v>2</v>
      </c>
      <c r="D59" s="104"/>
      <c r="E59" s="104"/>
      <c r="F59" s="116">
        <f t="shared" si="11"/>
        <v>2</v>
      </c>
      <c r="G59" s="104" t="s">
        <v>212</v>
      </c>
      <c r="H59" s="104" t="s">
        <v>212</v>
      </c>
      <c r="I59" s="104" t="s">
        <v>212</v>
      </c>
      <c r="J59" s="104" t="s">
        <v>212</v>
      </c>
      <c r="K59" s="104" t="s">
        <v>212</v>
      </c>
      <c r="L59" s="21" t="s">
        <v>217</v>
      </c>
      <c r="M59" s="167" t="s">
        <v>324</v>
      </c>
      <c r="N59" s="244" t="s">
        <v>638</v>
      </c>
      <c r="O59" s="244" t="s">
        <v>636</v>
      </c>
      <c r="P59" s="109" t="s">
        <v>1151</v>
      </c>
    </row>
    <row r="60" spans="1:16" ht="15" customHeight="1" x14ac:dyDescent="0.25">
      <c r="A60" s="124" t="s">
        <v>51</v>
      </c>
      <c r="B60" s="26" t="s">
        <v>119</v>
      </c>
      <c r="C60" s="104">
        <f t="shared" si="10"/>
        <v>2</v>
      </c>
      <c r="D60" s="104"/>
      <c r="E60" s="104"/>
      <c r="F60" s="116">
        <f t="shared" si="11"/>
        <v>2</v>
      </c>
      <c r="G60" s="104" t="s">
        <v>212</v>
      </c>
      <c r="H60" s="104" t="s">
        <v>212</v>
      </c>
      <c r="I60" s="104" t="s">
        <v>212</v>
      </c>
      <c r="J60" s="104" t="s">
        <v>212</v>
      </c>
      <c r="K60" s="104" t="s">
        <v>212</v>
      </c>
      <c r="L60" s="21">
        <v>43756</v>
      </c>
      <c r="M60" s="168" t="s">
        <v>324</v>
      </c>
      <c r="N60" s="244" t="s">
        <v>372</v>
      </c>
      <c r="O60" s="244" t="s">
        <v>369</v>
      </c>
      <c r="P60" s="244" t="s">
        <v>370</v>
      </c>
    </row>
    <row r="61" spans="1:16" ht="15" customHeight="1" x14ac:dyDescent="0.25">
      <c r="A61" s="124" t="s">
        <v>52</v>
      </c>
      <c r="B61" s="26" t="s">
        <v>122</v>
      </c>
      <c r="C61" s="104">
        <f t="shared" si="10"/>
        <v>0</v>
      </c>
      <c r="D61" s="104"/>
      <c r="E61" s="104"/>
      <c r="F61" s="116">
        <f t="shared" si="11"/>
        <v>0</v>
      </c>
      <c r="G61" s="122" t="s">
        <v>226</v>
      </c>
      <c r="H61" s="122" t="s">
        <v>215</v>
      </c>
      <c r="I61" s="164" t="s">
        <v>324</v>
      </c>
      <c r="J61" s="164" t="s">
        <v>324</v>
      </c>
      <c r="K61" s="164" t="s">
        <v>324</v>
      </c>
      <c r="L61" s="164" t="s">
        <v>324</v>
      </c>
      <c r="M61" s="103" t="s">
        <v>376</v>
      </c>
      <c r="N61" s="244" t="s">
        <v>373</v>
      </c>
      <c r="O61" s="244" t="s">
        <v>375</v>
      </c>
      <c r="P61" s="105" t="s">
        <v>387</v>
      </c>
    </row>
    <row r="62" spans="1:16" ht="15" customHeight="1" x14ac:dyDescent="0.25">
      <c r="A62" s="124" t="s">
        <v>53</v>
      </c>
      <c r="B62" s="26" t="s">
        <v>122</v>
      </c>
      <c r="C62" s="104">
        <f t="shared" si="10"/>
        <v>0</v>
      </c>
      <c r="D62" s="104"/>
      <c r="E62" s="104"/>
      <c r="F62" s="116">
        <f t="shared" ref="F62:F68" si="12">C62*(1-D62)*(1-E62)</f>
        <v>0</v>
      </c>
      <c r="G62" s="122" t="s">
        <v>226</v>
      </c>
      <c r="H62" s="122" t="s">
        <v>215</v>
      </c>
      <c r="I62" s="164" t="s">
        <v>324</v>
      </c>
      <c r="J62" s="164" t="s">
        <v>324</v>
      </c>
      <c r="K62" s="164" t="s">
        <v>324</v>
      </c>
      <c r="L62" s="164" t="s">
        <v>324</v>
      </c>
      <c r="M62" s="103" t="s">
        <v>376</v>
      </c>
      <c r="N62" s="244" t="s">
        <v>639</v>
      </c>
      <c r="O62" s="244" t="s">
        <v>640</v>
      </c>
      <c r="P62" s="109" t="s">
        <v>1151</v>
      </c>
    </row>
    <row r="63" spans="1:16" ht="15" customHeight="1" x14ac:dyDescent="0.25">
      <c r="A63" s="124" t="s">
        <v>54</v>
      </c>
      <c r="B63" s="26" t="s">
        <v>122</v>
      </c>
      <c r="C63" s="104">
        <f>IF(B63=$B$4,2,0)</f>
        <v>0</v>
      </c>
      <c r="D63" s="104"/>
      <c r="E63" s="104"/>
      <c r="F63" s="116">
        <f t="shared" si="12"/>
        <v>0</v>
      </c>
      <c r="G63" s="122" t="s">
        <v>226</v>
      </c>
      <c r="H63" s="122" t="s">
        <v>215</v>
      </c>
      <c r="I63" s="164" t="s">
        <v>324</v>
      </c>
      <c r="J63" s="164" t="s">
        <v>324</v>
      </c>
      <c r="K63" s="164" t="s">
        <v>324</v>
      </c>
      <c r="L63" s="164" t="s">
        <v>324</v>
      </c>
      <c r="M63" s="103" t="s">
        <v>383</v>
      </c>
      <c r="N63" s="244" t="s">
        <v>379</v>
      </c>
      <c r="O63" s="244" t="s">
        <v>380</v>
      </c>
      <c r="P63" s="244" t="s">
        <v>386</v>
      </c>
    </row>
    <row r="64" spans="1:16" ht="15" customHeight="1" x14ac:dyDescent="0.25">
      <c r="A64" s="124" t="s">
        <v>55</v>
      </c>
      <c r="B64" s="26" t="s">
        <v>119</v>
      </c>
      <c r="C64" s="104">
        <f t="shared" si="10"/>
        <v>2</v>
      </c>
      <c r="D64" s="104"/>
      <c r="E64" s="104"/>
      <c r="F64" s="116">
        <f t="shared" si="12"/>
        <v>2</v>
      </c>
      <c r="G64" s="104" t="s">
        <v>212</v>
      </c>
      <c r="H64" s="104" t="s">
        <v>212</v>
      </c>
      <c r="I64" s="104" t="s">
        <v>212</v>
      </c>
      <c r="J64" s="104" t="s">
        <v>212</v>
      </c>
      <c r="K64" s="104" t="s">
        <v>212</v>
      </c>
      <c r="L64" s="21" t="s">
        <v>450</v>
      </c>
      <c r="M64" s="167" t="s">
        <v>324</v>
      </c>
      <c r="N64" s="244" t="s">
        <v>645</v>
      </c>
      <c r="O64" s="244" t="s">
        <v>646</v>
      </c>
      <c r="P64" s="105" t="s">
        <v>647</v>
      </c>
    </row>
    <row r="65" spans="1:16" ht="15" customHeight="1" x14ac:dyDescent="0.25">
      <c r="A65" s="124" t="s">
        <v>56</v>
      </c>
      <c r="B65" s="26" t="s">
        <v>119</v>
      </c>
      <c r="C65" s="104">
        <f t="shared" si="10"/>
        <v>2</v>
      </c>
      <c r="D65" s="104"/>
      <c r="E65" s="104"/>
      <c r="F65" s="116">
        <f t="shared" si="12"/>
        <v>2</v>
      </c>
      <c r="G65" s="104" t="s">
        <v>212</v>
      </c>
      <c r="H65" s="104" t="s">
        <v>212</v>
      </c>
      <c r="I65" s="104" t="s">
        <v>212</v>
      </c>
      <c r="J65" s="104" t="s">
        <v>212</v>
      </c>
      <c r="K65" s="104" t="s">
        <v>212</v>
      </c>
      <c r="L65" s="21" t="s">
        <v>450</v>
      </c>
      <c r="M65" s="167" t="s">
        <v>324</v>
      </c>
      <c r="N65" s="244" t="s">
        <v>651</v>
      </c>
      <c r="O65" s="244" t="s">
        <v>649</v>
      </c>
      <c r="P65" s="109" t="s">
        <v>1151</v>
      </c>
    </row>
    <row r="66" spans="1:16" ht="15" customHeight="1" x14ac:dyDescent="0.25">
      <c r="A66" s="124" t="s">
        <v>57</v>
      </c>
      <c r="B66" s="26" t="s">
        <v>122</v>
      </c>
      <c r="C66" s="104">
        <f>IF(B66=$B$4,2,0)</f>
        <v>0</v>
      </c>
      <c r="D66" s="104"/>
      <c r="E66" s="104"/>
      <c r="F66" s="116">
        <f t="shared" si="12"/>
        <v>0</v>
      </c>
      <c r="G66" s="122" t="s">
        <v>215</v>
      </c>
      <c r="H66" s="164" t="s">
        <v>324</v>
      </c>
      <c r="I66" s="164" t="s">
        <v>324</v>
      </c>
      <c r="J66" s="164" t="s">
        <v>324</v>
      </c>
      <c r="K66" s="164" t="s">
        <v>324</v>
      </c>
      <c r="L66" s="164" t="s">
        <v>324</v>
      </c>
      <c r="M66" s="166" t="s">
        <v>324</v>
      </c>
      <c r="N66" s="244" t="s">
        <v>656</v>
      </c>
      <c r="O66" s="244" t="s">
        <v>659</v>
      </c>
      <c r="P66" s="105" t="s">
        <v>654</v>
      </c>
    </row>
    <row r="67" spans="1:16" ht="15" customHeight="1" x14ac:dyDescent="0.25">
      <c r="A67" s="124" t="s">
        <v>58</v>
      </c>
      <c r="B67" s="26" t="s">
        <v>119</v>
      </c>
      <c r="C67" s="104">
        <f>IF(B67=$B$4,2,0)</f>
        <v>2</v>
      </c>
      <c r="D67" s="104"/>
      <c r="E67" s="104"/>
      <c r="F67" s="116">
        <f t="shared" si="12"/>
        <v>2</v>
      </c>
      <c r="G67" s="104" t="s">
        <v>212</v>
      </c>
      <c r="H67" s="104" t="s">
        <v>212</v>
      </c>
      <c r="I67" s="104" t="s">
        <v>212</v>
      </c>
      <c r="J67" s="104" t="s">
        <v>212</v>
      </c>
      <c r="K67" s="104" t="s">
        <v>212</v>
      </c>
      <c r="L67" s="21" t="s">
        <v>217</v>
      </c>
      <c r="M67" s="168" t="s">
        <v>324</v>
      </c>
      <c r="N67" s="244" t="s">
        <v>391</v>
      </c>
      <c r="O67" s="244" t="s">
        <v>389</v>
      </c>
      <c r="P67" s="244" t="s">
        <v>390</v>
      </c>
    </row>
    <row r="68" spans="1:16" ht="15" customHeight="1" x14ac:dyDescent="0.25">
      <c r="A68" s="124" t="s">
        <v>59</v>
      </c>
      <c r="B68" s="26" t="s">
        <v>119</v>
      </c>
      <c r="C68" s="104">
        <f>IF(B68=$B$4,2,0)</f>
        <v>2</v>
      </c>
      <c r="D68" s="104"/>
      <c r="E68" s="104"/>
      <c r="F68" s="116">
        <f t="shared" si="12"/>
        <v>2</v>
      </c>
      <c r="G68" s="104" t="s">
        <v>212</v>
      </c>
      <c r="H68" s="104" t="s">
        <v>212</v>
      </c>
      <c r="I68" s="104" t="s">
        <v>212</v>
      </c>
      <c r="J68" s="104" t="s">
        <v>212</v>
      </c>
      <c r="K68" s="104" t="s">
        <v>212</v>
      </c>
      <c r="L68" s="21" t="s">
        <v>217</v>
      </c>
      <c r="M68" s="168" t="s">
        <v>324</v>
      </c>
      <c r="N68" s="244" t="s">
        <v>398</v>
      </c>
      <c r="O68" s="244" t="s">
        <v>396</v>
      </c>
      <c r="P68" s="244" t="s">
        <v>397</v>
      </c>
    </row>
    <row r="69" spans="1:16" s="60" customFormat="1" ht="15" customHeight="1" x14ac:dyDescent="0.35">
      <c r="A69" s="115" t="s">
        <v>60</v>
      </c>
      <c r="B69" s="112"/>
      <c r="C69" s="114"/>
      <c r="D69" s="114"/>
      <c r="E69" s="114"/>
      <c r="F69" s="114"/>
      <c r="G69" s="117"/>
      <c r="H69" s="117"/>
      <c r="I69" s="117"/>
      <c r="J69" s="117"/>
      <c r="K69" s="117"/>
      <c r="L69" s="117"/>
      <c r="M69" s="126"/>
      <c r="N69" s="111"/>
      <c r="O69" s="111"/>
      <c r="P69" s="111"/>
    </row>
    <row r="70" spans="1:16" ht="15" customHeight="1" x14ac:dyDescent="0.25">
      <c r="A70" s="124" t="s">
        <v>61</v>
      </c>
      <c r="B70" s="26" t="s">
        <v>122</v>
      </c>
      <c r="C70" s="104">
        <f t="shared" ref="C70:C75" si="13">IF(B70=$B$4,2,0)</f>
        <v>0</v>
      </c>
      <c r="D70" s="104"/>
      <c r="E70" s="104"/>
      <c r="F70" s="116">
        <f t="shared" ref="F70:F75" si="14">C70*(1-D70)*(1-E70)</f>
        <v>0</v>
      </c>
      <c r="G70" s="122" t="s">
        <v>226</v>
      </c>
      <c r="H70" s="122" t="s">
        <v>226</v>
      </c>
      <c r="I70" s="46" t="s">
        <v>226</v>
      </c>
      <c r="J70" s="164" t="s">
        <v>215</v>
      </c>
      <c r="K70" s="164" t="s">
        <v>212</v>
      </c>
      <c r="L70" s="21" t="s">
        <v>217</v>
      </c>
      <c r="M70" s="103" t="s">
        <v>1325</v>
      </c>
      <c r="N70" s="244" t="s">
        <v>663</v>
      </c>
      <c r="O70" s="244" t="s">
        <v>660</v>
      </c>
      <c r="P70" s="109" t="s">
        <v>1151</v>
      </c>
    </row>
    <row r="71" spans="1:16" ht="15" customHeight="1" x14ac:dyDescent="0.25">
      <c r="A71" s="124" t="s">
        <v>62</v>
      </c>
      <c r="B71" s="26" t="s">
        <v>119</v>
      </c>
      <c r="C71" s="104">
        <f t="shared" si="13"/>
        <v>2</v>
      </c>
      <c r="D71" s="104"/>
      <c r="E71" s="104"/>
      <c r="F71" s="116">
        <f t="shared" si="14"/>
        <v>2</v>
      </c>
      <c r="G71" s="104" t="s">
        <v>212</v>
      </c>
      <c r="H71" s="164" t="s">
        <v>212</v>
      </c>
      <c r="I71" s="164" t="s">
        <v>212</v>
      </c>
      <c r="J71" s="164" t="s">
        <v>212</v>
      </c>
      <c r="K71" s="164" t="s">
        <v>212</v>
      </c>
      <c r="L71" s="21" t="s">
        <v>530</v>
      </c>
      <c r="M71" s="167" t="s">
        <v>324</v>
      </c>
      <c r="N71" s="202" t="s">
        <v>670</v>
      </c>
      <c r="O71" s="24" t="s">
        <v>764</v>
      </c>
      <c r="P71" s="105" t="s">
        <v>668</v>
      </c>
    </row>
    <row r="72" spans="1:16" ht="15" customHeight="1" x14ac:dyDescent="0.25">
      <c r="A72" s="124" t="s">
        <v>63</v>
      </c>
      <c r="B72" s="26" t="s">
        <v>119</v>
      </c>
      <c r="C72" s="104">
        <f t="shared" si="13"/>
        <v>2</v>
      </c>
      <c r="D72" s="104"/>
      <c r="E72" s="104"/>
      <c r="F72" s="116">
        <f t="shared" si="14"/>
        <v>2</v>
      </c>
      <c r="G72" s="104" t="s">
        <v>212</v>
      </c>
      <c r="H72" s="122" t="s">
        <v>212</v>
      </c>
      <c r="I72" s="122" t="s">
        <v>212</v>
      </c>
      <c r="J72" s="122" t="s">
        <v>212</v>
      </c>
      <c r="K72" s="122" t="s">
        <v>212</v>
      </c>
      <c r="L72" s="21" t="s">
        <v>449</v>
      </c>
      <c r="M72" s="167" t="s">
        <v>324</v>
      </c>
      <c r="N72" s="244" t="s">
        <v>673</v>
      </c>
      <c r="O72" s="244" t="s">
        <v>672</v>
      </c>
      <c r="P72" s="109" t="s">
        <v>1151</v>
      </c>
    </row>
    <row r="73" spans="1:16" ht="15" customHeight="1" x14ac:dyDescent="0.25">
      <c r="A73" s="124" t="s">
        <v>64</v>
      </c>
      <c r="B73" s="26" t="s">
        <v>119</v>
      </c>
      <c r="C73" s="104">
        <f t="shared" si="13"/>
        <v>2</v>
      </c>
      <c r="D73" s="104"/>
      <c r="E73" s="104"/>
      <c r="F73" s="116">
        <f t="shared" si="14"/>
        <v>2</v>
      </c>
      <c r="G73" s="104" t="s">
        <v>212</v>
      </c>
      <c r="H73" s="122" t="s">
        <v>212</v>
      </c>
      <c r="I73" s="122" t="s">
        <v>212</v>
      </c>
      <c r="J73" s="122" t="s">
        <v>212</v>
      </c>
      <c r="K73" s="122" t="s">
        <v>212</v>
      </c>
      <c r="L73" s="104" t="s">
        <v>217</v>
      </c>
      <c r="M73" s="167" t="s">
        <v>324</v>
      </c>
      <c r="N73" s="244" t="s">
        <v>677</v>
      </c>
      <c r="O73" s="244" t="s">
        <v>678</v>
      </c>
      <c r="P73" s="244" t="s">
        <v>679</v>
      </c>
    </row>
    <row r="74" spans="1:16" ht="15" customHeight="1" x14ac:dyDescent="0.25">
      <c r="A74" s="26" t="s">
        <v>65</v>
      </c>
      <c r="B74" s="26" t="s">
        <v>119</v>
      </c>
      <c r="C74" s="104">
        <f t="shared" si="13"/>
        <v>2</v>
      </c>
      <c r="D74" s="104"/>
      <c r="E74" s="104"/>
      <c r="F74" s="116">
        <f t="shared" si="14"/>
        <v>2</v>
      </c>
      <c r="G74" s="104" t="s">
        <v>212</v>
      </c>
      <c r="H74" s="122" t="s">
        <v>212</v>
      </c>
      <c r="I74" s="122" t="s">
        <v>212</v>
      </c>
      <c r="J74" s="122" t="s">
        <v>212</v>
      </c>
      <c r="K74" s="122" t="s">
        <v>212</v>
      </c>
      <c r="L74" s="104" t="s">
        <v>217</v>
      </c>
      <c r="M74" s="167" t="s">
        <v>324</v>
      </c>
      <c r="N74" s="244" t="s">
        <v>681</v>
      </c>
      <c r="O74" s="244" t="s">
        <v>682</v>
      </c>
      <c r="P74" s="109" t="s">
        <v>1151</v>
      </c>
    </row>
    <row r="75" spans="1:16" ht="15" customHeight="1" x14ac:dyDescent="0.25">
      <c r="A75" s="124" t="s">
        <v>66</v>
      </c>
      <c r="B75" s="26" t="s">
        <v>119</v>
      </c>
      <c r="C75" s="104">
        <f t="shared" si="13"/>
        <v>2</v>
      </c>
      <c r="D75" s="104"/>
      <c r="E75" s="104"/>
      <c r="F75" s="116">
        <f t="shared" si="14"/>
        <v>2</v>
      </c>
      <c r="G75" s="104" t="s">
        <v>212</v>
      </c>
      <c r="H75" s="122" t="s">
        <v>212</v>
      </c>
      <c r="I75" s="122" t="s">
        <v>212</v>
      </c>
      <c r="J75" s="122" t="s">
        <v>212</v>
      </c>
      <c r="K75" s="122" t="s">
        <v>212</v>
      </c>
      <c r="L75" s="21" t="s">
        <v>456</v>
      </c>
      <c r="M75" s="167" t="s">
        <v>324</v>
      </c>
      <c r="N75" s="244" t="s">
        <v>687</v>
      </c>
      <c r="O75" s="244" t="s">
        <v>685</v>
      </c>
      <c r="P75" s="244" t="s">
        <v>686</v>
      </c>
    </row>
    <row r="76" spans="1:16" s="60" customFormat="1" ht="15" customHeight="1" x14ac:dyDescent="0.35">
      <c r="A76" s="115" t="s">
        <v>67</v>
      </c>
      <c r="B76" s="112"/>
      <c r="C76" s="117"/>
      <c r="D76" s="114"/>
      <c r="E76" s="114"/>
      <c r="F76" s="114"/>
      <c r="G76" s="117"/>
      <c r="H76" s="117"/>
      <c r="I76" s="117"/>
      <c r="J76" s="117"/>
      <c r="K76" s="117"/>
      <c r="L76" s="117"/>
      <c r="M76" s="126"/>
      <c r="N76" s="111"/>
      <c r="O76" s="111"/>
      <c r="P76" s="111"/>
    </row>
    <row r="77" spans="1:16" s="3" customFormat="1" ht="15" customHeight="1" x14ac:dyDescent="0.25">
      <c r="A77" s="124" t="s">
        <v>68</v>
      </c>
      <c r="B77" s="26" t="s">
        <v>119</v>
      </c>
      <c r="C77" s="104">
        <f t="shared" ref="C77:C82" si="15">IF(B77=$B$4,2,0)</f>
        <v>2</v>
      </c>
      <c r="D77" s="104"/>
      <c r="E77" s="104"/>
      <c r="F77" s="116">
        <f t="shared" ref="F77:F82" si="16">C77*(1-D77)*(1-E77)</f>
        <v>2</v>
      </c>
      <c r="G77" s="104" t="s">
        <v>212</v>
      </c>
      <c r="H77" s="104" t="s">
        <v>212</v>
      </c>
      <c r="I77" s="104" t="s">
        <v>212</v>
      </c>
      <c r="J77" s="104" t="s">
        <v>212</v>
      </c>
      <c r="K77" s="104" t="s">
        <v>212</v>
      </c>
      <c r="L77" s="104" t="s">
        <v>217</v>
      </c>
      <c r="M77" s="167" t="s">
        <v>324</v>
      </c>
      <c r="N77" s="244" t="s">
        <v>692</v>
      </c>
      <c r="O77" s="244" t="s">
        <v>689</v>
      </c>
      <c r="P77" s="109" t="s">
        <v>691</v>
      </c>
    </row>
    <row r="78" spans="1:16" s="3" customFormat="1" ht="15" customHeight="1" x14ac:dyDescent="0.25">
      <c r="A78" s="124" t="s">
        <v>70</v>
      </c>
      <c r="B78" s="26" t="s">
        <v>122</v>
      </c>
      <c r="C78" s="104">
        <f t="shared" si="15"/>
        <v>0</v>
      </c>
      <c r="D78" s="104"/>
      <c r="E78" s="104"/>
      <c r="F78" s="116">
        <f t="shared" si="16"/>
        <v>0</v>
      </c>
      <c r="G78" s="122" t="s">
        <v>215</v>
      </c>
      <c r="H78" s="164" t="s">
        <v>324</v>
      </c>
      <c r="I78" s="164" t="s">
        <v>324</v>
      </c>
      <c r="J78" s="164" t="s">
        <v>324</v>
      </c>
      <c r="K78" s="164" t="s">
        <v>324</v>
      </c>
      <c r="L78" s="164" t="s">
        <v>324</v>
      </c>
      <c r="M78" s="166" t="s">
        <v>324</v>
      </c>
      <c r="N78" s="244" t="s">
        <v>697</v>
      </c>
      <c r="O78" s="244" t="s">
        <v>698</v>
      </c>
      <c r="P78" s="244" t="s">
        <v>694</v>
      </c>
    </row>
    <row r="79" spans="1:16" s="3" customFormat="1" ht="15" customHeight="1" x14ac:dyDescent="0.25">
      <c r="A79" s="124" t="s">
        <v>71</v>
      </c>
      <c r="B79" s="26" t="s">
        <v>122</v>
      </c>
      <c r="C79" s="104">
        <f>IF(B79=$B$4,2,0)</f>
        <v>0</v>
      </c>
      <c r="D79" s="104"/>
      <c r="E79" s="104"/>
      <c r="F79" s="116">
        <f>C79*(1-D79)*(1-E79)</f>
        <v>0</v>
      </c>
      <c r="G79" s="122" t="s">
        <v>215</v>
      </c>
      <c r="H79" s="164" t="s">
        <v>324</v>
      </c>
      <c r="I79" s="164" t="s">
        <v>324</v>
      </c>
      <c r="J79" s="164" t="s">
        <v>324</v>
      </c>
      <c r="K79" s="164" t="s">
        <v>324</v>
      </c>
      <c r="L79" s="164" t="s">
        <v>324</v>
      </c>
      <c r="M79" s="166" t="s">
        <v>324</v>
      </c>
      <c r="N79" s="244" t="s">
        <v>702</v>
      </c>
      <c r="O79" s="244" t="s">
        <v>703</v>
      </c>
      <c r="P79" s="109" t="s">
        <v>1151</v>
      </c>
    </row>
    <row r="80" spans="1:16" s="3" customFormat="1" ht="15" customHeight="1" x14ac:dyDescent="0.25">
      <c r="A80" s="124" t="s">
        <v>72</v>
      </c>
      <c r="B80" s="26" t="s">
        <v>119</v>
      </c>
      <c r="C80" s="107">
        <f>IF(B80=$B$4,2,0)</f>
        <v>2</v>
      </c>
      <c r="D80" s="104"/>
      <c r="E80" s="104"/>
      <c r="F80" s="116">
        <f>C80*(1-D80)*(1-E80)</f>
        <v>2</v>
      </c>
      <c r="G80" s="104" t="s">
        <v>212</v>
      </c>
      <c r="H80" s="104" t="s">
        <v>212</v>
      </c>
      <c r="I80" s="104" t="s">
        <v>212</v>
      </c>
      <c r="J80" s="104" t="s">
        <v>212</v>
      </c>
      <c r="K80" s="104" t="s">
        <v>212</v>
      </c>
      <c r="L80" s="104" t="s">
        <v>217</v>
      </c>
      <c r="M80" s="167" t="s">
        <v>324</v>
      </c>
      <c r="N80" s="244" t="s">
        <v>707</v>
      </c>
      <c r="O80" s="244" t="s">
        <v>705</v>
      </c>
      <c r="P80" s="109" t="s">
        <v>1151</v>
      </c>
    </row>
    <row r="81" spans="1:16" s="3" customFormat="1" ht="15" customHeight="1" x14ac:dyDescent="0.25">
      <c r="A81" s="124" t="s">
        <v>74</v>
      </c>
      <c r="B81" s="26" t="s">
        <v>119</v>
      </c>
      <c r="C81" s="107">
        <f t="shared" si="15"/>
        <v>2</v>
      </c>
      <c r="D81" s="104"/>
      <c r="E81" s="104"/>
      <c r="F81" s="116">
        <f t="shared" si="16"/>
        <v>2</v>
      </c>
      <c r="G81" s="104" t="s">
        <v>212</v>
      </c>
      <c r="H81" s="104" t="s">
        <v>212</v>
      </c>
      <c r="I81" s="104" t="s">
        <v>212</v>
      </c>
      <c r="J81" s="104" t="s">
        <v>212</v>
      </c>
      <c r="K81" s="104" t="s">
        <v>212</v>
      </c>
      <c r="L81" s="21" t="s">
        <v>217</v>
      </c>
      <c r="M81" s="167" t="s">
        <v>324</v>
      </c>
      <c r="N81" s="244" t="s">
        <v>406</v>
      </c>
      <c r="O81" s="244" t="s">
        <v>407</v>
      </c>
      <c r="P81" s="109" t="s">
        <v>1151</v>
      </c>
    </row>
    <row r="82" spans="1:16" s="3" customFormat="1" ht="15" customHeight="1" x14ac:dyDescent="0.25">
      <c r="A82" s="124" t="s">
        <v>75</v>
      </c>
      <c r="B82" s="26" t="s">
        <v>119</v>
      </c>
      <c r="C82" s="107">
        <f t="shared" si="15"/>
        <v>2</v>
      </c>
      <c r="D82" s="104"/>
      <c r="E82" s="104"/>
      <c r="F82" s="116">
        <f t="shared" si="16"/>
        <v>2</v>
      </c>
      <c r="G82" s="104" t="s">
        <v>212</v>
      </c>
      <c r="H82" s="104" t="s">
        <v>212</v>
      </c>
      <c r="I82" s="104" t="s">
        <v>212</v>
      </c>
      <c r="J82" s="104" t="s">
        <v>212</v>
      </c>
      <c r="K82" s="104" t="s">
        <v>212</v>
      </c>
      <c r="L82" s="21" t="s">
        <v>409</v>
      </c>
      <c r="M82" s="166" t="s">
        <v>324</v>
      </c>
      <c r="N82" s="244" t="s">
        <v>400</v>
      </c>
      <c r="O82" s="244" t="s">
        <v>401</v>
      </c>
      <c r="P82" s="109" t="s">
        <v>331</v>
      </c>
    </row>
    <row r="83" spans="1:16" s="3" customFormat="1" ht="15" customHeight="1" x14ac:dyDescent="0.25">
      <c r="A83" s="124" t="s">
        <v>76</v>
      </c>
      <c r="B83" s="26" t="s">
        <v>119</v>
      </c>
      <c r="C83" s="107">
        <f>IF(B83=$B$4,2,0)</f>
        <v>2</v>
      </c>
      <c r="D83" s="104"/>
      <c r="E83" s="104"/>
      <c r="F83" s="116">
        <f>C83*(1-D83)*(1-E83)</f>
        <v>2</v>
      </c>
      <c r="G83" s="104" t="s">
        <v>212</v>
      </c>
      <c r="H83" s="104" t="s">
        <v>212</v>
      </c>
      <c r="I83" s="104" t="s">
        <v>212</v>
      </c>
      <c r="J83" s="104" t="s">
        <v>212</v>
      </c>
      <c r="K83" s="104" t="s">
        <v>212</v>
      </c>
      <c r="L83" s="21" t="s">
        <v>466</v>
      </c>
      <c r="M83" s="166" t="s">
        <v>324</v>
      </c>
      <c r="N83" s="244" t="s">
        <v>712</v>
      </c>
      <c r="O83" s="244" t="s">
        <v>710</v>
      </c>
      <c r="P83" s="109" t="s">
        <v>1151</v>
      </c>
    </row>
    <row r="84" spans="1:16" s="3" customFormat="1" ht="15" customHeight="1" x14ac:dyDescent="0.25">
      <c r="A84" s="124" t="s">
        <v>77</v>
      </c>
      <c r="B84" s="26" t="s">
        <v>119</v>
      </c>
      <c r="C84" s="107">
        <f>IF(B84=$B$4,2,0)</f>
        <v>2</v>
      </c>
      <c r="D84" s="104"/>
      <c r="E84" s="104"/>
      <c r="F84" s="116">
        <f>C84*(1-D84)*(1-E84)</f>
        <v>2</v>
      </c>
      <c r="G84" s="104" t="s">
        <v>212</v>
      </c>
      <c r="H84" s="104" t="s">
        <v>212</v>
      </c>
      <c r="I84" s="104" t="s">
        <v>212</v>
      </c>
      <c r="J84" s="104" t="s">
        <v>212</v>
      </c>
      <c r="K84" s="104" t="s">
        <v>212</v>
      </c>
      <c r="L84" s="21" t="s">
        <v>416</v>
      </c>
      <c r="M84" s="166" t="s">
        <v>324</v>
      </c>
      <c r="N84" s="244" t="s">
        <v>417</v>
      </c>
      <c r="O84" s="244" t="s">
        <v>415</v>
      </c>
      <c r="P84" s="109" t="s">
        <v>331</v>
      </c>
    </row>
    <row r="85" spans="1:16" s="4" customFormat="1" ht="15" customHeight="1" x14ac:dyDescent="0.25">
      <c r="A85" s="124" t="s">
        <v>78</v>
      </c>
      <c r="B85" s="26" t="s">
        <v>122</v>
      </c>
      <c r="C85" s="104">
        <f>IF(B85=$B$4,2,0)</f>
        <v>0</v>
      </c>
      <c r="D85" s="104"/>
      <c r="E85" s="104"/>
      <c r="F85" s="116">
        <f>C85*(1-D85)*(1-E85)</f>
        <v>0</v>
      </c>
      <c r="G85" s="104" t="s">
        <v>226</v>
      </c>
      <c r="H85" s="104" t="s">
        <v>212</v>
      </c>
      <c r="I85" s="104" t="s">
        <v>212</v>
      </c>
      <c r="J85" s="104" t="s">
        <v>215</v>
      </c>
      <c r="K85" s="104" t="s">
        <v>212</v>
      </c>
      <c r="L85" s="21" t="s">
        <v>466</v>
      </c>
      <c r="M85" s="166" t="s">
        <v>1058</v>
      </c>
      <c r="N85" s="202" t="s">
        <v>717</v>
      </c>
      <c r="O85" s="202" t="s">
        <v>716</v>
      </c>
      <c r="P85" s="109" t="s">
        <v>714</v>
      </c>
    </row>
    <row r="86" spans="1:16" s="4" customFormat="1" ht="15" customHeight="1" x14ac:dyDescent="0.25">
      <c r="A86" s="124" t="s">
        <v>79</v>
      </c>
      <c r="B86" s="26" t="s">
        <v>119</v>
      </c>
      <c r="C86" s="104">
        <f>IF(B86=$B$4,2,0)</f>
        <v>2</v>
      </c>
      <c r="D86" s="104"/>
      <c r="E86" s="104"/>
      <c r="F86" s="116">
        <f>C86*(1-D86)*(1-E86)</f>
        <v>2</v>
      </c>
      <c r="G86" s="104" t="s">
        <v>212</v>
      </c>
      <c r="H86" s="104" t="s">
        <v>212</v>
      </c>
      <c r="I86" s="104" t="s">
        <v>212</v>
      </c>
      <c r="J86" s="104" t="s">
        <v>212</v>
      </c>
      <c r="K86" s="104" t="s">
        <v>212</v>
      </c>
      <c r="L86" s="21" t="s">
        <v>217</v>
      </c>
      <c r="M86" s="166" t="s">
        <v>1070</v>
      </c>
      <c r="N86" s="202" t="s">
        <v>718</v>
      </c>
      <c r="O86" s="202" t="s">
        <v>720</v>
      </c>
      <c r="P86" s="202" t="s">
        <v>719</v>
      </c>
    </row>
    <row r="87" spans="1:16" s="60" customFormat="1" ht="15" customHeight="1" x14ac:dyDescent="0.35">
      <c r="A87" s="115" t="s">
        <v>80</v>
      </c>
      <c r="B87" s="112"/>
      <c r="C87" s="117"/>
      <c r="D87" s="114"/>
      <c r="E87" s="114"/>
      <c r="F87" s="114"/>
      <c r="G87" s="117"/>
      <c r="H87" s="117"/>
      <c r="I87" s="117"/>
      <c r="J87" s="117"/>
      <c r="K87" s="117"/>
      <c r="L87" s="117"/>
      <c r="M87" s="126"/>
      <c r="N87" s="111"/>
      <c r="O87" s="111"/>
      <c r="P87" s="111"/>
    </row>
    <row r="88" spans="1:16" s="3" customFormat="1" ht="15" customHeight="1" x14ac:dyDescent="0.25">
      <c r="A88" s="124" t="s">
        <v>69</v>
      </c>
      <c r="B88" s="26" t="s">
        <v>122</v>
      </c>
      <c r="C88" s="107">
        <f t="shared" ref="C88:C95" si="17">IF(B88=$B$4,2,0)</f>
        <v>0</v>
      </c>
      <c r="D88" s="104"/>
      <c r="E88" s="104"/>
      <c r="F88" s="116">
        <f t="shared" ref="F88:F94" si="18">C88*(1-D88)*(1-E88)</f>
        <v>0</v>
      </c>
      <c r="G88" s="104" t="s">
        <v>226</v>
      </c>
      <c r="H88" s="164" t="s">
        <v>215</v>
      </c>
      <c r="I88" s="164" t="s">
        <v>212</v>
      </c>
      <c r="J88" s="164" t="s">
        <v>215</v>
      </c>
      <c r="K88" s="164" t="s">
        <v>212</v>
      </c>
      <c r="L88" s="21" t="s">
        <v>217</v>
      </c>
      <c r="M88" s="166" t="s">
        <v>324</v>
      </c>
      <c r="N88" s="244" t="s">
        <v>439</v>
      </c>
      <c r="O88" s="244" t="s">
        <v>440</v>
      </c>
      <c r="P88" s="244" t="s">
        <v>441</v>
      </c>
    </row>
    <row r="89" spans="1:16" s="3" customFormat="1" ht="15" customHeight="1" x14ac:dyDescent="0.25">
      <c r="A89" s="124" t="s">
        <v>81</v>
      </c>
      <c r="B89" s="26" t="s">
        <v>122</v>
      </c>
      <c r="C89" s="104">
        <f t="shared" si="17"/>
        <v>0</v>
      </c>
      <c r="D89" s="104"/>
      <c r="E89" s="104"/>
      <c r="F89" s="116">
        <f t="shared" si="18"/>
        <v>0</v>
      </c>
      <c r="G89" s="122" t="s">
        <v>215</v>
      </c>
      <c r="H89" s="164" t="s">
        <v>324</v>
      </c>
      <c r="I89" s="164" t="s">
        <v>324</v>
      </c>
      <c r="J89" s="164" t="s">
        <v>324</v>
      </c>
      <c r="K89" s="164" t="s">
        <v>324</v>
      </c>
      <c r="L89" s="164" t="s">
        <v>324</v>
      </c>
      <c r="M89" s="166" t="s">
        <v>324</v>
      </c>
      <c r="N89" s="244" t="s">
        <v>728</v>
      </c>
      <c r="O89" s="244" t="s">
        <v>727</v>
      </c>
      <c r="P89" s="244" t="s">
        <v>726</v>
      </c>
    </row>
    <row r="90" spans="1:16" s="3" customFormat="1" ht="15" customHeight="1" x14ac:dyDescent="0.25">
      <c r="A90" s="124" t="s">
        <v>73</v>
      </c>
      <c r="B90" s="26" t="s">
        <v>119</v>
      </c>
      <c r="C90" s="107">
        <f t="shared" si="17"/>
        <v>2</v>
      </c>
      <c r="D90" s="104"/>
      <c r="E90" s="104"/>
      <c r="F90" s="116">
        <f t="shared" si="18"/>
        <v>2</v>
      </c>
      <c r="G90" s="104" t="s">
        <v>212</v>
      </c>
      <c r="H90" s="104" t="s">
        <v>212</v>
      </c>
      <c r="I90" s="104" t="s">
        <v>212</v>
      </c>
      <c r="J90" s="104" t="s">
        <v>212</v>
      </c>
      <c r="K90" s="104" t="s">
        <v>212</v>
      </c>
      <c r="L90" s="21" t="s">
        <v>450</v>
      </c>
      <c r="M90" s="167" t="s">
        <v>324</v>
      </c>
      <c r="N90" s="244" t="s">
        <v>733</v>
      </c>
      <c r="O90" s="244" t="s">
        <v>730</v>
      </c>
      <c r="P90" s="244" t="s">
        <v>731</v>
      </c>
    </row>
    <row r="91" spans="1:16" s="3" customFormat="1" ht="15" customHeight="1" x14ac:dyDescent="0.25">
      <c r="A91" s="124" t="s">
        <v>82</v>
      </c>
      <c r="B91" s="26" t="s">
        <v>122</v>
      </c>
      <c r="C91" s="104">
        <f t="shared" si="17"/>
        <v>0</v>
      </c>
      <c r="D91" s="104"/>
      <c r="E91" s="104"/>
      <c r="F91" s="116">
        <f t="shared" si="18"/>
        <v>0</v>
      </c>
      <c r="G91" s="122" t="s">
        <v>215</v>
      </c>
      <c r="H91" s="164" t="s">
        <v>324</v>
      </c>
      <c r="I91" s="164" t="s">
        <v>324</v>
      </c>
      <c r="J91" s="164" t="s">
        <v>324</v>
      </c>
      <c r="K91" s="164" t="s">
        <v>324</v>
      </c>
      <c r="L91" s="164" t="s">
        <v>324</v>
      </c>
      <c r="M91" s="166" t="s">
        <v>324</v>
      </c>
      <c r="N91" s="244" t="s">
        <v>740</v>
      </c>
      <c r="O91" s="244" t="s">
        <v>741</v>
      </c>
      <c r="P91" s="244" t="s">
        <v>739</v>
      </c>
    </row>
    <row r="92" spans="1:16" s="4" customFormat="1" ht="15" customHeight="1" x14ac:dyDescent="0.25">
      <c r="A92" s="124" t="s">
        <v>83</v>
      </c>
      <c r="B92" s="26" t="s">
        <v>122</v>
      </c>
      <c r="C92" s="104">
        <f t="shared" si="17"/>
        <v>0</v>
      </c>
      <c r="D92" s="104"/>
      <c r="E92" s="104"/>
      <c r="F92" s="116">
        <f t="shared" si="18"/>
        <v>0</v>
      </c>
      <c r="G92" s="103" t="s">
        <v>1025</v>
      </c>
      <c r="H92" s="164" t="s">
        <v>324</v>
      </c>
      <c r="I92" s="164" t="s">
        <v>324</v>
      </c>
      <c r="J92" s="164" t="s">
        <v>324</v>
      </c>
      <c r="K92" s="164" t="s">
        <v>324</v>
      </c>
      <c r="L92" s="21" t="s">
        <v>1060</v>
      </c>
      <c r="M92" s="166" t="s">
        <v>1059</v>
      </c>
      <c r="N92" s="202" t="s">
        <v>426</v>
      </c>
      <c r="O92" s="202" t="s">
        <v>424</v>
      </c>
      <c r="P92" s="202" t="s">
        <v>422</v>
      </c>
    </row>
    <row r="93" spans="1:16" s="3" customFormat="1" ht="15" customHeight="1" x14ac:dyDescent="0.25">
      <c r="A93" s="124" t="s">
        <v>84</v>
      </c>
      <c r="B93" s="125" t="s">
        <v>122</v>
      </c>
      <c r="C93" s="107">
        <f t="shared" si="17"/>
        <v>0</v>
      </c>
      <c r="D93" s="107"/>
      <c r="E93" s="107"/>
      <c r="F93" s="116">
        <f t="shared" si="18"/>
        <v>0</v>
      </c>
      <c r="G93" s="122" t="s">
        <v>215</v>
      </c>
      <c r="H93" s="180" t="s">
        <v>324</v>
      </c>
      <c r="I93" s="180" t="s">
        <v>324</v>
      </c>
      <c r="J93" s="180" t="s">
        <v>324</v>
      </c>
      <c r="K93" s="180" t="s">
        <v>324</v>
      </c>
      <c r="L93" s="180" t="s">
        <v>324</v>
      </c>
      <c r="M93" s="166" t="s">
        <v>324</v>
      </c>
      <c r="N93" s="244" t="s">
        <v>431</v>
      </c>
      <c r="O93" s="244" t="s">
        <v>432</v>
      </c>
      <c r="P93" s="109" t="s">
        <v>1151</v>
      </c>
    </row>
    <row r="94" spans="1:16" ht="15" customHeight="1" x14ac:dyDescent="0.25">
      <c r="A94" s="124" t="s">
        <v>85</v>
      </c>
      <c r="B94" s="26" t="s">
        <v>119</v>
      </c>
      <c r="C94" s="104">
        <f t="shared" si="17"/>
        <v>2</v>
      </c>
      <c r="D94" s="104"/>
      <c r="E94" s="104"/>
      <c r="F94" s="116">
        <f t="shared" si="18"/>
        <v>2</v>
      </c>
      <c r="G94" s="104" t="s">
        <v>212</v>
      </c>
      <c r="H94" s="104" t="s">
        <v>212</v>
      </c>
      <c r="I94" s="104" t="s">
        <v>212</v>
      </c>
      <c r="J94" s="104" t="s">
        <v>212</v>
      </c>
      <c r="K94" s="104" t="s">
        <v>212</v>
      </c>
      <c r="L94" s="21" t="s">
        <v>416</v>
      </c>
      <c r="M94" s="177" t="s">
        <v>324</v>
      </c>
      <c r="N94" s="202" t="s">
        <v>437</v>
      </c>
      <c r="O94" s="202" t="s">
        <v>436</v>
      </c>
      <c r="P94" s="109" t="s">
        <v>1151</v>
      </c>
    </row>
    <row r="95" spans="1:16" ht="15" customHeight="1" x14ac:dyDescent="0.25">
      <c r="A95" s="124" t="s">
        <v>86</v>
      </c>
      <c r="B95" s="125" t="s">
        <v>119</v>
      </c>
      <c r="C95" s="107">
        <f t="shared" si="17"/>
        <v>2</v>
      </c>
      <c r="D95" s="107"/>
      <c r="E95" s="107"/>
      <c r="F95" s="116">
        <f>C95*(1-D95)*(1-E95)</f>
        <v>2</v>
      </c>
      <c r="G95" s="104" t="s">
        <v>212</v>
      </c>
      <c r="H95" s="122" t="s">
        <v>212</v>
      </c>
      <c r="I95" s="122" t="s">
        <v>212</v>
      </c>
      <c r="J95" s="122" t="s">
        <v>212</v>
      </c>
      <c r="K95" s="122" t="s">
        <v>212</v>
      </c>
      <c r="L95" s="21" t="s">
        <v>217</v>
      </c>
      <c r="M95" s="167" t="s">
        <v>324</v>
      </c>
      <c r="N95" s="244" t="s">
        <v>742</v>
      </c>
      <c r="O95" s="244" t="s">
        <v>743</v>
      </c>
      <c r="P95" s="244" t="s">
        <v>744</v>
      </c>
    </row>
    <row r="96" spans="1:16" ht="15" customHeight="1" x14ac:dyDescent="0.25">
      <c r="A96" s="124" t="s">
        <v>87</v>
      </c>
      <c r="B96" s="125" t="s">
        <v>119</v>
      </c>
      <c r="C96" s="107">
        <f>IF(B96=$B$4,2,0)</f>
        <v>2</v>
      </c>
      <c r="D96" s="107"/>
      <c r="E96" s="107"/>
      <c r="F96" s="116">
        <f>C96*(1-D96)*(1-E96)</f>
        <v>2</v>
      </c>
      <c r="G96" s="104" t="s">
        <v>212</v>
      </c>
      <c r="H96" s="122" t="s">
        <v>212</v>
      </c>
      <c r="I96" s="122" t="s">
        <v>212</v>
      </c>
      <c r="J96" s="122" t="s">
        <v>212</v>
      </c>
      <c r="K96" s="122" t="s">
        <v>212</v>
      </c>
      <c r="L96" s="21" t="s">
        <v>217</v>
      </c>
      <c r="M96" s="167" t="s">
        <v>324</v>
      </c>
      <c r="N96" s="244" t="s">
        <v>747</v>
      </c>
      <c r="O96" s="244" t="s">
        <v>1323</v>
      </c>
      <c r="P96" s="244" t="s">
        <v>748</v>
      </c>
    </row>
    <row r="97" spans="1:16" ht="15" customHeight="1" x14ac:dyDescent="0.25">
      <c r="A97" s="124" t="s">
        <v>88</v>
      </c>
      <c r="B97" s="125" t="s">
        <v>122</v>
      </c>
      <c r="C97" s="107">
        <f>IF(B97=$B$4,2,0)</f>
        <v>0</v>
      </c>
      <c r="D97" s="107"/>
      <c r="E97" s="107"/>
      <c r="F97" s="116">
        <f>C97*(1-D97)*(1-E97)</f>
        <v>0</v>
      </c>
      <c r="G97" s="122" t="s">
        <v>215</v>
      </c>
      <c r="H97" s="180" t="s">
        <v>324</v>
      </c>
      <c r="I97" s="180" t="s">
        <v>324</v>
      </c>
      <c r="J97" s="180" t="s">
        <v>324</v>
      </c>
      <c r="K97" s="180" t="s">
        <v>324</v>
      </c>
      <c r="L97" s="180" t="s">
        <v>324</v>
      </c>
      <c r="M97" s="166" t="s">
        <v>324</v>
      </c>
      <c r="N97" s="244" t="s">
        <v>753</v>
      </c>
      <c r="O97" s="244" t="s">
        <v>754</v>
      </c>
      <c r="P97" s="109" t="s">
        <v>1151</v>
      </c>
    </row>
    <row r="98" spans="1:16" ht="15" customHeight="1" x14ac:dyDescent="0.25">
      <c r="A98" s="124" t="s">
        <v>89</v>
      </c>
      <c r="B98" s="125" t="s">
        <v>122</v>
      </c>
      <c r="C98" s="107">
        <f>IF(B98=$B$4,2,0)</f>
        <v>0</v>
      </c>
      <c r="D98" s="107"/>
      <c r="E98" s="107"/>
      <c r="F98" s="116">
        <f>C98*(1-D98)*(1-E98)</f>
        <v>0</v>
      </c>
      <c r="G98" s="122" t="s">
        <v>215</v>
      </c>
      <c r="H98" s="180" t="s">
        <v>324</v>
      </c>
      <c r="I98" s="180" t="s">
        <v>324</v>
      </c>
      <c r="J98" s="180" t="s">
        <v>324</v>
      </c>
      <c r="K98" s="180" t="s">
        <v>324</v>
      </c>
      <c r="L98" s="180" t="s">
        <v>324</v>
      </c>
      <c r="M98" s="166" t="s">
        <v>324</v>
      </c>
      <c r="N98" s="244" t="s">
        <v>758</v>
      </c>
      <c r="O98" s="244" t="s">
        <v>759</v>
      </c>
      <c r="P98" s="109" t="s">
        <v>1151</v>
      </c>
    </row>
    <row r="99" spans="1:16" ht="15" customHeight="1" x14ac:dyDescent="0.25">
      <c r="A99" s="137" t="s">
        <v>1030</v>
      </c>
      <c r="B99" s="242"/>
      <c r="C99" s="127"/>
      <c r="D99" s="127"/>
      <c r="E99" s="127"/>
      <c r="F99" s="127"/>
      <c r="G99" s="242"/>
      <c r="H99" s="242"/>
      <c r="I99" s="242"/>
      <c r="J99" s="242"/>
      <c r="K99" s="242"/>
      <c r="L99" s="242"/>
      <c r="M99" s="242"/>
      <c r="N99" s="127"/>
      <c r="O99" s="127"/>
      <c r="P99" s="127"/>
    </row>
    <row r="100" spans="1:16" x14ac:dyDescent="0.25">
      <c r="G100" s="54"/>
      <c r="H100" s="54"/>
      <c r="I100" s="54"/>
      <c r="J100" s="54"/>
      <c r="K100" s="54"/>
      <c r="L100" s="54"/>
    </row>
    <row r="101" spans="1:16" x14ac:dyDescent="0.25">
      <c r="G101" s="54"/>
      <c r="H101" s="54"/>
      <c r="I101" s="54"/>
      <c r="J101" s="54"/>
      <c r="K101" s="54"/>
      <c r="L101" s="54"/>
    </row>
    <row r="102" spans="1:16" x14ac:dyDescent="0.25">
      <c r="G102" s="54"/>
      <c r="H102" s="54"/>
      <c r="I102" s="54"/>
      <c r="J102" s="54"/>
      <c r="K102" s="54"/>
      <c r="L102" s="54"/>
    </row>
    <row r="103" spans="1:16" x14ac:dyDescent="0.25">
      <c r="G103" s="54"/>
      <c r="H103" s="54"/>
      <c r="I103" s="54"/>
      <c r="J103" s="54"/>
      <c r="K103" s="54"/>
      <c r="L103" s="54"/>
    </row>
    <row r="104" spans="1:16" x14ac:dyDescent="0.25">
      <c r="G104" s="54"/>
      <c r="H104" s="54"/>
      <c r="I104" s="54"/>
      <c r="J104" s="54"/>
      <c r="K104" s="54"/>
      <c r="L104" s="54"/>
    </row>
    <row r="105" spans="1:16" x14ac:dyDescent="0.25">
      <c r="G105" s="54"/>
      <c r="H105" s="54"/>
      <c r="I105" s="54"/>
      <c r="J105" s="54"/>
      <c r="K105" s="54"/>
      <c r="L105" s="54"/>
    </row>
    <row r="106" spans="1:16" x14ac:dyDescent="0.25">
      <c r="G106" s="54"/>
      <c r="H106" s="54"/>
      <c r="I106" s="54"/>
      <c r="J106" s="54"/>
      <c r="K106" s="54"/>
      <c r="L106" s="54"/>
    </row>
    <row r="107" spans="1:16" x14ac:dyDescent="0.25">
      <c r="A107" s="17"/>
      <c r="B107" s="53"/>
      <c r="C107" s="17"/>
      <c r="D107" s="17"/>
      <c r="E107" s="17"/>
      <c r="F107" s="17"/>
      <c r="G107" s="53"/>
      <c r="H107" s="53"/>
      <c r="I107" s="53"/>
      <c r="J107" s="53"/>
      <c r="K107" s="53"/>
      <c r="L107" s="53"/>
      <c r="M107" s="53"/>
      <c r="N107" s="17"/>
    </row>
    <row r="108" spans="1:16" x14ac:dyDescent="0.25">
      <c r="G108" s="54"/>
      <c r="H108" s="54"/>
      <c r="I108" s="54"/>
      <c r="J108" s="54"/>
      <c r="K108" s="54"/>
      <c r="L108" s="54"/>
    </row>
    <row r="109" spans="1:16" x14ac:dyDescent="0.25">
      <c r="G109" s="54"/>
      <c r="H109" s="54"/>
      <c r="I109" s="54"/>
      <c r="J109" s="54"/>
      <c r="K109" s="54"/>
      <c r="L109" s="54"/>
    </row>
    <row r="110" spans="1:16" x14ac:dyDescent="0.25">
      <c r="G110" s="54"/>
      <c r="H110" s="54"/>
      <c r="I110" s="54"/>
      <c r="J110" s="54"/>
      <c r="K110" s="54"/>
      <c r="L110" s="54"/>
    </row>
    <row r="111" spans="1:16" x14ac:dyDescent="0.25">
      <c r="A111" s="17"/>
      <c r="B111" s="53"/>
      <c r="C111" s="17"/>
      <c r="D111" s="17"/>
      <c r="E111" s="17"/>
      <c r="F111" s="17"/>
      <c r="G111" s="53"/>
      <c r="H111" s="53"/>
      <c r="I111" s="53"/>
      <c r="J111" s="53"/>
      <c r="K111" s="53"/>
      <c r="L111" s="53"/>
      <c r="M111" s="53"/>
      <c r="N111" s="17"/>
    </row>
    <row r="112" spans="1:16" x14ac:dyDescent="0.25">
      <c r="G112" s="54"/>
      <c r="H112" s="54"/>
      <c r="I112" s="54"/>
      <c r="J112" s="54"/>
      <c r="K112" s="54"/>
      <c r="L112" s="54"/>
    </row>
    <row r="113" spans="1:14" x14ac:dyDescent="0.25">
      <c r="G113" s="54"/>
      <c r="H113" s="54"/>
      <c r="I113" s="54"/>
      <c r="J113" s="54"/>
      <c r="K113" s="54"/>
      <c r="L113" s="54"/>
    </row>
    <row r="114" spans="1:14" x14ac:dyDescent="0.25">
      <c r="A114" s="17"/>
      <c r="B114" s="53"/>
      <c r="C114" s="17"/>
      <c r="D114" s="17"/>
      <c r="E114" s="17"/>
      <c r="F114" s="17"/>
      <c r="G114" s="53"/>
      <c r="H114" s="53"/>
      <c r="I114" s="53"/>
      <c r="J114" s="53"/>
      <c r="K114" s="53"/>
      <c r="L114" s="53"/>
      <c r="M114" s="53"/>
      <c r="N114" s="17"/>
    </row>
    <row r="115" spans="1:14" x14ac:dyDescent="0.25">
      <c r="G115" s="54"/>
      <c r="H115" s="54"/>
      <c r="I115" s="54"/>
      <c r="J115" s="54"/>
      <c r="K115" s="54"/>
      <c r="L115" s="54"/>
    </row>
    <row r="116" spans="1:14" x14ac:dyDescent="0.25">
      <c r="G116" s="54"/>
      <c r="H116" s="54"/>
      <c r="I116" s="54"/>
      <c r="J116" s="54"/>
      <c r="K116" s="54"/>
      <c r="L116" s="54"/>
    </row>
    <row r="118" spans="1:14" x14ac:dyDescent="0.25">
      <c r="A118" s="17"/>
      <c r="B118" s="53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53"/>
      <c r="N118" s="17"/>
    </row>
    <row r="121" spans="1:14" x14ac:dyDescent="0.25">
      <c r="A121" s="17"/>
      <c r="B121" s="53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53"/>
      <c r="N121" s="17"/>
    </row>
    <row r="125" spans="1:14" x14ac:dyDescent="0.25">
      <c r="A125" s="17"/>
      <c r="B125" s="53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53"/>
      <c r="N125" s="17"/>
    </row>
  </sheetData>
  <autoFilter ref="A6:P99" xr:uid="{00000000-0009-0000-0000-000006000000}"/>
  <mergeCells count="19">
    <mergeCell ref="A1:P1"/>
    <mergeCell ref="I4:I5"/>
    <mergeCell ref="L3:L5"/>
    <mergeCell ref="I3:J3"/>
    <mergeCell ref="N4:N5"/>
    <mergeCell ref="O4:O5"/>
    <mergeCell ref="N3:P3"/>
    <mergeCell ref="P4:P5"/>
    <mergeCell ref="E4:E5"/>
    <mergeCell ref="F4:F5"/>
    <mergeCell ref="C4:C5"/>
    <mergeCell ref="C3:F3"/>
    <mergeCell ref="M3:M5"/>
    <mergeCell ref="A3:A5"/>
    <mergeCell ref="K3:K5"/>
    <mergeCell ref="H3:H5"/>
    <mergeCell ref="J4:J5"/>
    <mergeCell ref="D4:D5"/>
    <mergeCell ref="G3:G5"/>
  </mergeCells>
  <dataValidations count="2">
    <dataValidation type="list" allowBlank="1" showInputMessage="1" showErrorMessage="1" sqref="E6" xr:uid="{00000000-0002-0000-0600-000000000000}">
      <formula1>"0,5"</formula1>
    </dataValidation>
    <dataValidation type="list" allowBlank="1" showInputMessage="1" showErrorMessage="1" sqref="D76 D87 C69:D69 C54:E54 C46 C25:D25 C37:E37 B6:B98" xr:uid="{00000000-0002-0000-0600-000001000000}">
      <formula1>$B$4:$B$5</formula1>
    </dataValidation>
  </dataValidations>
  <hyperlinks>
    <hyperlink ref="N19" r:id="rId1" display="http://www.smoloblduma.ru/zpr/index.php?SECTION_ID=&amp;ELEMENT_ID=49307" xr:uid="{00000000-0004-0000-0600-000000000000}"/>
    <hyperlink ref="O19" r:id="rId2" display="http://www.finsmol.ru/pbudget/nJvD58Sj" xr:uid="{00000000-0004-0000-0600-000001000000}"/>
    <hyperlink ref="N24" r:id="rId3" display="https://duma.mos.ru/ru/40/regulation_projects " xr:uid="{00000000-0004-0000-0600-000002000000}"/>
    <hyperlink ref="P24" r:id="rId4" xr:uid="{00000000-0004-0000-0600-000003000000}"/>
    <hyperlink ref="O24" r:id="rId5" display="https://www.mos.ru/findep/ " xr:uid="{00000000-0004-0000-0600-000004000000}"/>
    <hyperlink ref="N28" r:id="rId6" display="http://www.aosd.ru/?dir=budget&amp;act=budget " xr:uid="{00000000-0004-0000-0600-000005000000}"/>
    <hyperlink ref="O28" r:id="rId7" xr:uid="{00000000-0004-0000-0600-000006000000}"/>
    <hyperlink ref="N30" r:id="rId8" display="http://duma39.ru/activity/zakon/draft/ " xr:uid="{00000000-0004-0000-0600-000007000000}"/>
    <hyperlink ref="O30" r:id="rId9" xr:uid="{00000000-0004-0000-0600-000008000000}"/>
    <hyperlink ref="P31" r:id="rId10" display="http://budget.lenobl.ru/documents/?page=0&amp;sortOrder=&amp;type=regionBudget&amp;sortName=&amp;sortDate= " xr:uid="{00000000-0004-0000-0600-000009000000}"/>
    <hyperlink ref="N31" r:id="rId11" xr:uid="{00000000-0004-0000-0600-00000A000000}"/>
    <hyperlink ref="O31" r:id="rId12" display="http://finance.lenobl.ru/ru/pravovaya-baza/oblastnoe-zakondatelstvo/byudzhet-lo/ob2020/" xr:uid="{00000000-0004-0000-0600-00000B000000}"/>
    <hyperlink ref="O35" r:id="rId13" location="3467" display="https://fincom.gov.spb.ru/budget/info/acts/1 - 3467" xr:uid="{00000000-0004-0000-0600-00000C000000}"/>
    <hyperlink ref="N35" r:id="rId14" display="http://www.assembly.spb.ru/ndoc/doc/0/777337756" xr:uid="{00000000-0004-0000-0600-00000D000000}"/>
    <hyperlink ref="N36" r:id="rId15" display="http://www.sdnao.ru/documents/bills/detail.php?ID=30257" xr:uid="{00000000-0004-0000-0600-00000E000000}"/>
    <hyperlink ref="O36" r:id="rId16" xr:uid="{00000000-0004-0000-0600-00000F000000}"/>
    <hyperlink ref="N45" r:id="rId17" display="https://sevzakon.ru/view/laws/bank_zakonoproektov/i_sozyv_2019/pr_zak_19_10_ot_15_10_2019/dokumenty_k_proektu/?page=2" xr:uid="{00000000-0004-0000-0600-000010000000}"/>
    <hyperlink ref="O45" r:id="rId18" display="https://fin.sev.gov.ru/deytelnost/" xr:uid="{00000000-0004-0000-0600-000011000000}"/>
    <hyperlink ref="P45" r:id="rId19" xr:uid="{00000000-0004-0000-0600-000012000000}"/>
    <hyperlink ref="N58" r:id="rId20" display="http://gossov.tatarstan.ru/rus/activity/lawmaking/zakon_project" xr:uid="{00000000-0004-0000-0600-000013000000}"/>
    <hyperlink ref="O58" r:id="rId21" xr:uid="{00000000-0004-0000-0600-000014000000}"/>
    <hyperlink ref="N60" r:id="rId22" display="http://www.gs.cap.ru/SiteMap.aspx?id=2797562" xr:uid="{00000000-0004-0000-0600-000015000000}"/>
    <hyperlink ref="O60" r:id="rId23" display="http://regulations.cap.ru/index.php?option=com_content&amp;view=category&amp;id=20&amp;Itemid=116" xr:uid="{00000000-0004-0000-0600-000016000000}"/>
    <hyperlink ref="P60" r:id="rId24" xr:uid="{00000000-0004-0000-0600-000017000000}"/>
    <hyperlink ref="N61" r:id="rId25" display="http://zakon.zsperm.ru/?q=%E1%FE%E4%E6%E5%F2&amp;how=d" xr:uid="{00000000-0004-0000-0600-000018000000}"/>
    <hyperlink ref="O61" r:id="rId26" xr:uid="{00000000-0004-0000-0600-000019000000}"/>
    <hyperlink ref="N63" r:id="rId27" xr:uid="{00000000-0004-0000-0600-00001A000000}"/>
    <hyperlink ref="O63" r:id="rId28" xr:uid="{00000000-0004-0000-0600-00001B000000}"/>
    <hyperlink ref="P63" r:id="rId29" display="http://mf.nnov.ru:8025/index.php/o-budgete/zakonodatelstvo/proekty-zakonodatelnykh-i-inykh-normativnykh-pravovykh-aktov" xr:uid="{00000000-0004-0000-0600-00001C000000}"/>
    <hyperlink ref="P61" r:id="rId30" display="http://budget.permkrai.ru/" xr:uid="{00000000-0004-0000-0600-00001D000000}"/>
    <hyperlink ref="N67" r:id="rId31" display="https://srd.ru/index.php/component/docs/?view=pr_zak&amp;id=1299&amp;menu=508&amp;selmenu=512" xr:uid="{00000000-0004-0000-0600-00001E000000}"/>
    <hyperlink ref="O67" r:id="rId32" xr:uid="{00000000-0004-0000-0600-00001F000000}"/>
    <hyperlink ref="P67" r:id="rId33" display="http://saratov.ifinmon.ru/" xr:uid="{00000000-0004-0000-0600-000020000000}"/>
    <hyperlink ref="N68" r:id="rId34" display="http://www.zsuo.ru/zakony/proekty/43-zakonotvorchestvo/zakony/proekty/14425-84332019.html" xr:uid="{00000000-0004-0000-0600-000021000000}"/>
    <hyperlink ref="O68" r:id="rId35" display="http://ufo.ulntc.ru/index.php?mgf=budget/open_budget&amp;slep=net" xr:uid="{00000000-0004-0000-0600-000022000000}"/>
    <hyperlink ref="P68" r:id="rId36" xr:uid="{00000000-0004-0000-0600-000023000000}"/>
    <hyperlink ref="N82" r:id="rId37" display="http://eparlament.irzs.ru/Doc/pasport?id=2783" xr:uid="{00000000-0004-0000-0600-000024000000}"/>
    <hyperlink ref="O82" r:id="rId38" xr:uid="{00000000-0004-0000-0600-000025000000}"/>
    <hyperlink ref="N81" r:id="rId39" display="http://www.sobranie.info/lawsinfo.php?UID=16504" xr:uid="{00000000-0004-0000-0600-000026000000}"/>
    <hyperlink ref="O81" r:id="rId40" xr:uid="{00000000-0004-0000-0600-000027000000}"/>
    <hyperlink ref="N84" r:id="rId41" display="http://zsnso.ru/579" xr:uid="{00000000-0004-0000-0600-000028000000}"/>
    <hyperlink ref="O84" r:id="rId42" xr:uid="{00000000-0004-0000-0600-000029000000}"/>
    <hyperlink ref="N92" r:id="rId43" display="http://monitoring.zspk.gov.ru/Проект%20закона/2177551" xr:uid="{00000000-0004-0000-0600-00002A000000}"/>
    <hyperlink ref="O92" r:id="rId44" display="https://primorsky.ru/authorities/executive-agencies/departments/finance/laws.php" xr:uid="{00000000-0004-0000-0600-00002B000000}"/>
    <hyperlink ref="P92" r:id="rId45" xr:uid="{00000000-0004-0000-0600-00002C000000}"/>
    <hyperlink ref="N93" r:id="rId46" display="http://www.duma.khv.ru/Monitoring5/Проект%20закона/2187535" xr:uid="{00000000-0004-0000-0600-00002D000000}"/>
    <hyperlink ref="O93" r:id="rId47" display="https://minfin.khabkrai.ru/portal/Show/Category/256?ItemId=1103" xr:uid="{00000000-0004-0000-0600-00002E000000}"/>
    <hyperlink ref="N94" r:id="rId48" display="http://www.zsamur.ru/section/list/9996/9932" xr:uid="{00000000-0004-0000-0600-00002F000000}"/>
    <hyperlink ref="O94" r:id="rId49" xr:uid="{00000000-0004-0000-0600-000030000000}"/>
    <hyperlink ref="N88" r:id="rId50" display="http://hural-rb.ru/bankz/" xr:uid="{00000000-0004-0000-0600-000031000000}"/>
    <hyperlink ref="O88" r:id="rId51" xr:uid="{00000000-0004-0000-0600-000032000000}"/>
    <hyperlink ref="P88" r:id="rId52" display="http://budget.govrb.ru/ebudget/Menu/Page/179" xr:uid="{00000000-0004-0000-0600-000033000000}"/>
    <hyperlink ref="O7" r:id="rId53" xr:uid="{00000000-0004-0000-0600-000034000000}"/>
    <hyperlink ref="N7" r:id="rId54" display="http://www.belduma.ru/document/draft/detail.php?god=2019&amp;prj=all" xr:uid="{00000000-0004-0000-0600-000035000000}"/>
    <hyperlink ref="P7" r:id="rId55" display="http://ob.beldepfin.ru " xr:uid="{00000000-0004-0000-0600-000036000000}"/>
    <hyperlink ref="O8" r:id="rId56" xr:uid="{00000000-0004-0000-0600-000037000000}"/>
    <hyperlink ref="N8" r:id="rId57" display="http://duma32.ru/komitet-po-byudzhetu-nalogam-i-ekonomicheskoy-politike/" xr:uid="{00000000-0004-0000-0600-000038000000}"/>
    <hyperlink ref="P8" r:id="rId58" display="http://bryanskoblfin.ru/open/Menu/Page/93" xr:uid="{00000000-0004-0000-0600-000039000000}"/>
    <hyperlink ref="N9" r:id="rId59" display="http://www.zsvo.ru/budjet/" xr:uid="{00000000-0004-0000-0600-00003A000000}"/>
    <hyperlink ref="O9" r:id="rId60" xr:uid="{00000000-0004-0000-0600-00003B000000}"/>
    <hyperlink ref="N10" r:id="rId61" display="http://www.vrnoblduma.ru/dokumenty/proekty/" xr:uid="{00000000-0004-0000-0600-00003C000000}"/>
    <hyperlink ref="O10" r:id="rId62" xr:uid="{00000000-0004-0000-0600-00003D000000}"/>
    <hyperlink ref="O11" r:id="rId63" xr:uid="{00000000-0004-0000-0600-00003E000000}"/>
    <hyperlink ref="N11" r:id="rId64" display="https://www.ivoblduma.ru/zakony/proekty-zakonov/" xr:uid="{00000000-0004-0000-0600-00003F000000}"/>
    <hyperlink ref="N12" r:id="rId65" display="http://www.zskaluga.ru/bills/wide/16185/ob_oblastnom_bjudzhete_na_2020_god_i_na_planovyj_period__2021_i_2022_godov.html" xr:uid="{00000000-0004-0000-0600-000040000000}"/>
    <hyperlink ref="O12" r:id="rId66" xr:uid="{00000000-0004-0000-0600-000041000000}"/>
    <hyperlink ref="N13" r:id="rId67" display="http://kosoblduma.ru/laws/pzko/?id=929" xr:uid="{00000000-0004-0000-0600-000042000000}"/>
    <hyperlink ref="P13" r:id="rId68" display="http://nb44.ru/   " xr:uid="{00000000-0004-0000-0600-000043000000}"/>
    <hyperlink ref="O13" r:id="rId69" xr:uid="{00000000-0004-0000-0600-000044000000}"/>
    <hyperlink ref="N14" r:id="rId70" display="http://kurskduma.ru/proekts/index.php" xr:uid="{00000000-0004-0000-0600-000045000000}"/>
    <hyperlink ref="O14" r:id="rId71" xr:uid="{00000000-0004-0000-0600-000046000000}"/>
    <hyperlink ref="N15" r:id="rId72" display="http://www.oblsovet.ru/legislation/" xr:uid="{00000000-0004-0000-0600-000047000000}"/>
    <hyperlink ref="O15" r:id="rId73" display="http://www.admlip.ru/economy/finances/proekty/ " xr:uid="{00000000-0004-0000-0600-000048000000}"/>
    <hyperlink ref="P15" r:id="rId74" display="http://ufin48.ru/Show/Category/?ItemId=16&amp;headingId=4" xr:uid="{00000000-0004-0000-0600-000049000000}"/>
    <hyperlink ref="N16" r:id="rId75" display="http://www.mosoblduma.ru/Zakoni/Zakonoprecti_Moskovskoj_oblasti/item/296065/" xr:uid="{00000000-0004-0000-0600-00004A000000}"/>
    <hyperlink ref="O16" r:id="rId76" display="https://mef.mosreg.ru/dokumenty" xr:uid="{00000000-0004-0000-0600-00004B000000}"/>
    <hyperlink ref="P16" r:id="rId77" location="tab-id-6" display="https://budget.mosreg.ru/byudzhet-dlya-grazhdan/proekt-zakona-o-byudzhete-moskovskoj-oblasti/ - tab-id-6" xr:uid="{00000000-0004-0000-0600-00004C000000}"/>
    <hyperlink ref="N17" r:id="rId78" display="http://oreloblsovet.ru/legislation/proektyi-zakonov.html" xr:uid="{00000000-0004-0000-0600-00004D000000}"/>
    <hyperlink ref="P17" r:id="rId79" display="http://adm.vintech.ru:8096/ebudget/Menu/Page/25" xr:uid="{00000000-0004-0000-0600-00004E000000}"/>
    <hyperlink ref="O17" r:id="rId80" xr:uid="{00000000-0004-0000-0600-00004F000000}"/>
    <hyperlink ref="N18" r:id="rId81" display="http://www.rznoblduma.ru/index.php?option=com_content&amp;view=article&amp;id=177&amp;Itemid=125" xr:uid="{00000000-0004-0000-0600-000050000000}"/>
    <hyperlink ref="P18" r:id="rId82" display="http://minfin-rzn.ru/portal/Show/Category/6?ItemId=17" xr:uid="{00000000-0004-0000-0600-000051000000}"/>
    <hyperlink ref="O18" r:id="rId83" display="https://minfin.ryazangov.ru/documents/draft_documents/2019/index.php" xr:uid="{00000000-0004-0000-0600-000052000000}"/>
    <hyperlink ref="N20" r:id="rId84" display="https://tambovoblduma.ru/zakonoproekty/zakonoproekty-vnesennye-v-oblastnuyu-dumu/oktyabr-2019/" xr:uid="{00000000-0004-0000-0600-000053000000}"/>
    <hyperlink ref="O20" r:id="rId85" xr:uid="{00000000-0004-0000-0600-000054000000}"/>
    <hyperlink ref="N21" r:id="rId86" display="http://www.zsto.ru/index.php/739a50c4-47c1-81fa-060e-2232105925f8/5f51608f-f613-3c85-ce9f-e9a9410d8fa4" xr:uid="{00000000-0004-0000-0600-000055000000}"/>
    <hyperlink ref="P21" r:id="rId87" display="http://portal.tverfin.ru/Menu/Page/187" xr:uid="{00000000-0004-0000-0600-000056000000}"/>
    <hyperlink ref="O21" r:id="rId88" display="https://www.tverfin.ru/np-baza/proekty-npa/" xr:uid="{00000000-0004-0000-0600-000057000000}"/>
    <hyperlink ref="O22" r:id="rId89" display="https://minfin.tularegion.ru/activities/" xr:uid="{00000000-0004-0000-0600-000058000000}"/>
    <hyperlink ref="P22" r:id="rId90" xr:uid="{00000000-0004-0000-0600-000059000000}"/>
    <hyperlink ref="N22" r:id="rId91" display="http://www.tulaoblduma.ru/laws_intranet/laws_stages.asp%3FID=160532.html" xr:uid="{00000000-0004-0000-0600-00005A000000}"/>
    <hyperlink ref="N23" r:id="rId92" display="http://duma.yar.ru/service/projects/zp192966.html" xr:uid="{00000000-0004-0000-0600-00005B000000}"/>
    <hyperlink ref="O23" r:id="rId93" xr:uid="{00000000-0004-0000-0600-00005C000000}"/>
    <hyperlink ref="P23" r:id="rId94" display="http://budget76.ru/ " xr:uid="{00000000-0004-0000-0600-00005D000000}"/>
    <hyperlink ref="N26" r:id="rId95" display="http://www.karelia-zs.ru/zakonodatelstvo_rk/proekty/386vi/" xr:uid="{00000000-0004-0000-0600-00005E000000}"/>
    <hyperlink ref="O26" r:id="rId96" xr:uid="{00000000-0004-0000-0600-00005F000000}"/>
    <hyperlink ref="P26" r:id="rId97" display="http://budget.karelia.ru/byudzhet/dokumenty/2020-god" xr:uid="{00000000-0004-0000-0600-000060000000}"/>
    <hyperlink ref="N27" r:id="rId98" display="http://gsrk1.rkomi.ru/Sessions/Default.aspx " xr:uid="{00000000-0004-0000-0600-000061000000}"/>
    <hyperlink ref="O27" r:id="rId99" xr:uid="{00000000-0004-0000-0600-000062000000}"/>
    <hyperlink ref="N29" r:id="rId100" display="https://www.vologdazso.ru/actions/legislative_activity/draft-laws/search.php?docid=TXpFNU1qa3pPRUUwVFc=" xr:uid="{00000000-0004-0000-0600-000063000000}"/>
    <hyperlink ref="O29" r:id="rId101" xr:uid="{00000000-0004-0000-0600-000064000000}"/>
    <hyperlink ref="N32" r:id="rId102" display="https://duma-murman.ru/deyatelnost/zakonodatelnaya-deyatelnost/proekty-zakonov-murmanskoy-oblasti/proekty-2019/" xr:uid="{00000000-0004-0000-0600-000065000000}"/>
    <hyperlink ref="O32" r:id="rId103" xr:uid="{00000000-0004-0000-0600-000066000000}"/>
    <hyperlink ref="P32" r:id="rId104" display="https://b4u.gov-murman.ru/" xr:uid="{00000000-0004-0000-0600-000067000000}"/>
    <hyperlink ref="N33" r:id="rId105" display="http://duma.novreg.ru/action/projects/" xr:uid="{00000000-0004-0000-0600-000068000000}"/>
    <hyperlink ref="O33" r:id="rId106" location="applications" display="http://novkfo.ru/documents/289.html - applications" xr:uid="{00000000-0004-0000-0600-000069000000}"/>
    <hyperlink ref="P33" r:id="rId107" display="http://portal.novkfo.ru/Menu/Page/85" xr:uid="{00000000-0004-0000-0600-00006A000000}"/>
    <hyperlink ref="N34" r:id="rId108" location="annex" display="http://sobranie.pskov.ru/lawmaking/bills - annex" xr:uid="{00000000-0004-0000-0600-00006B000000}"/>
    <hyperlink ref="O34" r:id="rId109" display="http://finance.pskov.ru/proekty" xr:uid="{00000000-0004-0000-0600-00006C000000}"/>
    <hyperlink ref="P34" r:id="rId110" display="http://bks.pskov.ru/ebudget/Show/Category/10?ItemId=257" xr:uid="{00000000-0004-0000-0600-00006D000000}"/>
    <hyperlink ref="N38" r:id="rId111" display="https://www.gshra.ru/zak-deyat/proekty/" xr:uid="{00000000-0004-0000-0600-00006E000000}"/>
    <hyperlink ref="O38" r:id="rId112" xr:uid="{00000000-0004-0000-0600-00006F000000}"/>
    <hyperlink ref="N39" r:id="rId113" display="http://www.huralrk.ru/deyatelnost/zakonodatelnaya-deyatelnost/zakonoproekty.html" xr:uid="{00000000-0004-0000-0600-000070000000}"/>
    <hyperlink ref="O39" r:id="rId114" xr:uid="{00000000-0004-0000-0600-000071000000}"/>
    <hyperlink ref="N40" r:id="rId115" display="http://www.crimea.gov.ru/lawmaking-activity/laws-drafts" xr:uid="{00000000-0004-0000-0600-000072000000}"/>
    <hyperlink ref="O40" r:id="rId116" xr:uid="{00000000-0004-0000-0600-000073000000}"/>
    <hyperlink ref="P40" r:id="rId117" display="http://budget.rk.ifinmon.ru/dokumenty/proekt-zakona-o-byudzhete" xr:uid="{00000000-0004-0000-0600-000074000000}"/>
    <hyperlink ref="N41" r:id="rId118" xr:uid="{00000000-0004-0000-0600-000075000000}"/>
    <hyperlink ref="O41" r:id="rId119" xr:uid="{00000000-0004-0000-0600-000076000000}"/>
    <hyperlink ref="P41" r:id="rId120" xr:uid="{00000000-0004-0000-0600-000077000000}"/>
    <hyperlink ref="N42" r:id="rId121" display="https://astroblduma.ru/vm/zakonodat_deyat/ProjectZakonAO/11203" xr:uid="{00000000-0004-0000-0600-000078000000}"/>
    <hyperlink ref="O42" r:id="rId122" display="https://minfin.astrobl.ru/site-page/materialy-proekta" xr:uid="{00000000-0004-0000-0600-000079000000}"/>
    <hyperlink ref="N43" r:id="rId123" display="http://volgoduma.ru/zakonotvorchestvo/proekty-zakonov/vse-proekty.html" xr:uid="{00000000-0004-0000-0600-00007A000000}"/>
    <hyperlink ref="P43" r:id="rId124" display="http://www.minfin34.ru/" xr:uid="{00000000-0004-0000-0600-00007B000000}"/>
    <hyperlink ref="O43" r:id="rId125" xr:uid="{00000000-0004-0000-0600-00007C000000}"/>
    <hyperlink ref="N44" r:id="rId126" display="http://zsro.ru/lawmaking/project/" xr:uid="{00000000-0004-0000-0600-00007D000000}"/>
    <hyperlink ref="O44" r:id="rId127" xr:uid="{00000000-0004-0000-0600-00007E000000}"/>
    <hyperlink ref="P44" r:id="rId128" display="http://minfin.donland.ru:8088/" xr:uid="{00000000-0004-0000-0600-00007F000000}"/>
    <hyperlink ref="N47" r:id="rId129" display="http://www.nsrd.ru/dokumenty/proekti_normativno_pravovih_aktov" xr:uid="{00000000-0004-0000-0600-000080000000}"/>
    <hyperlink ref="O47" r:id="rId130" display="http://minfinrd.ru/deyatelnost/statistika-i-otchety/byudzhet" xr:uid="{00000000-0004-0000-0600-000081000000}"/>
    <hyperlink ref="P47" r:id="rId131" display="http://open.minfinrd.ru/" xr:uid="{00000000-0004-0000-0600-000082000000}"/>
    <hyperlink ref="O48" r:id="rId132" display="https://www.mfri.ru/index.php/open-budget/proekt-byudzheta-i-materialy-k-nemu" xr:uid="{00000000-0004-0000-0600-000083000000}"/>
    <hyperlink ref="N48" r:id="rId133" display="http://www.parlamentri.ru/index.php/zakonodatelnaya-deyatelnost/zakonoproekty-vnesennye-v-parlament" xr:uid="{00000000-0004-0000-0600-000084000000}"/>
    <hyperlink ref="N49" r:id="rId134" xr:uid="{00000000-0004-0000-0600-000085000000}"/>
    <hyperlink ref="O49" r:id="rId135" xr:uid="{00000000-0004-0000-0600-000086000000}"/>
    <hyperlink ref="N50" r:id="rId136" display="https://parlament09.ru/node/7234" xr:uid="{00000000-0004-0000-0600-000087000000}"/>
    <hyperlink ref="O50" r:id="rId137" display="http://minfin09.ru/2019/11/проект-закона-о-республиканском-бюдж-7/" xr:uid="{00000000-0004-0000-0600-000088000000}"/>
    <hyperlink ref="N51" r:id="rId138" display="http://parliament-osetia.ru/index.php/main/bills/art/665" xr:uid="{00000000-0004-0000-0600-000089000000}"/>
    <hyperlink ref="O51" r:id="rId139" display="http://minfin.alania.gov.ru/index.php/documents" xr:uid="{00000000-0004-0000-0600-00008A000000}"/>
    <hyperlink ref="N52" r:id="rId140" display="http://www.parlamentchr.ru/deyatelnost/zakonoproekty-nakhodyashchiesya-na-rassmotrenii" xr:uid="{00000000-0004-0000-0600-00008B000000}"/>
    <hyperlink ref="O52" r:id="rId141" display="http://www.minfinchr.ru/respublikanskij-byudzhet/proekt-zakona-chechenskoj-respubliki-o-respublikanskom-byudzhete-na-ocherednoj-finansovyj-god-i-planovyj-period-s-prilozheniyami" xr:uid="{00000000-0004-0000-0600-00008C000000}"/>
    <hyperlink ref="P52" r:id="rId142" xr:uid="{00000000-0004-0000-0600-00008D000000}"/>
    <hyperlink ref="N53" r:id="rId143" display="http://www.dumask.ru/law/zakonodatelnaya-deyatelnost/zakonoproekty-i-inye-pravovye-akty-nakhodyashchiesya-na-rassmotrenii.html" xr:uid="{00000000-0004-0000-0600-00008E000000}"/>
    <hyperlink ref="O53" r:id="rId144" display="http://www.mfsk.ru/law/proekty-zakonovsk" xr:uid="{00000000-0004-0000-0600-00008F000000}"/>
    <hyperlink ref="P53" r:id="rId145" display="http://openbudsk.ru/proekt-byudzheta-na-2020-god-i-planovyy-period-2021-i-2022-godov/" xr:uid="{00000000-0004-0000-0600-000090000000}"/>
    <hyperlink ref="N55" r:id="rId146" display="http://gsrb.ru/ru/lawmaking/budget-2020/" xr:uid="{00000000-0004-0000-0600-000091000000}"/>
    <hyperlink ref="O55" r:id="rId147" xr:uid="{00000000-0004-0000-0600-000092000000}"/>
    <hyperlink ref="N56" r:id="rId148" display="http://www.gsmari.ru/itog/pnpa.html" xr:uid="{00000000-0004-0000-0600-000093000000}"/>
    <hyperlink ref="O56" r:id="rId149" xr:uid="{00000000-0004-0000-0600-000094000000}"/>
    <hyperlink ref="N57" r:id="rId150" display="http://www.gsrm.ru/legislative-activities/proekty/" xr:uid="{00000000-0004-0000-0600-000095000000}"/>
    <hyperlink ref="O57" r:id="rId151" display="https://www.minfinrm.ru/norm-akty-new/" xr:uid="{00000000-0004-0000-0600-000096000000}"/>
    <hyperlink ref="N59" r:id="rId152" display="http://www.udmgossovet.ru/activity/law/schedule/materials/26796/" xr:uid="{00000000-0004-0000-0600-000097000000}"/>
    <hyperlink ref="O59" r:id="rId153" xr:uid="{00000000-0004-0000-0600-000098000000}"/>
    <hyperlink ref="N62" r:id="rId154" xr:uid="{00000000-0004-0000-0600-000099000000}"/>
    <hyperlink ref="O62" r:id="rId155" xr:uid="{00000000-0004-0000-0600-00009A000000}"/>
    <hyperlink ref="N64" r:id="rId156" display="http://zaksob.ru/activity/zakonotvorcheskaya-deyatelnost/" xr:uid="{00000000-0004-0000-0600-00009B000000}"/>
    <hyperlink ref="O64" r:id="rId157" xr:uid="{00000000-0004-0000-0600-00009C000000}"/>
    <hyperlink ref="P64" r:id="rId158" display="http://budget.orb.ru/ " xr:uid="{00000000-0004-0000-0600-00009D000000}"/>
    <hyperlink ref="N65" r:id="rId159" display="http://www.zspo.ru/legislative/bills/61981/" xr:uid="{00000000-0004-0000-0600-00009E000000}"/>
    <hyperlink ref="O65" r:id="rId160" xr:uid="{00000000-0004-0000-0600-00009F000000}"/>
    <hyperlink ref="P66" r:id="rId161" display="http://budget.minfin-samara.ru/ " xr:uid="{00000000-0004-0000-0600-0000A0000000}"/>
    <hyperlink ref="N66" r:id="rId162" display="http://asozd.samgd.ru/bills/2944/" xr:uid="{00000000-0004-0000-0600-0000A1000000}"/>
    <hyperlink ref="O66" r:id="rId163" display="http://minfin-samara.ru/proekty-zakonov-o-byudzhete/" xr:uid="{00000000-0004-0000-0600-0000A2000000}"/>
    <hyperlink ref="N70" r:id="rId164" display="http://www.oblduma.kurgan.ru/about/activity/doc/proekty/" xr:uid="{00000000-0004-0000-0600-0000A3000000}"/>
    <hyperlink ref="O70" r:id="rId165" xr:uid="{00000000-0004-0000-0600-0000A4000000}"/>
    <hyperlink ref="N71" r:id="rId166" display="http://zsso.ru/legislative/lawprojects/item/50955/" xr:uid="{00000000-0004-0000-0600-0000A5000000}"/>
    <hyperlink ref="P71" r:id="rId167" display="http://info.mfural.ru/ebudget/Menu/Page/1 " xr:uid="{00000000-0004-0000-0600-0000A6000000}"/>
    <hyperlink ref="N72" r:id="rId168" display="http://public.duma72.ru/Public/BillDossier/2897" xr:uid="{00000000-0004-0000-0600-0000A7000000}"/>
    <hyperlink ref="O72" r:id="rId169" xr:uid="{00000000-0004-0000-0600-0000A8000000}"/>
    <hyperlink ref="N73" r:id="rId170" display="https://www.zs74.ru/npa-base" xr:uid="{00000000-0004-0000-0600-0000A9000000}"/>
    <hyperlink ref="O73" r:id="rId171" xr:uid="{00000000-0004-0000-0600-0000AA000000}"/>
    <hyperlink ref="P73" r:id="rId172" display="http://open.minfin74.ru/budget/370457979" xr:uid="{00000000-0004-0000-0600-0000AB000000}"/>
    <hyperlink ref="N74" r:id="rId173" xr:uid="{00000000-0004-0000-0600-0000AC000000}"/>
    <hyperlink ref="O74" r:id="rId174" xr:uid="{00000000-0004-0000-0600-0000AD000000}"/>
    <hyperlink ref="N75" r:id="rId175" display="http://www.zsyanao.ru/legislative_activity/projects/" xr:uid="{00000000-0004-0000-0600-0000AE000000}"/>
    <hyperlink ref="O75" r:id="rId176" xr:uid="{00000000-0004-0000-0600-0000AF000000}"/>
    <hyperlink ref="P75" r:id="rId177" display="http://monitoring.yanao.ru/yamal/index.php" xr:uid="{00000000-0004-0000-0600-0000B0000000}"/>
    <hyperlink ref="N77" r:id="rId178" display="http://elkurultay.ru/deyatelnost/sessii/sessii/materialy-proshedshikh-sessij-7-sozyva/10400-materialy-iii-ej-sessii-gosudarstvennogo-sobraniya-el-kurultaj-respubliki-altaj-sedmogo-sozyva-sostoyavshejsya-21-noyabrya-2019-goda" xr:uid="{00000000-0004-0000-0600-0000B1000000}"/>
    <hyperlink ref="O77" r:id="rId179" xr:uid="{00000000-0004-0000-0600-0000B2000000}"/>
    <hyperlink ref="P77" r:id="rId180" display="http://www.open.minfin-altai.ru/" xr:uid="{00000000-0004-0000-0600-0000B3000000}"/>
    <hyperlink ref="N78" r:id="rId181" display="http://www.khural.org/info/finansy/243/" xr:uid="{00000000-0004-0000-0600-0000B4000000}"/>
    <hyperlink ref="P78" r:id="rId182" display="http://budget17.ru/" xr:uid="{00000000-0004-0000-0600-0000B5000000}"/>
    <hyperlink ref="O78" r:id="rId183" display="https://minfin.rtyva.ru/node/8892/" xr:uid="{00000000-0004-0000-0600-0000B6000000}"/>
    <hyperlink ref="N79" r:id="rId184" display="http://www.vskhakasia.ru/lawmaking/bills/bill/1406" xr:uid="{00000000-0004-0000-0600-0000B7000000}"/>
    <hyperlink ref="O79" r:id="rId185" display="https://r-19.ru/authorities/ministry-of-finance-of-the-republic-of-khakassia/docs/1795/93894.html" xr:uid="{00000000-0004-0000-0600-0000B8000000}"/>
    <hyperlink ref="O80" r:id="rId186" xr:uid="{00000000-0004-0000-0600-0000B9000000}"/>
    <hyperlink ref="N80" r:id="rId187" display="http://www.akzs.ru/sessions/135/2868/" xr:uid="{00000000-0004-0000-0600-0000BA000000}"/>
    <hyperlink ref="N83" r:id="rId188" display="https://www.sndko.ru/zakonotvorchestvo/proektyi-normativnyix-pravovyix-aktov-kemerovskoj-oblasti" xr:uid="{00000000-0004-0000-0600-0000BB000000}"/>
    <hyperlink ref="O83" r:id="rId189" xr:uid="{00000000-0004-0000-0600-0000BC000000}"/>
    <hyperlink ref="N85" r:id="rId190" display="http://www.omsk-parlament.ru/?sid=2940" xr:uid="{00000000-0004-0000-0600-0000BD000000}"/>
    <hyperlink ref="P85" r:id="rId191" display="http://budget.omsk.ifinmon.ru/ " xr:uid="{00000000-0004-0000-0600-0000BE000000}"/>
    <hyperlink ref="O85" r:id="rId192" xr:uid="{00000000-0004-0000-0600-0000BF000000}"/>
    <hyperlink ref="N86" r:id="rId193" display="https://duma.tomsk.ru/content/proekt_oblastnogo_bjudzheta_na_2020_2022_god" xr:uid="{00000000-0004-0000-0600-0000C0000000}"/>
    <hyperlink ref="P86" r:id="rId194" display="http://open.findep.org/" xr:uid="{00000000-0004-0000-0600-0000C1000000}"/>
    <hyperlink ref="O86" r:id="rId195" xr:uid="{00000000-0004-0000-0600-0000C2000000}"/>
    <hyperlink ref="N89" r:id="rId196" location="type=magicsearch/from=25.09.2018/to=" display="http://monitoring.iltumen.ru/#type=magicsearch/from=25.09.2018/to=" xr:uid="{00000000-0004-0000-0600-0000C3000000}"/>
    <hyperlink ref="O89" r:id="rId197" display="https://minfin.sakha.gov.ru/zakony-o-bjudzhete/2020-2022-gg/proekt-zakona-o-bjudzhete-na-2020-2022-gg" xr:uid="{00000000-0004-0000-0600-0000C4000000}"/>
    <hyperlink ref="P89" r:id="rId198" display="http://budget.sakha.gov.ru/ebudget/Menu/Page/215" xr:uid="{00000000-0004-0000-0600-0000C5000000}"/>
    <hyperlink ref="N90" r:id="rId199" display="http://www.zaksobr-chita.ru/documents/proektyi_zakonov/2019_god/noyabr_2019_goda" xr:uid="{00000000-0004-0000-0600-0000C6000000}"/>
    <hyperlink ref="O90" r:id="rId200" xr:uid="{00000000-0004-0000-0600-0000C7000000}"/>
    <hyperlink ref="P90" r:id="rId201" xr:uid="{00000000-0004-0000-0600-0000C8000000}"/>
    <hyperlink ref="N91" r:id="rId202" display="http://www.zaksobr.kamchatka.ru/zaktvordeyat/proekty_zakonov_kamch_24_2019_kraya1/o_kraevom_byudzhete_na_2020_god_i_na_planovyj_period_2021_i_2022_godov/" xr:uid="{00000000-0004-0000-0600-0000C9000000}"/>
    <hyperlink ref="O91" r:id="rId203" display="https://www.kamgov.ru/minfin/budzet-2020" xr:uid="{00000000-0004-0000-0600-0000CA000000}"/>
    <hyperlink ref="P91" r:id="rId204" location="/main" display="http://openbudget.kamgov.ru/Dashboard - /main" xr:uid="{00000000-0004-0000-0600-0000CB000000}"/>
    <hyperlink ref="N95" r:id="rId205" display="https://www.magoblduma.ru/documents/" xr:uid="{00000000-0004-0000-0600-0000CC000000}"/>
    <hyperlink ref="O95" r:id="rId206" display="https://minfin.49gov.ru/documents/?doc_type=1" xr:uid="{00000000-0004-0000-0600-0000CD000000}"/>
    <hyperlink ref="P95" r:id="rId207" xr:uid="{00000000-0004-0000-0600-0000CE000000}"/>
    <hyperlink ref="O96" r:id="rId208" display="http://sakhminfin.ru/" xr:uid="{00000000-0004-0000-0600-0000CF000000}"/>
    <hyperlink ref="N96" r:id="rId209" display="http://www.dumasakhalin.ru/activity/sessions/2019/7" xr:uid="{00000000-0004-0000-0600-0000D0000000}"/>
    <hyperlink ref="P96" r:id="rId210" xr:uid="{00000000-0004-0000-0600-0000D1000000}"/>
    <hyperlink ref="N97" r:id="rId211" display="http://zseao.ru/akt/ob-oblastnom-byudzhete-na-2020-god-i-na-planovyj-period-2021-i-2022-godov-2/" xr:uid="{00000000-0004-0000-0600-0000D2000000}"/>
    <hyperlink ref="O97" r:id="rId212" display="http://www.eao.ru/isp-vlast/finansovoe-upravlenie-pravitelstva/byudzhet/" xr:uid="{00000000-0004-0000-0600-0000D3000000}"/>
    <hyperlink ref="N98" r:id="rId213" display="http://duma-chukotka.ru/index.php?option=com_content&amp;view=category&amp;id=47&amp;Itemid=154" xr:uid="{00000000-0004-0000-0600-0000D4000000}"/>
    <hyperlink ref="O98" r:id="rId214" display="http://chaogov.ru/otkrytyy-byudzhet/zakon-o-byudzhete.php" xr:uid="{00000000-0004-0000-0600-0000D5000000}"/>
    <hyperlink ref="O71" r:id="rId215" location="document_list" display="https://minfin.midural.ru/document/category/23 - document_list" xr:uid="{00000000-0004-0000-0600-0000D6000000}"/>
  </hyperlinks>
  <pageMargins left="0.70866141732283472" right="0.70866141732283472" top="0.74803149606299213" bottom="0.74803149606299213" header="0.31496062992125984" footer="0.31496062992125984"/>
  <pageSetup paperSize="9" scale="76" fitToWidth="2" fitToHeight="3" orientation="landscape" r:id="rId216"/>
  <headerFooter>
    <oddFooter>&amp;C&amp;9&amp;A&amp;R&amp;9&amp;P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25"/>
  <sheetViews>
    <sheetView zoomScaleNormal="100" workbookViewId="0">
      <pane ySplit="6" topLeftCell="A7" activePane="bottomLeft" state="frozen"/>
      <selection pane="bottomLeft" activeCell="O22" sqref="O22"/>
    </sheetView>
  </sheetViews>
  <sheetFormatPr defaultColWidth="9.1796875" defaultRowHeight="11.5" x14ac:dyDescent="0.25"/>
  <cols>
    <col min="1" max="1" width="28.54296875" style="16" customWidth="1"/>
    <col min="2" max="2" width="37.54296875" style="54" customWidth="1"/>
    <col min="3" max="3" width="5.7265625" style="16" customWidth="1"/>
    <col min="4" max="5" width="4.7265625" style="16" customWidth="1"/>
    <col min="6" max="6" width="5.7265625" style="16" customWidth="1"/>
    <col min="7" max="7" width="12" style="16" customWidth="1"/>
    <col min="8" max="8" width="10.7265625" style="16" customWidth="1"/>
    <col min="9" max="9" width="7.7265625" style="16" customWidth="1"/>
    <col min="10" max="10" width="9.453125" style="16" customWidth="1"/>
    <col min="11" max="11" width="10.81640625" style="16" customWidth="1"/>
    <col min="12" max="12" width="12.7265625" style="16" customWidth="1"/>
    <col min="13" max="13" width="16.7265625" style="16" customWidth="1"/>
    <col min="14" max="14" width="15.7265625" style="19" customWidth="1"/>
    <col min="15" max="15" width="15.7265625" style="16" customWidth="1"/>
    <col min="16" max="16" width="16.453125" style="16" customWidth="1"/>
    <col min="17" max="16384" width="9.1796875" style="59"/>
  </cols>
  <sheetData>
    <row r="1" spans="1:16" ht="28" customHeight="1" x14ac:dyDescent="0.25">
      <c r="A1" s="310" t="s">
        <v>300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5" customHeight="1" x14ac:dyDescent="0.25">
      <c r="A2" s="226" t="s">
        <v>1081</v>
      </c>
      <c r="B2" s="234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 ht="80.5" x14ac:dyDescent="0.25">
      <c r="A3" s="303" t="s">
        <v>99</v>
      </c>
      <c r="B3" s="219" t="s">
        <v>301</v>
      </c>
      <c r="C3" s="303" t="s">
        <v>123</v>
      </c>
      <c r="D3" s="304"/>
      <c r="E3" s="304"/>
      <c r="F3" s="304"/>
      <c r="G3" s="300" t="s">
        <v>233</v>
      </c>
      <c r="H3" s="304" t="s">
        <v>296</v>
      </c>
      <c r="I3" s="304" t="s">
        <v>225</v>
      </c>
      <c r="J3" s="304"/>
      <c r="K3" s="303" t="s">
        <v>199</v>
      </c>
      <c r="L3" s="300" t="s">
        <v>230</v>
      </c>
      <c r="M3" s="303" t="s">
        <v>155</v>
      </c>
      <c r="N3" s="304" t="s">
        <v>93</v>
      </c>
      <c r="O3" s="304"/>
      <c r="P3" s="304"/>
    </row>
    <row r="4" spans="1:16" ht="17.25" customHeight="1" x14ac:dyDescent="0.25">
      <c r="A4" s="304"/>
      <c r="B4" s="147" t="s">
        <v>124</v>
      </c>
      <c r="C4" s="304" t="s">
        <v>101</v>
      </c>
      <c r="D4" s="304" t="s">
        <v>219</v>
      </c>
      <c r="E4" s="304" t="s">
        <v>220</v>
      </c>
      <c r="F4" s="306" t="s">
        <v>100</v>
      </c>
      <c r="G4" s="300"/>
      <c r="H4" s="304"/>
      <c r="I4" s="304" t="s">
        <v>166</v>
      </c>
      <c r="J4" s="304" t="s">
        <v>167</v>
      </c>
      <c r="K4" s="303"/>
      <c r="L4" s="300"/>
      <c r="M4" s="304"/>
      <c r="N4" s="303" t="s">
        <v>157</v>
      </c>
      <c r="O4" s="303" t="s">
        <v>156</v>
      </c>
      <c r="P4" s="303" t="s">
        <v>158</v>
      </c>
    </row>
    <row r="5" spans="1:16" ht="30" customHeight="1" x14ac:dyDescent="0.25">
      <c r="A5" s="304"/>
      <c r="B5" s="147" t="s">
        <v>125</v>
      </c>
      <c r="C5" s="304"/>
      <c r="D5" s="307"/>
      <c r="E5" s="307"/>
      <c r="F5" s="307"/>
      <c r="G5" s="300"/>
      <c r="H5" s="304"/>
      <c r="I5" s="304"/>
      <c r="J5" s="304"/>
      <c r="K5" s="303"/>
      <c r="L5" s="300"/>
      <c r="M5" s="304"/>
      <c r="N5" s="303"/>
      <c r="O5" s="303"/>
      <c r="P5" s="303"/>
    </row>
    <row r="6" spans="1:16" s="60" customFormat="1" ht="15" customHeight="1" x14ac:dyDescent="0.35">
      <c r="A6" s="115" t="s">
        <v>0</v>
      </c>
      <c r="B6" s="114"/>
      <c r="C6" s="114"/>
      <c r="D6" s="114"/>
      <c r="E6" s="114"/>
      <c r="F6" s="114"/>
      <c r="G6" s="117"/>
      <c r="H6" s="117"/>
      <c r="I6" s="117"/>
      <c r="J6" s="117"/>
      <c r="K6" s="117"/>
      <c r="L6" s="117"/>
      <c r="M6" s="45"/>
      <c r="N6" s="117"/>
      <c r="O6" s="117"/>
      <c r="P6" s="117"/>
    </row>
    <row r="7" spans="1:16" ht="15" customHeight="1" x14ac:dyDescent="0.25">
      <c r="A7" s="26" t="s">
        <v>1</v>
      </c>
      <c r="B7" s="23" t="s">
        <v>124</v>
      </c>
      <c r="C7" s="104">
        <f t="shared" ref="C7:C17" si="0">IF(B7=$B$4,2,0)</f>
        <v>2</v>
      </c>
      <c r="D7" s="104"/>
      <c r="E7" s="104"/>
      <c r="F7" s="116">
        <f t="shared" ref="F7:F17" si="1">C7*(1-D7)*(1-E7)</f>
        <v>2</v>
      </c>
      <c r="G7" s="104" t="s">
        <v>212</v>
      </c>
      <c r="H7" s="104" t="s">
        <v>212</v>
      </c>
      <c r="I7" s="104" t="s">
        <v>212</v>
      </c>
      <c r="J7" s="104" t="s">
        <v>212</v>
      </c>
      <c r="K7" s="104" t="s">
        <v>212</v>
      </c>
      <c r="L7" s="21" t="s">
        <v>449</v>
      </c>
      <c r="M7" s="167" t="s">
        <v>324</v>
      </c>
      <c r="N7" s="244" t="s">
        <v>445</v>
      </c>
      <c r="O7" s="244" t="s">
        <v>448</v>
      </c>
      <c r="P7" s="24" t="s">
        <v>446</v>
      </c>
    </row>
    <row r="8" spans="1:16" ht="15" customHeight="1" x14ac:dyDescent="0.25">
      <c r="A8" s="26" t="s">
        <v>2</v>
      </c>
      <c r="B8" s="23" t="s">
        <v>124</v>
      </c>
      <c r="C8" s="104">
        <f t="shared" si="0"/>
        <v>2</v>
      </c>
      <c r="D8" s="104"/>
      <c r="E8" s="104"/>
      <c r="F8" s="116">
        <f t="shared" si="1"/>
        <v>2</v>
      </c>
      <c r="G8" s="104" t="s">
        <v>212</v>
      </c>
      <c r="H8" s="104" t="s">
        <v>212</v>
      </c>
      <c r="I8" s="104" t="s">
        <v>212</v>
      </c>
      <c r="J8" s="104" t="s">
        <v>212</v>
      </c>
      <c r="K8" s="104" t="s">
        <v>212</v>
      </c>
      <c r="L8" s="21" t="s">
        <v>456</v>
      </c>
      <c r="M8" s="167" t="s">
        <v>324</v>
      </c>
      <c r="N8" s="244" t="s">
        <v>454</v>
      </c>
      <c r="O8" s="244" t="s">
        <v>453</v>
      </c>
      <c r="P8" s="244" t="s">
        <v>455</v>
      </c>
    </row>
    <row r="9" spans="1:16" ht="15" customHeight="1" x14ac:dyDescent="0.25">
      <c r="A9" s="26" t="s">
        <v>3</v>
      </c>
      <c r="B9" s="23" t="s">
        <v>124</v>
      </c>
      <c r="C9" s="104">
        <f t="shared" si="0"/>
        <v>2</v>
      </c>
      <c r="D9" s="104"/>
      <c r="E9" s="104"/>
      <c r="F9" s="116">
        <f t="shared" si="1"/>
        <v>2</v>
      </c>
      <c r="G9" s="104" t="s">
        <v>212</v>
      </c>
      <c r="H9" s="104" t="s">
        <v>212</v>
      </c>
      <c r="I9" s="104" t="s">
        <v>212</v>
      </c>
      <c r="J9" s="104" t="s">
        <v>212</v>
      </c>
      <c r="K9" s="104" t="s">
        <v>212</v>
      </c>
      <c r="L9" s="21" t="s">
        <v>462</v>
      </c>
      <c r="M9" s="167" t="s">
        <v>324</v>
      </c>
      <c r="N9" s="244" t="s">
        <v>461</v>
      </c>
      <c r="O9" s="244" t="s">
        <v>459</v>
      </c>
      <c r="P9" s="109" t="s">
        <v>1151</v>
      </c>
    </row>
    <row r="10" spans="1:16" ht="15" customHeight="1" x14ac:dyDescent="0.25">
      <c r="A10" s="26" t="s">
        <v>4</v>
      </c>
      <c r="B10" s="23" t="s">
        <v>124</v>
      </c>
      <c r="C10" s="104">
        <f t="shared" si="0"/>
        <v>2</v>
      </c>
      <c r="D10" s="104"/>
      <c r="E10" s="104"/>
      <c r="F10" s="116">
        <f t="shared" si="1"/>
        <v>2</v>
      </c>
      <c r="G10" s="104" t="s">
        <v>212</v>
      </c>
      <c r="H10" s="104" t="s">
        <v>212</v>
      </c>
      <c r="I10" s="104" t="s">
        <v>212</v>
      </c>
      <c r="J10" s="104" t="s">
        <v>212</v>
      </c>
      <c r="K10" s="104" t="s">
        <v>212</v>
      </c>
      <c r="L10" s="21" t="s">
        <v>449</v>
      </c>
      <c r="M10" s="177" t="s">
        <v>324</v>
      </c>
      <c r="N10" s="244" t="s">
        <v>467</v>
      </c>
      <c r="O10" s="244" t="s">
        <v>468</v>
      </c>
      <c r="P10" s="109" t="s">
        <v>1151</v>
      </c>
    </row>
    <row r="11" spans="1:16" ht="15" customHeight="1" x14ac:dyDescent="0.25">
      <c r="A11" s="26" t="s">
        <v>5</v>
      </c>
      <c r="B11" s="23" t="s">
        <v>124</v>
      </c>
      <c r="C11" s="104">
        <f t="shared" si="0"/>
        <v>2</v>
      </c>
      <c r="D11" s="104"/>
      <c r="E11" s="104"/>
      <c r="F11" s="116">
        <f t="shared" si="1"/>
        <v>2</v>
      </c>
      <c r="G11" s="104" t="s">
        <v>212</v>
      </c>
      <c r="H11" s="104" t="s">
        <v>212</v>
      </c>
      <c r="I11" s="104" t="s">
        <v>212</v>
      </c>
      <c r="J11" s="104" t="s">
        <v>212</v>
      </c>
      <c r="K11" s="104" t="s">
        <v>212</v>
      </c>
      <c r="L11" s="21">
        <v>43768</v>
      </c>
      <c r="M11" s="167" t="s">
        <v>324</v>
      </c>
      <c r="N11" s="244" t="s">
        <v>472</v>
      </c>
      <c r="O11" s="244" t="s">
        <v>471</v>
      </c>
      <c r="P11" s="109" t="s">
        <v>1151</v>
      </c>
    </row>
    <row r="12" spans="1:16" ht="15" customHeight="1" x14ac:dyDescent="0.25">
      <c r="A12" s="26" t="s">
        <v>6</v>
      </c>
      <c r="B12" s="23" t="s">
        <v>124</v>
      </c>
      <c r="C12" s="104">
        <f t="shared" si="0"/>
        <v>2</v>
      </c>
      <c r="D12" s="104"/>
      <c r="E12" s="104"/>
      <c r="F12" s="116">
        <f t="shared" si="1"/>
        <v>2</v>
      </c>
      <c r="G12" s="104" t="s">
        <v>212</v>
      </c>
      <c r="H12" s="104" t="s">
        <v>212</v>
      </c>
      <c r="I12" s="104" t="s">
        <v>212</v>
      </c>
      <c r="J12" s="104" t="s">
        <v>212</v>
      </c>
      <c r="K12" s="104" t="s">
        <v>212</v>
      </c>
      <c r="L12" s="21" t="s">
        <v>217</v>
      </c>
      <c r="M12" s="167" t="s">
        <v>324</v>
      </c>
      <c r="N12" s="244" t="s">
        <v>477</v>
      </c>
      <c r="O12" s="244" t="s">
        <v>476</v>
      </c>
      <c r="P12" s="109" t="s">
        <v>1151</v>
      </c>
    </row>
    <row r="13" spans="1:16" ht="15" customHeight="1" x14ac:dyDescent="0.25">
      <c r="A13" s="26" t="s">
        <v>7</v>
      </c>
      <c r="B13" s="23" t="s">
        <v>124</v>
      </c>
      <c r="C13" s="104">
        <f t="shared" si="0"/>
        <v>2</v>
      </c>
      <c r="D13" s="104"/>
      <c r="E13" s="104"/>
      <c r="F13" s="116">
        <f t="shared" si="1"/>
        <v>2</v>
      </c>
      <c r="G13" s="104" t="s">
        <v>212</v>
      </c>
      <c r="H13" s="104" t="s">
        <v>212</v>
      </c>
      <c r="I13" s="104" t="s">
        <v>212</v>
      </c>
      <c r="J13" s="104" t="s">
        <v>212</v>
      </c>
      <c r="K13" s="104" t="s">
        <v>212</v>
      </c>
      <c r="L13" s="21" t="s">
        <v>217</v>
      </c>
      <c r="M13" s="167" t="s">
        <v>324</v>
      </c>
      <c r="N13" s="244" t="s">
        <v>482</v>
      </c>
      <c r="O13" s="244" t="s">
        <v>481</v>
      </c>
      <c r="P13" s="105" t="s">
        <v>480</v>
      </c>
    </row>
    <row r="14" spans="1:16" ht="15" customHeight="1" x14ac:dyDescent="0.25">
      <c r="A14" s="26" t="s">
        <v>8</v>
      </c>
      <c r="B14" s="23" t="s">
        <v>124</v>
      </c>
      <c r="C14" s="104">
        <f t="shared" si="0"/>
        <v>2</v>
      </c>
      <c r="D14" s="104"/>
      <c r="E14" s="104"/>
      <c r="F14" s="116">
        <f t="shared" si="1"/>
        <v>2</v>
      </c>
      <c r="G14" s="104" t="s">
        <v>212</v>
      </c>
      <c r="H14" s="104" t="s">
        <v>212</v>
      </c>
      <c r="I14" s="104" t="s">
        <v>212</v>
      </c>
      <c r="J14" s="104" t="s">
        <v>212</v>
      </c>
      <c r="K14" s="104" t="s">
        <v>212</v>
      </c>
      <c r="L14" s="21" t="s">
        <v>217</v>
      </c>
      <c r="M14" s="167" t="s">
        <v>324</v>
      </c>
      <c r="N14" s="244" t="s">
        <v>486</v>
      </c>
      <c r="O14" s="244" t="s">
        <v>485</v>
      </c>
      <c r="P14" s="109" t="s">
        <v>1151</v>
      </c>
    </row>
    <row r="15" spans="1:16" ht="15" customHeight="1" x14ac:dyDescent="0.25">
      <c r="A15" s="26" t="s">
        <v>9</v>
      </c>
      <c r="B15" s="23" t="s">
        <v>125</v>
      </c>
      <c r="C15" s="104">
        <f t="shared" si="0"/>
        <v>0</v>
      </c>
      <c r="D15" s="104"/>
      <c r="E15" s="104"/>
      <c r="F15" s="116">
        <f t="shared" si="1"/>
        <v>0</v>
      </c>
      <c r="G15" s="104" t="s">
        <v>215</v>
      </c>
      <c r="H15" s="164" t="s">
        <v>324</v>
      </c>
      <c r="I15" s="164" t="s">
        <v>324</v>
      </c>
      <c r="J15" s="164" t="s">
        <v>324</v>
      </c>
      <c r="K15" s="164" t="s">
        <v>324</v>
      </c>
      <c r="L15" s="164" t="s">
        <v>324</v>
      </c>
      <c r="M15" s="166" t="s">
        <v>324</v>
      </c>
      <c r="N15" s="244" t="s">
        <v>487</v>
      </c>
      <c r="O15" s="109" t="s">
        <v>490</v>
      </c>
      <c r="P15" s="244" t="s">
        <v>491</v>
      </c>
    </row>
    <row r="16" spans="1:16" ht="15" customHeight="1" x14ac:dyDescent="0.25">
      <c r="A16" s="26" t="s">
        <v>10</v>
      </c>
      <c r="B16" s="23" t="s">
        <v>124</v>
      </c>
      <c r="C16" s="104">
        <f t="shared" si="0"/>
        <v>2</v>
      </c>
      <c r="D16" s="104"/>
      <c r="E16" s="104"/>
      <c r="F16" s="116">
        <f t="shared" si="1"/>
        <v>2</v>
      </c>
      <c r="G16" s="104" t="s">
        <v>212</v>
      </c>
      <c r="H16" s="104" t="s">
        <v>212</v>
      </c>
      <c r="I16" s="104" t="s">
        <v>212</v>
      </c>
      <c r="J16" s="104" t="s">
        <v>212</v>
      </c>
      <c r="K16" s="104" t="s">
        <v>212</v>
      </c>
      <c r="L16" s="21" t="s">
        <v>217</v>
      </c>
      <c r="M16" s="166" t="s">
        <v>324</v>
      </c>
      <c r="N16" s="244" t="s">
        <v>499</v>
      </c>
      <c r="O16" s="244" t="s">
        <v>498</v>
      </c>
      <c r="P16" s="244" t="s">
        <v>496</v>
      </c>
    </row>
    <row r="17" spans="1:16" ht="15" customHeight="1" x14ac:dyDescent="0.25">
      <c r="A17" s="26" t="s">
        <v>11</v>
      </c>
      <c r="B17" s="23" t="s">
        <v>125</v>
      </c>
      <c r="C17" s="104">
        <f t="shared" si="0"/>
        <v>0</v>
      </c>
      <c r="D17" s="104"/>
      <c r="E17" s="104"/>
      <c r="F17" s="116">
        <f t="shared" si="1"/>
        <v>0</v>
      </c>
      <c r="G17" s="104" t="s">
        <v>215</v>
      </c>
      <c r="H17" s="164" t="s">
        <v>324</v>
      </c>
      <c r="I17" s="164" t="s">
        <v>324</v>
      </c>
      <c r="J17" s="164" t="s">
        <v>324</v>
      </c>
      <c r="K17" s="164" t="s">
        <v>324</v>
      </c>
      <c r="L17" s="164" t="s">
        <v>324</v>
      </c>
      <c r="M17" s="166" t="s">
        <v>324</v>
      </c>
      <c r="N17" s="244" t="s">
        <v>502</v>
      </c>
      <c r="O17" s="244" t="s">
        <v>504</v>
      </c>
      <c r="P17" s="244" t="s">
        <v>503</v>
      </c>
    </row>
    <row r="18" spans="1:16" ht="15" customHeight="1" x14ac:dyDescent="0.25">
      <c r="A18" s="26" t="s">
        <v>12</v>
      </c>
      <c r="B18" s="23" t="s">
        <v>125</v>
      </c>
      <c r="C18" s="104">
        <f t="shared" ref="C18:C24" si="2">IF(B18=$B$4,2,0)</f>
        <v>0</v>
      </c>
      <c r="D18" s="104"/>
      <c r="E18" s="104"/>
      <c r="F18" s="116">
        <f t="shared" ref="F18:F24" si="3">C18*(1-D18)*(1-E18)</f>
        <v>0</v>
      </c>
      <c r="G18" s="104" t="s">
        <v>215</v>
      </c>
      <c r="H18" s="164" t="s">
        <v>324</v>
      </c>
      <c r="I18" s="164" t="s">
        <v>324</v>
      </c>
      <c r="J18" s="164" t="s">
        <v>324</v>
      </c>
      <c r="K18" s="164" t="s">
        <v>324</v>
      </c>
      <c r="L18" s="164" t="s">
        <v>324</v>
      </c>
      <c r="M18" s="166" t="s">
        <v>324</v>
      </c>
      <c r="N18" s="244" t="s">
        <v>508</v>
      </c>
      <c r="O18" s="244" t="s">
        <v>510</v>
      </c>
      <c r="P18" s="244" t="s">
        <v>509</v>
      </c>
    </row>
    <row r="19" spans="1:16" ht="15" customHeight="1" x14ac:dyDescent="0.25">
      <c r="A19" s="26" t="s">
        <v>13</v>
      </c>
      <c r="B19" s="23" t="s">
        <v>125</v>
      </c>
      <c r="C19" s="104">
        <f t="shared" si="2"/>
        <v>0</v>
      </c>
      <c r="D19" s="104"/>
      <c r="E19" s="104"/>
      <c r="F19" s="116">
        <f t="shared" si="3"/>
        <v>0</v>
      </c>
      <c r="G19" s="104" t="s">
        <v>215</v>
      </c>
      <c r="H19" s="164" t="s">
        <v>324</v>
      </c>
      <c r="I19" s="164" t="s">
        <v>324</v>
      </c>
      <c r="J19" s="164" t="s">
        <v>324</v>
      </c>
      <c r="K19" s="164" t="s">
        <v>324</v>
      </c>
      <c r="L19" s="164" t="s">
        <v>324</v>
      </c>
      <c r="M19" s="166" t="s">
        <v>324</v>
      </c>
      <c r="N19" s="244" t="s">
        <v>321</v>
      </c>
      <c r="O19" s="244" t="s">
        <v>322</v>
      </c>
      <c r="P19" s="109" t="s">
        <v>1151</v>
      </c>
    </row>
    <row r="20" spans="1:16" ht="15" customHeight="1" x14ac:dyDescent="0.25">
      <c r="A20" s="26" t="s">
        <v>14</v>
      </c>
      <c r="B20" s="23" t="s">
        <v>124</v>
      </c>
      <c r="C20" s="104">
        <f t="shared" si="2"/>
        <v>2</v>
      </c>
      <c r="D20" s="104"/>
      <c r="E20" s="104"/>
      <c r="F20" s="116">
        <f t="shared" si="3"/>
        <v>2</v>
      </c>
      <c r="G20" s="104" t="s">
        <v>212</v>
      </c>
      <c r="H20" s="104" t="s">
        <v>212</v>
      </c>
      <c r="I20" s="104" t="s">
        <v>212</v>
      </c>
      <c r="J20" s="104" t="s">
        <v>212</v>
      </c>
      <c r="K20" s="104" t="s">
        <v>212</v>
      </c>
      <c r="L20" s="21" t="s">
        <v>217</v>
      </c>
      <c r="M20" s="167" t="s">
        <v>324</v>
      </c>
      <c r="N20" s="244" t="s">
        <v>513</v>
      </c>
      <c r="O20" s="244" t="s">
        <v>512</v>
      </c>
      <c r="P20" s="109" t="s">
        <v>1151</v>
      </c>
    </row>
    <row r="21" spans="1:16" ht="15" customHeight="1" x14ac:dyDescent="0.25">
      <c r="A21" s="26" t="s">
        <v>15</v>
      </c>
      <c r="B21" s="23" t="s">
        <v>125</v>
      </c>
      <c r="C21" s="104">
        <f t="shared" si="2"/>
        <v>0</v>
      </c>
      <c r="D21" s="104"/>
      <c r="E21" s="104"/>
      <c r="F21" s="116">
        <f t="shared" si="3"/>
        <v>0</v>
      </c>
      <c r="G21" s="104" t="s">
        <v>215</v>
      </c>
      <c r="H21" s="164" t="s">
        <v>324</v>
      </c>
      <c r="I21" s="164" t="s">
        <v>324</v>
      </c>
      <c r="J21" s="164" t="s">
        <v>324</v>
      </c>
      <c r="K21" s="164" t="s">
        <v>324</v>
      </c>
      <c r="L21" s="164" t="s">
        <v>324</v>
      </c>
      <c r="M21" s="166" t="s">
        <v>324</v>
      </c>
      <c r="N21" s="244" t="s">
        <v>516</v>
      </c>
      <c r="O21" s="244" t="s">
        <v>518</v>
      </c>
      <c r="P21" s="244" t="s">
        <v>517</v>
      </c>
    </row>
    <row r="22" spans="1:16" ht="15" customHeight="1" x14ac:dyDescent="0.25">
      <c r="A22" s="125" t="s">
        <v>16</v>
      </c>
      <c r="B22" s="23" t="s">
        <v>124</v>
      </c>
      <c r="C22" s="104">
        <f t="shared" si="2"/>
        <v>2</v>
      </c>
      <c r="D22" s="104"/>
      <c r="E22" s="104"/>
      <c r="F22" s="116">
        <f t="shared" si="3"/>
        <v>2</v>
      </c>
      <c r="G22" s="104" t="s">
        <v>212</v>
      </c>
      <c r="H22" s="104" t="s">
        <v>212</v>
      </c>
      <c r="I22" s="104" t="s">
        <v>212</v>
      </c>
      <c r="J22" s="104" t="s">
        <v>212</v>
      </c>
      <c r="K22" s="104" t="s">
        <v>212</v>
      </c>
      <c r="L22" s="21" t="s">
        <v>521</v>
      </c>
      <c r="M22" s="169" t="s">
        <v>324</v>
      </c>
      <c r="N22" s="244" t="s">
        <v>524</v>
      </c>
      <c r="O22" s="244" t="s">
        <v>519</v>
      </c>
      <c r="P22" s="244" t="s">
        <v>520</v>
      </c>
    </row>
    <row r="23" spans="1:16" ht="15" customHeight="1" x14ac:dyDescent="0.25">
      <c r="A23" s="26" t="s">
        <v>17</v>
      </c>
      <c r="B23" s="23" t="s">
        <v>125</v>
      </c>
      <c r="C23" s="104">
        <f t="shared" si="2"/>
        <v>0</v>
      </c>
      <c r="D23" s="104"/>
      <c r="E23" s="104"/>
      <c r="F23" s="116">
        <f t="shared" si="3"/>
        <v>0</v>
      </c>
      <c r="G23" s="104" t="s">
        <v>226</v>
      </c>
      <c r="H23" s="104" t="s">
        <v>215</v>
      </c>
      <c r="I23" s="164" t="s">
        <v>324</v>
      </c>
      <c r="J23" s="164" t="s">
        <v>324</v>
      </c>
      <c r="K23" s="164" t="s">
        <v>324</v>
      </c>
      <c r="L23" s="164" t="s">
        <v>324</v>
      </c>
      <c r="M23" s="166" t="s">
        <v>324</v>
      </c>
      <c r="N23" s="244" t="s">
        <v>525</v>
      </c>
      <c r="O23" s="244" t="s">
        <v>526</v>
      </c>
      <c r="P23" s="202" t="s">
        <v>527</v>
      </c>
    </row>
    <row r="24" spans="1:16" ht="15" customHeight="1" x14ac:dyDescent="0.25">
      <c r="A24" s="26" t="s">
        <v>18</v>
      </c>
      <c r="B24" s="23" t="s">
        <v>124</v>
      </c>
      <c r="C24" s="104">
        <f t="shared" si="2"/>
        <v>2</v>
      </c>
      <c r="D24" s="104"/>
      <c r="E24" s="104"/>
      <c r="F24" s="116">
        <f t="shared" si="3"/>
        <v>2</v>
      </c>
      <c r="G24" s="104" t="s">
        <v>212</v>
      </c>
      <c r="H24" s="104" t="s">
        <v>212</v>
      </c>
      <c r="I24" s="104" t="s">
        <v>212</v>
      </c>
      <c r="J24" s="104" t="s">
        <v>212</v>
      </c>
      <c r="K24" s="104" t="s">
        <v>212</v>
      </c>
      <c r="L24" s="21" t="s">
        <v>217</v>
      </c>
      <c r="M24" s="167" t="s">
        <v>324</v>
      </c>
      <c r="N24" s="109" t="s">
        <v>328</v>
      </c>
      <c r="O24" s="105" t="s">
        <v>332</v>
      </c>
      <c r="P24" s="244" t="s">
        <v>327</v>
      </c>
    </row>
    <row r="25" spans="1:16" s="60" customFormat="1" ht="15" customHeight="1" x14ac:dyDescent="0.35">
      <c r="A25" s="115" t="s">
        <v>19</v>
      </c>
      <c r="B25" s="115"/>
      <c r="C25" s="114"/>
      <c r="D25" s="114"/>
      <c r="E25" s="114"/>
      <c r="F25" s="114"/>
      <c r="G25" s="117"/>
      <c r="H25" s="117"/>
      <c r="I25" s="117"/>
      <c r="J25" s="117"/>
      <c r="K25" s="117"/>
      <c r="L25" s="117"/>
      <c r="M25" s="126"/>
      <c r="N25" s="110"/>
      <c r="O25" s="110"/>
      <c r="P25" s="110"/>
    </row>
    <row r="26" spans="1:16" ht="15" customHeight="1" x14ac:dyDescent="0.25">
      <c r="A26" s="26" t="s">
        <v>20</v>
      </c>
      <c r="B26" s="23" t="s">
        <v>124</v>
      </c>
      <c r="C26" s="104">
        <f t="shared" ref="C26:C36" si="4">IF(B26=$B$4,2,0)</f>
        <v>2</v>
      </c>
      <c r="D26" s="104"/>
      <c r="E26" s="104"/>
      <c r="F26" s="116">
        <f t="shared" ref="F26:F36" si="5">C26*(1-D26)*(1-E26)</f>
        <v>2</v>
      </c>
      <c r="G26" s="104" t="s">
        <v>212</v>
      </c>
      <c r="H26" s="104" t="s">
        <v>212</v>
      </c>
      <c r="I26" s="104" t="s">
        <v>212</v>
      </c>
      <c r="J26" s="104" t="s">
        <v>212</v>
      </c>
      <c r="K26" s="104" t="s">
        <v>212</v>
      </c>
      <c r="L26" s="21" t="s">
        <v>217</v>
      </c>
      <c r="M26" s="167" t="s">
        <v>324</v>
      </c>
      <c r="N26" s="244" t="s">
        <v>534</v>
      </c>
      <c r="O26" s="244" t="s">
        <v>532</v>
      </c>
      <c r="P26" s="244" t="s">
        <v>533</v>
      </c>
    </row>
    <row r="27" spans="1:16" ht="15" customHeight="1" x14ac:dyDescent="0.25">
      <c r="A27" s="26" t="s">
        <v>21</v>
      </c>
      <c r="B27" s="23" t="s">
        <v>124</v>
      </c>
      <c r="C27" s="104">
        <f t="shared" si="4"/>
        <v>2</v>
      </c>
      <c r="D27" s="104"/>
      <c r="E27" s="104"/>
      <c r="F27" s="116">
        <f t="shared" si="5"/>
        <v>2</v>
      </c>
      <c r="G27" s="104" t="s">
        <v>212</v>
      </c>
      <c r="H27" s="104" t="s">
        <v>212</v>
      </c>
      <c r="I27" s="104" t="s">
        <v>212</v>
      </c>
      <c r="J27" s="104" t="s">
        <v>212</v>
      </c>
      <c r="K27" s="104" t="s">
        <v>212</v>
      </c>
      <c r="L27" s="21" t="s">
        <v>217</v>
      </c>
      <c r="M27" s="167" t="s">
        <v>324</v>
      </c>
      <c r="N27" s="105" t="s">
        <v>538</v>
      </c>
      <c r="O27" s="244" t="s">
        <v>537</v>
      </c>
      <c r="P27" s="109" t="s">
        <v>1151</v>
      </c>
    </row>
    <row r="28" spans="1:16" ht="15" customHeight="1" x14ac:dyDescent="0.25">
      <c r="A28" s="26" t="s">
        <v>22</v>
      </c>
      <c r="B28" s="23" t="s">
        <v>124</v>
      </c>
      <c r="C28" s="104">
        <f t="shared" si="4"/>
        <v>2</v>
      </c>
      <c r="D28" s="104">
        <v>0.5</v>
      </c>
      <c r="E28" s="104"/>
      <c r="F28" s="116">
        <f t="shared" si="5"/>
        <v>1</v>
      </c>
      <c r="G28" s="104" t="s">
        <v>212</v>
      </c>
      <c r="H28" s="104" t="s">
        <v>212</v>
      </c>
      <c r="I28" s="104" t="s">
        <v>212</v>
      </c>
      <c r="J28" s="104" t="s">
        <v>212</v>
      </c>
      <c r="K28" s="104" t="s">
        <v>212</v>
      </c>
      <c r="L28" s="21" t="s">
        <v>338</v>
      </c>
      <c r="M28" s="169" t="s">
        <v>1173</v>
      </c>
      <c r="N28" s="109" t="s">
        <v>336</v>
      </c>
      <c r="O28" s="202" t="s">
        <v>235</v>
      </c>
      <c r="P28" s="109" t="s">
        <v>1151</v>
      </c>
    </row>
    <row r="29" spans="1:16" ht="15" customHeight="1" x14ac:dyDescent="0.25">
      <c r="A29" s="26" t="s">
        <v>23</v>
      </c>
      <c r="B29" s="23" t="s">
        <v>124</v>
      </c>
      <c r="C29" s="104">
        <f t="shared" si="4"/>
        <v>2</v>
      </c>
      <c r="D29" s="104"/>
      <c r="E29" s="104"/>
      <c r="F29" s="116">
        <f t="shared" si="5"/>
        <v>2</v>
      </c>
      <c r="G29" s="104" t="s">
        <v>212</v>
      </c>
      <c r="H29" s="104" t="s">
        <v>212</v>
      </c>
      <c r="I29" s="104" t="s">
        <v>212</v>
      </c>
      <c r="J29" s="104" t="s">
        <v>212</v>
      </c>
      <c r="K29" s="104" t="s">
        <v>212</v>
      </c>
      <c r="L29" s="21" t="s">
        <v>543</v>
      </c>
      <c r="M29" s="167" t="s">
        <v>324</v>
      </c>
      <c r="N29" s="244" t="s">
        <v>544</v>
      </c>
      <c r="O29" s="244" t="s">
        <v>542</v>
      </c>
      <c r="P29" s="109" t="s">
        <v>1151</v>
      </c>
    </row>
    <row r="30" spans="1:16" ht="15" customHeight="1" x14ac:dyDescent="0.25">
      <c r="A30" s="26" t="s">
        <v>24</v>
      </c>
      <c r="B30" s="23" t="s">
        <v>124</v>
      </c>
      <c r="C30" s="104">
        <f t="shared" si="4"/>
        <v>2</v>
      </c>
      <c r="D30" s="104"/>
      <c r="E30" s="104"/>
      <c r="F30" s="116">
        <f t="shared" si="5"/>
        <v>2</v>
      </c>
      <c r="G30" s="104" t="s">
        <v>212</v>
      </c>
      <c r="H30" s="104" t="s">
        <v>212</v>
      </c>
      <c r="I30" s="104" t="s">
        <v>212</v>
      </c>
      <c r="J30" s="104" t="s">
        <v>212</v>
      </c>
      <c r="K30" s="104" t="s">
        <v>212</v>
      </c>
      <c r="L30" s="21" t="s">
        <v>338</v>
      </c>
      <c r="M30" s="168" t="s">
        <v>324</v>
      </c>
      <c r="N30" s="202" t="s">
        <v>341</v>
      </c>
      <c r="O30" s="109" t="s">
        <v>340</v>
      </c>
      <c r="P30" s="109" t="s">
        <v>1151</v>
      </c>
    </row>
    <row r="31" spans="1:16" ht="15" customHeight="1" x14ac:dyDescent="0.25">
      <c r="A31" s="26" t="s">
        <v>25</v>
      </c>
      <c r="B31" s="23" t="s">
        <v>125</v>
      </c>
      <c r="C31" s="104">
        <f t="shared" si="4"/>
        <v>0</v>
      </c>
      <c r="D31" s="104"/>
      <c r="E31" s="104"/>
      <c r="F31" s="116">
        <f t="shared" si="5"/>
        <v>0</v>
      </c>
      <c r="G31" s="104" t="s">
        <v>226</v>
      </c>
      <c r="H31" s="104" t="s">
        <v>215</v>
      </c>
      <c r="I31" s="164" t="s">
        <v>324</v>
      </c>
      <c r="J31" s="164" t="s">
        <v>324</v>
      </c>
      <c r="K31" s="164" t="s">
        <v>324</v>
      </c>
      <c r="L31" s="164" t="s">
        <v>324</v>
      </c>
      <c r="M31" s="108" t="s">
        <v>1064</v>
      </c>
      <c r="N31" s="244" t="s">
        <v>343</v>
      </c>
      <c r="O31" s="244" t="s">
        <v>349</v>
      </c>
      <c r="P31" s="109" t="s">
        <v>350</v>
      </c>
    </row>
    <row r="32" spans="1:16" ht="15" customHeight="1" x14ac:dyDescent="0.25">
      <c r="A32" s="26" t="s">
        <v>26</v>
      </c>
      <c r="B32" s="23" t="s">
        <v>124</v>
      </c>
      <c r="C32" s="104">
        <f t="shared" si="4"/>
        <v>2</v>
      </c>
      <c r="D32" s="104"/>
      <c r="E32" s="104"/>
      <c r="F32" s="116">
        <f t="shared" si="5"/>
        <v>2</v>
      </c>
      <c r="G32" s="104" t="s">
        <v>212</v>
      </c>
      <c r="H32" s="104" t="s">
        <v>212</v>
      </c>
      <c r="I32" s="104" t="s">
        <v>212</v>
      </c>
      <c r="J32" s="104" t="s">
        <v>212</v>
      </c>
      <c r="K32" s="104" t="s">
        <v>212</v>
      </c>
      <c r="L32" s="21" t="s">
        <v>217</v>
      </c>
      <c r="M32" s="167" t="s">
        <v>324</v>
      </c>
      <c r="N32" s="244" t="s">
        <v>548</v>
      </c>
      <c r="O32" s="244" t="s">
        <v>546</v>
      </c>
      <c r="P32" s="109" t="s">
        <v>547</v>
      </c>
    </row>
    <row r="33" spans="1:16" ht="15" customHeight="1" x14ac:dyDescent="0.25">
      <c r="A33" s="26" t="s">
        <v>27</v>
      </c>
      <c r="B33" s="23" t="s">
        <v>125</v>
      </c>
      <c r="C33" s="104">
        <f t="shared" si="4"/>
        <v>0</v>
      </c>
      <c r="D33" s="104"/>
      <c r="E33" s="104"/>
      <c r="F33" s="116">
        <f t="shared" si="5"/>
        <v>0</v>
      </c>
      <c r="G33" s="104" t="s">
        <v>215</v>
      </c>
      <c r="H33" s="164" t="s">
        <v>324</v>
      </c>
      <c r="I33" s="164" t="s">
        <v>324</v>
      </c>
      <c r="J33" s="164" t="s">
        <v>324</v>
      </c>
      <c r="K33" s="164" t="s">
        <v>324</v>
      </c>
      <c r="L33" s="164" t="s">
        <v>324</v>
      </c>
      <c r="M33" s="166" t="s">
        <v>324</v>
      </c>
      <c r="N33" s="244" t="s">
        <v>553</v>
      </c>
      <c r="O33" s="244" t="s">
        <v>552</v>
      </c>
      <c r="P33" s="244" t="s">
        <v>550</v>
      </c>
    </row>
    <row r="34" spans="1:16" ht="15" customHeight="1" x14ac:dyDescent="0.25">
      <c r="A34" s="26" t="s">
        <v>28</v>
      </c>
      <c r="B34" s="23" t="s">
        <v>125</v>
      </c>
      <c r="C34" s="104">
        <f>IF(B34=$B$4,2,0)</f>
        <v>0</v>
      </c>
      <c r="D34" s="104"/>
      <c r="E34" s="104"/>
      <c r="F34" s="116">
        <f>C34*(1-D34)*(1-E34)</f>
        <v>0</v>
      </c>
      <c r="G34" s="104" t="s">
        <v>215</v>
      </c>
      <c r="H34" s="164" t="s">
        <v>324</v>
      </c>
      <c r="I34" s="164" t="s">
        <v>324</v>
      </c>
      <c r="J34" s="164" t="s">
        <v>324</v>
      </c>
      <c r="K34" s="164" t="s">
        <v>324</v>
      </c>
      <c r="L34" s="164" t="s">
        <v>324</v>
      </c>
      <c r="M34" s="166" t="s">
        <v>324</v>
      </c>
      <c r="N34" s="244" t="s">
        <v>558</v>
      </c>
      <c r="O34" s="244" t="s">
        <v>557</v>
      </c>
      <c r="P34" s="244" t="s">
        <v>556</v>
      </c>
    </row>
    <row r="35" spans="1:16" ht="15" customHeight="1" x14ac:dyDescent="0.25">
      <c r="A35" s="26" t="s">
        <v>29</v>
      </c>
      <c r="B35" s="23" t="s">
        <v>124</v>
      </c>
      <c r="C35" s="104">
        <f t="shared" si="4"/>
        <v>2</v>
      </c>
      <c r="D35" s="104"/>
      <c r="E35" s="104"/>
      <c r="F35" s="116">
        <f t="shared" si="5"/>
        <v>2</v>
      </c>
      <c r="G35" s="104" t="s">
        <v>212</v>
      </c>
      <c r="H35" s="104" t="s">
        <v>212</v>
      </c>
      <c r="I35" s="104" t="s">
        <v>212</v>
      </c>
      <c r="J35" s="104" t="s">
        <v>212</v>
      </c>
      <c r="K35" s="104" t="s">
        <v>212</v>
      </c>
      <c r="L35" s="21" t="s">
        <v>335</v>
      </c>
      <c r="M35" s="167" t="s">
        <v>324</v>
      </c>
      <c r="N35" s="244" t="s">
        <v>354</v>
      </c>
      <c r="O35" s="244" t="s">
        <v>353</v>
      </c>
      <c r="P35" s="109" t="s">
        <v>1151</v>
      </c>
    </row>
    <row r="36" spans="1:16" ht="15" customHeight="1" x14ac:dyDescent="0.25">
      <c r="A36" s="26" t="s">
        <v>30</v>
      </c>
      <c r="B36" s="23" t="s">
        <v>124</v>
      </c>
      <c r="C36" s="104">
        <f t="shared" si="4"/>
        <v>2</v>
      </c>
      <c r="D36" s="104"/>
      <c r="E36" s="104"/>
      <c r="F36" s="116">
        <f t="shared" si="5"/>
        <v>2</v>
      </c>
      <c r="G36" s="104" t="s">
        <v>212</v>
      </c>
      <c r="H36" s="104" t="s">
        <v>212</v>
      </c>
      <c r="I36" s="104" t="s">
        <v>212</v>
      </c>
      <c r="J36" s="104" t="s">
        <v>212</v>
      </c>
      <c r="K36" s="104" t="s">
        <v>212</v>
      </c>
      <c r="L36" s="21" t="s">
        <v>217</v>
      </c>
      <c r="M36" s="174" t="s">
        <v>324</v>
      </c>
      <c r="N36" s="244" t="s">
        <v>356</v>
      </c>
      <c r="O36" s="244" t="s">
        <v>216</v>
      </c>
      <c r="P36" s="109" t="s">
        <v>1151</v>
      </c>
    </row>
    <row r="37" spans="1:16" s="60" customFormat="1" ht="15" customHeight="1" x14ac:dyDescent="0.35">
      <c r="A37" s="115" t="s">
        <v>31</v>
      </c>
      <c r="B37" s="115"/>
      <c r="C37" s="114"/>
      <c r="D37" s="114"/>
      <c r="E37" s="114"/>
      <c r="F37" s="114"/>
      <c r="G37" s="117"/>
      <c r="H37" s="117"/>
      <c r="I37" s="117"/>
      <c r="J37" s="117"/>
      <c r="K37" s="117"/>
      <c r="L37" s="117"/>
      <c r="M37" s="126"/>
      <c r="N37" s="110"/>
      <c r="O37" s="110"/>
      <c r="P37" s="110"/>
    </row>
    <row r="38" spans="1:16" ht="15" customHeight="1" x14ac:dyDescent="0.25">
      <c r="A38" s="26" t="s">
        <v>32</v>
      </c>
      <c r="B38" s="23" t="s">
        <v>124</v>
      </c>
      <c r="C38" s="104">
        <f t="shared" ref="C38:C44" si="6">IF(B38=$B$4,2,0)</f>
        <v>2</v>
      </c>
      <c r="D38" s="104"/>
      <c r="E38" s="104"/>
      <c r="F38" s="116">
        <f t="shared" ref="F38:F45" si="7">C38*(1-D38)*(1-E38)</f>
        <v>2</v>
      </c>
      <c r="G38" s="104" t="s">
        <v>212</v>
      </c>
      <c r="H38" s="104" t="s">
        <v>212</v>
      </c>
      <c r="I38" s="104" t="s">
        <v>212</v>
      </c>
      <c r="J38" s="104" t="s">
        <v>212</v>
      </c>
      <c r="K38" s="104" t="s">
        <v>212</v>
      </c>
      <c r="L38" s="21" t="s">
        <v>456</v>
      </c>
      <c r="M38" s="167" t="s">
        <v>324</v>
      </c>
      <c r="N38" s="244" t="s">
        <v>561</v>
      </c>
      <c r="O38" s="244" t="s">
        <v>560</v>
      </c>
      <c r="P38" s="109" t="s">
        <v>1151</v>
      </c>
    </row>
    <row r="39" spans="1:16" ht="15" customHeight="1" x14ac:dyDescent="0.25">
      <c r="A39" s="26" t="s">
        <v>33</v>
      </c>
      <c r="B39" s="23" t="s">
        <v>124</v>
      </c>
      <c r="C39" s="104">
        <f t="shared" si="6"/>
        <v>2</v>
      </c>
      <c r="D39" s="104"/>
      <c r="E39" s="104"/>
      <c r="F39" s="116">
        <f t="shared" si="7"/>
        <v>2</v>
      </c>
      <c r="G39" s="104" t="s">
        <v>212</v>
      </c>
      <c r="H39" s="104" t="s">
        <v>212</v>
      </c>
      <c r="I39" s="104" t="s">
        <v>212</v>
      </c>
      <c r="J39" s="104" t="s">
        <v>212</v>
      </c>
      <c r="K39" s="104" t="s">
        <v>212</v>
      </c>
      <c r="L39" s="21" t="s">
        <v>217</v>
      </c>
      <c r="M39" s="167" t="s">
        <v>324</v>
      </c>
      <c r="N39" s="244" t="s">
        <v>564</v>
      </c>
      <c r="O39" s="244" t="s">
        <v>563</v>
      </c>
      <c r="P39" s="109" t="s">
        <v>1151</v>
      </c>
    </row>
    <row r="40" spans="1:16" ht="15" customHeight="1" x14ac:dyDescent="0.25">
      <c r="A40" s="26" t="s">
        <v>97</v>
      </c>
      <c r="B40" s="23" t="s">
        <v>124</v>
      </c>
      <c r="C40" s="104">
        <f t="shared" si="6"/>
        <v>2</v>
      </c>
      <c r="D40" s="104"/>
      <c r="E40" s="104"/>
      <c r="F40" s="116">
        <f t="shared" si="7"/>
        <v>2</v>
      </c>
      <c r="G40" s="104" t="s">
        <v>212</v>
      </c>
      <c r="H40" s="104" t="s">
        <v>212</v>
      </c>
      <c r="I40" s="104" t="s">
        <v>212</v>
      </c>
      <c r="J40" s="104" t="s">
        <v>212</v>
      </c>
      <c r="K40" s="104" t="s">
        <v>212</v>
      </c>
      <c r="L40" s="21" t="s">
        <v>466</v>
      </c>
      <c r="M40" s="167" t="s">
        <v>324</v>
      </c>
      <c r="N40" s="244" t="s">
        <v>570</v>
      </c>
      <c r="O40" s="244" t="s">
        <v>568</v>
      </c>
      <c r="P40" s="244" t="s">
        <v>569</v>
      </c>
    </row>
    <row r="41" spans="1:16" ht="15" customHeight="1" x14ac:dyDescent="0.25">
      <c r="A41" s="26" t="s">
        <v>34</v>
      </c>
      <c r="B41" s="23" t="s">
        <v>124</v>
      </c>
      <c r="C41" s="104">
        <f t="shared" si="6"/>
        <v>2</v>
      </c>
      <c r="D41" s="104"/>
      <c r="E41" s="104"/>
      <c r="F41" s="116">
        <f t="shared" si="7"/>
        <v>2</v>
      </c>
      <c r="G41" s="104" t="s">
        <v>212</v>
      </c>
      <c r="H41" s="104" t="s">
        <v>212</v>
      </c>
      <c r="I41" s="104" t="s">
        <v>212</v>
      </c>
      <c r="J41" s="104" t="s">
        <v>212</v>
      </c>
      <c r="K41" s="104" t="s">
        <v>212</v>
      </c>
      <c r="L41" s="21" t="s">
        <v>449</v>
      </c>
      <c r="M41" s="167" t="s">
        <v>324</v>
      </c>
      <c r="N41" s="244" t="s">
        <v>571</v>
      </c>
      <c r="O41" s="244" t="s">
        <v>572</v>
      </c>
      <c r="P41" s="244" t="s">
        <v>573</v>
      </c>
    </row>
    <row r="42" spans="1:16" ht="15" customHeight="1" x14ac:dyDescent="0.25">
      <c r="A42" s="26" t="s">
        <v>35</v>
      </c>
      <c r="B42" s="23" t="s">
        <v>125</v>
      </c>
      <c r="C42" s="104">
        <f>IF(B42=$B$4,2,0)</f>
        <v>0</v>
      </c>
      <c r="D42" s="104"/>
      <c r="E42" s="104"/>
      <c r="F42" s="116">
        <f t="shared" si="7"/>
        <v>0</v>
      </c>
      <c r="G42" s="104" t="s">
        <v>215</v>
      </c>
      <c r="H42" s="164" t="s">
        <v>324</v>
      </c>
      <c r="I42" s="164" t="s">
        <v>324</v>
      </c>
      <c r="J42" s="164" t="s">
        <v>324</v>
      </c>
      <c r="K42" s="164" t="s">
        <v>324</v>
      </c>
      <c r="L42" s="164" t="s">
        <v>324</v>
      </c>
      <c r="M42" s="166" t="s">
        <v>324</v>
      </c>
      <c r="N42" s="244" t="s">
        <v>578</v>
      </c>
      <c r="O42" s="244" t="s">
        <v>579</v>
      </c>
      <c r="P42" s="109" t="s">
        <v>1151</v>
      </c>
    </row>
    <row r="43" spans="1:16" ht="15" customHeight="1" x14ac:dyDescent="0.25">
      <c r="A43" s="26" t="s">
        <v>36</v>
      </c>
      <c r="B43" s="23" t="s">
        <v>124</v>
      </c>
      <c r="C43" s="104">
        <f>IF(B43=$B$4,2,0)</f>
        <v>2</v>
      </c>
      <c r="D43" s="104"/>
      <c r="E43" s="104"/>
      <c r="F43" s="116">
        <f t="shared" si="7"/>
        <v>2</v>
      </c>
      <c r="G43" s="104" t="s">
        <v>212</v>
      </c>
      <c r="H43" s="104" t="s">
        <v>212</v>
      </c>
      <c r="I43" s="104" t="s">
        <v>212</v>
      </c>
      <c r="J43" s="104" t="s">
        <v>212</v>
      </c>
      <c r="K43" s="104" t="s">
        <v>212</v>
      </c>
      <c r="L43" s="21" t="s">
        <v>325</v>
      </c>
      <c r="M43" s="167" t="s">
        <v>324</v>
      </c>
      <c r="N43" s="244" t="s">
        <v>580</v>
      </c>
      <c r="O43" s="244" t="s">
        <v>582</v>
      </c>
      <c r="P43" s="244" t="s">
        <v>581</v>
      </c>
    </row>
    <row r="44" spans="1:16" ht="15" customHeight="1" x14ac:dyDescent="0.25">
      <c r="A44" s="26" t="s">
        <v>37</v>
      </c>
      <c r="B44" s="23" t="s">
        <v>124</v>
      </c>
      <c r="C44" s="104">
        <f t="shared" si="6"/>
        <v>2</v>
      </c>
      <c r="D44" s="104"/>
      <c r="E44" s="104"/>
      <c r="F44" s="116">
        <f t="shared" si="7"/>
        <v>2</v>
      </c>
      <c r="G44" s="104" t="s">
        <v>212</v>
      </c>
      <c r="H44" s="104" t="s">
        <v>212</v>
      </c>
      <c r="I44" s="104" t="s">
        <v>212</v>
      </c>
      <c r="J44" s="104" t="s">
        <v>212</v>
      </c>
      <c r="K44" s="104" t="s">
        <v>212</v>
      </c>
      <c r="L44" s="21" t="s">
        <v>449</v>
      </c>
      <c r="M44" s="167" t="s">
        <v>324</v>
      </c>
      <c r="N44" s="202" t="s">
        <v>587</v>
      </c>
      <c r="O44" s="202" t="s">
        <v>586</v>
      </c>
      <c r="P44" s="105" t="s">
        <v>588</v>
      </c>
    </row>
    <row r="45" spans="1:16" ht="15" customHeight="1" x14ac:dyDescent="0.25">
      <c r="A45" s="26" t="s">
        <v>98</v>
      </c>
      <c r="B45" s="23" t="s">
        <v>124</v>
      </c>
      <c r="C45" s="104">
        <f>IF(B45=$B$4,2,0)</f>
        <v>2</v>
      </c>
      <c r="D45" s="104"/>
      <c r="E45" s="104"/>
      <c r="F45" s="116">
        <f t="shared" si="7"/>
        <v>2</v>
      </c>
      <c r="G45" s="104" t="s">
        <v>212</v>
      </c>
      <c r="H45" s="104" t="s">
        <v>212</v>
      </c>
      <c r="I45" s="104" t="s">
        <v>212</v>
      </c>
      <c r="J45" s="104" t="s">
        <v>212</v>
      </c>
      <c r="K45" s="104" t="s">
        <v>212</v>
      </c>
      <c r="L45" s="21">
        <v>43755</v>
      </c>
      <c r="M45" s="166" t="s">
        <v>324</v>
      </c>
      <c r="N45" s="244" t="s">
        <v>364</v>
      </c>
      <c r="O45" s="244" t="s">
        <v>361</v>
      </c>
      <c r="P45" s="244" t="s">
        <v>234</v>
      </c>
    </row>
    <row r="46" spans="1:16" s="60" customFormat="1" ht="15" customHeight="1" x14ac:dyDescent="0.35">
      <c r="A46" s="115" t="s">
        <v>38</v>
      </c>
      <c r="B46" s="115"/>
      <c r="C46" s="114"/>
      <c r="D46" s="114"/>
      <c r="E46" s="114"/>
      <c r="F46" s="114"/>
      <c r="G46" s="117"/>
      <c r="H46" s="117"/>
      <c r="I46" s="117"/>
      <c r="J46" s="117"/>
      <c r="K46" s="117"/>
      <c r="L46" s="117"/>
      <c r="M46" s="126"/>
      <c r="N46" s="110"/>
      <c r="O46" s="110"/>
      <c r="P46" s="110"/>
    </row>
    <row r="47" spans="1:16" ht="15" customHeight="1" x14ac:dyDescent="0.25">
      <c r="A47" s="26" t="s">
        <v>39</v>
      </c>
      <c r="B47" s="23" t="s">
        <v>125</v>
      </c>
      <c r="C47" s="104">
        <f t="shared" ref="C47:C53" si="8">IF(B47=$B$4,2,0)</f>
        <v>0</v>
      </c>
      <c r="D47" s="104"/>
      <c r="E47" s="104"/>
      <c r="F47" s="116">
        <f t="shared" ref="F47:F53" si="9">C47*(1-D47)*(1-E47)</f>
        <v>0</v>
      </c>
      <c r="G47" s="104" t="s">
        <v>215</v>
      </c>
      <c r="H47" s="164" t="s">
        <v>324</v>
      </c>
      <c r="I47" s="164" t="s">
        <v>324</v>
      </c>
      <c r="J47" s="164" t="s">
        <v>324</v>
      </c>
      <c r="K47" s="164" t="s">
        <v>324</v>
      </c>
      <c r="L47" s="164" t="s">
        <v>324</v>
      </c>
      <c r="M47" s="166" t="s">
        <v>324</v>
      </c>
      <c r="N47" s="244" t="s">
        <v>594</v>
      </c>
      <c r="O47" s="244" t="s">
        <v>593</v>
      </c>
      <c r="P47" s="244" t="s">
        <v>592</v>
      </c>
    </row>
    <row r="48" spans="1:16" ht="15" customHeight="1" x14ac:dyDescent="0.25">
      <c r="A48" s="26" t="s">
        <v>40</v>
      </c>
      <c r="B48" s="23" t="s">
        <v>125</v>
      </c>
      <c r="C48" s="104">
        <f t="shared" si="8"/>
        <v>0</v>
      </c>
      <c r="D48" s="104"/>
      <c r="E48" s="104"/>
      <c r="F48" s="116">
        <f t="shared" si="9"/>
        <v>0</v>
      </c>
      <c r="G48" s="104" t="s">
        <v>215</v>
      </c>
      <c r="H48" s="164" t="s">
        <v>324</v>
      </c>
      <c r="I48" s="164" t="s">
        <v>324</v>
      </c>
      <c r="J48" s="164" t="s">
        <v>324</v>
      </c>
      <c r="K48" s="164" t="s">
        <v>324</v>
      </c>
      <c r="L48" s="164" t="s">
        <v>324</v>
      </c>
      <c r="M48" s="166" t="s">
        <v>324</v>
      </c>
      <c r="N48" s="244" t="s">
        <v>597</v>
      </c>
      <c r="O48" s="244" t="s">
        <v>598</v>
      </c>
      <c r="P48" s="109" t="s">
        <v>1151</v>
      </c>
    </row>
    <row r="49" spans="1:16" ht="15" customHeight="1" x14ac:dyDescent="0.25">
      <c r="A49" s="26" t="s">
        <v>41</v>
      </c>
      <c r="B49" s="23" t="s">
        <v>125</v>
      </c>
      <c r="C49" s="104">
        <f t="shared" si="8"/>
        <v>0</v>
      </c>
      <c r="D49" s="104"/>
      <c r="E49" s="104"/>
      <c r="F49" s="116">
        <f>C49*(1-D49)*(1-E49)</f>
        <v>0</v>
      </c>
      <c r="G49" s="104" t="s">
        <v>215</v>
      </c>
      <c r="H49" s="164" t="s">
        <v>324</v>
      </c>
      <c r="I49" s="164" t="s">
        <v>324</v>
      </c>
      <c r="J49" s="164" t="s">
        <v>324</v>
      </c>
      <c r="K49" s="164" t="s">
        <v>324</v>
      </c>
      <c r="L49" s="164" t="s">
        <v>324</v>
      </c>
      <c r="M49" s="166" t="s">
        <v>324</v>
      </c>
      <c r="N49" s="244" t="s">
        <v>601</v>
      </c>
      <c r="O49" s="244" t="s">
        <v>602</v>
      </c>
      <c r="P49" s="109" t="s">
        <v>1151</v>
      </c>
    </row>
    <row r="50" spans="1:16" ht="15" customHeight="1" x14ac:dyDescent="0.25">
      <c r="A50" s="26" t="s">
        <v>42</v>
      </c>
      <c r="B50" s="23" t="s">
        <v>125</v>
      </c>
      <c r="C50" s="104">
        <f>IF(B50=$B$4,2,0)</f>
        <v>0</v>
      </c>
      <c r="D50" s="104"/>
      <c r="E50" s="104"/>
      <c r="F50" s="116">
        <f>C50*(1-D50)*(1-E50)</f>
        <v>0</v>
      </c>
      <c r="G50" s="104" t="s">
        <v>215</v>
      </c>
      <c r="H50" s="164" t="s">
        <v>324</v>
      </c>
      <c r="I50" s="164" t="s">
        <v>324</v>
      </c>
      <c r="J50" s="164" t="s">
        <v>324</v>
      </c>
      <c r="K50" s="164" t="s">
        <v>324</v>
      </c>
      <c r="L50" s="164" t="s">
        <v>324</v>
      </c>
      <c r="M50" s="166" t="s">
        <v>324</v>
      </c>
      <c r="N50" s="244" t="s">
        <v>605</v>
      </c>
      <c r="O50" s="244" t="s">
        <v>606</v>
      </c>
      <c r="P50" s="109" t="s">
        <v>1151</v>
      </c>
    </row>
    <row r="51" spans="1:16" ht="15" customHeight="1" x14ac:dyDescent="0.25">
      <c r="A51" s="26" t="s">
        <v>92</v>
      </c>
      <c r="B51" s="23" t="s">
        <v>125</v>
      </c>
      <c r="C51" s="104">
        <f>IF(B51=$B$4,2,0)</f>
        <v>0</v>
      </c>
      <c r="D51" s="104"/>
      <c r="E51" s="104"/>
      <c r="F51" s="116">
        <f>C51*(1-D51)*(1-E51)</f>
        <v>0</v>
      </c>
      <c r="G51" s="104" t="s">
        <v>215</v>
      </c>
      <c r="H51" s="164" t="s">
        <v>324</v>
      </c>
      <c r="I51" s="164" t="s">
        <v>324</v>
      </c>
      <c r="J51" s="164" t="s">
        <v>324</v>
      </c>
      <c r="K51" s="164" t="s">
        <v>324</v>
      </c>
      <c r="L51" s="164" t="s">
        <v>324</v>
      </c>
      <c r="M51" s="166" t="s">
        <v>324</v>
      </c>
      <c r="N51" s="244" t="s">
        <v>610</v>
      </c>
      <c r="O51" s="244" t="s">
        <v>608</v>
      </c>
      <c r="P51" s="109" t="s">
        <v>1151</v>
      </c>
    </row>
    <row r="52" spans="1:16" ht="15" customHeight="1" x14ac:dyDescent="0.25">
      <c r="A52" s="26" t="s">
        <v>43</v>
      </c>
      <c r="B52" s="23" t="s">
        <v>124</v>
      </c>
      <c r="C52" s="104">
        <f t="shared" si="8"/>
        <v>2</v>
      </c>
      <c r="D52" s="104"/>
      <c r="E52" s="104"/>
      <c r="F52" s="116">
        <f>C52*(1-D52)*(1-E52)</f>
        <v>2</v>
      </c>
      <c r="G52" s="104" t="s">
        <v>212</v>
      </c>
      <c r="H52" s="104" t="s">
        <v>212</v>
      </c>
      <c r="I52" s="104" t="s">
        <v>212</v>
      </c>
      <c r="J52" s="104" t="s">
        <v>212</v>
      </c>
      <c r="K52" s="104" t="s">
        <v>212</v>
      </c>
      <c r="L52" s="21" t="s">
        <v>521</v>
      </c>
      <c r="M52" s="167" t="s">
        <v>324</v>
      </c>
      <c r="N52" s="202" t="s">
        <v>612</v>
      </c>
      <c r="O52" s="202" t="s">
        <v>615</v>
      </c>
      <c r="P52" s="202" t="s">
        <v>614</v>
      </c>
    </row>
    <row r="53" spans="1:16" ht="15" customHeight="1" x14ac:dyDescent="0.25">
      <c r="A53" s="26" t="s">
        <v>44</v>
      </c>
      <c r="B53" s="23" t="s">
        <v>124</v>
      </c>
      <c r="C53" s="104">
        <f t="shared" si="8"/>
        <v>2</v>
      </c>
      <c r="D53" s="104"/>
      <c r="E53" s="104"/>
      <c r="F53" s="116">
        <f t="shared" si="9"/>
        <v>2</v>
      </c>
      <c r="G53" s="104" t="s">
        <v>212</v>
      </c>
      <c r="H53" s="104" t="s">
        <v>212</v>
      </c>
      <c r="I53" s="104" t="s">
        <v>212</v>
      </c>
      <c r="J53" s="104" t="s">
        <v>212</v>
      </c>
      <c r="K53" s="104" t="s">
        <v>212</v>
      </c>
      <c r="L53" s="21" t="s">
        <v>217</v>
      </c>
      <c r="M53" s="167" t="s">
        <v>324</v>
      </c>
      <c r="N53" s="244" t="s">
        <v>622</v>
      </c>
      <c r="O53" s="244" t="s">
        <v>618</v>
      </c>
      <c r="P53" s="244" t="s">
        <v>619</v>
      </c>
    </row>
    <row r="54" spans="1:16" s="60" customFormat="1" ht="15" customHeight="1" x14ac:dyDescent="0.35">
      <c r="A54" s="115" t="s">
        <v>45</v>
      </c>
      <c r="B54" s="115"/>
      <c r="C54" s="114"/>
      <c r="D54" s="114"/>
      <c r="E54" s="114"/>
      <c r="F54" s="114"/>
      <c r="G54" s="117"/>
      <c r="H54" s="117"/>
      <c r="I54" s="117"/>
      <c r="J54" s="117"/>
      <c r="K54" s="117"/>
      <c r="L54" s="117"/>
      <c r="M54" s="126"/>
      <c r="N54" s="110"/>
      <c r="O54" s="110"/>
      <c r="P54" s="110"/>
    </row>
    <row r="55" spans="1:16" ht="15" customHeight="1" x14ac:dyDescent="0.25">
      <c r="A55" s="26" t="s">
        <v>46</v>
      </c>
      <c r="B55" s="23" t="s">
        <v>124</v>
      </c>
      <c r="C55" s="104">
        <f t="shared" ref="C55:C68" si="10">IF(B55=$B$4,2,0)</f>
        <v>2</v>
      </c>
      <c r="D55" s="104"/>
      <c r="E55" s="104"/>
      <c r="F55" s="116">
        <f t="shared" ref="F55:F68" si="11">C55*(1-D55)*(1-E55)</f>
        <v>2</v>
      </c>
      <c r="G55" s="104" t="s">
        <v>212</v>
      </c>
      <c r="H55" s="104" t="s">
        <v>212</v>
      </c>
      <c r="I55" s="104" t="s">
        <v>212</v>
      </c>
      <c r="J55" s="104" t="s">
        <v>212</v>
      </c>
      <c r="K55" s="104" t="s">
        <v>212</v>
      </c>
      <c r="L55" s="21" t="s">
        <v>450</v>
      </c>
      <c r="M55" s="167" t="s">
        <v>324</v>
      </c>
      <c r="N55" s="244" t="s">
        <v>626</v>
      </c>
      <c r="O55" s="109" t="s">
        <v>625</v>
      </c>
      <c r="P55" s="109" t="s">
        <v>1151</v>
      </c>
    </row>
    <row r="56" spans="1:16" ht="15" customHeight="1" x14ac:dyDescent="0.25">
      <c r="A56" s="26" t="s">
        <v>47</v>
      </c>
      <c r="B56" s="23" t="s">
        <v>124</v>
      </c>
      <c r="C56" s="104">
        <f t="shared" si="10"/>
        <v>2</v>
      </c>
      <c r="D56" s="104"/>
      <c r="E56" s="104"/>
      <c r="F56" s="116">
        <f t="shared" si="11"/>
        <v>2</v>
      </c>
      <c r="G56" s="104" t="s">
        <v>212</v>
      </c>
      <c r="H56" s="104" t="s">
        <v>212</v>
      </c>
      <c r="I56" s="104" t="s">
        <v>212</v>
      </c>
      <c r="J56" s="104" t="s">
        <v>212</v>
      </c>
      <c r="K56" s="104" t="s">
        <v>212</v>
      </c>
      <c r="L56" s="21" t="s">
        <v>217</v>
      </c>
      <c r="M56" s="167" t="s">
        <v>324</v>
      </c>
      <c r="N56" s="202" t="s">
        <v>630</v>
      </c>
      <c r="O56" s="202" t="s">
        <v>628</v>
      </c>
      <c r="P56" s="109" t="s">
        <v>1151</v>
      </c>
    </row>
    <row r="57" spans="1:16" ht="15" customHeight="1" x14ac:dyDescent="0.25">
      <c r="A57" s="26" t="s">
        <v>48</v>
      </c>
      <c r="B57" s="23" t="s">
        <v>125</v>
      </c>
      <c r="C57" s="104">
        <f t="shared" si="10"/>
        <v>0</v>
      </c>
      <c r="D57" s="104"/>
      <c r="E57" s="104"/>
      <c r="F57" s="116">
        <f t="shared" si="11"/>
        <v>0</v>
      </c>
      <c r="G57" s="104" t="s">
        <v>215</v>
      </c>
      <c r="H57" s="164" t="s">
        <v>324</v>
      </c>
      <c r="I57" s="164" t="s">
        <v>324</v>
      </c>
      <c r="J57" s="164" t="s">
        <v>324</v>
      </c>
      <c r="K57" s="164" t="s">
        <v>324</v>
      </c>
      <c r="L57" s="164" t="s">
        <v>324</v>
      </c>
      <c r="M57" s="166" t="s">
        <v>324</v>
      </c>
      <c r="N57" s="244" t="s">
        <v>632</v>
      </c>
      <c r="O57" s="244" t="s">
        <v>634</v>
      </c>
      <c r="P57" s="109" t="s">
        <v>1151</v>
      </c>
    </row>
    <row r="58" spans="1:16" ht="15" customHeight="1" x14ac:dyDescent="0.25">
      <c r="A58" s="26" t="s">
        <v>49</v>
      </c>
      <c r="B58" s="23" t="s">
        <v>124</v>
      </c>
      <c r="C58" s="104">
        <f t="shared" si="10"/>
        <v>2</v>
      </c>
      <c r="D58" s="104"/>
      <c r="E58" s="104"/>
      <c r="F58" s="116">
        <f t="shared" si="11"/>
        <v>2</v>
      </c>
      <c r="G58" s="104" t="s">
        <v>212</v>
      </c>
      <c r="H58" s="104" t="s">
        <v>212</v>
      </c>
      <c r="I58" s="104" t="s">
        <v>212</v>
      </c>
      <c r="J58" s="104" t="s">
        <v>212</v>
      </c>
      <c r="K58" s="104" t="s">
        <v>212</v>
      </c>
      <c r="L58" s="21" t="s">
        <v>217</v>
      </c>
      <c r="M58" s="168" t="s">
        <v>324</v>
      </c>
      <c r="N58" s="244" t="s">
        <v>365</v>
      </c>
      <c r="O58" s="244" t="s">
        <v>211</v>
      </c>
      <c r="P58" s="109" t="s">
        <v>1151</v>
      </c>
    </row>
    <row r="59" spans="1:16" ht="15" customHeight="1" x14ac:dyDescent="0.25">
      <c r="A59" s="125" t="s">
        <v>50</v>
      </c>
      <c r="B59" s="23" t="s">
        <v>124</v>
      </c>
      <c r="C59" s="104">
        <f t="shared" si="10"/>
        <v>2</v>
      </c>
      <c r="D59" s="104"/>
      <c r="E59" s="104"/>
      <c r="F59" s="116">
        <f t="shared" si="11"/>
        <v>2</v>
      </c>
      <c r="G59" s="104" t="s">
        <v>212</v>
      </c>
      <c r="H59" s="104" t="s">
        <v>212</v>
      </c>
      <c r="I59" s="104" t="s">
        <v>212</v>
      </c>
      <c r="J59" s="104" t="s">
        <v>212</v>
      </c>
      <c r="K59" s="104" t="s">
        <v>212</v>
      </c>
      <c r="L59" s="21" t="s">
        <v>217</v>
      </c>
      <c r="M59" s="167" t="s">
        <v>324</v>
      </c>
      <c r="N59" s="244" t="s">
        <v>638</v>
      </c>
      <c r="O59" s="244" t="s">
        <v>636</v>
      </c>
      <c r="P59" s="109" t="s">
        <v>1151</v>
      </c>
    </row>
    <row r="60" spans="1:16" ht="15" customHeight="1" x14ac:dyDescent="0.25">
      <c r="A60" s="26" t="s">
        <v>51</v>
      </c>
      <c r="B60" s="23" t="s">
        <v>124</v>
      </c>
      <c r="C60" s="104">
        <f t="shared" si="10"/>
        <v>2</v>
      </c>
      <c r="D60" s="104"/>
      <c r="E60" s="104"/>
      <c r="F60" s="116">
        <f t="shared" si="11"/>
        <v>2</v>
      </c>
      <c r="G60" s="104" t="s">
        <v>212</v>
      </c>
      <c r="H60" s="104" t="s">
        <v>212</v>
      </c>
      <c r="I60" s="104" t="s">
        <v>212</v>
      </c>
      <c r="J60" s="104" t="s">
        <v>212</v>
      </c>
      <c r="K60" s="104" t="s">
        <v>212</v>
      </c>
      <c r="L60" s="21">
        <v>43756</v>
      </c>
      <c r="M60" s="168" t="s">
        <v>324</v>
      </c>
      <c r="N60" s="244" t="s">
        <v>372</v>
      </c>
      <c r="O60" s="244" t="s">
        <v>369</v>
      </c>
      <c r="P60" s="244" t="s">
        <v>370</v>
      </c>
    </row>
    <row r="61" spans="1:16" ht="15" customHeight="1" x14ac:dyDescent="0.25">
      <c r="A61" s="26" t="s">
        <v>52</v>
      </c>
      <c r="B61" s="23" t="s">
        <v>125</v>
      </c>
      <c r="C61" s="104">
        <f t="shared" si="10"/>
        <v>0</v>
      </c>
      <c r="D61" s="104"/>
      <c r="E61" s="104"/>
      <c r="F61" s="116">
        <f t="shared" si="11"/>
        <v>0</v>
      </c>
      <c r="G61" s="104" t="s">
        <v>226</v>
      </c>
      <c r="H61" s="104" t="s">
        <v>215</v>
      </c>
      <c r="I61" s="164" t="s">
        <v>324</v>
      </c>
      <c r="J61" s="164" t="s">
        <v>324</v>
      </c>
      <c r="K61" s="164" t="s">
        <v>324</v>
      </c>
      <c r="L61" s="164" t="s">
        <v>324</v>
      </c>
      <c r="M61" s="103" t="s">
        <v>1063</v>
      </c>
      <c r="N61" s="244" t="s">
        <v>373</v>
      </c>
      <c r="O61" s="244" t="s">
        <v>375</v>
      </c>
      <c r="P61" s="105" t="s">
        <v>387</v>
      </c>
    </row>
    <row r="62" spans="1:16" ht="15" customHeight="1" x14ac:dyDescent="0.25">
      <c r="A62" s="26" t="s">
        <v>53</v>
      </c>
      <c r="B62" s="23" t="s">
        <v>125</v>
      </c>
      <c r="C62" s="104">
        <f t="shared" si="10"/>
        <v>0</v>
      </c>
      <c r="D62" s="104"/>
      <c r="E62" s="104"/>
      <c r="F62" s="116">
        <f>C62*(1-D62)*(1-E62)</f>
        <v>0</v>
      </c>
      <c r="G62" s="104" t="s">
        <v>215</v>
      </c>
      <c r="H62" s="164" t="s">
        <v>324</v>
      </c>
      <c r="I62" s="164" t="s">
        <v>324</v>
      </c>
      <c r="J62" s="164" t="s">
        <v>324</v>
      </c>
      <c r="K62" s="164" t="s">
        <v>324</v>
      </c>
      <c r="L62" s="164" t="s">
        <v>324</v>
      </c>
      <c r="M62" s="166" t="s">
        <v>324</v>
      </c>
      <c r="N62" s="244" t="s">
        <v>643</v>
      </c>
      <c r="O62" s="244" t="s">
        <v>644</v>
      </c>
      <c r="P62" s="109" t="s">
        <v>1151</v>
      </c>
    </row>
    <row r="63" spans="1:16" ht="15" customHeight="1" x14ac:dyDescent="0.25">
      <c r="A63" s="26" t="s">
        <v>54</v>
      </c>
      <c r="B63" s="23" t="s">
        <v>125</v>
      </c>
      <c r="C63" s="104">
        <f t="shared" si="10"/>
        <v>0</v>
      </c>
      <c r="D63" s="104"/>
      <c r="E63" s="104"/>
      <c r="F63" s="116">
        <f t="shared" si="11"/>
        <v>0</v>
      </c>
      <c r="G63" s="104" t="s">
        <v>226</v>
      </c>
      <c r="H63" s="104" t="s">
        <v>215</v>
      </c>
      <c r="I63" s="164" t="s">
        <v>324</v>
      </c>
      <c r="J63" s="164" t="s">
        <v>324</v>
      </c>
      <c r="K63" s="164" t="s">
        <v>324</v>
      </c>
      <c r="L63" s="164" t="s">
        <v>324</v>
      </c>
      <c r="M63" s="103" t="s">
        <v>1065</v>
      </c>
      <c r="N63" s="244" t="s">
        <v>379</v>
      </c>
      <c r="O63" s="244" t="s">
        <v>380</v>
      </c>
      <c r="P63" s="244" t="s">
        <v>386</v>
      </c>
    </row>
    <row r="64" spans="1:16" ht="15" customHeight="1" x14ac:dyDescent="0.25">
      <c r="A64" s="125" t="s">
        <v>55</v>
      </c>
      <c r="B64" s="23" t="s">
        <v>124</v>
      </c>
      <c r="C64" s="104">
        <f t="shared" si="10"/>
        <v>2</v>
      </c>
      <c r="D64" s="104"/>
      <c r="E64" s="104"/>
      <c r="F64" s="116">
        <f t="shared" si="11"/>
        <v>2</v>
      </c>
      <c r="G64" s="104" t="s">
        <v>212</v>
      </c>
      <c r="H64" s="104" t="s">
        <v>212</v>
      </c>
      <c r="I64" s="104" t="s">
        <v>212</v>
      </c>
      <c r="J64" s="104" t="s">
        <v>212</v>
      </c>
      <c r="K64" s="104" t="s">
        <v>212</v>
      </c>
      <c r="L64" s="21" t="s">
        <v>450</v>
      </c>
      <c r="M64" s="167" t="s">
        <v>324</v>
      </c>
      <c r="N64" s="244" t="s">
        <v>645</v>
      </c>
      <c r="O64" s="244" t="s">
        <v>646</v>
      </c>
      <c r="P64" s="105" t="s">
        <v>647</v>
      </c>
    </row>
    <row r="65" spans="1:16" ht="15" customHeight="1" x14ac:dyDescent="0.25">
      <c r="A65" s="26" t="s">
        <v>56</v>
      </c>
      <c r="B65" s="23" t="s">
        <v>124</v>
      </c>
      <c r="C65" s="104">
        <f t="shared" si="10"/>
        <v>2</v>
      </c>
      <c r="D65" s="104"/>
      <c r="E65" s="104"/>
      <c r="F65" s="116">
        <f t="shared" si="11"/>
        <v>2</v>
      </c>
      <c r="G65" s="104" t="s">
        <v>212</v>
      </c>
      <c r="H65" s="104" t="s">
        <v>212</v>
      </c>
      <c r="I65" s="104" t="s">
        <v>212</v>
      </c>
      <c r="J65" s="104" t="s">
        <v>212</v>
      </c>
      <c r="K65" s="104" t="s">
        <v>212</v>
      </c>
      <c r="L65" s="21" t="s">
        <v>450</v>
      </c>
      <c r="M65" s="167" t="s">
        <v>324</v>
      </c>
      <c r="N65" s="244" t="s">
        <v>651</v>
      </c>
      <c r="O65" s="244" t="s">
        <v>649</v>
      </c>
      <c r="P65" s="109" t="s">
        <v>1151</v>
      </c>
    </row>
    <row r="66" spans="1:16" ht="15" customHeight="1" x14ac:dyDescent="0.25">
      <c r="A66" s="26" t="s">
        <v>57</v>
      </c>
      <c r="B66" s="23" t="s">
        <v>124</v>
      </c>
      <c r="C66" s="104">
        <f>IF(B66=$B$4,2,0)</f>
        <v>2</v>
      </c>
      <c r="D66" s="104"/>
      <c r="E66" s="104"/>
      <c r="F66" s="116">
        <f>C66*(1-D66)*(1-E66)</f>
        <v>2</v>
      </c>
      <c r="G66" s="104" t="s">
        <v>212</v>
      </c>
      <c r="H66" s="104" t="s">
        <v>212</v>
      </c>
      <c r="I66" s="104" t="s">
        <v>212</v>
      </c>
      <c r="J66" s="104" t="s">
        <v>212</v>
      </c>
      <c r="K66" s="104" t="s">
        <v>212</v>
      </c>
      <c r="L66" s="21" t="s">
        <v>217</v>
      </c>
      <c r="M66" s="167" t="s">
        <v>324</v>
      </c>
      <c r="N66" s="244" t="s">
        <v>656</v>
      </c>
      <c r="O66" s="244" t="s">
        <v>655</v>
      </c>
      <c r="P66" s="105" t="s">
        <v>654</v>
      </c>
    </row>
    <row r="67" spans="1:16" ht="15" customHeight="1" x14ac:dyDescent="0.25">
      <c r="A67" s="26" t="s">
        <v>58</v>
      </c>
      <c r="B67" s="23" t="s">
        <v>124</v>
      </c>
      <c r="C67" s="104">
        <f t="shared" si="10"/>
        <v>2</v>
      </c>
      <c r="D67" s="104"/>
      <c r="E67" s="104"/>
      <c r="F67" s="116">
        <f t="shared" si="11"/>
        <v>2</v>
      </c>
      <c r="G67" s="104" t="s">
        <v>212</v>
      </c>
      <c r="H67" s="104" t="s">
        <v>212</v>
      </c>
      <c r="I67" s="104" t="s">
        <v>212</v>
      </c>
      <c r="J67" s="104" t="s">
        <v>212</v>
      </c>
      <c r="K67" s="104" t="s">
        <v>212</v>
      </c>
      <c r="L67" s="21" t="s">
        <v>217</v>
      </c>
      <c r="M67" s="168" t="s">
        <v>324</v>
      </c>
      <c r="N67" s="244" t="s">
        <v>391</v>
      </c>
      <c r="O67" s="244" t="s">
        <v>389</v>
      </c>
      <c r="P67" s="244" t="s">
        <v>390</v>
      </c>
    </row>
    <row r="68" spans="1:16" ht="15" customHeight="1" x14ac:dyDescent="0.25">
      <c r="A68" s="26" t="s">
        <v>59</v>
      </c>
      <c r="B68" s="23" t="s">
        <v>124</v>
      </c>
      <c r="C68" s="104">
        <f t="shared" si="10"/>
        <v>2</v>
      </c>
      <c r="D68" s="104"/>
      <c r="E68" s="104"/>
      <c r="F68" s="116">
        <f t="shared" si="11"/>
        <v>2</v>
      </c>
      <c r="G68" s="104" t="s">
        <v>212</v>
      </c>
      <c r="H68" s="104" t="s">
        <v>212</v>
      </c>
      <c r="I68" s="104" t="s">
        <v>212</v>
      </c>
      <c r="J68" s="104" t="s">
        <v>212</v>
      </c>
      <c r="K68" s="104" t="s">
        <v>212</v>
      </c>
      <c r="L68" s="21" t="s">
        <v>217</v>
      </c>
      <c r="M68" s="168" t="s">
        <v>324</v>
      </c>
      <c r="N68" s="244" t="s">
        <v>398</v>
      </c>
      <c r="O68" s="244" t="s">
        <v>396</v>
      </c>
      <c r="P68" s="244" t="s">
        <v>397</v>
      </c>
    </row>
    <row r="69" spans="1:16" s="60" customFormat="1" ht="15" customHeight="1" x14ac:dyDescent="0.35">
      <c r="A69" s="115" t="s">
        <v>60</v>
      </c>
      <c r="B69" s="115"/>
      <c r="C69" s="114"/>
      <c r="D69" s="114"/>
      <c r="E69" s="114"/>
      <c r="F69" s="114"/>
      <c r="G69" s="117"/>
      <c r="H69" s="117"/>
      <c r="I69" s="117"/>
      <c r="J69" s="117"/>
      <c r="K69" s="117"/>
      <c r="L69" s="117"/>
      <c r="M69" s="126"/>
      <c r="N69" s="110"/>
      <c r="O69" s="110"/>
      <c r="P69" s="110"/>
    </row>
    <row r="70" spans="1:16" ht="15" customHeight="1" x14ac:dyDescent="0.25">
      <c r="A70" s="26" t="s">
        <v>61</v>
      </c>
      <c r="B70" s="23" t="s">
        <v>125</v>
      </c>
      <c r="C70" s="104">
        <f t="shared" ref="C70:C75" si="12">IF(B70=$B$4,2,0)</f>
        <v>0</v>
      </c>
      <c r="D70" s="104"/>
      <c r="E70" s="104"/>
      <c r="F70" s="116">
        <f t="shared" ref="F70:F75" si="13">C70*(1-D70)*(1-E70)</f>
        <v>0</v>
      </c>
      <c r="G70" s="104" t="s">
        <v>226</v>
      </c>
      <c r="H70" s="104" t="s">
        <v>215</v>
      </c>
      <c r="I70" s="164" t="s">
        <v>324</v>
      </c>
      <c r="J70" s="164" t="s">
        <v>324</v>
      </c>
      <c r="K70" s="164" t="s">
        <v>324</v>
      </c>
      <c r="L70" s="164" t="s">
        <v>324</v>
      </c>
      <c r="M70" s="103" t="s">
        <v>1066</v>
      </c>
      <c r="N70" s="244" t="s">
        <v>663</v>
      </c>
      <c r="O70" s="244" t="s">
        <v>660</v>
      </c>
      <c r="P70" s="109" t="s">
        <v>1151</v>
      </c>
    </row>
    <row r="71" spans="1:16" ht="15" customHeight="1" x14ac:dyDescent="0.25">
      <c r="A71" s="26" t="s">
        <v>62</v>
      </c>
      <c r="B71" s="23" t="s">
        <v>124</v>
      </c>
      <c r="C71" s="104">
        <f t="shared" si="12"/>
        <v>2</v>
      </c>
      <c r="D71" s="104"/>
      <c r="E71" s="104"/>
      <c r="F71" s="116">
        <f t="shared" si="13"/>
        <v>2</v>
      </c>
      <c r="G71" s="104" t="s">
        <v>212</v>
      </c>
      <c r="H71" s="164" t="s">
        <v>212</v>
      </c>
      <c r="I71" s="164" t="s">
        <v>212</v>
      </c>
      <c r="J71" s="164" t="s">
        <v>212</v>
      </c>
      <c r="K71" s="164" t="s">
        <v>212</v>
      </c>
      <c r="L71" s="21">
        <v>43774</v>
      </c>
      <c r="M71" s="167" t="s">
        <v>324</v>
      </c>
      <c r="N71" s="202" t="s">
        <v>670</v>
      </c>
      <c r="O71" s="202" t="s">
        <v>764</v>
      </c>
      <c r="P71" s="105" t="s">
        <v>668</v>
      </c>
    </row>
    <row r="72" spans="1:16" ht="15" customHeight="1" x14ac:dyDescent="0.25">
      <c r="A72" s="26" t="s">
        <v>63</v>
      </c>
      <c r="B72" s="23" t="s">
        <v>124</v>
      </c>
      <c r="C72" s="104">
        <f t="shared" si="12"/>
        <v>2</v>
      </c>
      <c r="D72" s="104"/>
      <c r="E72" s="104"/>
      <c r="F72" s="116">
        <f t="shared" si="13"/>
        <v>2</v>
      </c>
      <c r="G72" s="104" t="s">
        <v>212</v>
      </c>
      <c r="H72" s="104" t="s">
        <v>212</v>
      </c>
      <c r="I72" s="104" t="s">
        <v>212</v>
      </c>
      <c r="J72" s="104" t="s">
        <v>212</v>
      </c>
      <c r="K72" s="104" t="s">
        <v>212</v>
      </c>
      <c r="L72" s="21" t="s">
        <v>449</v>
      </c>
      <c r="M72" s="167" t="s">
        <v>324</v>
      </c>
      <c r="N72" s="244" t="s">
        <v>673</v>
      </c>
      <c r="O72" s="244" t="s">
        <v>672</v>
      </c>
      <c r="P72" s="109" t="s">
        <v>1151</v>
      </c>
    </row>
    <row r="73" spans="1:16" ht="15" customHeight="1" x14ac:dyDescent="0.25">
      <c r="A73" s="26" t="s">
        <v>64</v>
      </c>
      <c r="B73" s="23" t="s">
        <v>125</v>
      </c>
      <c r="C73" s="104">
        <f t="shared" si="12"/>
        <v>0</v>
      </c>
      <c r="D73" s="104"/>
      <c r="E73" s="104"/>
      <c r="F73" s="116">
        <f t="shared" si="13"/>
        <v>0</v>
      </c>
      <c r="G73" s="104" t="s">
        <v>215</v>
      </c>
      <c r="H73" s="164" t="s">
        <v>324</v>
      </c>
      <c r="I73" s="164" t="s">
        <v>324</v>
      </c>
      <c r="J73" s="164" t="s">
        <v>324</v>
      </c>
      <c r="K73" s="164" t="s">
        <v>324</v>
      </c>
      <c r="L73" s="164" t="s">
        <v>324</v>
      </c>
      <c r="M73" s="166" t="s">
        <v>324</v>
      </c>
      <c r="N73" s="244" t="s">
        <v>677</v>
      </c>
      <c r="O73" s="244" t="s">
        <v>680</v>
      </c>
      <c r="P73" s="244" t="s">
        <v>679</v>
      </c>
    </row>
    <row r="74" spans="1:16" ht="15" customHeight="1" x14ac:dyDescent="0.25">
      <c r="A74" s="26" t="s">
        <v>65</v>
      </c>
      <c r="B74" s="23" t="s">
        <v>124</v>
      </c>
      <c r="C74" s="104">
        <f t="shared" si="12"/>
        <v>2</v>
      </c>
      <c r="D74" s="104"/>
      <c r="E74" s="104"/>
      <c r="F74" s="116">
        <f t="shared" si="13"/>
        <v>2</v>
      </c>
      <c r="G74" s="104" t="s">
        <v>212</v>
      </c>
      <c r="H74" s="104" t="s">
        <v>212</v>
      </c>
      <c r="I74" s="104" t="s">
        <v>212</v>
      </c>
      <c r="J74" s="104" t="s">
        <v>212</v>
      </c>
      <c r="K74" s="104" t="s">
        <v>212</v>
      </c>
      <c r="L74" s="104" t="s">
        <v>217</v>
      </c>
      <c r="M74" s="167" t="s">
        <v>324</v>
      </c>
      <c r="N74" s="244" t="s">
        <v>681</v>
      </c>
      <c r="O74" s="244" t="s">
        <v>682</v>
      </c>
      <c r="P74" s="109" t="s">
        <v>1151</v>
      </c>
    </row>
    <row r="75" spans="1:16" ht="15" customHeight="1" x14ac:dyDescent="0.25">
      <c r="A75" s="26" t="s">
        <v>66</v>
      </c>
      <c r="B75" s="23" t="s">
        <v>124</v>
      </c>
      <c r="C75" s="104">
        <f t="shared" si="12"/>
        <v>2</v>
      </c>
      <c r="D75" s="104"/>
      <c r="E75" s="104"/>
      <c r="F75" s="116">
        <f t="shared" si="13"/>
        <v>2</v>
      </c>
      <c r="G75" s="104" t="s">
        <v>212</v>
      </c>
      <c r="H75" s="104" t="s">
        <v>212</v>
      </c>
      <c r="I75" s="104" t="s">
        <v>212</v>
      </c>
      <c r="J75" s="104" t="s">
        <v>212</v>
      </c>
      <c r="K75" s="104" t="s">
        <v>212</v>
      </c>
      <c r="L75" s="21" t="s">
        <v>456</v>
      </c>
      <c r="M75" s="167" t="s">
        <v>324</v>
      </c>
      <c r="N75" s="244" t="s">
        <v>687</v>
      </c>
      <c r="O75" s="244" t="s">
        <v>685</v>
      </c>
      <c r="P75" s="244" t="s">
        <v>686</v>
      </c>
    </row>
    <row r="76" spans="1:16" s="60" customFormat="1" ht="15" customHeight="1" x14ac:dyDescent="0.35">
      <c r="A76" s="115" t="s">
        <v>67</v>
      </c>
      <c r="B76" s="115"/>
      <c r="C76" s="117"/>
      <c r="D76" s="114"/>
      <c r="E76" s="114"/>
      <c r="F76" s="114"/>
      <c r="G76" s="117"/>
      <c r="H76" s="117"/>
      <c r="I76" s="117"/>
      <c r="J76" s="117"/>
      <c r="K76" s="117"/>
      <c r="L76" s="117"/>
      <c r="M76" s="126"/>
      <c r="N76" s="110"/>
      <c r="O76" s="110"/>
      <c r="P76" s="110"/>
    </row>
    <row r="77" spans="1:16" s="82" customFormat="1" ht="15" customHeight="1" x14ac:dyDescent="0.25">
      <c r="A77" s="26" t="s">
        <v>68</v>
      </c>
      <c r="B77" s="23" t="s">
        <v>124</v>
      </c>
      <c r="C77" s="104">
        <f t="shared" ref="C77:C82" si="14">IF(B77=$B$4,2,0)</f>
        <v>2</v>
      </c>
      <c r="D77" s="104"/>
      <c r="E77" s="104"/>
      <c r="F77" s="116">
        <f t="shared" ref="F77:F82" si="15">C77*(1-D77)*(1-E77)</f>
        <v>2</v>
      </c>
      <c r="G77" s="104" t="s">
        <v>212</v>
      </c>
      <c r="H77" s="104" t="s">
        <v>212</v>
      </c>
      <c r="I77" s="104" t="s">
        <v>212</v>
      </c>
      <c r="J77" s="104" t="s">
        <v>212</v>
      </c>
      <c r="K77" s="104" t="s">
        <v>212</v>
      </c>
      <c r="L77" s="104" t="s">
        <v>217</v>
      </c>
      <c r="M77" s="167" t="s">
        <v>324</v>
      </c>
      <c r="N77" s="244" t="s">
        <v>692</v>
      </c>
      <c r="O77" s="244" t="s">
        <v>689</v>
      </c>
      <c r="P77" s="109" t="s">
        <v>691</v>
      </c>
    </row>
    <row r="78" spans="1:16" s="82" customFormat="1" ht="15" customHeight="1" x14ac:dyDescent="0.25">
      <c r="A78" s="26" t="s">
        <v>70</v>
      </c>
      <c r="B78" s="23" t="s">
        <v>125</v>
      </c>
      <c r="C78" s="104">
        <f>IF(B78=$B$4,2,0)</f>
        <v>0</v>
      </c>
      <c r="D78" s="104"/>
      <c r="E78" s="104"/>
      <c r="F78" s="116">
        <f>C78*(1-D78)*(1-E78)</f>
        <v>0</v>
      </c>
      <c r="G78" s="104" t="s">
        <v>215</v>
      </c>
      <c r="H78" s="164" t="s">
        <v>324</v>
      </c>
      <c r="I78" s="164" t="s">
        <v>324</v>
      </c>
      <c r="J78" s="164" t="s">
        <v>324</v>
      </c>
      <c r="K78" s="164" t="s">
        <v>324</v>
      </c>
      <c r="L78" s="164" t="s">
        <v>324</v>
      </c>
      <c r="M78" s="166" t="s">
        <v>324</v>
      </c>
      <c r="N78" s="244" t="s">
        <v>697</v>
      </c>
      <c r="O78" s="244" t="s">
        <v>698</v>
      </c>
      <c r="P78" s="244" t="s">
        <v>694</v>
      </c>
    </row>
    <row r="79" spans="1:16" s="82" customFormat="1" ht="15" customHeight="1" x14ac:dyDescent="0.25">
      <c r="A79" s="26" t="s">
        <v>71</v>
      </c>
      <c r="B79" s="23" t="s">
        <v>125</v>
      </c>
      <c r="C79" s="104">
        <f t="shared" si="14"/>
        <v>0</v>
      </c>
      <c r="D79" s="104"/>
      <c r="E79" s="104"/>
      <c r="F79" s="116">
        <f t="shared" si="15"/>
        <v>0</v>
      </c>
      <c r="G79" s="104" t="s">
        <v>226</v>
      </c>
      <c r="H79" s="104" t="s">
        <v>215</v>
      </c>
      <c r="I79" s="164" t="s">
        <v>324</v>
      </c>
      <c r="J79" s="164" t="s">
        <v>324</v>
      </c>
      <c r="K79" s="164" t="s">
        <v>324</v>
      </c>
      <c r="L79" s="164" t="s">
        <v>324</v>
      </c>
      <c r="M79" s="167" t="s">
        <v>324</v>
      </c>
      <c r="N79" s="244" t="s">
        <v>700</v>
      </c>
      <c r="O79" s="244" t="s">
        <v>701</v>
      </c>
      <c r="P79" s="109" t="s">
        <v>1151</v>
      </c>
    </row>
    <row r="80" spans="1:16" s="82" customFormat="1" ht="15" customHeight="1" x14ac:dyDescent="0.25">
      <c r="A80" s="26" t="s">
        <v>72</v>
      </c>
      <c r="B80" s="23" t="s">
        <v>124</v>
      </c>
      <c r="C80" s="104">
        <f>IF(B80=$B$4,2,0)</f>
        <v>2</v>
      </c>
      <c r="D80" s="104"/>
      <c r="E80" s="104"/>
      <c r="F80" s="116">
        <f>C80*(1-D80)*(1-E80)</f>
        <v>2</v>
      </c>
      <c r="G80" s="104" t="s">
        <v>212</v>
      </c>
      <c r="H80" s="104" t="s">
        <v>212</v>
      </c>
      <c r="I80" s="104" t="s">
        <v>212</v>
      </c>
      <c r="J80" s="104" t="s">
        <v>212</v>
      </c>
      <c r="K80" s="104" t="s">
        <v>212</v>
      </c>
      <c r="L80" s="104" t="s">
        <v>217</v>
      </c>
      <c r="M80" s="167" t="s">
        <v>324</v>
      </c>
      <c r="N80" s="244" t="s">
        <v>707</v>
      </c>
      <c r="O80" s="244" t="s">
        <v>705</v>
      </c>
      <c r="P80" s="109" t="s">
        <v>1151</v>
      </c>
    </row>
    <row r="81" spans="1:16" s="82" customFormat="1" ht="15" customHeight="1" x14ac:dyDescent="0.25">
      <c r="A81" s="125" t="s">
        <v>74</v>
      </c>
      <c r="B81" s="23" t="s">
        <v>124</v>
      </c>
      <c r="C81" s="104">
        <f t="shared" si="14"/>
        <v>2</v>
      </c>
      <c r="D81" s="104"/>
      <c r="E81" s="104"/>
      <c r="F81" s="116">
        <f t="shared" si="15"/>
        <v>2</v>
      </c>
      <c r="G81" s="104" t="s">
        <v>212</v>
      </c>
      <c r="H81" s="104" t="s">
        <v>212</v>
      </c>
      <c r="I81" s="104" t="s">
        <v>212</v>
      </c>
      <c r="J81" s="104" t="s">
        <v>212</v>
      </c>
      <c r="K81" s="104" t="s">
        <v>212</v>
      </c>
      <c r="L81" s="21" t="s">
        <v>217</v>
      </c>
      <c r="M81" s="167" t="s">
        <v>324</v>
      </c>
      <c r="N81" s="244" t="s">
        <v>406</v>
      </c>
      <c r="O81" s="244" t="s">
        <v>407</v>
      </c>
      <c r="P81" s="109" t="s">
        <v>1151</v>
      </c>
    </row>
    <row r="82" spans="1:16" s="82" customFormat="1" ht="15" customHeight="1" x14ac:dyDescent="0.25">
      <c r="A82" s="26" t="s">
        <v>75</v>
      </c>
      <c r="B82" s="23" t="s">
        <v>124</v>
      </c>
      <c r="C82" s="104">
        <f t="shared" si="14"/>
        <v>2</v>
      </c>
      <c r="D82" s="104"/>
      <c r="E82" s="104"/>
      <c r="F82" s="116">
        <f t="shared" si="15"/>
        <v>2</v>
      </c>
      <c r="G82" s="104" t="s">
        <v>212</v>
      </c>
      <c r="H82" s="104" t="s">
        <v>212</v>
      </c>
      <c r="I82" s="104" t="s">
        <v>212</v>
      </c>
      <c r="J82" s="104" t="s">
        <v>212</v>
      </c>
      <c r="K82" s="104" t="s">
        <v>212</v>
      </c>
      <c r="L82" s="21">
        <v>43763</v>
      </c>
      <c r="M82" s="166" t="s">
        <v>324</v>
      </c>
      <c r="N82" s="244" t="s">
        <v>400</v>
      </c>
      <c r="O82" s="244" t="s">
        <v>401</v>
      </c>
      <c r="P82" s="109" t="s">
        <v>331</v>
      </c>
    </row>
    <row r="83" spans="1:16" s="82" customFormat="1" ht="15" customHeight="1" x14ac:dyDescent="0.25">
      <c r="A83" s="125" t="s">
        <v>76</v>
      </c>
      <c r="B83" s="23" t="s">
        <v>124</v>
      </c>
      <c r="C83" s="104">
        <f>IF(B83=$B$4,2,0)</f>
        <v>2</v>
      </c>
      <c r="D83" s="104"/>
      <c r="E83" s="104"/>
      <c r="F83" s="116">
        <f>C83*(1-D83)*(1-E83)</f>
        <v>2</v>
      </c>
      <c r="G83" s="104" t="s">
        <v>212</v>
      </c>
      <c r="H83" s="104" t="s">
        <v>212</v>
      </c>
      <c r="I83" s="104" t="s">
        <v>212</v>
      </c>
      <c r="J83" s="104" t="s">
        <v>212</v>
      </c>
      <c r="K83" s="104" t="s">
        <v>212</v>
      </c>
      <c r="L83" s="21" t="s">
        <v>466</v>
      </c>
      <c r="M83" s="166" t="s">
        <v>324</v>
      </c>
      <c r="N83" s="244" t="s">
        <v>712</v>
      </c>
      <c r="O83" s="244" t="s">
        <v>710</v>
      </c>
      <c r="P83" s="109" t="s">
        <v>1151</v>
      </c>
    </row>
    <row r="84" spans="1:16" s="82" customFormat="1" ht="15" customHeight="1" x14ac:dyDescent="0.25">
      <c r="A84" s="26" t="s">
        <v>77</v>
      </c>
      <c r="B84" s="23" t="s">
        <v>124</v>
      </c>
      <c r="C84" s="104">
        <f>IF(B84=$B$4,2,0)</f>
        <v>2</v>
      </c>
      <c r="D84" s="104"/>
      <c r="E84" s="104"/>
      <c r="F84" s="116">
        <f>C84*(1-D84)*(1-E84)</f>
        <v>2</v>
      </c>
      <c r="G84" s="104" t="s">
        <v>212</v>
      </c>
      <c r="H84" s="104" t="s">
        <v>212</v>
      </c>
      <c r="I84" s="104" t="s">
        <v>212</v>
      </c>
      <c r="J84" s="104" t="s">
        <v>212</v>
      </c>
      <c r="K84" s="104" t="s">
        <v>212</v>
      </c>
      <c r="L84" s="21" t="s">
        <v>416</v>
      </c>
      <c r="M84" s="166" t="s">
        <v>324</v>
      </c>
      <c r="N84" s="244" t="s">
        <v>417</v>
      </c>
      <c r="O84" s="244" t="s">
        <v>415</v>
      </c>
      <c r="P84" s="109" t="s">
        <v>331</v>
      </c>
    </row>
    <row r="85" spans="1:16" s="82" customFormat="1" ht="15" customHeight="1" x14ac:dyDescent="0.25">
      <c r="A85" s="26" t="s">
        <v>78</v>
      </c>
      <c r="B85" s="23" t="s">
        <v>124</v>
      </c>
      <c r="C85" s="104">
        <f>IF(B85=$B$4,2,0)</f>
        <v>2</v>
      </c>
      <c r="D85" s="104"/>
      <c r="E85" s="104"/>
      <c r="F85" s="116">
        <f>C85*(1-D85)*(1-E85)</f>
        <v>2</v>
      </c>
      <c r="G85" s="104" t="s">
        <v>212</v>
      </c>
      <c r="H85" s="104" t="s">
        <v>212</v>
      </c>
      <c r="I85" s="104" t="s">
        <v>212</v>
      </c>
      <c r="J85" s="104" t="s">
        <v>212</v>
      </c>
      <c r="K85" s="104" t="s">
        <v>212</v>
      </c>
      <c r="L85" s="21" t="s">
        <v>466</v>
      </c>
      <c r="M85" s="166" t="s">
        <v>324</v>
      </c>
      <c r="N85" s="244" t="s">
        <v>717</v>
      </c>
      <c r="O85" s="244" t="s">
        <v>716</v>
      </c>
      <c r="P85" s="109" t="s">
        <v>714</v>
      </c>
    </row>
    <row r="86" spans="1:16" ht="15" customHeight="1" x14ac:dyDescent="0.25">
      <c r="A86" s="26" t="s">
        <v>79</v>
      </c>
      <c r="B86" s="23" t="s">
        <v>124</v>
      </c>
      <c r="C86" s="104">
        <f>IF(B86=$B$4,2,0)</f>
        <v>2</v>
      </c>
      <c r="D86" s="104"/>
      <c r="E86" s="104"/>
      <c r="F86" s="116">
        <f>C86*(1-D86)*(1-E86)</f>
        <v>2</v>
      </c>
      <c r="G86" s="104" t="s">
        <v>212</v>
      </c>
      <c r="H86" s="104" t="s">
        <v>212</v>
      </c>
      <c r="I86" s="104" t="s">
        <v>212</v>
      </c>
      <c r="J86" s="104" t="s">
        <v>212</v>
      </c>
      <c r="K86" s="104" t="s">
        <v>212</v>
      </c>
      <c r="L86" s="21" t="s">
        <v>217</v>
      </c>
      <c r="M86" s="166" t="s">
        <v>1071</v>
      </c>
      <c r="N86" s="202" t="s">
        <v>718</v>
      </c>
      <c r="O86" s="202" t="s">
        <v>720</v>
      </c>
      <c r="P86" s="202" t="s">
        <v>719</v>
      </c>
    </row>
    <row r="87" spans="1:16" s="60" customFormat="1" ht="15" customHeight="1" x14ac:dyDescent="0.35">
      <c r="A87" s="115" t="s">
        <v>80</v>
      </c>
      <c r="B87" s="115"/>
      <c r="C87" s="117"/>
      <c r="D87" s="114"/>
      <c r="E87" s="114"/>
      <c r="F87" s="114"/>
      <c r="G87" s="117"/>
      <c r="H87" s="117"/>
      <c r="I87" s="117"/>
      <c r="J87" s="117"/>
      <c r="K87" s="117"/>
      <c r="L87" s="117"/>
      <c r="M87" s="126"/>
      <c r="N87" s="110"/>
      <c r="O87" s="110"/>
      <c r="P87" s="110"/>
    </row>
    <row r="88" spans="1:16" s="82" customFormat="1" ht="15" customHeight="1" x14ac:dyDescent="0.25">
      <c r="A88" s="26" t="s">
        <v>69</v>
      </c>
      <c r="B88" s="23" t="s">
        <v>125</v>
      </c>
      <c r="C88" s="104">
        <f t="shared" ref="C88:C95" si="16">IF(B88=$B$4,2,0)</f>
        <v>0</v>
      </c>
      <c r="D88" s="104"/>
      <c r="E88" s="104"/>
      <c r="F88" s="116">
        <f t="shared" ref="F88:F94" si="17">C88*(1-D88)*(1-E88)</f>
        <v>0</v>
      </c>
      <c r="G88" s="104" t="s">
        <v>215</v>
      </c>
      <c r="H88" s="164" t="s">
        <v>324</v>
      </c>
      <c r="I88" s="164" t="s">
        <v>324</v>
      </c>
      <c r="J88" s="164" t="s">
        <v>324</v>
      </c>
      <c r="K88" s="164" t="s">
        <v>324</v>
      </c>
      <c r="L88" s="164" t="s">
        <v>324</v>
      </c>
      <c r="M88" s="166" t="s">
        <v>324</v>
      </c>
      <c r="N88" s="244" t="s">
        <v>439</v>
      </c>
      <c r="O88" s="244" t="s">
        <v>442</v>
      </c>
      <c r="P88" s="244" t="s">
        <v>441</v>
      </c>
    </row>
    <row r="89" spans="1:16" s="82" customFormat="1" ht="15" customHeight="1" x14ac:dyDescent="0.25">
      <c r="A89" s="26" t="s">
        <v>81</v>
      </c>
      <c r="B89" s="23" t="s">
        <v>125</v>
      </c>
      <c r="C89" s="104">
        <f t="shared" si="16"/>
        <v>0</v>
      </c>
      <c r="D89" s="104"/>
      <c r="E89" s="104"/>
      <c r="F89" s="116">
        <f t="shared" si="17"/>
        <v>0</v>
      </c>
      <c r="G89" s="104" t="s">
        <v>215</v>
      </c>
      <c r="H89" s="164" t="s">
        <v>324</v>
      </c>
      <c r="I89" s="164" t="s">
        <v>324</v>
      </c>
      <c r="J89" s="164" t="s">
        <v>324</v>
      </c>
      <c r="K89" s="164" t="s">
        <v>324</v>
      </c>
      <c r="L89" s="164" t="s">
        <v>324</v>
      </c>
      <c r="M89" s="166" t="s">
        <v>324</v>
      </c>
      <c r="N89" s="244" t="s">
        <v>728</v>
      </c>
      <c r="O89" s="244" t="s">
        <v>727</v>
      </c>
      <c r="P89" s="244" t="s">
        <v>726</v>
      </c>
    </row>
    <row r="90" spans="1:16" s="82" customFormat="1" ht="15" customHeight="1" x14ac:dyDescent="0.25">
      <c r="A90" s="26" t="s">
        <v>73</v>
      </c>
      <c r="B90" s="23" t="s">
        <v>124</v>
      </c>
      <c r="C90" s="104">
        <f t="shared" si="16"/>
        <v>2</v>
      </c>
      <c r="D90" s="104"/>
      <c r="E90" s="104"/>
      <c r="F90" s="116">
        <f t="shared" si="17"/>
        <v>2</v>
      </c>
      <c r="G90" s="122" t="s">
        <v>212</v>
      </c>
      <c r="H90" s="122" t="s">
        <v>212</v>
      </c>
      <c r="I90" s="122" t="s">
        <v>212</v>
      </c>
      <c r="J90" s="122" t="s">
        <v>212</v>
      </c>
      <c r="K90" s="122" t="s">
        <v>212</v>
      </c>
      <c r="L90" s="21" t="s">
        <v>450</v>
      </c>
      <c r="M90" s="167" t="s">
        <v>324</v>
      </c>
      <c r="N90" s="244" t="s">
        <v>733</v>
      </c>
      <c r="O90" s="244" t="s">
        <v>730</v>
      </c>
      <c r="P90" s="244" t="s">
        <v>731</v>
      </c>
    </row>
    <row r="91" spans="1:16" s="82" customFormat="1" ht="15" customHeight="1" x14ac:dyDescent="0.25">
      <c r="A91" s="125" t="s">
        <v>82</v>
      </c>
      <c r="B91" s="23" t="s">
        <v>125</v>
      </c>
      <c r="C91" s="104">
        <f t="shared" si="16"/>
        <v>0</v>
      </c>
      <c r="D91" s="104"/>
      <c r="E91" s="104"/>
      <c r="F91" s="116">
        <f t="shared" si="17"/>
        <v>0</v>
      </c>
      <c r="G91" s="104" t="s">
        <v>215</v>
      </c>
      <c r="H91" s="164" t="s">
        <v>324</v>
      </c>
      <c r="I91" s="164" t="s">
        <v>324</v>
      </c>
      <c r="J91" s="164" t="s">
        <v>324</v>
      </c>
      <c r="K91" s="164" t="s">
        <v>324</v>
      </c>
      <c r="L91" s="164" t="s">
        <v>324</v>
      </c>
      <c r="M91" s="166" t="s">
        <v>324</v>
      </c>
      <c r="N91" s="244" t="s">
        <v>740</v>
      </c>
      <c r="O91" s="244" t="s">
        <v>741</v>
      </c>
      <c r="P91" s="244" t="s">
        <v>739</v>
      </c>
    </row>
    <row r="92" spans="1:16" ht="15" customHeight="1" x14ac:dyDescent="0.25">
      <c r="A92" s="26" t="s">
        <v>83</v>
      </c>
      <c r="B92" s="23" t="s">
        <v>125</v>
      </c>
      <c r="C92" s="104">
        <f t="shared" si="16"/>
        <v>0</v>
      </c>
      <c r="D92" s="104"/>
      <c r="E92" s="104"/>
      <c r="F92" s="116">
        <f>C92*(1-D92)*(1-E92)</f>
        <v>0</v>
      </c>
      <c r="G92" s="103" t="s">
        <v>1025</v>
      </c>
      <c r="H92" s="164" t="s">
        <v>324</v>
      </c>
      <c r="I92" s="164" t="s">
        <v>324</v>
      </c>
      <c r="J92" s="164" t="s">
        <v>324</v>
      </c>
      <c r="K92" s="164" t="s">
        <v>324</v>
      </c>
      <c r="L92" s="22" t="s">
        <v>1062</v>
      </c>
      <c r="M92" s="166" t="s">
        <v>1061</v>
      </c>
      <c r="N92" s="202" t="s">
        <v>426</v>
      </c>
      <c r="O92" s="202" t="s">
        <v>424</v>
      </c>
      <c r="P92" s="202" t="s">
        <v>422</v>
      </c>
    </row>
    <row r="93" spans="1:16" s="82" customFormat="1" ht="15" customHeight="1" x14ac:dyDescent="0.25">
      <c r="A93" s="26" t="s">
        <v>84</v>
      </c>
      <c r="B93" s="23" t="s">
        <v>125</v>
      </c>
      <c r="C93" s="104">
        <f t="shared" si="16"/>
        <v>0</v>
      </c>
      <c r="D93" s="104"/>
      <c r="E93" s="104"/>
      <c r="F93" s="116">
        <f t="shared" si="17"/>
        <v>0</v>
      </c>
      <c r="G93" s="122" t="s">
        <v>215</v>
      </c>
      <c r="H93" s="164" t="s">
        <v>324</v>
      </c>
      <c r="I93" s="164" t="s">
        <v>324</v>
      </c>
      <c r="J93" s="164" t="s">
        <v>324</v>
      </c>
      <c r="K93" s="164" t="s">
        <v>324</v>
      </c>
      <c r="L93" s="164" t="s">
        <v>324</v>
      </c>
      <c r="M93" s="166" t="s">
        <v>324</v>
      </c>
      <c r="N93" s="244" t="s">
        <v>431</v>
      </c>
      <c r="O93" s="244" t="s">
        <v>432</v>
      </c>
      <c r="P93" s="109" t="s">
        <v>1151</v>
      </c>
    </row>
    <row r="94" spans="1:16" ht="15" customHeight="1" x14ac:dyDescent="0.25">
      <c r="A94" s="26" t="s">
        <v>85</v>
      </c>
      <c r="B94" s="23" t="s">
        <v>124</v>
      </c>
      <c r="C94" s="104">
        <f t="shared" si="16"/>
        <v>2</v>
      </c>
      <c r="D94" s="104"/>
      <c r="E94" s="104"/>
      <c r="F94" s="116">
        <f t="shared" si="17"/>
        <v>2</v>
      </c>
      <c r="G94" s="104" t="s">
        <v>212</v>
      </c>
      <c r="H94" s="104" t="s">
        <v>212</v>
      </c>
      <c r="I94" s="104" t="s">
        <v>212</v>
      </c>
      <c r="J94" s="104" t="s">
        <v>212</v>
      </c>
      <c r="K94" s="104" t="s">
        <v>212</v>
      </c>
      <c r="L94" s="21" t="s">
        <v>416</v>
      </c>
      <c r="M94" s="181" t="s">
        <v>324</v>
      </c>
      <c r="N94" s="244" t="s">
        <v>437</v>
      </c>
      <c r="O94" s="244" t="s">
        <v>436</v>
      </c>
      <c r="P94" s="109" t="s">
        <v>1151</v>
      </c>
    </row>
    <row r="95" spans="1:16" ht="15" customHeight="1" x14ac:dyDescent="0.25">
      <c r="A95" s="26" t="s">
        <v>86</v>
      </c>
      <c r="B95" s="23" t="s">
        <v>124</v>
      </c>
      <c r="C95" s="104">
        <f t="shared" si="16"/>
        <v>2</v>
      </c>
      <c r="D95" s="104"/>
      <c r="E95" s="104"/>
      <c r="F95" s="116">
        <f>C95*(1-D95)*(1-E95)</f>
        <v>2</v>
      </c>
      <c r="G95" s="104" t="s">
        <v>212</v>
      </c>
      <c r="H95" s="104" t="s">
        <v>212</v>
      </c>
      <c r="I95" s="104" t="s">
        <v>212</v>
      </c>
      <c r="J95" s="104" t="s">
        <v>212</v>
      </c>
      <c r="K95" s="104" t="s">
        <v>212</v>
      </c>
      <c r="L95" s="21" t="s">
        <v>217</v>
      </c>
      <c r="M95" s="167" t="s">
        <v>324</v>
      </c>
      <c r="N95" s="244" t="s">
        <v>742</v>
      </c>
      <c r="O95" s="244" t="s">
        <v>743</v>
      </c>
      <c r="P95" s="244" t="s">
        <v>744</v>
      </c>
    </row>
    <row r="96" spans="1:16" ht="15" customHeight="1" x14ac:dyDescent="0.25">
      <c r="A96" s="26" t="s">
        <v>87</v>
      </c>
      <c r="B96" s="23" t="s">
        <v>124</v>
      </c>
      <c r="C96" s="104">
        <f>IF(B96=$B$4,2,0)</f>
        <v>2</v>
      </c>
      <c r="D96" s="104"/>
      <c r="E96" s="104"/>
      <c r="F96" s="116">
        <f>C96*(1-D96)*(1-E96)</f>
        <v>2</v>
      </c>
      <c r="G96" s="104" t="s">
        <v>212</v>
      </c>
      <c r="H96" s="104" t="s">
        <v>212</v>
      </c>
      <c r="I96" s="104" t="s">
        <v>212</v>
      </c>
      <c r="J96" s="104" t="s">
        <v>212</v>
      </c>
      <c r="K96" s="104" t="s">
        <v>212</v>
      </c>
      <c r="L96" s="21" t="s">
        <v>217</v>
      </c>
      <c r="M96" s="167" t="s">
        <v>324</v>
      </c>
      <c r="N96" s="244" t="s">
        <v>747</v>
      </c>
      <c r="O96" s="244" t="s">
        <v>746</v>
      </c>
      <c r="P96" s="244" t="s">
        <v>748</v>
      </c>
    </row>
    <row r="97" spans="1:16" ht="15" customHeight="1" x14ac:dyDescent="0.25">
      <c r="A97" s="26" t="s">
        <v>88</v>
      </c>
      <c r="B97" s="23" t="s">
        <v>125</v>
      </c>
      <c r="C97" s="104">
        <f>IF(B97=$B$4,2,0)</f>
        <v>0</v>
      </c>
      <c r="D97" s="104"/>
      <c r="E97" s="104"/>
      <c r="F97" s="116">
        <f>C97*(1-D97)*(1-E97)</f>
        <v>0</v>
      </c>
      <c r="G97" s="122" t="s">
        <v>215</v>
      </c>
      <c r="H97" s="164" t="s">
        <v>324</v>
      </c>
      <c r="I97" s="164" t="s">
        <v>324</v>
      </c>
      <c r="J97" s="164" t="s">
        <v>324</v>
      </c>
      <c r="K97" s="164" t="s">
        <v>324</v>
      </c>
      <c r="L97" s="164" t="s">
        <v>324</v>
      </c>
      <c r="M97" s="166" t="s">
        <v>324</v>
      </c>
      <c r="N97" s="244" t="s">
        <v>753</v>
      </c>
      <c r="O97" s="244" t="s">
        <v>754</v>
      </c>
      <c r="P97" s="109" t="s">
        <v>1151</v>
      </c>
    </row>
    <row r="98" spans="1:16" ht="15" customHeight="1" x14ac:dyDescent="0.25">
      <c r="A98" s="26" t="s">
        <v>89</v>
      </c>
      <c r="B98" s="23" t="s">
        <v>125</v>
      </c>
      <c r="C98" s="104">
        <f>IF(B98=$B$4,2,0)</f>
        <v>0</v>
      </c>
      <c r="D98" s="104"/>
      <c r="E98" s="104"/>
      <c r="F98" s="116">
        <f>C98*(1-D98)*(1-E98)</f>
        <v>0</v>
      </c>
      <c r="G98" s="122" t="s">
        <v>215</v>
      </c>
      <c r="H98" s="164" t="s">
        <v>324</v>
      </c>
      <c r="I98" s="164" t="s">
        <v>324</v>
      </c>
      <c r="J98" s="164" t="s">
        <v>324</v>
      </c>
      <c r="K98" s="164" t="s">
        <v>324</v>
      </c>
      <c r="L98" s="164" t="s">
        <v>324</v>
      </c>
      <c r="M98" s="166" t="s">
        <v>324</v>
      </c>
      <c r="N98" s="244" t="s">
        <v>758</v>
      </c>
      <c r="O98" s="244" t="s">
        <v>759</v>
      </c>
      <c r="P98" s="109" t="s">
        <v>1151</v>
      </c>
    </row>
    <row r="99" spans="1:16" ht="15" customHeight="1" x14ac:dyDescent="0.25">
      <c r="A99" s="137" t="s">
        <v>1030</v>
      </c>
      <c r="B99" s="242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242"/>
      <c r="N99" s="241"/>
      <c r="O99" s="127"/>
      <c r="P99" s="127"/>
    </row>
    <row r="100" spans="1:16" x14ac:dyDescent="0.25">
      <c r="M100" s="54"/>
    </row>
    <row r="101" spans="1:16" x14ac:dyDescent="0.25">
      <c r="M101" s="54"/>
    </row>
    <row r="102" spans="1:16" x14ac:dyDescent="0.25">
      <c r="M102" s="54"/>
    </row>
    <row r="103" spans="1:16" x14ac:dyDescent="0.25">
      <c r="M103" s="54"/>
    </row>
    <row r="104" spans="1:16" x14ac:dyDescent="0.25">
      <c r="M104" s="54"/>
    </row>
    <row r="105" spans="1:16" x14ac:dyDescent="0.25">
      <c r="M105" s="54"/>
    </row>
    <row r="106" spans="1:16" x14ac:dyDescent="0.25">
      <c r="M106" s="54"/>
    </row>
    <row r="107" spans="1:16" x14ac:dyDescent="0.25">
      <c r="A107" s="17"/>
      <c r="B107" s="53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53"/>
      <c r="N107" s="18"/>
    </row>
    <row r="108" spans="1:16" x14ac:dyDescent="0.25">
      <c r="M108" s="54"/>
    </row>
    <row r="109" spans="1:16" x14ac:dyDescent="0.25">
      <c r="M109" s="54"/>
    </row>
    <row r="110" spans="1:16" x14ac:dyDescent="0.25">
      <c r="M110" s="54"/>
    </row>
    <row r="111" spans="1:16" x14ac:dyDescent="0.25">
      <c r="A111" s="17"/>
      <c r="B111" s="53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53"/>
      <c r="N111" s="18"/>
    </row>
    <row r="112" spans="1:16" x14ac:dyDescent="0.25">
      <c r="M112" s="54"/>
    </row>
    <row r="113" spans="1:14" x14ac:dyDescent="0.25">
      <c r="M113" s="54"/>
    </row>
    <row r="114" spans="1:14" x14ac:dyDescent="0.25">
      <c r="A114" s="17"/>
      <c r="B114" s="53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53"/>
      <c r="N114" s="18"/>
    </row>
    <row r="115" spans="1:14" x14ac:dyDescent="0.25">
      <c r="M115" s="54"/>
    </row>
    <row r="118" spans="1:14" x14ac:dyDescent="0.25">
      <c r="A118" s="17"/>
      <c r="B118" s="53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8"/>
    </row>
    <row r="121" spans="1:14" x14ac:dyDescent="0.25">
      <c r="A121" s="17"/>
      <c r="B121" s="53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8"/>
    </row>
    <row r="125" spans="1:14" x14ac:dyDescent="0.25">
      <c r="A125" s="17"/>
      <c r="B125" s="53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8"/>
    </row>
  </sheetData>
  <autoFilter ref="A6:P99" xr:uid="{00000000-0009-0000-0000-000007000000}"/>
  <mergeCells count="19">
    <mergeCell ref="H3:H5"/>
    <mergeCell ref="L3:L5"/>
    <mergeCell ref="K3:K5"/>
    <mergeCell ref="N3:P3"/>
    <mergeCell ref="A1:P1"/>
    <mergeCell ref="D4:D5"/>
    <mergeCell ref="F4:F5"/>
    <mergeCell ref="E4:E5"/>
    <mergeCell ref="I4:I5"/>
    <mergeCell ref="P4:P5"/>
    <mergeCell ref="C3:F3"/>
    <mergeCell ref="G3:G5"/>
    <mergeCell ref="N4:N5"/>
    <mergeCell ref="A3:A5"/>
    <mergeCell ref="O4:O5"/>
    <mergeCell ref="I3:J3"/>
    <mergeCell ref="M3:M5"/>
    <mergeCell ref="J4:J5"/>
    <mergeCell ref="C4:C5"/>
  </mergeCells>
  <dataValidations count="2">
    <dataValidation type="list" allowBlank="1" showInputMessage="1" showErrorMessage="1" sqref="D87:F87 E6 E76:F76 E25:F25 D37:F37 E54:F54 E46:F46 D69:F69" xr:uid="{00000000-0002-0000-0700-000000000000}">
      <formula1>"0,5"</formula1>
    </dataValidation>
    <dataValidation type="list" allowBlank="1" showInputMessage="1" showErrorMessage="1" sqref="D76 C37 C69 C54:D54 C25 C46 B6:B98" xr:uid="{00000000-0002-0000-0700-000001000000}">
      <formula1>$B$4:$B$5</formula1>
    </dataValidation>
  </dataValidations>
  <hyperlinks>
    <hyperlink ref="N19" r:id="rId1" display="http://www.smoloblduma.ru/zpr/index.php?SECTION_ID=&amp;ELEMENT_ID=49307" xr:uid="{00000000-0004-0000-0700-000000000000}"/>
    <hyperlink ref="O19" r:id="rId2" display="http://www.finsmol.ru/pbudget/nJvD58Sj" xr:uid="{00000000-0004-0000-0700-000001000000}"/>
    <hyperlink ref="N24" r:id="rId3" display="https://duma.mos.ru/ru/40/regulation_projects " xr:uid="{00000000-0004-0000-0700-000002000000}"/>
    <hyperlink ref="P24" r:id="rId4" xr:uid="{00000000-0004-0000-0700-000003000000}"/>
    <hyperlink ref="O24" r:id="rId5" display="https://www.mos.ru/findep/ " xr:uid="{00000000-0004-0000-0700-000004000000}"/>
    <hyperlink ref="N28" r:id="rId6" display="http://www.aosd.ru/?dir=budget&amp;act=budget " xr:uid="{00000000-0004-0000-0700-000005000000}"/>
    <hyperlink ref="O28" r:id="rId7" xr:uid="{00000000-0004-0000-0700-000006000000}"/>
    <hyperlink ref="N30" r:id="rId8" display="http://duma39.ru/activity/zakon/draft/ " xr:uid="{00000000-0004-0000-0700-000007000000}"/>
    <hyperlink ref="O30" r:id="rId9" xr:uid="{00000000-0004-0000-0700-000008000000}"/>
    <hyperlink ref="P31" r:id="rId10" display="http://budget.lenobl.ru/documents/?page=0&amp;sortOrder=&amp;type=regionBudget&amp;sortName=&amp;sortDate= " xr:uid="{00000000-0004-0000-0700-000009000000}"/>
    <hyperlink ref="N31" r:id="rId11" xr:uid="{00000000-0004-0000-0700-00000A000000}"/>
    <hyperlink ref="O31" r:id="rId12" display="http://finance.lenobl.ru/ru/pravovaya-baza/oblastnoe-zakondatelstvo/byudzhet-lo/ob2020/" xr:uid="{00000000-0004-0000-0700-00000B000000}"/>
    <hyperlink ref="O35" r:id="rId13" location="3467" display="https://fincom.gov.spb.ru/budget/info/acts/1 - 3467" xr:uid="{00000000-0004-0000-0700-00000C000000}"/>
    <hyperlink ref="N35" r:id="rId14" display="http://www.assembly.spb.ru/ndoc/doc/0/777337756" xr:uid="{00000000-0004-0000-0700-00000D000000}"/>
    <hyperlink ref="N36" r:id="rId15" display="http://www.sdnao.ru/documents/bills/detail.php?ID=30257" xr:uid="{00000000-0004-0000-0700-00000E000000}"/>
    <hyperlink ref="O36" r:id="rId16" xr:uid="{00000000-0004-0000-0700-00000F000000}"/>
    <hyperlink ref="N45" r:id="rId17" display="https://sevzakon.ru/view/laws/bank_zakonoproektov/i_sozyv_2019/pr_zak_19_10_ot_15_10_2019/dokumenty_k_proektu/?page=2" xr:uid="{00000000-0004-0000-0700-000010000000}"/>
    <hyperlink ref="O45" r:id="rId18" display="https://fin.sev.gov.ru/deytelnost/" xr:uid="{00000000-0004-0000-0700-000011000000}"/>
    <hyperlink ref="P45" r:id="rId19" xr:uid="{00000000-0004-0000-0700-000012000000}"/>
    <hyperlink ref="N58" r:id="rId20" display="http://gossov.tatarstan.ru/rus/activity/lawmaking/zakon_project" xr:uid="{00000000-0004-0000-0700-000013000000}"/>
    <hyperlink ref="O58" r:id="rId21" xr:uid="{00000000-0004-0000-0700-000014000000}"/>
    <hyperlink ref="N60" r:id="rId22" display="http://www.gs.cap.ru/SiteMap.aspx?id=2797562" xr:uid="{00000000-0004-0000-0700-000015000000}"/>
    <hyperlink ref="O60" r:id="rId23" display="http://regulations.cap.ru/index.php?option=com_content&amp;view=category&amp;id=20&amp;Itemid=116" xr:uid="{00000000-0004-0000-0700-000016000000}"/>
    <hyperlink ref="P60" r:id="rId24" xr:uid="{00000000-0004-0000-0700-000017000000}"/>
    <hyperlink ref="N61" r:id="rId25" display="http://zakon.zsperm.ru/?q=%E1%FE%E4%E6%E5%F2&amp;how=d" xr:uid="{00000000-0004-0000-0700-000018000000}"/>
    <hyperlink ref="O61" r:id="rId26" xr:uid="{00000000-0004-0000-0700-000019000000}"/>
    <hyperlink ref="N63" r:id="rId27" xr:uid="{00000000-0004-0000-0700-00001A000000}"/>
    <hyperlink ref="O63" r:id="rId28" xr:uid="{00000000-0004-0000-0700-00001B000000}"/>
    <hyperlink ref="P63" r:id="rId29" display="http://mf.nnov.ru:8025/index.php/o-budgete/zakonodatelstvo/proekty-zakonodatelnykh-i-inykh-normativnykh-pravovykh-aktov" xr:uid="{00000000-0004-0000-0700-00001C000000}"/>
    <hyperlink ref="P61" r:id="rId30" display="http://budget.permkrai.ru/" xr:uid="{00000000-0004-0000-0700-00001D000000}"/>
    <hyperlink ref="N67" r:id="rId31" display="https://srd.ru/index.php/component/docs/?view=pr_zak&amp;id=1299&amp;menu=508&amp;selmenu=512" xr:uid="{00000000-0004-0000-0700-00001E000000}"/>
    <hyperlink ref="O67" r:id="rId32" xr:uid="{00000000-0004-0000-0700-00001F000000}"/>
    <hyperlink ref="P67" r:id="rId33" display="http://saratov.ifinmon.ru/" xr:uid="{00000000-0004-0000-0700-000020000000}"/>
    <hyperlink ref="N68" r:id="rId34" display="http://www.zsuo.ru/zakony/proekty/43-zakonotvorchestvo/zakony/proekty/14425-84332019.html" xr:uid="{00000000-0004-0000-0700-000021000000}"/>
    <hyperlink ref="O68" r:id="rId35" display="http://ufo.ulntc.ru/index.php?mgf=budget/open_budget&amp;slep=net" xr:uid="{00000000-0004-0000-0700-000022000000}"/>
    <hyperlink ref="P68" r:id="rId36" xr:uid="{00000000-0004-0000-0700-000023000000}"/>
    <hyperlink ref="N82" r:id="rId37" display="http://eparlament.irzs.ru/Doc/pasport?id=2783" xr:uid="{00000000-0004-0000-0700-000024000000}"/>
    <hyperlink ref="O82" r:id="rId38" xr:uid="{00000000-0004-0000-0700-000025000000}"/>
    <hyperlink ref="N81" r:id="rId39" display="http://www.sobranie.info/lawsinfo.php?UID=16504" xr:uid="{00000000-0004-0000-0700-000026000000}"/>
    <hyperlink ref="O81" r:id="rId40" xr:uid="{00000000-0004-0000-0700-000027000000}"/>
    <hyperlink ref="N84" r:id="rId41" display="http://zsnso.ru/579" xr:uid="{00000000-0004-0000-0700-000028000000}"/>
    <hyperlink ref="O84" r:id="rId42" xr:uid="{00000000-0004-0000-0700-000029000000}"/>
    <hyperlink ref="N92" r:id="rId43" display="http://monitoring.zspk.gov.ru/Проект%20закона/2177551" xr:uid="{00000000-0004-0000-0700-00002A000000}"/>
    <hyperlink ref="O92" r:id="rId44" display="https://primorsky.ru/authorities/executive-agencies/departments/finance/laws.php" xr:uid="{00000000-0004-0000-0700-00002B000000}"/>
    <hyperlink ref="P92" r:id="rId45" xr:uid="{00000000-0004-0000-0700-00002C000000}"/>
    <hyperlink ref="N93" r:id="rId46" display="http://www.duma.khv.ru/Monitoring5/Проект%20закона/2187535" xr:uid="{00000000-0004-0000-0700-00002D000000}"/>
    <hyperlink ref="O93" r:id="rId47" display="https://minfin.khabkrai.ru/portal/Show/Category/256?ItemId=1103" xr:uid="{00000000-0004-0000-0700-00002E000000}"/>
    <hyperlink ref="N94" r:id="rId48" display="http://www.zsamur.ru/section/list/9996/9932" xr:uid="{00000000-0004-0000-0700-00002F000000}"/>
    <hyperlink ref="O94" r:id="rId49" xr:uid="{00000000-0004-0000-0700-000030000000}"/>
    <hyperlink ref="N88" r:id="rId50" display="http://hural-rb.ru/bankz/" xr:uid="{00000000-0004-0000-0700-000031000000}"/>
    <hyperlink ref="O88" r:id="rId51" display="http://egov-buryatia.ru/minfin/activities/documents/proekty-zakonov-i-inykh-npa/index.php?bitrix_include_areas=N&amp;clear_cache=Y" xr:uid="{00000000-0004-0000-0700-000032000000}"/>
    <hyperlink ref="P88" r:id="rId52" display="http://budget.govrb.ru/ebudget/Menu/Page/179" xr:uid="{00000000-0004-0000-0700-000033000000}"/>
    <hyperlink ref="O7" r:id="rId53" xr:uid="{00000000-0004-0000-0700-000034000000}"/>
    <hyperlink ref="N7" r:id="rId54" display="http://www.belduma.ru/document/draft/detail.php?god=2019&amp;prj=all" xr:uid="{00000000-0004-0000-0700-000035000000}"/>
    <hyperlink ref="P7" r:id="rId55" display="http://ob.beldepfin.ru " xr:uid="{00000000-0004-0000-0700-000036000000}"/>
    <hyperlink ref="O8" r:id="rId56" xr:uid="{00000000-0004-0000-0700-000037000000}"/>
    <hyperlink ref="N8" r:id="rId57" display="http://duma32.ru/komitet-po-byudzhetu-nalogam-i-ekonomicheskoy-politike/" xr:uid="{00000000-0004-0000-0700-000038000000}"/>
    <hyperlink ref="P8" r:id="rId58" display="http://bryanskoblfin.ru/open/Menu/Page/93" xr:uid="{00000000-0004-0000-0700-000039000000}"/>
    <hyperlink ref="N9" r:id="rId59" display="http://www.zsvo.ru/budjet/" xr:uid="{00000000-0004-0000-0700-00003A000000}"/>
    <hyperlink ref="O9" r:id="rId60" xr:uid="{00000000-0004-0000-0700-00003B000000}"/>
    <hyperlink ref="N10" r:id="rId61" display="http://www.vrnoblduma.ru/dokumenty/proekty/" xr:uid="{00000000-0004-0000-0700-00003C000000}"/>
    <hyperlink ref="O10" r:id="rId62" xr:uid="{00000000-0004-0000-0700-00003D000000}"/>
    <hyperlink ref="O11" r:id="rId63" xr:uid="{00000000-0004-0000-0700-00003E000000}"/>
    <hyperlink ref="N11" r:id="rId64" display="https://www.ivoblduma.ru/zakony/proekty-zakonov/" xr:uid="{00000000-0004-0000-0700-00003F000000}"/>
    <hyperlink ref="N12" r:id="rId65" display="http://www.zskaluga.ru/bills/wide/16185/ob_oblastnom_bjudzhete_na_2020_god_i_na_planovyj_period__2021_i_2022_godov.html" xr:uid="{00000000-0004-0000-0700-000040000000}"/>
    <hyperlink ref="O12" r:id="rId66" xr:uid="{00000000-0004-0000-0700-000041000000}"/>
    <hyperlink ref="N13" r:id="rId67" display="http://kosoblduma.ru/laws/pzko/?id=929" xr:uid="{00000000-0004-0000-0700-000042000000}"/>
    <hyperlink ref="P13" r:id="rId68" display="http://nb44.ru/   " xr:uid="{00000000-0004-0000-0700-000043000000}"/>
    <hyperlink ref="O13" r:id="rId69" xr:uid="{00000000-0004-0000-0700-000044000000}"/>
    <hyperlink ref="N14" r:id="rId70" display="http://kurskduma.ru/proekts/index.php" xr:uid="{00000000-0004-0000-0700-000045000000}"/>
    <hyperlink ref="O14" r:id="rId71" xr:uid="{00000000-0004-0000-0700-000046000000}"/>
    <hyperlink ref="N15" r:id="rId72" display="http://www.oblsovet.ru/legislation/" xr:uid="{00000000-0004-0000-0700-000047000000}"/>
    <hyperlink ref="O15" r:id="rId73" display="http://www.admlip.ru/economy/finances/proekty/ " xr:uid="{00000000-0004-0000-0700-000048000000}"/>
    <hyperlink ref="P15" r:id="rId74" display="http://ufin48.ru/Show/Category/?ItemId=16&amp;headingId=4" xr:uid="{00000000-0004-0000-0700-000049000000}"/>
    <hyperlink ref="N16" r:id="rId75" display="http://www.mosoblduma.ru/Zakoni/Zakonoprecti_Moskovskoj_oblasti/item/296065/" xr:uid="{00000000-0004-0000-0700-00004A000000}"/>
    <hyperlink ref="O16" r:id="rId76" display="https://mef.mosreg.ru/dokumenty" xr:uid="{00000000-0004-0000-0700-00004B000000}"/>
    <hyperlink ref="P16" r:id="rId77" location="tab-id-6" display="https://budget.mosreg.ru/byudzhet-dlya-grazhdan/proekt-zakona-o-byudzhete-moskovskoj-oblasti/ - tab-id-6" xr:uid="{00000000-0004-0000-0700-00004C000000}"/>
    <hyperlink ref="N17" r:id="rId78" display="http://oreloblsovet.ru/legislation/proektyi-zakonov.html" xr:uid="{00000000-0004-0000-0700-00004D000000}"/>
    <hyperlink ref="P17" r:id="rId79" display="http://adm.vintech.ru:8096/ebudget/Menu/Page/25" xr:uid="{00000000-0004-0000-0700-00004E000000}"/>
    <hyperlink ref="O17" r:id="rId80" xr:uid="{00000000-0004-0000-0700-00004F000000}"/>
    <hyperlink ref="N18" r:id="rId81" display="http://www.rznoblduma.ru/index.php?option=com_content&amp;view=article&amp;id=177&amp;Itemid=125" xr:uid="{00000000-0004-0000-0700-000050000000}"/>
    <hyperlink ref="P18" r:id="rId82" display="http://minfin-rzn.ru/portal/Show/Category/6?ItemId=17" xr:uid="{00000000-0004-0000-0700-000051000000}"/>
    <hyperlink ref="O18" r:id="rId83" display="https://minfin.ryazangov.ru/documents/draft_documents/2019/index.php" xr:uid="{00000000-0004-0000-0700-000052000000}"/>
    <hyperlink ref="N20" r:id="rId84" display="https://tambovoblduma.ru/zakonoproekty/zakonoproekty-vnesennye-v-oblastnuyu-dumu/oktyabr-2019/" xr:uid="{00000000-0004-0000-0700-000053000000}"/>
    <hyperlink ref="O20" r:id="rId85" xr:uid="{00000000-0004-0000-0700-000054000000}"/>
    <hyperlink ref="N21" r:id="rId86" display="http://www.zsto.ru/index.php/739a50c4-47c1-81fa-060e-2232105925f8/5f51608f-f613-3c85-ce9f-e9a9410d8fa4" xr:uid="{00000000-0004-0000-0700-000055000000}"/>
    <hyperlink ref="P21" r:id="rId87" display="http://portal.tverfin.ru/Menu/Page/187" xr:uid="{00000000-0004-0000-0700-000056000000}"/>
    <hyperlink ref="O21" r:id="rId88" display="https://www.tverfin.ru/np-baza/proekty-npa/" xr:uid="{00000000-0004-0000-0700-000057000000}"/>
    <hyperlink ref="O22" r:id="rId89" display="https://minfin.tularegion.ru/activities/" xr:uid="{00000000-0004-0000-0700-000058000000}"/>
    <hyperlink ref="P22" r:id="rId90" xr:uid="{00000000-0004-0000-0700-000059000000}"/>
    <hyperlink ref="N22" r:id="rId91" display="http://www.tulaoblduma.ru/laws_intranet/laws_stages.asp%3FID=160532.html" xr:uid="{00000000-0004-0000-0700-00005A000000}"/>
    <hyperlink ref="N23" r:id="rId92" xr:uid="{00000000-0004-0000-0700-00005B000000}"/>
    <hyperlink ref="O23" r:id="rId93" xr:uid="{00000000-0004-0000-0700-00005C000000}"/>
    <hyperlink ref="P23" r:id="rId94" display="http://budget76.ru/ " xr:uid="{00000000-0004-0000-0700-00005D000000}"/>
    <hyperlink ref="N26" r:id="rId95" display="http://www.karelia-zs.ru/zakonodatelstvo_rk/proekty/386vi/" xr:uid="{00000000-0004-0000-0700-00005E000000}"/>
    <hyperlink ref="O26" r:id="rId96" xr:uid="{00000000-0004-0000-0700-00005F000000}"/>
    <hyperlink ref="P26" r:id="rId97" xr:uid="{00000000-0004-0000-0700-000060000000}"/>
    <hyperlink ref="N27" r:id="rId98" display="http://gsrk1.rkomi.ru/Sessions/Default.aspx " xr:uid="{00000000-0004-0000-0700-000061000000}"/>
    <hyperlink ref="O27" r:id="rId99" xr:uid="{00000000-0004-0000-0700-000062000000}"/>
    <hyperlink ref="N29" r:id="rId100" display="https://www.vologdazso.ru/actions/legislative_activity/draft-laws/search.php?docid=TXpFNU1qa3pPRUUwVFc=" xr:uid="{00000000-0004-0000-0700-000063000000}"/>
    <hyperlink ref="O29" r:id="rId101" xr:uid="{00000000-0004-0000-0700-000064000000}"/>
    <hyperlink ref="N32" r:id="rId102" display="https://duma-murman.ru/deyatelnost/zakonodatelnaya-deyatelnost/proekty-zakonov-murmanskoy-oblasti/proekty-2019/" xr:uid="{00000000-0004-0000-0700-000065000000}"/>
    <hyperlink ref="O32" r:id="rId103" xr:uid="{00000000-0004-0000-0700-000066000000}"/>
    <hyperlink ref="P32" r:id="rId104" display="https://b4u.gov-murman.ru/" xr:uid="{00000000-0004-0000-0700-000067000000}"/>
    <hyperlink ref="N33" r:id="rId105" display="http://duma.novreg.ru/action/projects/" xr:uid="{00000000-0004-0000-0700-000068000000}"/>
    <hyperlink ref="O33" r:id="rId106" location="applications" display="http://novkfo.ru/documents/289.html - applications" xr:uid="{00000000-0004-0000-0700-000069000000}"/>
    <hyperlink ref="P33" r:id="rId107" display="http://portal.novkfo.ru/Menu/Page/85" xr:uid="{00000000-0004-0000-0700-00006A000000}"/>
    <hyperlink ref="N34" r:id="rId108" location="annex" display="http://sobranie.pskov.ru/lawmaking/bills - annex" xr:uid="{00000000-0004-0000-0700-00006B000000}"/>
    <hyperlink ref="O34" r:id="rId109" display="http://finance.pskov.ru/proekty" xr:uid="{00000000-0004-0000-0700-00006C000000}"/>
    <hyperlink ref="P34" r:id="rId110" display="http://bks.pskov.ru/ebudget/Show/Category/10?ItemId=257" xr:uid="{00000000-0004-0000-0700-00006D000000}"/>
    <hyperlink ref="N38" r:id="rId111" display="https://www.gshra.ru/zak-deyat/proekty/" xr:uid="{00000000-0004-0000-0700-00006E000000}"/>
    <hyperlink ref="O38" r:id="rId112" xr:uid="{00000000-0004-0000-0700-00006F000000}"/>
    <hyperlink ref="N39" r:id="rId113" display="http://www.huralrk.ru/deyatelnost/zakonodatelnaya-deyatelnost/zakonoproekty.html" xr:uid="{00000000-0004-0000-0700-000070000000}"/>
    <hyperlink ref="O39" r:id="rId114" xr:uid="{00000000-0004-0000-0700-000071000000}"/>
    <hyperlink ref="N40" r:id="rId115" display="http://www.crimea.gov.ru/lawmaking-activity/laws-drafts" xr:uid="{00000000-0004-0000-0700-000072000000}"/>
    <hyperlink ref="O40" r:id="rId116" xr:uid="{00000000-0004-0000-0700-000073000000}"/>
    <hyperlink ref="P40" r:id="rId117" display="http://budget.rk.ifinmon.ru/dokumenty/proekt-zakona-o-byudzhete" xr:uid="{00000000-0004-0000-0700-000074000000}"/>
    <hyperlink ref="N41" r:id="rId118" xr:uid="{00000000-0004-0000-0700-000075000000}"/>
    <hyperlink ref="O41" r:id="rId119" xr:uid="{00000000-0004-0000-0700-000076000000}"/>
    <hyperlink ref="P41" r:id="rId120" xr:uid="{00000000-0004-0000-0700-000077000000}"/>
    <hyperlink ref="N42" r:id="rId121" display="https://astroblduma.ru/vm/zakonodat_deyat/ProjectZakonAO/11203" xr:uid="{00000000-0004-0000-0700-000078000000}"/>
    <hyperlink ref="O42" r:id="rId122" display="https://minfin.astrobl.ru/site-page/materialy-proekta" xr:uid="{00000000-0004-0000-0700-000079000000}"/>
    <hyperlink ref="N43" r:id="rId123" display="http://volgoduma.ru/zakonotvorchestvo/proekty-zakonov/vse-proekty.html" xr:uid="{00000000-0004-0000-0700-00007A000000}"/>
    <hyperlink ref="P43" r:id="rId124" display="http://www.minfin34.ru/" xr:uid="{00000000-0004-0000-0700-00007B000000}"/>
    <hyperlink ref="O43" r:id="rId125" xr:uid="{00000000-0004-0000-0700-00007C000000}"/>
    <hyperlink ref="N44" r:id="rId126" display="http://zsro.ru/lawmaking/project/" xr:uid="{00000000-0004-0000-0700-00007D000000}"/>
    <hyperlink ref="O44" r:id="rId127" xr:uid="{00000000-0004-0000-0700-00007E000000}"/>
    <hyperlink ref="P44" r:id="rId128" display="http://minfin.donland.ru:8088/" xr:uid="{00000000-0004-0000-0700-00007F000000}"/>
    <hyperlink ref="N47" r:id="rId129" display="http://www.nsrd.ru/dokumenty/proekti_normativno_pravovih_aktov" xr:uid="{00000000-0004-0000-0700-000080000000}"/>
    <hyperlink ref="O47" r:id="rId130" display="http://minfinrd.ru/deyatelnost/statistika-i-otchety/byudzhet" xr:uid="{00000000-0004-0000-0700-000081000000}"/>
    <hyperlink ref="P47" r:id="rId131" display="http://open.minfinrd.ru/" xr:uid="{00000000-0004-0000-0700-000082000000}"/>
    <hyperlink ref="O48" r:id="rId132" display="https://www.mfri.ru/index.php/open-budget/proekt-byudzheta-i-materialy-k-nemu" xr:uid="{00000000-0004-0000-0700-000083000000}"/>
    <hyperlink ref="N48" r:id="rId133" display="http://www.parlamentri.ru/index.php/zakonodatelnaya-deyatelnost/zakonoproekty-vnesennye-v-parlament" xr:uid="{00000000-0004-0000-0700-000084000000}"/>
    <hyperlink ref="N49" r:id="rId134" display="http://parlament.kbr.ru/zakonodatelnaya-deyatelnost/zakonoproekty-na-stadii-rassmotreniya/index.php?ELEMENT_ID=17423" xr:uid="{00000000-0004-0000-0700-000085000000}"/>
    <hyperlink ref="O49" r:id="rId135" display="https://pravitelstvo.kbr.ru/oigv/minfin/npi/proekty_normativnyh_i_pravovyh_aktov.php?postid=27876" xr:uid="{00000000-0004-0000-0700-000086000000}"/>
    <hyperlink ref="N50" r:id="rId136" display="https://parlament09.ru/node/7234" xr:uid="{00000000-0004-0000-0700-000087000000}"/>
    <hyperlink ref="O50" r:id="rId137" display="http://minfin09.ru/2019/11/проект-закона-о-республиканском-бюдж-7/" xr:uid="{00000000-0004-0000-0700-000088000000}"/>
    <hyperlink ref="N51" r:id="rId138" display="http://parliament-osetia.ru/index.php/main/bills/art/665" xr:uid="{00000000-0004-0000-0700-000089000000}"/>
    <hyperlink ref="O51" r:id="rId139" display="http://minfin.alania.gov.ru/index.php/documents" xr:uid="{00000000-0004-0000-0700-00008A000000}"/>
    <hyperlink ref="N52" r:id="rId140" display="http://www.parlamentchr.ru/deyatelnost/zakonoproekty-nakhodyashchiesya-na-rassmotrenii" xr:uid="{00000000-0004-0000-0700-00008B000000}"/>
    <hyperlink ref="O52" r:id="rId141" display="http://www.minfinchr.ru/respublikanskij-byudzhet/proekt-zakona-chechenskoj-respubliki-o-respublikanskom-byudzhete-na-ocherednoj-finansovyj-god-i-planovyj-period-s-prilozheniyami" xr:uid="{00000000-0004-0000-0700-00008C000000}"/>
    <hyperlink ref="P52" r:id="rId142" xr:uid="{00000000-0004-0000-0700-00008D000000}"/>
    <hyperlink ref="N53" r:id="rId143" display="http://www.dumask.ru/law/zakonodatelnaya-deyatelnost/zakonoproekty-i-inye-pravovye-akty-nakhodyashchiesya-na-rassmotrenii.html" xr:uid="{00000000-0004-0000-0700-00008E000000}"/>
    <hyperlink ref="O53" r:id="rId144" display="http://www.mfsk.ru/law/proekty-zakonovsk" xr:uid="{00000000-0004-0000-0700-00008F000000}"/>
    <hyperlink ref="P53" r:id="rId145" display="http://openbudsk.ru/proekt-byudzheta-na-2020-god-i-planovyy-period-2021-i-2022-godov/" xr:uid="{00000000-0004-0000-0700-000090000000}"/>
    <hyperlink ref="N55" r:id="rId146" display="http://gsrb.ru/ru/lawmaking/budget-2020/" xr:uid="{00000000-0004-0000-0700-000091000000}"/>
    <hyperlink ref="O55" r:id="rId147" xr:uid="{00000000-0004-0000-0700-000092000000}"/>
    <hyperlink ref="N56" r:id="rId148" display="http://www.gsmari.ru/itog/pnpa.html" xr:uid="{00000000-0004-0000-0700-000093000000}"/>
    <hyperlink ref="O56" r:id="rId149" xr:uid="{00000000-0004-0000-0700-000094000000}"/>
    <hyperlink ref="N57" r:id="rId150" display="http://www.gsrm.ru/legislative-activities/proekty/" xr:uid="{00000000-0004-0000-0700-000095000000}"/>
    <hyperlink ref="O57" r:id="rId151" display="https://www.minfinrm.ru/norm-akty-new/" xr:uid="{00000000-0004-0000-0700-000096000000}"/>
    <hyperlink ref="N59" r:id="rId152" display="http://www.udmgossovet.ru/activity/law/schedule/materials/26796/" xr:uid="{00000000-0004-0000-0700-000097000000}"/>
    <hyperlink ref="O59" r:id="rId153" xr:uid="{00000000-0004-0000-0700-000098000000}"/>
    <hyperlink ref="N62" r:id="rId154" display="http://www.zsko.ru/documents/lawmaking/" xr:uid="{00000000-0004-0000-0700-000099000000}"/>
    <hyperlink ref="O62" r:id="rId155" display="http://www.minfin.kirov.ru/otkrytyy-byudzhet/dlya-spetsialistov/oblastnoy-byudzhet/byudzhet-2020-2022-normativnye-dokumenty/" xr:uid="{00000000-0004-0000-0700-00009A000000}"/>
    <hyperlink ref="N64" r:id="rId156" display="http://zaksob.ru/activity/zakonotvorcheskaya-deyatelnost/" xr:uid="{00000000-0004-0000-0700-00009B000000}"/>
    <hyperlink ref="O64" r:id="rId157" xr:uid="{00000000-0004-0000-0700-00009C000000}"/>
    <hyperlink ref="P64" r:id="rId158" display="http://budget.orb.ru/ " xr:uid="{00000000-0004-0000-0700-00009D000000}"/>
    <hyperlink ref="N65" r:id="rId159" display="http://www.zspo.ru/legislative/bills/61981/" xr:uid="{00000000-0004-0000-0700-00009E000000}"/>
    <hyperlink ref="O65" r:id="rId160" xr:uid="{00000000-0004-0000-0700-00009F000000}"/>
    <hyperlink ref="P66" r:id="rId161" display="http://budget.minfin-samara.ru/ " xr:uid="{00000000-0004-0000-0700-0000A0000000}"/>
    <hyperlink ref="N66" r:id="rId162" display="http://asozd.samgd.ru/bills/2944/" xr:uid="{00000000-0004-0000-0700-0000A1000000}"/>
    <hyperlink ref="O66" r:id="rId163" xr:uid="{00000000-0004-0000-0700-0000A2000000}"/>
    <hyperlink ref="N70" r:id="rId164" display="http://www.oblduma.kurgan.ru/about/activity/doc/proekty/" xr:uid="{00000000-0004-0000-0700-0000A3000000}"/>
    <hyperlink ref="O70" r:id="rId165" xr:uid="{00000000-0004-0000-0700-0000A4000000}"/>
    <hyperlink ref="N71" r:id="rId166" display="http://zsso.ru/legislative/lawprojects/item/50955/" xr:uid="{00000000-0004-0000-0700-0000A5000000}"/>
    <hyperlink ref="P71" r:id="rId167" display="http://info.mfural.ru/ebudget/Menu/Page/1 " xr:uid="{00000000-0004-0000-0700-0000A6000000}"/>
    <hyperlink ref="N72" r:id="rId168" display="http://public.duma72.ru/Public/BillDossier/2897" xr:uid="{00000000-0004-0000-0700-0000A7000000}"/>
    <hyperlink ref="O72" r:id="rId169" xr:uid="{00000000-0004-0000-0700-0000A8000000}"/>
    <hyperlink ref="N73" r:id="rId170" display="https://www.zs74.ru/npa-base" xr:uid="{00000000-0004-0000-0700-0000A9000000}"/>
    <hyperlink ref="O73" r:id="rId171" display="http://www.minfin74.ru/mBudget/project/" xr:uid="{00000000-0004-0000-0700-0000AA000000}"/>
    <hyperlink ref="P73" r:id="rId172" display="http://open.minfin74.ru/budget/370457979" xr:uid="{00000000-0004-0000-0700-0000AB000000}"/>
    <hyperlink ref="N74" r:id="rId173" xr:uid="{00000000-0004-0000-0700-0000AC000000}"/>
    <hyperlink ref="O74" r:id="rId174" xr:uid="{00000000-0004-0000-0700-0000AD000000}"/>
    <hyperlink ref="N75" r:id="rId175" display="http://www.zsyanao.ru/legislative_activity/projects/" xr:uid="{00000000-0004-0000-0700-0000AE000000}"/>
    <hyperlink ref="O75" r:id="rId176" xr:uid="{00000000-0004-0000-0700-0000AF000000}"/>
    <hyperlink ref="P75" r:id="rId177" display="http://monitoring.yanao.ru/yamal/index.php" xr:uid="{00000000-0004-0000-0700-0000B0000000}"/>
    <hyperlink ref="N77" r:id="rId178" display="http://elkurultay.ru/deyatelnost/sessii/sessii/materialy-proshedshikh-sessij-7-sozyva/10400-materialy-iii-ej-sessii-gosudarstvennogo-sobraniya-el-kurultaj-respubliki-altaj-sedmogo-sozyva-sostoyavshejsya-21-noyabrya-2019-goda" xr:uid="{00000000-0004-0000-0700-0000B1000000}"/>
    <hyperlink ref="O77" r:id="rId179" xr:uid="{00000000-0004-0000-0700-0000B2000000}"/>
    <hyperlink ref="P77" r:id="rId180" display="http://www.open.minfin-altai.ru/" xr:uid="{00000000-0004-0000-0700-0000B3000000}"/>
    <hyperlink ref="N78" r:id="rId181" display="http://www.khural.org/info/finansy/243/" xr:uid="{00000000-0004-0000-0700-0000B4000000}"/>
    <hyperlink ref="P78" r:id="rId182" display="http://budget17.ru/" xr:uid="{00000000-0004-0000-0700-0000B5000000}"/>
    <hyperlink ref="O78" r:id="rId183" display="https://minfin.rtyva.ru/node/8892/" xr:uid="{00000000-0004-0000-0700-0000B6000000}"/>
    <hyperlink ref="N79" r:id="rId184" display="http://www.vskhakasia.ru/lawmaking/bills/bill/1406" xr:uid="{00000000-0004-0000-0700-0000B7000000}"/>
    <hyperlink ref="O79" r:id="rId185" xr:uid="{00000000-0004-0000-0700-0000B8000000}"/>
    <hyperlink ref="O80" r:id="rId186" xr:uid="{00000000-0004-0000-0700-0000B9000000}"/>
    <hyperlink ref="N80" r:id="rId187" display="http://www.akzs.ru/sessions/135/2868/" xr:uid="{00000000-0004-0000-0700-0000BA000000}"/>
    <hyperlink ref="N83" r:id="rId188" display="https://www.sndko.ru/zakonotvorchestvo/proektyi-normativnyix-pravovyix-aktov-kemerovskoj-oblasti" xr:uid="{00000000-0004-0000-0700-0000BB000000}"/>
    <hyperlink ref="O83" r:id="rId189" xr:uid="{00000000-0004-0000-0700-0000BC000000}"/>
    <hyperlink ref="N85" r:id="rId190" display="http://www.omsk-parlament.ru/?sid=2940" xr:uid="{00000000-0004-0000-0700-0000BD000000}"/>
    <hyperlink ref="P85" r:id="rId191" display="http://budget.omsk.ifinmon.ru/ " xr:uid="{00000000-0004-0000-0700-0000BE000000}"/>
    <hyperlink ref="O85" r:id="rId192" xr:uid="{00000000-0004-0000-0700-0000BF000000}"/>
    <hyperlink ref="N86" r:id="rId193" display="https://duma.tomsk.ru/content/proekt_oblastnogo_bjudzheta_na_2020_2022_god" xr:uid="{00000000-0004-0000-0700-0000C0000000}"/>
    <hyperlink ref="P86" r:id="rId194" display="http://open.findep.org/" xr:uid="{00000000-0004-0000-0700-0000C1000000}"/>
    <hyperlink ref="O86" r:id="rId195" xr:uid="{00000000-0004-0000-0700-0000C2000000}"/>
    <hyperlink ref="N89" r:id="rId196" location="type=magicsearch/from=25.09.2018/to=" display="http://monitoring.iltumen.ru/#type=magicsearch/from=25.09.2018/to=" xr:uid="{00000000-0004-0000-0700-0000C3000000}"/>
    <hyperlink ref="O89" r:id="rId197" display="https://minfin.sakha.gov.ru/zakony-o-bjudzhete/2020-2022-gg/proekt-zakona-o-bjudzhete-na-2020-2022-gg" xr:uid="{00000000-0004-0000-0700-0000C4000000}"/>
    <hyperlink ref="P89" r:id="rId198" display="http://budget.sakha.gov.ru/ebudget/Menu/Page/215" xr:uid="{00000000-0004-0000-0700-0000C5000000}"/>
    <hyperlink ref="N90" r:id="rId199" display="http://www.zaksobr-chita.ru/documents/proektyi_zakonov/2019_god/noyabr_2019_goda" xr:uid="{00000000-0004-0000-0700-0000C6000000}"/>
    <hyperlink ref="O90" r:id="rId200" xr:uid="{00000000-0004-0000-0700-0000C7000000}"/>
    <hyperlink ref="P90" r:id="rId201" xr:uid="{00000000-0004-0000-0700-0000C8000000}"/>
    <hyperlink ref="N91" r:id="rId202" display="http://www.zaksobr.kamchatka.ru/zaktvordeyat/proekty_zakonov_kamch_24_2019_kraya1/o_kraevom_byudzhete_na_2020_god_i_na_planovyj_period_2021_i_2022_godov/" xr:uid="{00000000-0004-0000-0700-0000C9000000}"/>
    <hyperlink ref="O91" r:id="rId203" display="https://www.kamgov.ru/minfin/budzet-2020" xr:uid="{00000000-0004-0000-0700-0000CA000000}"/>
    <hyperlink ref="P91" r:id="rId204" location="/main" display="http://openbudget.kamgov.ru/Dashboard - /main" xr:uid="{00000000-0004-0000-0700-0000CB000000}"/>
    <hyperlink ref="N95" r:id="rId205" display="https://www.magoblduma.ru/documents/" xr:uid="{00000000-0004-0000-0700-0000CC000000}"/>
    <hyperlink ref="O95" r:id="rId206" display="https://minfin.49gov.ru/documents/?doc_type=1" xr:uid="{00000000-0004-0000-0700-0000CD000000}"/>
    <hyperlink ref="P95" r:id="rId207" xr:uid="{00000000-0004-0000-0700-0000CE000000}"/>
    <hyperlink ref="O96" r:id="rId208" display="http://sakhminfin.ru/" xr:uid="{00000000-0004-0000-0700-0000CF000000}"/>
    <hyperlink ref="N96" r:id="rId209" display="http://www.dumasakhalin.ru/activity/sessions/2019/7" xr:uid="{00000000-0004-0000-0700-0000D0000000}"/>
    <hyperlink ref="P96" r:id="rId210" xr:uid="{00000000-0004-0000-0700-0000D1000000}"/>
    <hyperlink ref="N97" r:id="rId211" display="http://zseao.ru/akt/ob-oblastnom-byudzhete-na-2020-god-i-na-planovyj-period-2021-i-2022-godov-2/" xr:uid="{00000000-0004-0000-0700-0000D2000000}"/>
    <hyperlink ref="O97" r:id="rId212" display="http://www.eao.ru/isp-vlast/finansovoe-upravlenie-pravitelstva/byudzhet/" xr:uid="{00000000-0004-0000-0700-0000D3000000}"/>
    <hyperlink ref="N98" r:id="rId213" display="http://duma-chukotka.ru/index.php?option=com_content&amp;view=category&amp;id=47&amp;Itemid=154" xr:uid="{00000000-0004-0000-0700-0000D4000000}"/>
    <hyperlink ref="O98" r:id="rId214" display="http://chaogov.ru/otkrytyy-byudzhet/zakon-o-byudzhete.php" xr:uid="{00000000-0004-0000-0700-0000D5000000}"/>
    <hyperlink ref="O71" r:id="rId215" location="document_list" display="https://minfin.midural.ru/document/category/23 - document_list" xr:uid="{00000000-0004-0000-0700-0000D6000000}"/>
  </hyperlinks>
  <pageMargins left="0.70866141732283472" right="0.70866141732283472" top="0.74803149606299213" bottom="0.74803149606299213" header="0.31496062992125984" footer="0.31496062992125984"/>
  <pageSetup paperSize="9" scale="75" fitToWidth="2" fitToHeight="3" orientation="landscape" r:id="rId216"/>
  <headerFooter>
    <oddFooter>&amp;C&amp;"Times New Roman,обычный"&amp;8&amp;A&amp;R&amp;9&amp;P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25"/>
  <sheetViews>
    <sheetView zoomScaleNormal="100" workbookViewId="0">
      <pane ySplit="6" topLeftCell="A7" activePane="bottomLeft" state="frozen"/>
      <selection pane="bottomLeft" activeCell="A7" sqref="A7"/>
    </sheetView>
  </sheetViews>
  <sheetFormatPr defaultColWidth="9.1796875" defaultRowHeight="11.5" x14ac:dyDescent="0.25"/>
  <cols>
    <col min="1" max="1" width="28.453125" style="16" customWidth="1"/>
    <col min="2" max="2" width="39.26953125" style="54" customWidth="1"/>
    <col min="3" max="3" width="5.7265625" style="16" customWidth="1"/>
    <col min="4" max="5" width="4.7265625" style="16" customWidth="1"/>
    <col min="6" max="6" width="5.7265625" style="16" customWidth="1"/>
    <col min="7" max="7" width="12.7265625" style="16" customWidth="1"/>
    <col min="8" max="8" width="11.54296875" style="16" customWidth="1"/>
    <col min="9" max="9" width="11" style="16" customWidth="1"/>
    <col min="10" max="10" width="12.7265625" style="16" customWidth="1"/>
    <col min="11" max="11" width="15.7265625" style="16" customWidth="1"/>
    <col min="12" max="12" width="15.7265625" style="19" customWidth="1"/>
    <col min="13" max="13" width="15.7265625" style="16" customWidth="1"/>
    <col min="14" max="14" width="16.453125" style="16" customWidth="1"/>
    <col min="15" max="16384" width="9.1796875" style="59"/>
  </cols>
  <sheetData>
    <row r="1" spans="1:14" ht="28" customHeight="1" x14ac:dyDescent="0.25">
      <c r="A1" s="310" t="s">
        <v>302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s="57" customFormat="1" ht="15" customHeight="1" x14ac:dyDescent="0.25">
      <c r="A2" s="226" t="s">
        <v>1081</v>
      </c>
      <c r="B2" s="234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ht="77.25" customHeight="1" x14ac:dyDescent="0.25">
      <c r="A3" s="303" t="s">
        <v>99</v>
      </c>
      <c r="B3" s="219" t="s">
        <v>303</v>
      </c>
      <c r="C3" s="303" t="s">
        <v>126</v>
      </c>
      <c r="D3" s="303"/>
      <c r="E3" s="304"/>
      <c r="F3" s="304"/>
      <c r="G3" s="300" t="s">
        <v>233</v>
      </c>
      <c r="H3" s="304" t="s">
        <v>296</v>
      </c>
      <c r="I3" s="303" t="s">
        <v>199</v>
      </c>
      <c r="J3" s="300" t="s">
        <v>1068</v>
      </c>
      <c r="K3" s="303" t="s">
        <v>155</v>
      </c>
      <c r="L3" s="304" t="s">
        <v>93</v>
      </c>
      <c r="M3" s="304"/>
      <c r="N3" s="304"/>
    </row>
    <row r="4" spans="1:14" ht="16.5" customHeight="1" x14ac:dyDescent="0.25">
      <c r="A4" s="304"/>
      <c r="B4" s="147" t="s">
        <v>119</v>
      </c>
      <c r="C4" s="304" t="s">
        <v>101</v>
      </c>
      <c r="D4" s="304" t="s">
        <v>219</v>
      </c>
      <c r="E4" s="304" t="s">
        <v>220</v>
      </c>
      <c r="F4" s="306" t="s">
        <v>100</v>
      </c>
      <c r="G4" s="300"/>
      <c r="H4" s="304"/>
      <c r="I4" s="303"/>
      <c r="J4" s="300"/>
      <c r="K4" s="303"/>
      <c r="L4" s="303" t="s">
        <v>157</v>
      </c>
      <c r="M4" s="303" t="s">
        <v>156</v>
      </c>
      <c r="N4" s="303" t="s">
        <v>158</v>
      </c>
    </row>
    <row r="5" spans="1:14" ht="30" customHeight="1" x14ac:dyDescent="0.25">
      <c r="A5" s="304"/>
      <c r="B5" s="147" t="s">
        <v>125</v>
      </c>
      <c r="C5" s="304"/>
      <c r="D5" s="307"/>
      <c r="E5" s="307"/>
      <c r="F5" s="306"/>
      <c r="G5" s="300"/>
      <c r="H5" s="304"/>
      <c r="I5" s="303"/>
      <c r="J5" s="300"/>
      <c r="K5" s="303"/>
      <c r="L5" s="303"/>
      <c r="M5" s="303"/>
      <c r="N5" s="303"/>
    </row>
    <row r="6" spans="1:14" s="60" customFormat="1" ht="15" customHeight="1" x14ac:dyDescent="0.35">
      <c r="A6" s="112" t="s">
        <v>0</v>
      </c>
      <c r="B6" s="112"/>
      <c r="C6" s="112"/>
      <c r="D6" s="112"/>
      <c r="E6" s="112"/>
      <c r="F6" s="112"/>
      <c r="G6" s="110"/>
      <c r="H6" s="110"/>
      <c r="I6" s="110"/>
      <c r="J6" s="110"/>
      <c r="K6" s="110"/>
      <c r="L6" s="110"/>
      <c r="M6" s="129"/>
      <c r="N6" s="110"/>
    </row>
    <row r="7" spans="1:14" ht="15" customHeight="1" x14ac:dyDescent="0.25">
      <c r="A7" s="26" t="s">
        <v>1</v>
      </c>
      <c r="B7" s="26" t="s">
        <v>119</v>
      </c>
      <c r="C7" s="104">
        <f t="shared" ref="C7:C18" si="0">IF(B7=$B$4,2,0)</f>
        <v>2</v>
      </c>
      <c r="D7" s="104"/>
      <c r="E7" s="104"/>
      <c r="F7" s="116">
        <f t="shared" ref="F7:F18" si="1">C7*(1-D7)*(1-E7)</f>
        <v>2</v>
      </c>
      <c r="G7" s="104" t="s">
        <v>212</v>
      </c>
      <c r="H7" s="104" t="s">
        <v>212</v>
      </c>
      <c r="I7" s="104" t="s">
        <v>212</v>
      </c>
      <c r="J7" s="21" t="s">
        <v>449</v>
      </c>
      <c r="K7" s="167" t="s">
        <v>324</v>
      </c>
      <c r="L7" s="244" t="s">
        <v>445</v>
      </c>
      <c r="M7" s="244" t="s">
        <v>448</v>
      </c>
      <c r="N7" s="24" t="s">
        <v>446</v>
      </c>
    </row>
    <row r="8" spans="1:14" ht="15" customHeight="1" x14ac:dyDescent="0.25">
      <c r="A8" s="26" t="s">
        <v>2</v>
      </c>
      <c r="B8" s="26" t="s">
        <v>119</v>
      </c>
      <c r="C8" s="104">
        <f t="shared" si="0"/>
        <v>2</v>
      </c>
      <c r="D8" s="104"/>
      <c r="E8" s="104"/>
      <c r="F8" s="116">
        <f t="shared" si="1"/>
        <v>2</v>
      </c>
      <c r="G8" s="104" t="s">
        <v>212</v>
      </c>
      <c r="H8" s="104" t="s">
        <v>212</v>
      </c>
      <c r="I8" s="104" t="s">
        <v>212</v>
      </c>
      <c r="J8" s="21" t="s">
        <v>456</v>
      </c>
      <c r="K8" s="167" t="s">
        <v>324</v>
      </c>
      <c r="L8" s="244" t="s">
        <v>454</v>
      </c>
      <c r="M8" s="244" t="s">
        <v>453</v>
      </c>
      <c r="N8" s="244" t="s">
        <v>455</v>
      </c>
    </row>
    <row r="9" spans="1:14" ht="15" customHeight="1" x14ac:dyDescent="0.25">
      <c r="A9" s="26" t="s">
        <v>3</v>
      </c>
      <c r="B9" s="26" t="s">
        <v>119</v>
      </c>
      <c r="C9" s="104">
        <f t="shared" si="0"/>
        <v>2</v>
      </c>
      <c r="D9" s="104"/>
      <c r="E9" s="104"/>
      <c r="F9" s="116">
        <f t="shared" si="1"/>
        <v>2</v>
      </c>
      <c r="G9" s="104" t="s">
        <v>212</v>
      </c>
      <c r="H9" s="104" t="s">
        <v>212</v>
      </c>
      <c r="I9" s="104" t="s">
        <v>212</v>
      </c>
      <c r="J9" s="21" t="s">
        <v>462</v>
      </c>
      <c r="K9" s="167" t="s">
        <v>324</v>
      </c>
      <c r="L9" s="244" t="s">
        <v>461</v>
      </c>
      <c r="M9" s="244" t="s">
        <v>459</v>
      </c>
      <c r="N9" s="109" t="s">
        <v>1151</v>
      </c>
    </row>
    <row r="10" spans="1:14" ht="15" customHeight="1" x14ac:dyDescent="0.25">
      <c r="A10" s="26" t="s">
        <v>4</v>
      </c>
      <c r="B10" s="26" t="s">
        <v>119</v>
      </c>
      <c r="C10" s="104">
        <f t="shared" si="0"/>
        <v>2</v>
      </c>
      <c r="D10" s="104"/>
      <c r="E10" s="104"/>
      <c r="F10" s="116">
        <f t="shared" si="1"/>
        <v>2</v>
      </c>
      <c r="G10" s="104" t="s">
        <v>212</v>
      </c>
      <c r="H10" s="104" t="s">
        <v>212</v>
      </c>
      <c r="I10" s="104" t="s">
        <v>212</v>
      </c>
      <c r="J10" s="21" t="s">
        <v>449</v>
      </c>
      <c r="K10" s="177" t="s">
        <v>324</v>
      </c>
      <c r="L10" s="244" t="s">
        <v>467</v>
      </c>
      <c r="M10" s="244" t="s">
        <v>468</v>
      </c>
      <c r="N10" s="109" t="s">
        <v>1151</v>
      </c>
    </row>
    <row r="11" spans="1:14" ht="15" customHeight="1" x14ac:dyDescent="0.25">
      <c r="A11" s="26" t="s">
        <v>5</v>
      </c>
      <c r="B11" s="26" t="s">
        <v>119</v>
      </c>
      <c r="C11" s="104">
        <f t="shared" si="0"/>
        <v>2</v>
      </c>
      <c r="D11" s="104"/>
      <c r="E11" s="104"/>
      <c r="F11" s="116">
        <f t="shared" si="1"/>
        <v>2</v>
      </c>
      <c r="G11" s="104" t="s">
        <v>212</v>
      </c>
      <c r="H11" s="104" t="s">
        <v>212</v>
      </c>
      <c r="I11" s="104" t="s">
        <v>212</v>
      </c>
      <c r="J11" s="21">
        <v>43768</v>
      </c>
      <c r="K11" s="167" t="s">
        <v>324</v>
      </c>
      <c r="L11" s="244" t="s">
        <v>472</v>
      </c>
      <c r="M11" s="244" t="s">
        <v>471</v>
      </c>
      <c r="N11" s="109" t="s">
        <v>1151</v>
      </c>
    </row>
    <row r="12" spans="1:14" ht="15" customHeight="1" x14ac:dyDescent="0.25">
      <c r="A12" s="26" t="s">
        <v>106</v>
      </c>
      <c r="B12" s="26" t="s">
        <v>119</v>
      </c>
      <c r="C12" s="104">
        <f t="shared" si="0"/>
        <v>2</v>
      </c>
      <c r="D12" s="104"/>
      <c r="E12" s="104"/>
      <c r="F12" s="116">
        <f t="shared" si="1"/>
        <v>2</v>
      </c>
      <c r="G12" s="104" t="s">
        <v>212</v>
      </c>
      <c r="H12" s="104" t="s">
        <v>212</v>
      </c>
      <c r="I12" s="104" t="s">
        <v>212</v>
      </c>
      <c r="J12" s="21" t="s">
        <v>217</v>
      </c>
      <c r="K12" s="167" t="s">
        <v>324</v>
      </c>
      <c r="L12" s="244" t="s">
        <v>477</v>
      </c>
      <c r="M12" s="244" t="s">
        <v>476</v>
      </c>
      <c r="N12" s="109" t="s">
        <v>1151</v>
      </c>
    </row>
    <row r="13" spans="1:14" ht="15" customHeight="1" x14ac:dyDescent="0.25">
      <c r="A13" s="26" t="s">
        <v>7</v>
      </c>
      <c r="B13" s="26" t="s">
        <v>125</v>
      </c>
      <c r="C13" s="104">
        <f t="shared" si="0"/>
        <v>0</v>
      </c>
      <c r="D13" s="104"/>
      <c r="E13" s="104"/>
      <c r="F13" s="116">
        <f t="shared" si="1"/>
        <v>0</v>
      </c>
      <c r="G13" s="122" t="s">
        <v>215</v>
      </c>
      <c r="H13" s="164" t="s">
        <v>324</v>
      </c>
      <c r="I13" s="164" t="s">
        <v>324</v>
      </c>
      <c r="J13" s="164" t="s">
        <v>324</v>
      </c>
      <c r="K13" s="233" t="s">
        <v>324</v>
      </c>
      <c r="L13" s="244" t="s">
        <v>482</v>
      </c>
      <c r="M13" s="244" t="s">
        <v>483</v>
      </c>
      <c r="N13" s="105" t="s">
        <v>480</v>
      </c>
    </row>
    <row r="14" spans="1:14" ht="15" customHeight="1" x14ac:dyDescent="0.25">
      <c r="A14" s="26" t="s">
        <v>8</v>
      </c>
      <c r="B14" s="26" t="s">
        <v>119</v>
      </c>
      <c r="C14" s="104">
        <f t="shared" si="0"/>
        <v>2</v>
      </c>
      <c r="D14" s="104"/>
      <c r="E14" s="104"/>
      <c r="F14" s="116">
        <f t="shared" si="1"/>
        <v>2</v>
      </c>
      <c r="G14" s="104" t="s">
        <v>212</v>
      </c>
      <c r="H14" s="104" t="s">
        <v>212</v>
      </c>
      <c r="I14" s="104" t="s">
        <v>212</v>
      </c>
      <c r="J14" s="21" t="s">
        <v>217</v>
      </c>
      <c r="K14" s="167" t="s">
        <v>324</v>
      </c>
      <c r="L14" s="244" t="s">
        <v>486</v>
      </c>
      <c r="M14" s="244" t="s">
        <v>485</v>
      </c>
      <c r="N14" s="109" t="s">
        <v>1151</v>
      </c>
    </row>
    <row r="15" spans="1:14" ht="15" customHeight="1" x14ac:dyDescent="0.25">
      <c r="A15" s="26" t="s">
        <v>9</v>
      </c>
      <c r="B15" s="26" t="s">
        <v>125</v>
      </c>
      <c r="C15" s="104">
        <f t="shared" si="0"/>
        <v>0</v>
      </c>
      <c r="D15" s="104"/>
      <c r="E15" s="104"/>
      <c r="F15" s="116">
        <f t="shared" si="1"/>
        <v>0</v>
      </c>
      <c r="G15" s="164" t="s">
        <v>215</v>
      </c>
      <c r="H15" s="164" t="s">
        <v>324</v>
      </c>
      <c r="I15" s="164" t="s">
        <v>324</v>
      </c>
      <c r="J15" s="164" t="s">
        <v>324</v>
      </c>
      <c r="K15" s="233" t="s">
        <v>324</v>
      </c>
      <c r="L15" s="244" t="s">
        <v>487</v>
      </c>
      <c r="M15" s="109" t="s">
        <v>490</v>
      </c>
      <c r="N15" s="244" t="s">
        <v>491</v>
      </c>
    </row>
    <row r="16" spans="1:14" ht="15" customHeight="1" x14ac:dyDescent="0.25">
      <c r="A16" s="26" t="s">
        <v>10</v>
      </c>
      <c r="B16" s="26" t="s">
        <v>119</v>
      </c>
      <c r="C16" s="104">
        <f t="shared" si="0"/>
        <v>2</v>
      </c>
      <c r="D16" s="104"/>
      <c r="E16" s="104"/>
      <c r="F16" s="116">
        <f t="shared" si="1"/>
        <v>2</v>
      </c>
      <c r="G16" s="104" t="s">
        <v>212</v>
      </c>
      <c r="H16" s="104" t="s">
        <v>212</v>
      </c>
      <c r="I16" s="104" t="s">
        <v>212</v>
      </c>
      <c r="J16" s="21" t="s">
        <v>217</v>
      </c>
      <c r="K16" s="166" t="s">
        <v>324</v>
      </c>
      <c r="L16" s="244" t="s">
        <v>499</v>
      </c>
      <c r="M16" s="244" t="s">
        <v>498</v>
      </c>
      <c r="N16" s="244" t="s">
        <v>496</v>
      </c>
    </row>
    <row r="17" spans="1:14" ht="15" customHeight="1" x14ac:dyDescent="0.25">
      <c r="A17" s="26" t="s">
        <v>11</v>
      </c>
      <c r="B17" s="26" t="s">
        <v>125</v>
      </c>
      <c r="C17" s="104">
        <f t="shared" si="0"/>
        <v>0</v>
      </c>
      <c r="D17" s="104"/>
      <c r="E17" s="104"/>
      <c r="F17" s="116">
        <f t="shared" si="1"/>
        <v>0</v>
      </c>
      <c r="G17" s="104" t="s">
        <v>215</v>
      </c>
      <c r="H17" s="164" t="s">
        <v>324</v>
      </c>
      <c r="I17" s="164" t="s">
        <v>324</v>
      </c>
      <c r="J17" s="164" t="s">
        <v>324</v>
      </c>
      <c r="K17" s="166" t="s">
        <v>324</v>
      </c>
      <c r="L17" s="202" t="s">
        <v>502</v>
      </c>
      <c r="M17" s="202" t="s">
        <v>504</v>
      </c>
      <c r="N17" s="202" t="s">
        <v>503</v>
      </c>
    </row>
    <row r="18" spans="1:14" ht="15" customHeight="1" x14ac:dyDescent="0.25">
      <c r="A18" s="26" t="s">
        <v>12</v>
      </c>
      <c r="B18" s="26" t="s">
        <v>125</v>
      </c>
      <c r="C18" s="104">
        <f t="shared" si="0"/>
        <v>0</v>
      </c>
      <c r="D18" s="104"/>
      <c r="E18" s="104"/>
      <c r="F18" s="116">
        <f t="shared" si="1"/>
        <v>0</v>
      </c>
      <c r="G18" s="122" t="s">
        <v>215</v>
      </c>
      <c r="H18" s="164" t="s">
        <v>324</v>
      </c>
      <c r="I18" s="164" t="s">
        <v>324</v>
      </c>
      <c r="J18" s="164" t="s">
        <v>324</v>
      </c>
      <c r="K18" s="233" t="s">
        <v>324</v>
      </c>
      <c r="L18" s="244" t="s">
        <v>508</v>
      </c>
      <c r="M18" s="244" t="s">
        <v>510</v>
      </c>
      <c r="N18" s="244" t="s">
        <v>509</v>
      </c>
    </row>
    <row r="19" spans="1:14" ht="15" customHeight="1" x14ac:dyDescent="0.25">
      <c r="A19" s="26" t="s">
        <v>13</v>
      </c>
      <c r="B19" s="26" t="s">
        <v>125</v>
      </c>
      <c r="C19" s="104">
        <f t="shared" ref="C19:C24" si="2">IF(B19=$B$4,2,0)</f>
        <v>0</v>
      </c>
      <c r="D19" s="104"/>
      <c r="E19" s="104"/>
      <c r="F19" s="116">
        <f t="shared" ref="F19:F24" si="3">C19*(1-D19)*(1-E19)</f>
        <v>0</v>
      </c>
      <c r="G19" s="122" t="s">
        <v>215</v>
      </c>
      <c r="H19" s="164" t="s">
        <v>324</v>
      </c>
      <c r="I19" s="164" t="s">
        <v>324</v>
      </c>
      <c r="J19" s="164" t="s">
        <v>324</v>
      </c>
      <c r="K19" s="233" t="s">
        <v>324</v>
      </c>
      <c r="L19" s="244" t="s">
        <v>321</v>
      </c>
      <c r="M19" s="244" t="s">
        <v>322</v>
      </c>
      <c r="N19" s="109" t="s">
        <v>1151</v>
      </c>
    </row>
    <row r="20" spans="1:14" ht="15" customHeight="1" x14ac:dyDescent="0.25">
      <c r="A20" s="26" t="s">
        <v>14</v>
      </c>
      <c r="B20" s="26" t="s">
        <v>119</v>
      </c>
      <c r="C20" s="104">
        <f t="shared" si="2"/>
        <v>2</v>
      </c>
      <c r="D20" s="104"/>
      <c r="E20" s="104"/>
      <c r="F20" s="116">
        <f t="shared" si="3"/>
        <v>2</v>
      </c>
      <c r="G20" s="122" t="s">
        <v>212</v>
      </c>
      <c r="H20" s="104" t="s">
        <v>212</v>
      </c>
      <c r="I20" s="104" t="s">
        <v>212</v>
      </c>
      <c r="J20" s="21" t="s">
        <v>217</v>
      </c>
      <c r="K20" s="167" t="s">
        <v>324</v>
      </c>
      <c r="L20" s="244" t="s">
        <v>513</v>
      </c>
      <c r="M20" s="244" t="s">
        <v>512</v>
      </c>
      <c r="N20" s="109" t="s">
        <v>1151</v>
      </c>
    </row>
    <row r="21" spans="1:14" ht="15" customHeight="1" x14ac:dyDescent="0.25">
      <c r="A21" s="26" t="s">
        <v>15</v>
      </c>
      <c r="B21" s="26" t="s">
        <v>125</v>
      </c>
      <c r="C21" s="104">
        <f t="shared" si="2"/>
        <v>0</v>
      </c>
      <c r="D21" s="104"/>
      <c r="E21" s="104"/>
      <c r="F21" s="116">
        <f t="shared" si="3"/>
        <v>0</v>
      </c>
      <c r="G21" s="122" t="s">
        <v>215</v>
      </c>
      <c r="H21" s="164" t="s">
        <v>324</v>
      </c>
      <c r="I21" s="164" t="s">
        <v>324</v>
      </c>
      <c r="J21" s="164" t="s">
        <v>324</v>
      </c>
      <c r="K21" s="233" t="s">
        <v>324</v>
      </c>
      <c r="L21" s="244" t="s">
        <v>516</v>
      </c>
      <c r="M21" s="244" t="s">
        <v>518</v>
      </c>
      <c r="N21" s="244" t="s">
        <v>517</v>
      </c>
    </row>
    <row r="22" spans="1:14" ht="15" customHeight="1" x14ac:dyDescent="0.25">
      <c r="A22" s="26" t="s">
        <v>16</v>
      </c>
      <c r="B22" s="26" t="s">
        <v>119</v>
      </c>
      <c r="C22" s="104">
        <f t="shared" si="2"/>
        <v>2</v>
      </c>
      <c r="D22" s="104"/>
      <c r="E22" s="104"/>
      <c r="F22" s="116">
        <f t="shared" si="3"/>
        <v>2</v>
      </c>
      <c r="G22" s="122" t="s">
        <v>212</v>
      </c>
      <c r="H22" s="104" t="s">
        <v>212</v>
      </c>
      <c r="I22" s="104" t="s">
        <v>212</v>
      </c>
      <c r="J22" s="21" t="s">
        <v>521</v>
      </c>
      <c r="K22" s="169" t="s">
        <v>324</v>
      </c>
      <c r="L22" s="244" t="s">
        <v>524</v>
      </c>
      <c r="M22" s="244" t="s">
        <v>519</v>
      </c>
      <c r="N22" s="244" t="s">
        <v>520</v>
      </c>
    </row>
    <row r="23" spans="1:14" ht="15" customHeight="1" x14ac:dyDescent="0.25">
      <c r="A23" s="26" t="s">
        <v>17</v>
      </c>
      <c r="B23" s="26" t="s">
        <v>119</v>
      </c>
      <c r="C23" s="104">
        <f t="shared" si="2"/>
        <v>2</v>
      </c>
      <c r="D23" s="104"/>
      <c r="E23" s="104"/>
      <c r="F23" s="116">
        <f t="shared" si="3"/>
        <v>2</v>
      </c>
      <c r="G23" s="122" t="s">
        <v>212</v>
      </c>
      <c r="H23" s="164" t="s">
        <v>212</v>
      </c>
      <c r="I23" s="164" t="s">
        <v>212</v>
      </c>
      <c r="J23" s="21" t="s">
        <v>530</v>
      </c>
      <c r="K23" s="167" t="s">
        <v>324</v>
      </c>
      <c r="L23" s="244" t="s">
        <v>528</v>
      </c>
      <c r="M23" s="244" t="s">
        <v>526</v>
      </c>
      <c r="N23" s="202" t="s">
        <v>527</v>
      </c>
    </row>
    <row r="24" spans="1:14" ht="15" customHeight="1" x14ac:dyDescent="0.25">
      <c r="A24" s="26" t="s">
        <v>18</v>
      </c>
      <c r="B24" s="26" t="s">
        <v>119</v>
      </c>
      <c r="C24" s="104">
        <f t="shared" si="2"/>
        <v>2</v>
      </c>
      <c r="D24" s="104"/>
      <c r="E24" s="104"/>
      <c r="F24" s="116">
        <f t="shared" si="3"/>
        <v>2</v>
      </c>
      <c r="G24" s="104" t="s">
        <v>212</v>
      </c>
      <c r="H24" s="104" t="s">
        <v>212</v>
      </c>
      <c r="I24" s="104" t="s">
        <v>212</v>
      </c>
      <c r="J24" s="21" t="s">
        <v>217</v>
      </c>
      <c r="K24" s="169" t="s">
        <v>324</v>
      </c>
      <c r="L24" s="109" t="s">
        <v>328</v>
      </c>
      <c r="M24" s="105" t="s">
        <v>332</v>
      </c>
      <c r="N24" s="244" t="s">
        <v>327</v>
      </c>
    </row>
    <row r="25" spans="1:14" s="60" customFormat="1" ht="15" customHeight="1" x14ac:dyDescent="0.35">
      <c r="A25" s="112" t="s">
        <v>19</v>
      </c>
      <c r="B25" s="112"/>
      <c r="C25" s="114"/>
      <c r="D25" s="114"/>
      <c r="E25" s="114"/>
      <c r="F25" s="114"/>
      <c r="G25" s="117"/>
      <c r="H25" s="117"/>
      <c r="I25" s="117"/>
      <c r="J25" s="117"/>
      <c r="K25" s="110"/>
      <c r="L25" s="110"/>
      <c r="M25" s="129"/>
      <c r="N25" s="110"/>
    </row>
    <row r="26" spans="1:14" ht="15" customHeight="1" x14ac:dyDescent="0.25">
      <c r="A26" s="26" t="s">
        <v>20</v>
      </c>
      <c r="B26" s="26" t="s">
        <v>119</v>
      </c>
      <c r="C26" s="104">
        <f t="shared" ref="C26:C34" si="4">IF(B26=$B$4,2,0)</f>
        <v>2</v>
      </c>
      <c r="D26" s="104"/>
      <c r="E26" s="104"/>
      <c r="F26" s="116">
        <f t="shared" ref="F26:F31" si="5">C26*(1-D26)*(1-E26)</f>
        <v>2</v>
      </c>
      <c r="G26" s="122" t="s">
        <v>212</v>
      </c>
      <c r="H26" s="104" t="s">
        <v>212</v>
      </c>
      <c r="I26" s="104" t="s">
        <v>212</v>
      </c>
      <c r="J26" s="21" t="s">
        <v>217</v>
      </c>
      <c r="K26" s="167" t="s">
        <v>324</v>
      </c>
      <c r="L26" s="244" t="s">
        <v>534</v>
      </c>
      <c r="M26" s="244" t="s">
        <v>532</v>
      </c>
      <c r="N26" s="244" t="s">
        <v>535</v>
      </c>
    </row>
    <row r="27" spans="1:14" ht="15" customHeight="1" x14ac:dyDescent="0.25">
      <c r="A27" s="26" t="s">
        <v>21</v>
      </c>
      <c r="B27" s="26" t="s">
        <v>119</v>
      </c>
      <c r="C27" s="104">
        <f t="shared" si="4"/>
        <v>2</v>
      </c>
      <c r="D27" s="104"/>
      <c r="E27" s="104"/>
      <c r="F27" s="116">
        <f t="shared" si="5"/>
        <v>2</v>
      </c>
      <c r="G27" s="122" t="s">
        <v>212</v>
      </c>
      <c r="H27" s="104" t="s">
        <v>212</v>
      </c>
      <c r="I27" s="104" t="s">
        <v>212</v>
      </c>
      <c r="J27" s="21" t="s">
        <v>217</v>
      </c>
      <c r="K27" s="167" t="s">
        <v>324</v>
      </c>
      <c r="L27" s="105" t="s">
        <v>538</v>
      </c>
      <c r="M27" s="244" t="s">
        <v>537</v>
      </c>
      <c r="N27" s="109" t="s">
        <v>1151</v>
      </c>
    </row>
    <row r="28" spans="1:14" ht="15" customHeight="1" x14ac:dyDescent="0.25">
      <c r="A28" s="26" t="s">
        <v>22</v>
      </c>
      <c r="B28" s="26" t="s">
        <v>119</v>
      </c>
      <c r="C28" s="104">
        <f t="shared" si="4"/>
        <v>2</v>
      </c>
      <c r="D28" s="104">
        <v>0.5</v>
      </c>
      <c r="E28" s="104"/>
      <c r="F28" s="116">
        <f t="shared" si="5"/>
        <v>1</v>
      </c>
      <c r="G28" s="104" t="s">
        <v>212</v>
      </c>
      <c r="H28" s="104" t="s">
        <v>212</v>
      </c>
      <c r="I28" s="104" t="s">
        <v>212</v>
      </c>
      <c r="J28" s="21" t="s">
        <v>338</v>
      </c>
      <c r="K28" s="169" t="s">
        <v>1173</v>
      </c>
      <c r="L28" s="109" t="s">
        <v>336</v>
      </c>
      <c r="M28" s="202" t="s">
        <v>235</v>
      </c>
      <c r="N28" s="109" t="s">
        <v>1151</v>
      </c>
    </row>
    <row r="29" spans="1:14" ht="15" customHeight="1" x14ac:dyDescent="0.25">
      <c r="A29" s="26" t="s">
        <v>23</v>
      </c>
      <c r="B29" s="26" t="s">
        <v>119</v>
      </c>
      <c r="C29" s="104">
        <f t="shared" si="4"/>
        <v>2</v>
      </c>
      <c r="D29" s="104"/>
      <c r="E29" s="104"/>
      <c r="F29" s="116">
        <f t="shared" si="5"/>
        <v>2</v>
      </c>
      <c r="G29" s="104" t="s">
        <v>212</v>
      </c>
      <c r="H29" s="104" t="s">
        <v>212</v>
      </c>
      <c r="I29" s="104" t="s">
        <v>212</v>
      </c>
      <c r="J29" s="21" t="s">
        <v>543</v>
      </c>
      <c r="K29" s="167" t="s">
        <v>324</v>
      </c>
      <c r="L29" s="244" t="s">
        <v>544</v>
      </c>
      <c r="M29" s="244" t="s">
        <v>542</v>
      </c>
      <c r="N29" s="109" t="s">
        <v>1151</v>
      </c>
    </row>
    <row r="30" spans="1:14" ht="15" customHeight="1" x14ac:dyDescent="0.25">
      <c r="A30" s="26" t="s">
        <v>24</v>
      </c>
      <c r="B30" s="26" t="s">
        <v>119</v>
      </c>
      <c r="C30" s="104">
        <f t="shared" si="4"/>
        <v>2</v>
      </c>
      <c r="D30" s="104"/>
      <c r="E30" s="104"/>
      <c r="F30" s="116">
        <f t="shared" si="5"/>
        <v>2</v>
      </c>
      <c r="G30" s="104" t="s">
        <v>212</v>
      </c>
      <c r="H30" s="104" t="s">
        <v>212</v>
      </c>
      <c r="I30" s="104" t="s">
        <v>212</v>
      </c>
      <c r="J30" s="21" t="s">
        <v>338</v>
      </c>
      <c r="K30" s="168" t="s">
        <v>324</v>
      </c>
      <c r="L30" s="202" t="s">
        <v>341</v>
      </c>
      <c r="M30" s="109" t="s">
        <v>340</v>
      </c>
      <c r="N30" s="109" t="s">
        <v>1151</v>
      </c>
    </row>
    <row r="31" spans="1:14" ht="15" customHeight="1" x14ac:dyDescent="0.25">
      <c r="A31" s="26" t="s">
        <v>25</v>
      </c>
      <c r="B31" s="26" t="s">
        <v>125</v>
      </c>
      <c r="C31" s="104">
        <f t="shared" si="4"/>
        <v>0</v>
      </c>
      <c r="D31" s="104"/>
      <c r="E31" s="104"/>
      <c r="F31" s="116">
        <f t="shared" si="5"/>
        <v>0</v>
      </c>
      <c r="G31" s="104" t="s">
        <v>226</v>
      </c>
      <c r="H31" s="104" t="s">
        <v>226</v>
      </c>
      <c r="I31" s="104" t="s">
        <v>215</v>
      </c>
      <c r="J31" s="21" t="s">
        <v>217</v>
      </c>
      <c r="K31" s="108" t="s">
        <v>1073</v>
      </c>
      <c r="L31" s="244" t="s">
        <v>343</v>
      </c>
      <c r="M31" s="244" t="s">
        <v>349</v>
      </c>
      <c r="N31" s="109" t="s">
        <v>350</v>
      </c>
    </row>
    <row r="32" spans="1:14" ht="15" customHeight="1" x14ac:dyDescent="0.25">
      <c r="A32" s="26" t="s">
        <v>26</v>
      </c>
      <c r="B32" s="26" t="s">
        <v>119</v>
      </c>
      <c r="C32" s="104">
        <f t="shared" si="4"/>
        <v>2</v>
      </c>
      <c r="D32" s="104"/>
      <c r="E32" s="104"/>
      <c r="F32" s="116">
        <f>C32*(1-D32)*(1-E32)</f>
        <v>2</v>
      </c>
      <c r="G32" s="104" t="s">
        <v>212</v>
      </c>
      <c r="H32" s="104" t="s">
        <v>212</v>
      </c>
      <c r="I32" s="104" t="s">
        <v>212</v>
      </c>
      <c r="J32" s="21" t="s">
        <v>217</v>
      </c>
      <c r="K32" s="167" t="s">
        <v>324</v>
      </c>
      <c r="L32" s="244" t="s">
        <v>548</v>
      </c>
      <c r="M32" s="244" t="s">
        <v>546</v>
      </c>
      <c r="N32" s="109" t="s">
        <v>547</v>
      </c>
    </row>
    <row r="33" spans="1:14" ht="15" customHeight="1" x14ac:dyDescent="0.25">
      <c r="A33" s="26" t="s">
        <v>27</v>
      </c>
      <c r="B33" s="26" t="s">
        <v>125</v>
      </c>
      <c r="C33" s="104">
        <f t="shared" si="4"/>
        <v>0</v>
      </c>
      <c r="D33" s="104"/>
      <c r="E33" s="104"/>
      <c r="F33" s="116">
        <f>C33*(1-D33)*(1-E33)</f>
        <v>0</v>
      </c>
      <c r="G33" s="122" t="s">
        <v>215</v>
      </c>
      <c r="H33" s="164" t="s">
        <v>324</v>
      </c>
      <c r="I33" s="164" t="s">
        <v>324</v>
      </c>
      <c r="J33" s="164" t="s">
        <v>324</v>
      </c>
      <c r="K33" s="233" t="s">
        <v>324</v>
      </c>
      <c r="L33" s="244" t="s">
        <v>553</v>
      </c>
      <c r="M33" s="244" t="s">
        <v>552</v>
      </c>
      <c r="N33" s="244" t="s">
        <v>550</v>
      </c>
    </row>
    <row r="34" spans="1:14" ht="15" customHeight="1" x14ac:dyDescent="0.25">
      <c r="A34" s="26" t="s">
        <v>28</v>
      </c>
      <c r="B34" s="26" t="s">
        <v>125</v>
      </c>
      <c r="C34" s="104">
        <f t="shared" si="4"/>
        <v>0</v>
      </c>
      <c r="D34" s="104"/>
      <c r="E34" s="104"/>
      <c r="F34" s="116">
        <f>C34*(1-D34)*(1-E34)</f>
        <v>0</v>
      </c>
      <c r="G34" s="122" t="s">
        <v>215</v>
      </c>
      <c r="H34" s="164" t="s">
        <v>324</v>
      </c>
      <c r="I34" s="164" t="s">
        <v>324</v>
      </c>
      <c r="J34" s="164" t="s">
        <v>324</v>
      </c>
      <c r="K34" s="233" t="s">
        <v>324</v>
      </c>
      <c r="L34" s="244" t="s">
        <v>558</v>
      </c>
      <c r="M34" s="244" t="s">
        <v>557</v>
      </c>
      <c r="N34" s="244" t="s">
        <v>556</v>
      </c>
    </row>
    <row r="35" spans="1:14" ht="15" customHeight="1" x14ac:dyDescent="0.25">
      <c r="A35" s="26" t="s">
        <v>29</v>
      </c>
      <c r="B35" s="26" t="s">
        <v>119</v>
      </c>
      <c r="C35" s="104">
        <f>IF(B35=$B$4,2,0)</f>
        <v>2</v>
      </c>
      <c r="D35" s="104"/>
      <c r="E35" s="104"/>
      <c r="F35" s="116">
        <f>C35*(1-D35)*(1-E35)</f>
        <v>2</v>
      </c>
      <c r="G35" s="104" t="s">
        <v>212</v>
      </c>
      <c r="H35" s="104" t="s">
        <v>212</v>
      </c>
      <c r="I35" s="104" t="s">
        <v>212</v>
      </c>
      <c r="J35" s="21" t="s">
        <v>335</v>
      </c>
      <c r="K35" s="167" t="s">
        <v>324</v>
      </c>
      <c r="L35" s="244" t="s">
        <v>354</v>
      </c>
      <c r="M35" s="244" t="s">
        <v>353</v>
      </c>
      <c r="N35" s="109" t="s">
        <v>1151</v>
      </c>
    </row>
    <row r="36" spans="1:14" ht="15" customHeight="1" x14ac:dyDescent="0.25">
      <c r="A36" s="26" t="s">
        <v>30</v>
      </c>
      <c r="B36" s="26" t="s">
        <v>119</v>
      </c>
      <c r="C36" s="104">
        <f>IF(B36=$B$4,2,0)</f>
        <v>2</v>
      </c>
      <c r="D36" s="104"/>
      <c r="E36" s="104"/>
      <c r="F36" s="116">
        <f>C36*(1-D36)*(1-E36)</f>
        <v>2</v>
      </c>
      <c r="G36" s="104" t="s">
        <v>212</v>
      </c>
      <c r="H36" s="104" t="s">
        <v>212</v>
      </c>
      <c r="I36" s="104" t="s">
        <v>212</v>
      </c>
      <c r="J36" s="21" t="s">
        <v>217</v>
      </c>
      <c r="K36" s="167" t="s">
        <v>324</v>
      </c>
      <c r="L36" s="244" t="s">
        <v>356</v>
      </c>
      <c r="M36" s="244" t="s">
        <v>216</v>
      </c>
      <c r="N36" s="109" t="s">
        <v>1151</v>
      </c>
    </row>
    <row r="37" spans="1:14" s="60" customFormat="1" ht="15" customHeight="1" x14ac:dyDescent="0.35">
      <c r="A37" s="112" t="s">
        <v>31</v>
      </c>
      <c r="B37" s="112"/>
      <c r="C37" s="114"/>
      <c r="D37" s="114"/>
      <c r="E37" s="114"/>
      <c r="F37" s="114"/>
      <c r="G37" s="117"/>
      <c r="H37" s="117"/>
      <c r="I37" s="117"/>
      <c r="J37" s="117"/>
      <c r="K37" s="110"/>
      <c r="L37" s="110"/>
      <c r="M37" s="129"/>
      <c r="N37" s="110"/>
    </row>
    <row r="38" spans="1:14" ht="15" customHeight="1" x14ac:dyDescent="0.25">
      <c r="A38" s="26" t="s">
        <v>32</v>
      </c>
      <c r="B38" s="26" t="s">
        <v>119</v>
      </c>
      <c r="C38" s="104">
        <f t="shared" ref="C38:C44" si="6">IF(B38=$B$4,2,0)</f>
        <v>2</v>
      </c>
      <c r="D38" s="104"/>
      <c r="E38" s="104"/>
      <c r="F38" s="116">
        <f t="shared" ref="F38:F45" si="7">C38*(1-D38)*(1-E38)</f>
        <v>2</v>
      </c>
      <c r="G38" s="104" t="s">
        <v>212</v>
      </c>
      <c r="H38" s="104" t="s">
        <v>212</v>
      </c>
      <c r="I38" s="104" t="s">
        <v>212</v>
      </c>
      <c r="J38" s="21" t="s">
        <v>456</v>
      </c>
      <c r="K38" s="167" t="s">
        <v>324</v>
      </c>
      <c r="L38" s="244" t="s">
        <v>561</v>
      </c>
      <c r="M38" s="244" t="s">
        <v>560</v>
      </c>
      <c r="N38" s="109" t="s">
        <v>1151</v>
      </c>
    </row>
    <row r="39" spans="1:14" ht="15" customHeight="1" x14ac:dyDescent="0.25">
      <c r="A39" s="26" t="s">
        <v>33</v>
      </c>
      <c r="B39" s="26" t="s">
        <v>119</v>
      </c>
      <c r="C39" s="104">
        <f t="shared" si="6"/>
        <v>2</v>
      </c>
      <c r="D39" s="104"/>
      <c r="E39" s="104"/>
      <c r="F39" s="116">
        <f t="shared" si="7"/>
        <v>2</v>
      </c>
      <c r="G39" s="104" t="s">
        <v>212</v>
      </c>
      <c r="H39" s="104" t="s">
        <v>212</v>
      </c>
      <c r="I39" s="104" t="s">
        <v>212</v>
      </c>
      <c r="J39" s="21" t="s">
        <v>217</v>
      </c>
      <c r="K39" s="167" t="s">
        <v>324</v>
      </c>
      <c r="L39" s="244" t="s">
        <v>564</v>
      </c>
      <c r="M39" s="244" t="s">
        <v>563</v>
      </c>
      <c r="N39" s="109" t="s">
        <v>1151</v>
      </c>
    </row>
    <row r="40" spans="1:14" ht="15" customHeight="1" x14ac:dyDescent="0.25">
      <c r="A40" s="26" t="s">
        <v>97</v>
      </c>
      <c r="B40" s="26" t="s">
        <v>119</v>
      </c>
      <c r="C40" s="104">
        <f t="shared" si="6"/>
        <v>2</v>
      </c>
      <c r="D40" s="104"/>
      <c r="E40" s="104"/>
      <c r="F40" s="116">
        <f t="shared" si="7"/>
        <v>2</v>
      </c>
      <c r="G40" s="104" t="s">
        <v>212</v>
      </c>
      <c r="H40" s="104" t="s">
        <v>212</v>
      </c>
      <c r="I40" s="104" t="s">
        <v>212</v>
      </c>
      <c r="J40" s="21" t="s">
        <v>466</v>
      </c>
      <c r="K40" s="167" t="s">
        <v>324</v>
      </c>
      <c r="L40" s="244" t="s">
        <v>570</v>
      </c>
      <c r="M40" s="244" t="s">
        <v>568</v>
      </c>
      <c r="N40" s="244" t="s">
        <v>569</v>
      </c>
    </row>
    <row r="41" spans="1:14" ht="15" customHeight="1" x14ac:dyDescent="0.25">
      <c r="A41" s="26" t="s">
        <v>34</v>
      </c>
      <c r="B41" s="26" t="s">
        <v>119</v>
      </c>
      <c r="C41" s="104">
        <f t="shared" si="6"/>
        <v>2</v>
      </c>
      <c r="D41" s="104"/>
      <c r="E41" s="104"/>
      <c r="F41" s="116">
        <f t="shared" si="7"/>
        <v>2</v>
      </c>
      <c r="G41" s="104" t="s">
        <v>212</v>
      </c>
      <c r="H41" s="104" t="s">
        <v>212</v>
      </c>
      <c r="I41" s="104" t="s">
        <v>212</v>
      </c>
      <c r="J41" s="21" t="s">
        <v>449</v>
      </c>
      <c r="K41" s="167" t="s">
        <v>324</v>
      </c>
      <c r="L41" s="244" t="s">
        <v>571</v>
      </c>
      <c r="M41" s="244" t="s">
        <v>572</v>
      </c>
      <c r="N41" s="244" t="s">
        <v>573</v>
      </c>
    </row>
    <row r="42" spans="1:14" ht="15" customHeight="1" x14ac:dyDescent="0.25">
      <c r="A42" s="26" t="s">
        <v>35</v>
      </c>
      <c r="B42" s="26" t="s">
        <v>125</v>
      </c>
      <c r="C42" s="104">
        <f t="shared" si="6"/>
        <v>0</v>
      </c>
      <c r="D42" s="104"/>
      <c r="E42" s="104"/>
      <c r="F42" s="116">
        <f t="shared" si="7"/>
        <v>0</v>
      </c>
      <c r="G42" s="122" t="s">
        <v>215</v>
      </c>
      <c r="H42" s="164" t="s">
        <v>324</v>
      </c>
      <c r="I42" s="164" t="s">
        <v>324</v>
      </c>
      <c r="J42" s="164" t="s">
        <v>324</v>
      </c>
      <c r="K42" s="233" t="s">
        <v>324</v>
      </c>
      <c r="L42" s="244" t="s">
        <v>578</v>
      </c>
      <c r="M42" s="244" t="s">
        <v>579</v>
      </c>
      <c r="N42" s="109" t="s">
        <v>1151</v>
      </c>
    </row>
    <row r="43" spans="1:14" ht="15" customHeight="1" x14ac:dyDescent="0.25">
      <c r="A43" s="26" t="s">
        <v>36</v>
      </c>
      <c r="B43" s="26" t="s">
        <v>119</v>
      </c>
      <c r="C43" s="104">
        <f>IF(B43=$B$4,2,0)</f>
        <v>2</v>
      </c>
      <c r="D43" s="104"/>
      <c r="E43" s="104"/>
      <c r="F43" s="116">
        <f t="shared" si="7"/>
        <v>2</v>
      </c>
      <c r="G43" s="104" t="s">
        <v>212</v>
      </c>
      <c r="H43" s="104" t="s">
        <v>212</v>
      </c>
      <c r="I43" s="104" t="s">
        <v>212</v>
      </c>
      <c r="J43" s="21" t="s">
        <v>325</v>
      </c>
      <c r="K43" s="167" t="s">
        <v>324</v>
      </c>
      <c r="L43" s="244" t="s">
        <v>580</v>
      </c>
      <c r="M43" s="244" t="s">
        <v>582</v>
      </c>
      <c r="N43" s="244" t="s">
        <v>581</v>
      </c>
    </row>
    <row r="44" spans="1:14" ht="15" customHeight="1" x14ac:dyDescent="0.25">
      <c r="A44" s="26" t="s">
        <v>37</v>
      </c>
      <c r="B44" s="26" t="s">
        <v>119</v>
      </c>
      <c r="C44" s="104">
        <f t="shared" si="6"/>
        <v>2</v>
      </c>
      <c r="D44" s="104"/>
      <c r="E44" s="104"/>
      <c r="F44" s="116">
        <f t="shared" si="7"/>
        <v>2</v>
      </c>
      <c r="G44" s="104" t="s">
        <v>212</v>
      </c>
      <c r="H44" s="104" t="s">
        <v>212</v>
      </c>
      <c r="I44" s="104" t="s">
        <v>212</v>
      </c>
      <c r="J44" s="21" t="s">
        <v>449</v>
      </c>
      <c r="K44" s="167" t="s">
        <v>324</v>
      </c>
      <c r="L44" s="202" t="s">
        <v>587</v>
      </c>
      <c r="M44" s="202" t="s">
        <v>586</v>
      </c>
      <c r="N44" s="105" t="s">
        <v>588</v>
      </c>
    </row>
    <row r="45" spans="1:14" ht="15" customHeight="1" x14ac:dyDescent="0.25">
      <c r="A45" s="26" t="s">
        <v>98</v>
      </c>
      <c r="B45" s="26" t="s">
        <v>119</v>
      </c>
      <c r="C45" s="104">
        <f>IF(B45=$B$4,2,0)</f>
        <v>2</v>
      </c>
      <c r="D45" s="104"/>
      <c r="E45" s="104"/>
      <c r="F45" s="116">
        <f t="shared" si="7"/>
        <v>2</v>
      </c>
      <c r="G45" s="104" t="s">
        <v>212</v>
      </c>
      <c r="H45" s="104" t="s">
        <v>212</v>
      </c>
      <c r="I45" s="104" t="s">
        <v>212</v>
      </c>
      <c r="J45" s="21">
        <v>43756</v>
      </c>
      <c r="K45" s="169" t="s">
        <v>324</v>
      </c>
      <c r="L45" s="244" t="s">
        <v>364</v>
      </c>
      <c r="M45" s="244" t="s">
        <v>361</v>
      </c>
      <c r="N45" s="244" t="s">
        <v>234</v>
      </c>
    </row>
    <row r="46" spans="1:14" s="60" customFormat="1" ht="15" customHeight="1" x14ac:dyDescent="0.35">
      <c r="A46" s="112" t="s">
        <v>38</v>
      </c>
      <c r="B46" s="112"/>
      <c r="C46" s="114"/>
      <c r="D46" s="114"/>
      <c r="E46" s="114"/>
      <c r="F46" s="114"/>
      <c r="G46" s="117"/>
      <c r="H46" s="117"/>
      <c r="I46" s="117"/>
      <c r="J46" s="117"/>
      <c r="K46" s="110"/>
      <c r="L46" s="110"/>
      <c r="M46" s="129"/>
      <c r="N46" s="110"/>
    </row>
    <row r="47" spans="1:14" ht="15" customHeight="1" x14ac:dyDescent="0.25">
      <c r="A47" s="26" t="s">
        <v>39</v>
      </c>
      <c r="B47" s="26" t="s">
        <v>125</v>
      </c>
      <c r="C47" s="104">
        <f t="shared" ref="C47:C52" si="8">IF(B47=$B$4,2,0)</f>
        <v>0</v>
      </c>
      <c r="D47" s="104"/>
      <c r="E47" s="104"/>
      <c r="F47" s="116">
        <f t="shared" ref="F47:F53" si="9">C47*(1-D47)*(1-E47)</f>
        <v>0</v>
      </c>
      <c r="G47" s="122" t="s">
        <v>215</v>
      </c>
      <c r="H47" s="164" t="s">
        <v>324</v>
      </c>
      <c r="I47" s="164" t="s">
        <v>324</v>
      </c>
      <c r="J47" s="164" t="s">
        <v>324</v>
      </c>
      <c r="K47" s="233" t="s">
        <v>324</v>
      </c>
      <c r="L47" s="244" t="s">
        <v>594</v>
      </c>
      <c r="M47" s="244" t="s">
        <v>593</v>
      </c>
      <c r="N47" s="244" t="s">
        <v>592</v>
      </c>
    </row>
    <row r="48" spans="1:14" ht="15" customHeight="1" x14ac:dyDescent="0.25">
      <c r="A48" s="26" t="s">
        <v>40</v>
      </c>
      <c r="B48" s="26" t="s">
        <v>125</v>
      </c>
      <c r="C48" s="104">
        <f t="shared" si="8"/>
        <v>0</v>
      </c>
      <c r="D48" s="104"/>
      <c r="E48" s="104"/>
      <c r="F48" s="116">
        <f t="shared" si="9"/>
        <v>0</v>
      </c>
      <c r="G48" s="122" t="s">
        <v>215</v>
      </c>
      <c r="H48" s="164" t="s">
        <v>324</v>
      </c>
      <c r="I48" s="164" t="s">
        <v>324</v>
      </c>
      <c r="J48" s="164" t="s">
        <v>324</v>
      </c>
      <c r="K48" s="233" t="s">
        <v>324</v>
      </c>
      <c r="L48" s="244" t="s">
        <v>597</v>
      </c>
      <c r="M48" s="244" t="s">
        <v>598</v>
      </c>
      <c r="N48" s="109" t="s">
        <v>1151</v>
      </c>
    </row>
    <row r="49" spans="1:14" ht="15" customHeight="1" x14ac:dyDescent="0.25">
      <c r="A49" s="26" t="s">
        <v>41</v>
      </c>
      <c r="B49" s="26" t="s">
        <v>125</v>
      </c>
      <c r="C49" s="104">
        <f t="shared" si="8"/>
        <v>0</v>
      </c>
      <c r="D49" s="104"/>
      <c r="E49" s="104"/>
      <c r="F49" s="116">
        <f t="shared" si="9"/>
        <v>0</v>
      </c>
      <c r="G49" s="122" t="s">
        <v>215</v>
      </c>
      <c r="H49" s="164" t="s">
        <v>324</v>
      </c>
      <c r="I49" s="164" t="s">
        <v>324</v>
      </c>
      <c r="J49" s="164" t="s">
        <v>324</v>
      </c>
      <c r="K49" s="233" t="s">
        <v>324</v>
      </c>
      <c r="L49" s="244" t="s">
        <v>601</v>
      </c>
      <c r="M49" s="244" t="s">
        <v>602</v>
      </c>
      <c r="N49" s="109" t="s">
        <v>1151</v>
      </c>
    </row>
    <row r="50" spans="1:14" ht="15" customHeight="1" x14ac:dyDescent="0.25">
      <c r="A50" s="26" t="s">
        <v>42</v>
      </c>
      <c r="B50" s="26" t="s">
        <v>125</v>
      </c>
      <c r="C50" s="104">
        <f>IF(B50=$B$4,2,0)</f>
        <v>0</v>
      </c>
      <c r="D50" s="104"/>
      <c r="E50" s="104"/>
      <c r="F50" s="116">
        <f t="shared" si="9"/>
        <v>0</v>
      </c>
      <c r="G50" s="122" t="s">
        <v>215</v>
      </c>
      <c r="H50" s="164" t="s">
        <v>324</v>
      </c>
      <c r="I50" s="164" t="s">
        <v>324</v>
      </c>
      <c r="J50" s="164" t="s">
        <v>324</v>
      </c>
      <c r="K50" s="233" t="s">
        <v>324</v>
      </c>
      <c r="L50" s="244" t="s">
        <v>605</v>
      </c>
      <c r="M50" s="244" t="s">
        <v>606</v>
      </c>
      <c r="N50" s="109" t="s">
        <v>1151</v>
      </c>
    </row>
    <row r="51" spans="1:14" ht="15" customHeight="1" x14ac:dyDescent="0.25">
      <c r="A51" s="26" t="s">
        <v>92</v>
      </c>
      <c r="B51" s="26" t="s">
        <v>125</v>
      </c>
      <c r="C51" s="104">
        <f>IF(B51=$B$4,2,0)</f>
        <v>0</v>
      </c>
      <c r="D51" s="104"/>
      <c r="E51" s="104"/>
      <c r="F51" s="116">
        <f t="shared" si="9"/>
        <v>0</v>
      </c>
      <c r="G51" s="122" t="s">
        <v>215</v>
      </c>
      <c r="H51" s="164" t="s">
        <v>324</v>
      </c>
      <c r="I51" s="164" t="s">
        <v>324</v>
      </c>
      <c r="J51" s="164" t="s">
        <v>324</v>
      </c>
      <c r="K51" s="233" t="s">
        <v>324</v>
      </c>
      <c r="L51" s="244" t="s">
        <v>610</v>
      </c>
      <c r="M51" s="244" t="s">
        <v>608</v>
      </c>
      <c r="N51" s="109" t="s">
        <v>1151</v>
      </c>
    </row>
    <row r="52" spans="1:14" ht="15" customHeight="1" x14ac:dyDescent="0.25">
      <c r="A52" s="26" t="s">
        <v>43</v>
      </c>
      <c r="B52" s="26" t="s">
        <v>119</v>
      </c>
      <c r="C52" s="104">
        <f t="shared" si="8"/>
        <v>2</v>
      </c>
      <c r="D52" s="104"/>
      <c r="E52" s="104"/>
      <c r="F52" s="116">
        <f t="shared" si="9"/>
        <v>2</v>
      </c>
      <c r="G52" s="104" t="s">
        <v>212</v>
      </c>
      <c r="H52" s="104" t="s">
        <v>212</v>
      </c>
      <c r="I52" s="104" t="s">
        <v>212</v>
      </c>
      <c r="J52" s="21" t="s">
        <v>521</v>
      </c>
      <c r="K52" s="167" t="s">
        <v>324</v>
      </c>
      <c r="L52" s="202" t="s">
        <v>612</v>
      </c>
      <c r="M52" s="202" t="s">
        <v>615</v>
      </c>
      <c r="N52" s="202" t="s">
        <v>614</v>
      </c>
    </row>
    <row r="53" spans="1:14" ht="15" customHeight="1" x14ac:dyDescent="0.25">
      <c r="A53" s="26" t="s">
        <v>44</v>
      </c>
      <c r="B53" s="26" t="s">
        <v>119</v>
      </c>
      <c r="C53" s="104">
        <f>IF(B53=$B$4,2,0)</f>
        <v>2</v>
      </c>
      <c r="D53" s="104"/>
      <c r="E53" s="104"/>
      <c r="F53" s="116">
        <f t="shared" si="9"/>
        <v>2</v>
      </c>
      <c r="G53" s="104" t="s">
        <v>212</v>
      </c>
      <c r="H53" s="104" t="s">
        <v>212</v>
      </c>
      <c r="I53" s="104" t="s">
        <v>212</v>
      </c>
      <c r="J53" s="21" t="s">
        <v>217</v>
      </c>
      <c r="K53" s="167" t="s">
        <v>324</v>
      </c>
      <c r="L53" s="244" t="s">
        <v>622</v>
      </c>
      <c r="M53" s="244" t="s">
        <v>618</v>
      </c>
      <c r="N53" s="244" t="s">
        <v>619</v>
      </c>
    </row>
    <row r="54" spans="1:14" s="60" customFormat="1" ht="15" customHeight="1" x14ac:dyDescent="0.35">
      <c r="A54" s="112" t="s">
        <v>45</v>
      </c>
      <c r="B54" s="112"/>
      <c r="C54" s="114"/>
      <c r="D54" s="114"/>
      <c r="E54" s="114"/>
      <c r="F54" s="114"/>
      <c r="G54" s="117"/>
      <c r="H54" s="117"/>
      <c r="I54" s="117"/>
      <c r="J54" s="117"/>
      <c r="K54" s="110"/>
      <c r="L54" s="110"/>
      <c r="M54" s="129"/>
      <c r="N54" s="110"/>
    </row>
    <row r="55" spans="1:14" ht="15" customHeight="1" x14ac:dyDescent="0.25">
      <c r="A55" s="26" t="s">
        <v>46</v>
      </c>
      <c r="B55" s="26" t="s">
        <v>119</v>
      </c>
      <c r="C55" s="104">
        <f t="shared" ref="C55:C68" si="10">IF(B55=$B$4,2,0)</f>
        <v>2</v>
      </c>
      <c r="D55" s="104"/>
      <c r="E55" s="104"/>
      <c r="F55" s="116">
        <f t="shared" ref="F55:F68" si="11">C55*(1-D55)*(1-E55)</f>
        <v>2</v>
      </c>
      <c r="G55" s="104" t="s">
        <v>212</v>
      </c>
      <c r="H55" s="104" t="s">
        <v>212</v>
      </c>
      <c r="I55" s="104" t="s">
        <v>212</v>
      </c>
      <c r="J55" s="21" t="s">
        <v>450</v>
      </c>
      <c r="K55" s="167" t="s">
        <v>324</v>
      </c>
      <c r="L55" s="244" t="s">
        <v>626</v>
      </c>
      <c r="M55" s="109" t="s">
        <v>625</v>
      </c>
      <c r="N55" s="109" t="s">
        <v>1151</v>
      </c>
    </row>
    <row r="56" spans="1:14" ht="15" customHeight="1" x14ac:dyDescent="0.25">
      <c r="A56" s="26" t="s">
        <v>47</v>
      </c>
      <c r="B56" s="26" t="s">
        <v>125</v>
      </c>
      <c r="C56" s="104">
        <f t="shared" si="10"/>
        <v>0</v>
      </c>
      <c r="D56" s="104"/>
      <c r="E56" s="104"/>
      <c r="F56" s="116">
        <f t="shared" si="11"/>
        <v>0</v>
      </c>
      <c r="G56" s="122" t="s">
        <v>215</v>
      </c>
      <c r="H56" s="164" t="s">
        <v>324</v>
      </c>
      <c r="I56" s="164" t="s">
        <v>324</v>
      </c>
      <c r="J56" s="164" t="s">
        <v>324</v>
      </c>
      <c r="K56" s="167" t="s">
        <v>1069</v>
      </c>
      <c r="L56" s="244" t="s">
        <v>630</v>
      </c>
      <c r="M56" s="244" t="s">
        <v>628</v>
      </c>
      <c r="N56" s="109" t="s">
        <v>1151</v>
      </c>
    </row>
    <row r="57" spans="1:14" ht="15" customHeight="1" x14ac:dyDescent="0.25">
      <c r="A57" s="26" t="s">
        <v>48</v>
      </c>
      <c r="B57" s="26" t="s">
        <v>125</v>
      </c>
      <c r="C57" s="104">
        <f t="shared" si="10"/>
        <v>0</v>
      </c>
      <c r="D57" s="104"/>
      <c r="E57" s="104"/>
      <c r="F57" s="116">
        <f t="shared" si="11"/>
        <v>0</v>
      </c>
      <c r="G57" s="122" t="s">
        <v>215</v>
      </c>
      <c r="H57" s="164" t="s">
        <v>324</v>
      </c>
      <c r="I57" s="164" t="s">
        <v>324</v>
      </c>
      <c r="J57" s="164" t="s">
        <v>324</v>
      </c>
      <c r="K57" s="233" t="s">
        <v>324</v>
      </c>
      <c r="L57" s="244" t="s">
        <v>632</v>
      </c>
      <c r="M57" s="244" t="s">
        <v>634</v>
      </c>
      <c r="N57" s="109" t="s">
        <v>1151</v>
      </c>
    </row>
    <row r="58" spans="1:14" ht="15" customHeight="1" x14ac:dyDescent="0.25">
      <c r="A58" s="26" t="s">
        <v>49</v>
      </c>
      <c r="B58" s="26" t="s">
        <v>119</v>
      </c>
      <c r="C58" s="104">
        <f t="shared" si="10"/>
        <v>2</v>
      </c>
      <c r="D58" s="104"/>
      <c r="E58" s="104"/>
      <c r="F58" s="116">
        <f t="shared" si="11"/>
        <v>2</v>
      </c>
      <c r="G58" s="122" t="s">
        <v>212</v>
      </c>
      <c r="H58" s="104" t="s">
        <v>212</v>
      </c>
      <c r="I58" s="104" t="s">
        <v>212</v>
      </c>
      <c r="J58" s="21" t="s">
        <v>217</v>
      </c>
      <c r="K58" s="169" t="s">
        <v>324</v>
      </c>
      <c r="L58" s="244" t="s">
        <v>365</v>
      </c>
      <c r="M58" s="244" t="s">
        <v>211</v>
      </c>
      <c r="N58" s="109" t="s">
        <v>1151</v>
      </c>
    </row>
    <row r="59" spans="1:14" ht="15" customHeight="1" x14ac:dyDescent="0.25">
      <c r="A59" s="26" t="s">
        <v>50</v>
      </c>
      <c r="B59" s="26" t="s">
        <v>119</v>
      </c>
      <c r="C59" s="104">
        <f t="shared" si="10"/>
        <v>2</v>
      </c>
      <c r="D59" s="104"/>
      <c r="E59" s="104"/>
      <c r="F59" s="116">
        <f t="shared" si="11"/>
        <v>2</v>
      </c>
      <c r="G59" s="122" t="s">
        <v>212</v>
      </c>
      <c r="H59" s="104" t="s">
        <v>212</v>
      </c>
      <c r="I59" s="104" t="s">
        <v>212</v>
      </c>
      <c r="J59" s="21" t="s">
        <v>217</v>
      </c>
      <c r="K59" s="167" t="s">
        <v>324</v>
      </c>
      <c r="L59" s="244" t="s">
        <v>638</v>
      </c>
      <c r="M59" s="244" t="s">
        <v>636</v>
      </c>
      <c r="N59" s="109" t="s">
        <v>1151</v>
      </c>
    </row>
    <row r="60" spans="1:14" ht="15" customHeight="1" x14ac:dyDescent="0.25">
      <c r="A60" s="26" t="s">
        <v>51</v>
      </c>
      <c r="B60" s="26" t="s">
        <v>119</v>
      </c>
      <c r="C60" s="104">
        <f t="shared" si="10"/>
        <v>2</v>
      </c>
      <c r="D60" s="104"/>
      <c r="E60" s="104"/>
      <c r="F60" s="116">
        <f t="shared" si="11"/>
        <v>2</v>
      </c>
      <c r="G60" s="104" t="s">
        <v>212</v>
      </c>
      <c r="H60" s="104" t="s">
        <v>212</v>
      </c>
      <c r="I60" s="104" t="s">
        <v>212</v>
      </c>
      <c r="J60" s="21">
        <v>43756</v>
      </c>
      <c r="K60" s="169" t="s">
        <v>324</v>
      </c>
      <c r="L60" s="244" t="s">
        <v>372</v>
      </c>
      <c r="M60" s="244" t="s">
        <v>369</v>
      </c>
      <c r="N60" s="244" t="s">
        <v>370</v>
      </c>
    </row>
    <row r="61" spans="1:14" ht="15" customHeight="1" x14ac:dyDescent="0.25">
      <c r="A61" s="26" t="s">
        <v>52</v>
      </c>
      <c r="B61" s="26" t="s">
        <v>125</v>
      </c>
      <c r="C61" s="104">
        <f t="shared" si="10"/>
        <v>0</v>
      </c>
      <c r="D61" s="104"/>
      <c r="E61" s="104"/>
      <c r="F61" s="116">
        <f t="shared" si="11"/>
        <v>0</v>
      </c>
      <c r="G61" s="122" t="s">
        <v>215</v>
      </c>
      <c r="H61" s="164" t="s">
        <v>324</v>
      </c>
      <c r="I61" s="164" t="s">
        <v>324</v>
      </c>
      <c r="J61" s="164" t="s">
        <v>324</v>
      </c>
      <c r="K61" s="169" t="s">
        <v>324</v>
      </c>
      <c r="L61" s="244" t="s">
        <v>373</v>
      </c>
      <c r="M61" s="244" t="s">
        <v>375</v>
      </c>
      <c r="N61" s="105" t="s">
        <v>387</v>
      </c>
    </row>
    <row r="62" spans="1:14" ht="15" customHeight="1" x14ac:dyDescent="0.25">
      <c r="A62" s="26" t="s">
        <v>53</v>
      </c>
      <c r="B62" s="26" t="s">
        <v>125</v>
      </c>
      <c r="C62" s="104">
        <f t="shared" si="10"/>
        <v>0</v>
      </c>
      <c r="D62" s="104"/>
      <c r="E62" s="104"/>
      <c r="F62" s="116">
        <f>C62*(1-D62)*(1-E62)</f>
        <v>0</v>
      </c>
      <c r="G62" s="122" t="s">
        <v>215</v>
      </c>
      <c r="H62" s="164" t="s">
        <v>324</v>
      </c>
      <c r="I62" s="164" t="s">
        <v>324</v>
      </c>
      <c r="J62" s="164" t="s">
        <v>324</v>
      </c>
      <c r="K62" s="233" t="s">
        <v>324</v>
      </c>
      <c r="L62" s="244" t="s">
        <v>643</v>
      </c>
      <c r="M62" s="244" t="s">
        <v>644</v>
      </c>
      <c r="N62" s="109" t="s">
        <v>1151</v>
      </c>
    </row>
    <row r="63" spans="1:14" ht="15" customHeight="1" x14ac:dyDescent="0.25">
      <c r="A63" s="26" t="s">
        <v>54</v>
      </c>
      <c r="B63" s="26" t="s">
        <v>125</v>
      </c>
      <c r="C63" s="104">
        <f t="shared" si="10"/>
        <v>0</v>
      </c>
      <c r="D63" s="104"/>
      <c r="E63" s="104"/>
      <c r="F63" s="116">
        <f t="shared" si="11"/>
        <v>0</v>
      </c>
      <c r="G63" s="122" t="s">
        <v>226</v>
      </c>
      <c r="H63" s="122" t="s">
        <v>215</v>
      </c>
      <c r="I63" s="164" t="s">
        <v>324</v>
      </c>
      <c r="J63" s="164" t="s">
        <v>324</v>
      </c>
      <c r="K63" s="169" t="s">
        <v>324</v>
      </c>
      <c r="L63" s="244" t="s">
        <v>379</v>
      </c>
      <c r="M63" s="244" t="s">
        <v>380</v>
      </c>
      <c r="N63" s="244" t="s">
        <v>386</v>
      </c>
    </row>
    <row r="64" spans="1:14" ht="15" customHeight="1" x14ac:dyDescent="0.25">
      <c r="A64" s="26" t="s">
        <v>55</v>
      </c>
      <c r="B64" s="26" t="s">
        <v>119</v>
      </c>
      <c r="C64" s="104">
        <f t="shared" si="10"/>
        <v>2</v>
      </c>
      <c r="D64" s="104"/>
      <c r="E64" s="104"/>
      <c r="F64" s="116">
        <f t="shared" si="11"/>
        <v>2</v>
      </c>
      <c r="G64" s="104" t="s">
        <v>212</v>
      </c>
      <c r="H64" s="104" t="s">
        <v>212</v>
      </c>
      <c r="I64" s="104" t="s">
        <v>212</v>
      </c>
      <c r="J64" s="21" t="s">
        <v>450</v>
      </c>
      <c r="K64" s="167" t="s">
        <v>324</v>
      </c>
      <c r="L64" s="244" t="s">
        <v>645</v>
      </c>
      <c r="M64" s="244" t="s">
        <v>646</v>
      </c>
      <c r="N64" s="105" t="s">
        <v>647</v>
      </c>
    </row>
    <row r="65" spans="1:14" ht="15" customHeight="1" x14ac:dyDescent="0.25">
      <c r="A65" s="26" t="s">
        <v>56</v>
      </c>
      <c r="B65" s="26" t="s">
        <v>119</v>
      </c>
      <c r="C65" s="104">
        <f t="shared" si="10"/>
        <v>2</v>
      </c>
      <c r="D65" s="104"/>
      <c r="E65" s="104"/>
      <c r="F65" s="116">
        <f t="shared" si="11"/>
        <v>2</v>
      </c>
      <c r="G65" s="104" t="s">
        <v>212</v>
      </c>
      <c r="H65" s="104" t="s">
        <v>212</v>
      </c>
      <c r="I65" s="104" t="s">
        <v>212</v>
      </c>
      <c r="J65" s="21" t="s">
        <v>450</v>
      </c>
      <c r="K65" s="167" t="s">
        <v>324</v>
      </c>
      <c r="L65" s="244" t="s">
        <v>651</v>
      </c>
      <c r="M65" s="244" t="s">
        <v>649</v>
      </c>
      <c r="N65" s="109" t="s">
        <v>1151</v>
      </c>
    </row>
    <row r="66" spans="1:14" ht="15" customHeight="1" x14ac:dyDescent="0.25">
      <c r="A66" s="26" t="s">
        <v>57</v>
      </c>
      <c r="B66" s="26" t="s">
        <v>119</v>
      </c>
      <c r="C66" s="104">
        <f>IF(B66=$B$4,2,0)</f>
        <v>2</v>
      </c>
      <c r="D66" s="104"/>
      <c r="E66" s="104"/>
      <c r="F66" s="116">
        <f>C66*(1-D66)*(1-E66)</f>
        <v>2</v>
      </c>
      <c r="G66" s="104" t="s">
        <v>212</v>
      </c>
      <c r="H66" s="104" t="s">
        <v>212</v>
      </c>
      <c r="I66" s="104" t="s">
        <v>212</v>
      </c>
      <c r="J66" s="21" t="s">
        <v>217</v>
      </c>
      <c r="K66" s="167" t="s">
        <v>324</v>
      </c>
      <c r="L66" s="244" t="s">
        <v>656</v>
      </c>
      <c r="M66" s="244" t="s">
        <v>655</v>
      </c>
      <c r="N66" s="105" t="s">
        <v>654</v>
      </c>
    </row>
    <row r="67" spans="1:14" ht="15" customHeight="1" x14ac:dyDescent="0.25">
      <c r="A67" s="26" t="s">
        <v>58</v>
      </c>
      <c r="B67" s="26" t="s">
        <v>119</v>
      </c>
      <c r="C67" s="104">
        <f t="shared" si="10"/>
        <v>2</v>
      </c>
      <c r="D67" s="104"/>
      <c r="E67" s="104"/>
      <c r="F67" s="116">
        <f t="shared" si="11"/>
        <v>2</v>
      </c>
      <c r="G67" s="104" t="s">
        <v>212</v>
      </c>
      <c r="H67" s="104" t="s">
        <v>212</v>
      </c>
      <c r="I67" s="104" t="s">
        <v>212</v>
      </c>
      <c r="J67" s="21" t="s">
        <v>217</v>
      </c>
      <c r="K67" s="169" t="s">
        <v>324</v>
      </c>
      <c r="L67" s="244" t="s">
        <v>391</v>
      </c>
      <c r="M67" s="244" t="s">
        <v>389</v>
      </c>
      <c r="N67" s="244" t="s">
        <v>390</v>
      </c>
    </row>
    <row r="68" spans="1:14" ht="15" customHeight="1" x14ac:dyDescent="0.25">
      <c r="A68" s="26" t="s">
        <v>59</v>
      </c>
      <c r="B68" s="26" t="s">
        <v>119</v>
      </c>
      <c r="C68" s="104">
        <f t="shared" si="10"/>
        <v>2</v>
      </c>
      <c r="D68" s="104"/>
      <c r="E68" s="104"/>
      <c r="F68" s="116">
        <f t="shared" si="11"/>
        <v>2</v>
      </c>
      <c r="G68" s="104" t="s">
        <v>212</v>
      </c>
      <c r="H68" s="104" t="s">
        <v>212</v>
      </c>
      <c r="I68" s="104" t="s">
        <v>212</v>
      </c>
      <c r="J68" s="21" t="s">
        <v>217</v>
      </c>
      <c r="K68" s="169" t="s">
        <v>324</v>
      </c>
      <c r="L68" s="244" t="s">
        <v>398</v>
      </c>
      <c r="M68" s="244" t="s">
        <v>396</v>
      </c>
      <c r="N68" s="244" t="s">
        <v>397</v>
      </c>
    </row>
    <row r="69" spans="1:14" s="60" customFormat="1" ht="15" customHeight="1" x14ac:dyDescent="0.35">
      <c r="A69" s="112" t="s">
        <v>60</v>
      </c>
      <c r="B69" s="112"/>
      <c r="C69" s="114"/>
      <c r="D69" s="114"/>
      <c r="E69" s="114"/>
      <c r="F69" s="114"/>
      <c r="G69" s="117"/>
      <c r="H69" s="117"/>
      <c r="I69" s="117"/>
      <c r="J69" s="117"/>
      <c r="K69" s="110"/>
      <c r="L69" s="110"/>
      <c r="M69" s="129"/>
      <c r="N69" s="110"/>
    </row>
    <row r="70" spans="1:14" ht="15" customHeight="1" x14ac:dyDescent="0.25">
      <c r="A70" s="26" t="s">
        <v>61</v>
      </c>
      <c r="B70" s="125" t="s">
        <v>125</v>
      </c>
      <c r="C70" s="104">
        <f t="shared" ref="C70:C75" si="12">IF(B70=$B$4,2,0)</f>
        <v>0</v>
      </c>
      <c r="D70" s="104"/>
      <c r="E70" s="104"/>
      <c r="F70" s="116">
        <f t="shared" ref="F70:F75" si="13">C70*(1-D70)*(1-E70)</f>
        <v>0</v>
      </c>
      <c r="G70" s="122" t="s">
        <v>226</v>
      </c>
      <c r="H70" s="122" t="s">
        <v>215</v>
      </c>
      <c r="I70" s="180" t="s">
        <v>324</v>
      </c>
      <c r="J70" s="180" t="s">
        <v>324</v>
      </c>
      <c r="K70" s="103" t="s">
        <v>1072</v>
      </c>
      <c r="L70" s="244" t="s">
        <v>663</v>
      </c>
      <c r="M70" s="244" t="s">
        <v>660</v>
      </c>
      <c r="N70" s="109" t="s">
        <v>1151</v>
      </c>
    </row>
    <row r="71" spans="1:14" ht="15" customHeight="1" x14ac:dyDescent="0.25">
      <c r="A71" s="26" t="s">
        <v>62</v>
      </c>
      <c r="B71" s="26" t="s">
        <v>119</v>
      </c>
      <c r="C71" s="104">
        <f t="shared" si="12"/>
        <v>2</v>
      </c>
      <c r="D71" s="104"/>
      <c r="E71" s="104"/>
      <c r="F71" s="116">
        <f t="shared" si="13"/>
        <v>2</v>
      </c>
      <c r="G71" s="104" t="s">
        <v>212</v>
      </c>
      <c r="H71" s="164" t="s">
        <v>212</v>
      </c>
      <c r="I71" s="164" t="s">
        <v>212</v>
      </c>
      <c r="J71" s="21">
        <v>43774</v>
      </c>
      <c r="K71" s="167"/>
      <c r="L71" s="202" t="s">
        <v>670</v>
      </c>
      <c r="M71" s="24" t="s">
        <v>764</v>
      </c>
      <c r="N71" s="105" t="s">
        <v>668</v>
      </c>
    </row>
    <row r="72" spans="1:14" ht="15" customHeight="1" x14ac:dyDescent="0.25">
      <c r="A72" s="26" t="s">
        <v>63</v>
      </c>
      <c r="B72" s="26" t="s">
        <v>119</v>
      </c>
      <c r="C72" s="104">
        <f t="shared" si="12"/>
        <v>2</v>
      </c>
      <c r="D72" s="104"/>
      <c r="E72" s="104"/>
      <c r="F72" s="116">
        <f t="shared" si="13"/>
        <v>2</v>
      </c>
      <c r="G72" s="104" t="s">
        <v>212</v>
      </c>
      <c r="H72" s="104" t="s">
        <v>212</v>
      </c>
      <c r="I72" s="104" t="s">
        <v>212</v>
      </c>
      <c r="J72" s="21" t="s">
        <v>449</v>
      </c>
      <c r="K72" s="167" t="s">
        <v>324</v>
      </c>
      <c r="L72" s="244" t="s">
        <v>673</v>
      </c>
      <c r="M72" s="244" t="s">
        <v>672</v>
      </c>
      <c r="N72" s="109" t="s">
        <v>1151</v>
      </c>
    </row>
    <row r="73" spans="1:14" ht="15" customHeight="1" x14ac:dyDescent="0.25">
      <c r="A73" s="26" t="s">
        <v>64</v>
      </c>
      <c r="B73" s="26" t="s">
        <v>125</v>
      </c>
      <c r="C73" s="104">
        <f t="shared" si="12"/>
        <v>0</v>
      </c>
      <c r="D73" s="104"/>
      <c r="E73" s="104"/>
      <c r="F73" s="116">
        <f t="shared" si="13"/>
        <v>0</v>
      </c>
      <c r="G73" s="122" t="s">
        <v>215</v>
      </c>
      <c r="H73" s="164" t="s">
        <v>324</v>
      </c>
      <c r="I73" s="164" t="s">
        <v>324</v>
      </c>
      <c r="J73" s="164" t="s">
        <v>324</v>
      </c>
      <c r="K73" s="233" t="s">
        <v>324</v>
      </c>
      <c r="L73" s="244" t="s">
        <v>677</v>
      </c>
      <c r="M73" s="244" t="s">
        <v>680</v>
      </c>
      <c r="N73" s="244" t="s">
        <v>679</v>
      </c>
    </row>
    <row r="74" spans="1:14" ht="15" customHeight="1" x14ac:dyDescent="0.25">
      <c r="A74" s="26" t="s">
        <v>65</v>
      </c>
      <c r="B74" s="26" t="s">
        <v>119</v>
      </c>
      <c r="C74" s="104">
        <f t="shared" si="12"/>
        <v>2</v>
      </c>
      <c r="D74" s="104"/>
      <c r="E74" s="104"/>
      <c r="F74" s="116">
        <f t="shared" si="13"/>
        <v>2</v>
      </c>
      <c r="G74" s="104" t="s">
        <v>212</v>
      </c>
      <c r="H74" s="104" t="s">
        <v>212</v>
      </c>
      <c r="I74" s="104" t="s">
        <v>212</v>
      </c>
      <c r="J74" s="104" t="s">
        <v>217</v>
      </c>
      <c r="K74" s="167" t="s">
        <v>324</v>
      </c>
      <c r="L74" s="244" t="s">
        <v>681</v>
      </c>
      <c r="M74" s="244" t="s">
        <v>682</v>
      </c>
      <c r="N74" s="109" t="s">
        <v>1151</v>
      </c>
    </row>
    <row r="75" spans="1:14" ht="15" customHeight="1" x14ac:dyDescent="0.25">
      <c r="A75" s="26" t="s">
        <v>66</v>
      </c>
      <c r="B75" s="26" t="s">
        <v>119</v>
      </c>
      <c r="C75" s="104">
        <f t="shared" si="12"/>
        <v>2</v>
      </c>
      <c r="D75" s="104"/>
      <c r="E75" s="104"/>
      <c r="F75" s="116">
        <f t="shared" si="13"/>
        <v>2</v>
      </c>
      <c r="G75" s="104" t="s">
        <v>212</v>
      </c>
      <c r="H75" s="104" t="s">
        <v>212</v>
      </c>
      <c r="I75" s="104" t="s">
        <v>212</v>
      </c>
      <c r="J75" s="21" t="s">
        <v>456</v>
      </c>
      <c r="K75" s="167" t="s">
        <v>324</v>
      </c>
      <c r="L75" s="244" t="s">
        <v>687</v>
      </c>
      <c r="M75" s="244" t="s">
        <v>685</v>
      </c>
      <c r="N75" s="244" t="s">
        <v>686</v>
      </c>
    </row>
    <row r="76" spans="1:14" s="60" customFormat="1" ht="15" customHeight="1" x14ac:dyDescent="0.35">
      <c r="A76" s="112" t="s">
        <v>67</v>
      </c>
      <c r="B76" s="112"/>
      <c r="C76" s="117"/>
      <c r="D76" s="114"/>
      <c r="E76" s="114"/>
      <c r="F76" s="114"/>
      <c r="G76" s="117"/>
      <c r="H76" s="117"/>
      <c r="I76" s="117"/>
      <c r="J76" s="117"/>
      <c r="K76" s="110"/>
      <c r="L76" s="110"/>
      <c r="M76" s="129"/>
      <c r="N76" s="110"/>
    </row>
    <row r="77" spans="1:14" s="16" customFormat="1" ht="15" customHeight="1" x14ac:dyDescent="0.25">
      <c r="A77" s="26" t="s">
        <v>68</v>
      </c>
      <c r="B77" s="26" t="s">
        <v>119</v>
      </c>
      <c r="C77" s="104">
        <f>IF(B77=$B$4,2,0)</f>
        <v>2</v>
      </c>
      <c r="D77" s="104"/>
      <c r="E77" s="104"/>
      <c r="F77" s="116">
        <f>C77*(1-D77)*(1-E77)</f>
        <v>2</v>
      </c>
      <c r="G77" s="104" t="s">
        <v>212</v>
      </c>
      <c r="H77" s="104" t="s">
        <v>212</v>
      </c>
      <c r="I77" s="104" t="s">
        <v>212</v>
      </c>
      <c r="J77" s="104" t="s">
        <v>217</v>
      </c>
      <c r="K77" s="167" t="s">
        <v>324</v>
      </c>
      <c r="L77" s="244" t="s">
        <v>692</v>
      </c>
      <c r="M77" s="244" t="s">
        <v>689</v>
      </c>
      <c r="N77" s="109" t="s">
        <v>691</v>
      </c>
    </row>
    <row r="78" spans="1:14" s="16" customFormat="1" ht="15" customHeight="1" x14ac:dyDescent="0.25">
      <c r="A78" s="26" t="s">
        <v>70</v>
      </c>
      <c r="B78" s="26" t="s">
        <v>125</v>
      </c>
      <c r="C78" s="107">
        <f>IF(B78=$B$4,2,0)</f>
        <v>0</v>
      </c>
      <c r="D78" s="104"/>
      <c r="E78" s="104"/>
      <c r="F78" s="116">
        <f>C78*(1-D78)*(1-E78)</f>
        <v>0</v>
      </c>
      <c r="G78" s="104" t="s">
        <v>215</v>
      </c>
      <c r="H78" s="164" t="s">
        <v>324</v>
      </c>
      <c r="I78" s="164" t="s">
        <v>324</v>
      </c>
      <c r="J78" s="164" t="s">
        <v>324</v>
      </c>
      <c r="K78" s="233" t="s">
        <v>324</v>
      </c>
      <c r="L78" s="244" t="s">
        <v>697</v>
      </c>
      <c r="M78" s="244" t="s">
        <v>698</v>
      </c>
      <c r="N78" s="244" t="s">
        <v>694</v>
      </c>
    </row>
    <row r="79" spans="1:14" s="16" customFormat="1" ht="15" customHeight="1" x14ac:dyDescent="0.25">
      <c r="A79" s="26" t="s">
        <v>71</v>
      </c>
      <c r="B79" s="26" t="s">
        <v>125</v>
      </c>
      <c r="C79" s="107">
        <f>IF(B79=$B$4,2,0)</f>
        <v>0</v>
      </c>
      <c r="D79" s="104"/>
      <c r="E79" s="104"/>
      <c r="F79" s="116">
        <f>C79*(1-D79)*(1-E79)</f>
        <v>0</v>
      </c>
      <c r="G79" s="104" t="s">
        <v>215</v>
      </c>
      <c r="H79" s="164" t="s">
        <v>324</v>
      </c>
      <c r="I79" s="164" t="s">
        <v>324</v>
      </c>
      <c r="J79" s="164" t="s">
        <v>324</v>
      </c>
      <c r="K79" s="233" t="s">
        <v>324</v>
      </c>
      <c r="L79" s="244" t="s">
        <v>697</v>
      </c>
      <c r="M79" s="244" t="s">
        <v>698</v>
      </c>
      <c r="N79" s="244" t="s">
        <v>694</v>
      </c>
    </row>
    <row r="80" spans="1:14" s="16" customFormat="1" ht="15" customHeight="1" x14ac:dyDescent="0.25">
      <c r="A80" s="26" t="s">
        <v>72</v>
      </c>
      <c r="B80" s="26" t="s">
        <v>119</v>
      </c>
      <c r="C80" s="107">
        <f>IF(B80=$B$4,2,0)</f>
        <v>2</v>
      </c>
      <c r="D80" s="104"/>
      <c r="E80" s="104"/>
      <c r="F80" s="116">
        <f>C80*(1-D80)*(1-E80)</f>
        <v>2</v>
      </c>
      <c r="G80" s="104" t="s">
        <v>212</v>
      </c>
      <c r="H80" s="104" t="s">
        <v>212</v>
      </c>
      <c r="I80" s="104" t="s">
        <v>212</v>
      </c>
      <c r="J80" s="104" t="s">
        <v>217</v>
      </c>
      <c r="K80" s="167" t="s">
        <v>324</v>
      </c>
      <c r="L80" s="244" t="s">
        <v>707</v>
      </c>
      <c r="M80" s="244" t="s">
        <v>705</v>
      </c>
      <c r="N80" s="109" t="s">
        <v>1151</v>
      </c>
    </row>
    <row r="81" spans="1:14" s="16" customFormat="1" ht="15" customHeight="1" x14ac:dyDescent="0.25">
      <c r="A81" s="26" t="s">
        <v>74</v>
      </c>
      <c r="B81" s="26" t="s">
        <v>119</v>
      </c>
      <c r="C81" s="107">
        <f t="shared" ref="C81:C94" si="14">IF(B81=$B$4,2,0)</f>
        <v>2</v>
      </c>
      <c r="D81" s="104"/>
      <c r="E81" s="104"/>
      <c r="F81" s="116">
        <f t="shared" ref="F81:F94" si="15">C81*(1-D81)*(1-E81)</f>
        <v>2</v>
      </c>
      <c r="G81" s="104" t="s">
        <v>212</v>
      </c>
      <c r="H81" s="104" t="s">
        <v>212</v>
      </c>
      <c r="I81" s="104" t="s">
        <v>212</v>
      </c>
      <c r="J81" s="21" t="s">
        <v>217</v>
      </c>
      <c r="K81" s="167" t="s">
        <v>324</v>
      </c>
      <c r="L81" s="244" t="s">
        <v>406</v>
      </c>
      <c r="M81" s="244" t="s">
        <v>407</v>
      </c>
      <c r="N81" s="109" t="s">
        <v>1151</v>
      </c>
    </row>
    <row r="82" spans="1:14" s="16" customFormat="1" ht="15" customHeight="1" x14ac:dyDescent="0.25">
      <c r="A82" s="26" t="s">
        <v>75</v>
      </c>
      <c r="B82" s="26" t="s">
        <v>119</v>
      </c>
      <c r="C82" s="107">
        <f t="shared" si="14"/>
        <v>2</v>
      </c>
      <c r="D82" s="104"/>
      <c r="E82" s="104"/>
      <c r="F82" s="116">
        <f t="shared" si="15"/>
        <v>2</v>
      </c>
      <c r="G82" s="104" t="s">
        <v>212</v>
      </c>
      <c r="H82" s="104" t="s">
        <v>212</v>
      </c>
      <c r="I82" s="104" t="s">
        <v>212</v>
      </c>
      <c r="J82" s="21" t="s">
        <v>409</v>
      </c>
      <c r="K82" s="166" t="s">
        <v>324</v>
      </c>
      <c r="L82" s="244" t="s">
        <v>400</v>
      </c>
      <c r="M82" s="244" t="s">
        <v>401</v>
      </c>
      <c r="N82" s="109" t="s">
        <v>331</v>
      </c>
    </row>
    <row r="83" spans="1:14" s="16" customFormat="1" ht="15" customHeight="1" x14ac:dyDescent="0.25">
      <c r="A83" s="26" t="s">
        <v>76</v>
      </c>
      <c r="B83" s="26" t="s">
        <v>119</v>
      </c>
      <c r="C83" s="107">
        <f>IF(B83=$B$4,2,0)</f>
        <v>2</v>
      </c>
      <c r="D83" s="104"/>
      <c r="E83" s="104"/>
      <c r="F83" s="116">
        <f>C83*(1-D83)*(1-E83)</f>
        <v>2</v>
      </c>
      <c r="G83" s="104" t="s">
        <v>212</v>
      </c>
      <c r="H83" s="104" t="s">
        <v>212</v>
      </c>
      <c r="I83" s="104" t="s">
        <v>212</v>
      </c>
      <c r="J83" s="21" t="s">
        <v>466</v>
      </c>
      <c r="K83" s="166" t="s">
        <v>324</v>
      </c>
      <c r="L83" s="244" t="s">
        <v>712</v>
      </c>
      <c r="M83" s="244" t="s">
        <v>710</v>
      </c>
      <c r="N83" s="109" t="s">
        <v>1151</v>
      </c>
    </row>
    <row r="84" spans="1:14" s="16" customFormat="1" ht="15" customHeight="1" x14ac:dyDescent="0.25">
      <c r="A84" s="26" t="s">
        <v>77</v>
      </c>
      <c r="B84" s="26" t="s">
        <v>119</v>
      </c>
      <c r="C84" s="107">
        <f t="shared" si="14"/>
        <v>2</v>
      </c>
      <c r="D84" s="104"/>
      <c r="E84" s="104"/>
      <c r="F84" s="116">
        <f t="shared" si="15"/>
        <v>2</v>
      </c>
      <c r="G84" s="104" t="s">
        <v>212</v>
      </c>
      <c r="H84" s="104" t="s">
        <v>212</v>
      </c>
      <c r="I84" s="104" t="s">
        <v>212</v>
      </c>
      <c r="J84" s="21" t="s">
        <v>416</v>
      </c>
      <c r="K84" s="166" t="s">
        <v>324</v>
      </c>
      <c r="L84" s="244" t="s">
        <v>417</v>
      </c>
      <c r="M84" s="244" t="s">
        <v>415</v>
      </c>
      <c r="N84" s="109" t="s">
        <v>331</v>
      </c>
    </row>
    <row r="85" spans="1:14" s="16" customFormat="1" ht="15" customHeight="1" x14ac:dyDescent="0.25">
      <c r="A85" s="26" t="s">
        <v>78</v>
      </c>
      <c r="B85" s="26" t="s">
        <v>119</v>
      </c>
      <c r="C85" s="107">
        <f>IF(B85=$B$4,2,0)</f>
        <v>2</v>
      </c>
      <c r="D85" s="104"/>
      <c r="E85" s="104"/>
      <c r="F85" s="116">
        <f>C85*(1-D85)*(1-E85)</f>
        <v>2</v>
      </c>
      <c r="G85" s="104" t="s">
        <v>212</v>
      </c>
      <c r="H85" s="104" t="s">
        <v>212</v>
      </c>
      <c r="I85" s="104" t="s">
        <v>212</v>
      </c>
      <c r="J85" s="21" t="s">
        <v>466</v>
      </c>
      <c r="K85" s="166" t="s">
        <v>324</v>
      </c>
      <c r="L85" s="244" t="s">
        <v>717</v>
      </c>
      <c r="M85" s="244" t="s">
        <v>716</v>
      </c>
      <c r="N85" s="109" t="s">
        <v>714</v>
      </c>
    </row>
    <row r="86" spans="1:14" s="81" customFormat="1" ht="15" customHeight="1" x14ac:dyDescent="0.25">
      <c r="A86" s="26" t="s">
        <v>79</v>
      </c>
      <c r="B86" s="26" t="s">
        <v>119</v>
      </c>
      <c r="C86" s="104">
        <f>IF(B86=$B$4,2,0)</f>
        <v>2</v>
      </c>
      <c r="D86" s="104"/>
      <c r="E86" s="104"/>
      <c r="F86" s="116">
        <f>C86*(1-D86)*(1-E86)</f>
        <v>2</v>
      </c>
      <c r="G86" s="104" t="s">
        <v>212</v>
      </c>
      <c r="H86" s="104" t="s">
        <v>212</v>
      </c>
      <c r="I86" s="104" t="s">
        <v>212</v>
      </c>
      <c r="J86" s="21" t="s">
        <v>217</v>
      </c>
      <c r="K86" s="166" t="s">
        <v>721</v>
      </c>
      <c r="L86" s="202" t="s">
        <v>718</v>
      </c>
      <c r="M86" s="202" t="s">
        <v>720</v>
      </c>
      <c r="N86" s="202" t="s">
        <v>719</v>
      </c>
    </row>
    <row r="87" spans="1:14" s="60" customFormat="1" ht="15" customHeight="1" x14ac:dyDescent="0.35">
      <c r="A87" s="112" t="s">
        <v>80</v>
      </c>
      <c r="B87" s="112"/>
      <c r="C87" s="117"/>
      <c r="D87" s="114"/>
      <c r="E87" s="114"/>
      <c r="F87" s="114"/>
      <c r="G87" s="117"/>
      <c r="H87" s="117"/>
      <c r="I87" s="117"/>
      <c r="J87" s="117"/>
      <c r="K87" s="110"/>
      <c r="L87" s="110"/>
      <c r="M87" s="129"/>
      <c r="N87" s="110"/>
    </row>
    <row r="88" spans="1:14" s="16" customFormat="1" ht="15" customHeight="1" x14ac:dyDescent="0.25">
      <c r="A88" s="26" t="s">
        <v>69</v>
      </c>
      <c r="B88" s="26" t="s">
        <v>125</v>
      </c>
      <c r="C88" s="107">
        <f t="shared" si="14"/>
        <v>0</v>
      </c>
      <c r="D88" s="104"/>
      <c r="E88" s="104"/>
      <c r="F88" s="116">
        <f t="shared" si="15"/>
        <v>0</v>
      </c>
      <c r="G88" s="104" t="s">
        <v>215</v>
      </c>
      <c r="H88" s="164" t="s">
        <v>324</v>
      </c>
      <c r="I88" s="164" t="s">
        <v>324</v>
      </c>
      <c r="J88" s="164" t="s">
        <v>324</v>
      </c>
      <c r="K88" s="233" t="s">
        <v>324</v>
      </c>
      <c r="L88" s="244" t="s">
        <v>439</v>
      </c>
      <c r="M88" s="244" t="s">
        <v>442</v>
      </c>
      <c r="N88" s="244" t="s">
        <v>441</v>
      </c>
    </row>
    <row r="89" spans="1:14" s="16" customFormat="1" ht="15" customHeight="1" x14ac:dyDescent="0.25">
      <c r="A89" s="26" t="s">
        <v>81</v>
      </c>
      <c r="B89" s="26" t="s">
        <v>125</v>
      </c>
      <c r="C89" s="107">
        <f>IF(B89=$B$4,2,0)</f>
        <v>0</v>
      </c>
      <c r="D89" s="104"/>
      <c r="E89" s="104"/>
      <c r="F89" s="116">
        <f>C89*(1-D89)*(1-E89)</f>
        <v>0</v>
      </c>
      <c r="G89" s="104" t="s">
        <v>215</v>
      </c>
      <c r="H89" s="164" t="s">
        <v>324</v>
      </c>
      <c r="I89" s="164" t="s">
        <v>324</v>
      </c>
      <c r="J89" s="164" t="s">
        <v>324</v>
      </c>
      <c r="K89" s="233" t="s">
        <v>324</v>
      </c>
      <c r="L89" s="244" t="s">
        <v>728</v>
      </c>
      <c r="M89" s="244" t="s">
        <v>727</v>
      </c>
      <c r="N89" s="244" t="s">
        <v>726</v>
      </c>
    </row>
    <row r="90" spans="1:14" s="16" customFormat="1" ht="15" customHeight="1" x14ac:dyDescent="0.25">
      <c r="A90" s="26" t="s">
        <v>73</v>
      </c>
      <c r="B90" s="26" t="s">
        <v>119</v>
      </c>
      <c r="C90" s="107">
        <f>IF(B90=$B$4,2,0)</f>
        <v>2</v>
      </c>
      <c r="D90" s="104"/>
      <c r="E90" s="104"/>
      <c r="F90" s="116">
        <f>C90*(1-D90)*(1-E90)</f>
        <v>2</v>
      </c>
      <c r="G90" s="104" t="s">
        <v>212</v>
      </c>
      <c r="H90" s="104" t="s">
        <v>212</v>
      </c>
      <c r="I90" s="104" t="s">
        <v>212</v>
      </c>
      <c r="J90" s="21" t="s">
        <v>450</v>
      </c>
      <c r="K90" s="167" t="s">
        <v>324</v>
      </c>
      <c r="L90" s="244" t="s">
        <v>733</v>
      </c>
      <c r="M90" s="244" t="s">
        <v>730</v>
      </c>
      <c r="N90" s="244" t="s">
        <v>731</v>
      </c>
    </row>
    <row r="91" spans="1:14" s="81" customFormat="1" ht="15" customHeight="1" x14ac:dyDescent="0.25">
      <c r="A91" s="26" t="s">
        <v>82</v>
      </c>
      <c r="B91" s="26" t="s">
        <v>125</v>
      </c>
      <c r="C91" s="104">
        <f>IF(B91=$B$4,2,0)</f>
        <v>0</v>
      </c>
      <c r="D91" s="104"/>
      <c r="E91" s="104"/>
      <c r="F91" s="116">
        <f>C91*(1-D91)*(1-E91)</f>
        <v>0</v>
      </c>
      <c r="G91" s="104" t="s">
        <v>215</v>
      </c>
      <c r="H91" s="164" t="s">
        <v>324</v>
      </c>
      <c r="I91" s="164" t="s">
        <v>324</v>
      </c>
      <c r="J91" s="164" t="s">
        <v>324</v>
      </c>
      <c r="K91" s="177" t="s">
        <v>324</v>
      </c>
      <c r="L91" s="202" t="s">
        <v>740</v>
      </c>
      <c r="M91" s="105" t="s">
        <v>765</v>
      </c>
      <c r="N91" s="202" t="s">
        <v>739</v>
      </c>
    </row>
    <row r="92" spans="1:14" s="81" customFormat="1" ht="15" customHeight="1" x14ac:dyDescent="0.25">
      <c r="A92" s="26" t="s">
        <v>83</v>
      </c>
      <c r="B92" s="26" t="s">
        <v>125</v>
      </c>
      <c r="C92" s="104">
        <f t="shared" si="14"/>
        <v>0</v>
      </c>
      <c r="D92" s="104"/>
      <c r="E92" s="104"/>
      <c r="F92" s="116">
        <f t="shared" si="15"/>
        <v>0</v>
      </c>
      <c r="G92" s="103" t="s">
        <v>1025</v>
      </c>
      <c r="H92" s="164" t="s">
        <v>324</v>
      </c>
      <c r="I92" s="164" t="s">
        <v>324</v>
      </c>
      <c r="J92" s="22" t="s">
        <v>1062</v>
      </c>
      <c r="K92" s="166" t="s">
        <v>1061</v>
      </c>
      <c r="L92" s="202" t="s">
        <v>426</v>
      </c>
      <c r="M92" s="202" t="s">
        <v>424</v>
      </c>
      <c r="N92" s="202" t="s">
        <v>422</v>
      </c>
    </row>
    <row r="93" spans="1:14" s="16" customFormat="1" ht="15" customHeight="1" x14ac:dyDescent="0.25">
      <c r="A93" s="26" t="s">
        <v>84</v>
      </c>
      <c r="B93" s="125" t="s">
        <v>125</v>
      </c>
      <c r="C93" s="107">
        <f t="shared" si="14"/>
        <v>0</v>
      </c>
      <c r="D93" s="107"/>
      <c r="E93" s="107"/>
      <c r="F93" s="116">
        <f t="shared" si="15"/>
        <v>0</v>
      </c>
      <c r="G93" s="122" t="s">
        <v>215</v>
      </c>
      <c r="H93" s="180" t="s">
        <v>324</v>
      </c>
      <c r="I93" s="180" t="s">
        <v>324</v>
      </c>
      <c r="J93" s="180" t="s">
        <v>324</v>
      </c>
      <c r="K93" s="233" t="s">
        <v>324</v>
      </c>
      <c r="L93" s="244" t="s">
        <v>431</v>
      </c>
      <c r="M93" s="244" t="s">
        <v>432</v>
      </c>
      <c r="N93" s="109" t="s">
        <v>1151</v>
      </c>
    </row>
    <row r="94" spans="1:14" ht="15" customHeight="1" x14ac:dyDescent="0.25">
      <c r="A94" s="26" t="s">
        <v>85</v>
      </c>
      <c r="B94" s="125" t="s">
        <v>119</v>
      </c>
      <c r="C94" s="107">
        <f t="shared" si="14"/>
        <v>2</v>
      </c>
      <c r="D94" s="107"/>
      <c r="E94" s="107"/>
      <c r="F94" s="116">
        <f t="shared" si="15"/>
        <v>2</v>
      </c>
      <c r="G94" s="104" t="s">
        <v>212</v>
      </c>
      <c r="H94" s="122" t="s">
        <v>212</v>
      </c>
      <c r="I94" s="122" t="s">
        <v>212</v>
      </c>
      <c r="J94" s="21" t="s">
        <v>416</v>
      </c>
      <c r="K94" s="181" t="s">
        <v>324</v>
      </c>
      <c r="L94" s="244" t="s">
        <v>437</v>
      </c>
      <c r="M94" s="244" t="s">
        <v>436</v>
      </c>
      <c r="N94" s="109" t="s">
        <v>1151</v>
      </c>
    </row>
    <row r="95" spans="1:14" ht="15" customHeight="1" x14ac:dyDescent="0.25">
      <c r="A95" s="26" t="s">
        <v>86</v>
      </c>
      <c r="B95" s="125" t="s">
        <v>119</v>
      </c>
      <c r="C95" s="107">
        <f>IF(B95=$B$4,2,0)</f>
        <v>2</v>
      </c>
      <c r="D95" s="107"/>
      <c r="E95" s="107"/>
      <c r="F95" s="116">
        <f>C95*(1-D95)*(1-E95)</f>
        <v>2</v>
      </c>
      <c r="G95" s="104" t="s">
        <v>212</v>
      </c>
      <c r="H95" s="122" t="s">
        <v>212</v>
      </c>
      <c r="I95" s="122" t="s">
        <v>212</v>
      </c>
      <c r="J95" s="21" t="s">
        <v>217</v>
      </c>
      <c r="K95" s="167" t="s">
        <v>324</v>
      </c>
      <c r="L95" s="244" t="s">
        <v>742</v>
      </c>
      <c r="M95" s="244" t="s">
        <v>743</v>
      </c>
      <c r="N95" s="244" t="s">
        <v>744</v>
      </c>
    </row>
    <row r="96" spans="1:14" ht="15" customHeight="1" x14ac:dyDescent="0.25">
      <c r="A96" s="26" t="s">
        <v>87</v>
      </c>
      <c r="B96" s="125" t="s">
        <v>119</v>
      </c>
      <c r="C96" s="107">
        <f>IF(B96=$B$4,2,0)</f>
        <v>2</v>
      </c>
      <c r="D96" s="107"/>
      <c r="E96" s="107"/>
      <c r="F96" s="116">
        <f>C96*(1-D96)*(1-E96)</f>
        <v>2</v>
      </c>
      <c r="G96" s="104" t="s">
        <v>212</v>
      </c>
      <c r="H96" s="122" t="s">
        <v>212</v>
      </c>
      <c r="I96" s="122" t="s">
        <v>212</v>
      </c>
      <c r="J96" s="21" t="s">
        <v>217</v>
      </c>
      <c r="K96" s="167" t="s">
        <v>324</v>
      </c>
      <c r="L96" s="244" t="s">
        <v>747</v>
      </c>
      <c r="M96" s="244" t="s">
        <v>746</v>
      </c>
      <c r="N96" s="244" t="s">
        <v>748</v>
      </c>
    </row>
    <row r="97" spans="1:14" ht="15" customHeight="1" x14ac:dyDescent="0.25">
      <c r="A97" s="26" t="s">
        <v>88</v>
      </c>
      <c r="B97" s="125" t="s">
        <v>125</v>
      </c>
      <c r="C97" s="107">
        <f>IF(B97=$B$4,2,0)</f>
        <v>0</v>
      </c>
      <c r="D97" s="107"/>
      <c r="E97" s="107"/>
      <c r="F97" s="116">
        <f>C97*(1-D97)*(1-E97)</f>
        <v>0</v>
      </c>
      <c r="G97" s="122" t="s">
        <v>215</v>
      </c>
      <c r="H97" s="180" t="s">
        <v>324</v>
      </c>
      <c r="I97" s="180" t="s">
        <v>324</v>
      </c>
      <c r="J97" s="180" t="s">
        <v>324</v>
      </c>
      <c r="K97" s="233" t="s">
        <v>324</v>
      </c>
      <c r="L97" s="244" t="s">
        <v>753</v>
      </c>
      <c r="M97" s="244" t="s">
        <v>754</v>
      </c>
      <c r="N97" s="109" t="s">
        <v>1151</v>
      </c>
    </row>
    <row r="98" spans="1:14" ht="15" customHeight="1" x14ac:dyDescent="0.25">
      <c r="A98" s="125" t="s">
        <v>89</v>
      </c>
      <c r="B98" s="125" t="s">
        <v>125</v>
      </c>
      <c r="C98" s="107">
        <f>IF(B98=$B$4,2,0)</f>
        <v>0</v>
      </c>
      <c r="D98" s="107"/>
      <c r="E98" s="107"/>
      <c r="F98" s="116">
        <f>C98*(1-D98)*(1-E98)</f>
        <v>0</v>
      </c>
      <c r="G98" s="122" t="s">
        <v>215</v>
      </c>
      <c r="H98" s="180" t="s">
        <v>324</v>
      </c>
      <c r="I98" s="180" t="s">
        <v>324</v>
      </c>
      <c r="J98" s="180" t="s">
        <v>324</v>
      </c>
      <c r="K98" s="233" t="s">
        <v>324</v>
      </c>
      <c r="L98" s="244" t="s">
        <v>758</v>
      </c>
      <c r="M98" s="244" t="s">
        <v>759</v>
      </c>
      <c r="N98" s="109" t="s">
        <v>1151</v>
      </c>
    </row>
    <row r="99" spans="1:14" ht="15" customHeight="1" x14ac:dyDescent="0.25">
      <c r="A99" s="137" t="s">
        <v>1030</v>
      </c>
      <c r="B99" s="242"/>
      <c r="C99" s="127"/>
      <c r="D99" s="127"/>
      <c r="E99" s="127"/>
      <c r="F99" s="127"/>
      <c r="G99" s="127"/>
      <c r="H99" s="127"/>
      <c r="I99" s="127"/>
      <c r="J99" s="127"/>
      <c r="K99" s="241"/>
      <c r="L99" s="241"/>
      <c r="M99" s="127"/>
      <c r="N99" s="127"/>
    </row>
    <row r="100" spans="1:14" x14ac:dyDescent="0.25">
      <c r="K100" s="19"/>
    </row>
    <row r="101" spans="1:14" x14ac:dyDescent="0.25">
      <c r="K101" s="19"/>
    </row>
    <row r="102" spans="1:14" x14ac:dyDescent="0.25">
      <c r="K102" s="19"/>
    </row>
    <row r="103" spans="1:14" x14ac:dyDescent="0.25">
      <c r="K103" s="19"/>
    </row>
    <row r="104" spans="1:14" x14ac:dyDescent="0.25">
      <c r="K104" s="19"/>
    </row>
    <row r="105" spans="1:14" x14ac:dyDescent="0.25">
      <c r="K105" s="19"/>
    </row>
    <row r="106" spans="1:14" x14ac:dyDescent="0.25">
      <c r="K106" s="19"/>
    </row>
    <row r="107" spans="1:14" x14ac:dyDescent="0.25">
      <c r="A107" s="17"/>
      <c r="B107" s="53"/>
      <c r="C107" s="17"/>
      <c r="D107" s="17"/>
      <c r="E107" s="17"/>
      <c r="F107" s="17"/>
      <c r="G107" s="17"/>
      <c r="H107" s="17"/>
      <c r="I107" s="17"/>
      <c r="J107" s="17"/>
      <c r="K107" s="18"/>
      <c r="L107" s="18"/>
    </row>
    <row r="108" spans="1:14" x14ac:dyDescent="0.25">
      <c r="K108" s="19"/>
    </row>
    <row r="109" spans="1:14" x14ac:dyDescent="0.25">
      <c r="K109" s="19"/>
    </row>
    <row r="110" spans="1:14" x14ac:dyDescent="0.25">
      <c r="K110" s="19"/>
    </row>
    <row r="111" spans="1:14" x14ac:dyDescent="0.25">
      <c r="A111" s="17"/>
      <c r="B111" s="53"/>
      <c r="C111" s="17"/>
      <c r="D111" s="17"/>
      <c r="E111" s="17"/>
      <c r="F111" s="17"/>
      <c r="G111" s="17"/>
      <c r="H111" s="17"/>
      <c r="I111" s="17"/>
      <c r="J111" s="17"/>
      <c r="K111" s="18"/>
      <c r="L111" s="18"/>
    </row>
    <row r="112" spans="1:14" x14ac:dyDescent="0.25">
      <c r="K112" s="19"/>
    </row>
    <row r="113" spans="1:12" x14ac:dyDescent="0.25">
      <c r="K113" s="19"/>
    </row>
    <row r="114" spans="1:12" x14ac:dyDescent="0.25">
      <c r="A114" s="17"/>
      <c r="B114" s="53"/>
      <c r="C114" s="17"/>
      <c r="D114" s="17"/>
      <c r="E114" s="17"/>
      <c r="F114" s="17"/>
      <c r="G114" s="17"/>
      <c r="H114" s="17"/>
      <c r="I114" s="17"/>
      <c r="J114" s="17"/>
      <c r="K114" s="18"/>
      <c r="L114" s="18"/>
    </row>
    <row r="115" spans="1:12" x14ac:dyDescent="0.25">
      <c r="K115" s="19"/>
    </row>
    <row r="116" spans="1:12" x14ac:dyDescent="0.25">
      <c r="K116" s="19"/>
    </row>
    <row r="117" spans="1:12" x14ac:dyDescent="0.25">
      <c r="K117" s="19"/>
    </row>
    <row r="118" spans="1:12" x14ac:dyDescent="0.25">
      <c r="A118" s="17"/>
      <c r="B118" s="53"/>
      <c r="C118" s="17"/>
      <c r="D118" s="17"/>
      <c r="E118" s="17"/>
      <c r="F118" s="17"/>
      <c r="G118" s="17"/>
      <c r="H118" s="17"/>
      <c r="I118" s="17"/>
      <c r="J118" s="17"/>
      <c r="K118" s="17"/>
      <c r="L118" s="18"/>
    </row>
    <row r="121" spans="1:12" x14ac:dyDescent="0.25">
      <c r="A121" s="17"/>
      <c r="B121" s="53"/>
      <c r="C121" s="17"/>
      <c r="D121" s="17"/>
      <c r="E121" s="17"/>
      <c r="F121" s="17"/>
      <c r="G121" s="17"/>
      <c r="H121" s="17"/>
      <c r="I121" s="17"/>
      <c r="J121" s="17"/>
      <c r="K121" s="17"/>
      <c r="L121" s="18"/>
    </row>
    <row r="125" spans="1:12" x14ac:dyDescent="0.25">
      <c r="A125" s="17"/>
      <c r="B125" s="53"/>
      <c r="C125" s="17"/>
      <c r="D125" s="17"/>
      <c r="E125" s="17"/>
      <c r="F125" s="17"/>
      <c r="G125" s="17"/>
      <c r="H125" s="17"/>
      <c r="I125" s="17"/>
      <c r="J125" s="17"/>
      <c r="K125" s="17"/>
      <c r="L125" s="18"/>
    </row>
  </sheetData>
  <autoFilter ref="A6:N99" xr:uid="{00000000-0009-0000-0000-000008000000}"/>
  <mergeCells count="16">
    <mergeCell ref="A1:N1"/>
    <mergeCell ref="A3:A5"/>
    <mergeCell ref="J3:J5"/>
    <mergeCell ref="C3:F3"/>
    <mergeCell ref="L4:L5"/>
    <mergeCell ref="I3:I5"/>
    <mergeCell ref="C4:C5"/>
    <mergeCell ref="F4:F5"/>
    <mergeCell ref="M4:M5"/>
    <mergeCell ref="N4:N5"/>
    <mergeCell ref="D4:D5"/>
    <mergeCell ref="H3:H5"/>
    <mergeCell ref="K3:K5"/>
    <mergeCell ref="L3:N3"/>
    <mergeCell ref="G3:G5"/>
    <mergeCell ref="E4:E5"/>
  </mergeCells>
  <dataValidations count="2">
    <dataValidation type="list" allowBlank="1" showInputMessage="1" showErrorMessage="1" sqref="D76 D87:E87 C69 C54 C25:D25 C46 C37 B6:B98" xr:uid="{00000000-0002-0000-0800-000000000000}">
      <formula1>$B$4:$B$5</formula1>
    </dataValidation>
    <dataValidation type="list" allowBlank="1" showInputMessage="1" showErrorMessage="1" sqref="E6 D54:F54 D37:F37 E25:F25 F87 E76:F76 D46:F46 D69:F69" xr:uid="{00000000-0002-0000-0800-000001000000}">
      <formula1>"0,5"</formula1>
    </dataValidation>
  </dataValidations>
  <hyperlinks>
    <hyperlink ref="L19" r:id="rId1" display="http://www.smoloblduma.ru/zpr/index.php?SECTION_ID=&amp;ELEMENT_ID=49307" xr:uid="{00000000-0004-0000-0800-000000000000}"/>
    <hyperlink ref="M19" r:id="rId2" display="http://www.finsmol.ru/pbudget/nJvD58Sj" xr:uid="{00000000-0004-0000-0800-000001000000}"/>
    <hyperlink ref="L24" r:id="rId3" display="https://duma.mos.ru/ru/40/regulation_projects " xr:uid="{00000000-0004-0000-0800-000002000000}"/>
    <hyperlink ref="N24" r:id="rId4" xr:uid="{00000000-0004-0000-0800-000003000000}"/>
    <hyperlink ref="M24" r:id="rId5" display="https://www.mos.ru/findep/ " xr:uid="{00000000-0004-0000-0800-000004000000}"/>
    <hyperlink ref="L28" r:id="rId6" display="http://www.aosd.ru/?dir=budget&amp;act=budget " xr:uid="{00000000-0004-0000-0800-000005000000}"/>
    <hyperlink ref="M28" r:id="rId7" xr:uid="{00000000-0004-0000-0800-000006000000}"/>
    <hyperlink ref="L30" r:id="rId8" display="http://duma39.ru/activity/zakon/draft/ " xr:uid="{00000000-0004-0000-0800-000007000000}"/>
    <hyperlink ref="M30" r:id="rId9" xr:uid="{00000000-0004-0000-0800-000008000000}"/>
    <hyperlink ref="N31" r:id="rId10" display="http://budget.lenobl.ru/documents/?page=0&amp;sortOrder=&amp;type=regionBudget&amp;sortName=&amp;sortDate= " xr:uid="{00000000-0004-0000-0800-000009000000}"/>
    <hyperlink ref="L31" r:id="rId11" xr:uid="{00000000-0004-0000-0800-00000A000000}"/>
    <hyperlink ref="M31" r:id="rId12" display="http://finance.lenobl.ru/ru/pravovaya-baza/oblastnoe-zakondatelstvo/byudzhet-lo/ob2020/" xr:uid="{00000000-0004-0000-0800-00000B000000}"/>
    <hyperlink ref="M35" r:id="rId13" location="3467" display="https://fincom.gov.spb.ru/budget/info/acts/1 - 3467" xr:uid="{00000000-0004-0000-0800-00000C000000}"/>
    <hyperlink ref="L35" r:id="rId14" display="http://www.assembly.spb.ru/ndoc/doc/0/777337756" xr:uid="{00000000-0004-0000-0800-00000D000000}"/>
    <hyperlink ref="L36" r:id="rId15" display="http://www.sdnao.ru/documents/bills/detail.php?ID=30257" xr:uid="{00000000-0004-0000-0800-00000E000000}"/>
    <hyperlink ref="M36" r:id="rId16" xr:uid="{00000000-0004-0000-0800-00000F000000}"/>
    <hyperlink ref="L45" r:id="rId17" display="https://sevzakon.ru/view/laws/bank_zakonoproektov/i_sozyv_2019/pr_zak_19_10_ot_15_10_2019/dokumenty_k_proektu/?page=2" xr:uid="{00000000-0004-0000-0800-000010000000}"/>
    <hyperlink ref="M45" r:id="rId18" display="https://fin.sev.gov.ru/deytelnost/" xr:uid="{00000000-0004-0000-0800-000011000000}"/>
    <hyperlink ref="N45" r:id="rId19" xr:uid="{00000000-0004-0000-0800-000012000000}"/>
    <hyperlink ref="L58" r:id="rId20" display="http://gossov.tatarstan.ru/rus/activity/lawmaking/zakon_project" xr:uid="{00000000-0004-0000-0800-000013000000}"/>
    <hyperlink ref="M58" r:id="rId21" xr:uid="{00000000-0004-0000-0800-000014000000}"/>
    <hyperlink ref="L60" r:id="rId22" display="http://www.gs.cap.ru/SiteMap.aspx?id=2797562" xr:uid="{00000000-0004-0000-0800-000015000000}"/>
    <hyperlink ref="M60" r:id="rId23" display="http://regulations.cap.ru/index.php?option=com_content&amp;view=category&amp;id=20&amp;Itemid=116" xr:uid="{00000000-0004-0000-0800-000016000000}"/>
    <hyperlink ref="N60" r:id="rId24" xr:uid="{00000000-0004-0000-0800-000017000000}"/>
    <hyperlink ref="L61" r:id="rId25" display="http://zakon.zsperm.ru/?q=%E1%FE%E4%E6%E5%F2&amp;how=d" xr:uid="{00000000-0004-0000-0800-000018000000}"/>
    <hyperlink ref="M61" r:id="rId26" xr:uid="{00000000-0004-0000-0800-000019000000}"/>
    <hyperlink ref="L63" r:id="rId27" xr:uid="{00000000-0004-0000-0800-00001A000000}"/>
    <hyperlink ref="M63" r:id="rId28" xr:uid="{00000000-0004-0000-0800-00001B000000}"/>
    <hyperlink ref="N63" r:id="rId29" display="http://mf.nnov.ru:8025/index.php/o-budgete/zakonodatelstvo/proekty-zakonodatelnykh-i-inykh-normativnykh-pravovykh-aktov" xr:uid="{00000000-0004-0000-0800-00001C000000}"/>
    <hyperlink ref="N61" r:id="rId30" display="http://budget.permkrai.ru/" xr:uid="{00000000-0004-0000-0800-00001D000000}"/>
    <hyperlink ref="L67" r:id="rId31" display="https://srd.ru/index.php/component/docs/?view=pr_zak&amp;id=1299&amp;menu=508&amp;selmenu=512" xr:uid="{00000000-0004-0000-0800-00001E000000}"/>
    <hyperlink ref="M67" r:id="rId32" xr:uid="{00000000-0004-0000-0800-00001F000000}"/>
    <hyperlink ref="N67" r:id="rId33" display="http://saratov.ifinmon.ru/" xr:uid="{00000000-0004-0000-0800-000020000000}"/>
    <hyperlink ref="L68" r:id="rId34" display="http://www.zsuo.ru/zakony/proekty/43-zakonotvorchestvo/zakony/proekty/14425-84332019.html" xr:uid="{00000000-0004-0000-0800-000021000000}"/>
    <hyperlink ref="M68" r:id="rId35" display="http://ufo.ulntc.ru/index.php?mgf=budget/open_budget&amp;slep=net" xr:uid="{00000000-0004-0000-0800-000022000000}"/>
    <hyperlink ref="N68" r:id="rId36" xr:uid="{00000000-0004-0000-0800-000023000000}"/>
    <hyperlink ref="L82" r:id="rId37" display="http://eparlament.irzs.ru/Doc/pasport?id=2783" xr:uid="{00000000-0004-0000-0800-000024000000}"/>
    <hyperlink ref="M82" r:id="rId38" xr:uid="{00000000-0004-0000-0800-000025000000}"/>
    <hyperlink ref="L81" r:id="rId39" display="http://www.sobranie.info/lawsinfo.php?UID=16504" xr:uid="{00000000-0004-0000-0800-000026000000}"/>
    <hyperlink ref="M81" r:id="rId40" xr:uid="{00000000-0004-0000-0800-000027000000}"/>
    <hyperlink ref="L84" r:id="rId41" display="http://zsnso.ru/579" xr:uid="{00000000-0004-0000-0800-000028000000}"/>
    <hyperlink ref="M84" r:id="rId42" xr:uid="{00000000-0004-0000-0800-000029000000}"/>
    <hyperlink ref="L92" r:id="rId43" display="http://monitoring.zspk.gov.ru/Проект%20закона/2177551" xr:uid="{00000000-0004-0000-0800-00002A000000}"/>
    <hyperlink ref="M92" r:id="rId44" display="https://primorsky.ru/authorities/executive-agencies/departments/finance/laws.php" xr:uid="{00000000-0004-0000-0800-00002B000000}"/>
    <hyperlink ref="N92" r:id="rId45" xr:uid="{00000000-0004-0000-0800-00002C000000}"/>
    <hyperlink ref="L93" r:id="rId46" display="http://www.duma.khv.ru/Monitoring5/Проект%20закона/2187535" xr:uid="{00000000-0004-0000-0800-00002D000000}"/>
    <hyperlink ref="M93" r:id="rId47" display="https://minfin.khabkrai.ru/portal/Show/Category/256?ItemId=1103" xr:uid="{00000000-0004-0000-0800-00002E000000}"/>
    <hyperlink ref="L94" r:id="rId48" display="http://www.zsamur.ru/section/list/9996/9932" xr:uid="{00000000-0004-0000-0800-00002F000000}"/>
    <hyperlink ref="M94" r:id="rId49" xr:uid="{00000000-0004-0000-0800-000030000000}"/>
    <hyperlink ref="L88" r:id="rId50" display="http://hural-rb.ru/bankz/" xr:uid="{00000000-0004-0000-0800-000031000000}"/>
    <hyperlink ref="M88" r:id="rId51" display="http://egov-buryatia.ru/minfin/activities/documents/proekty-zakonov-i-inykh-npa/index.php?bitrix_include_areas=N&amp;clear_cache=Y" xr:uid="{00000000-0004-0000-0800-000032000000}"/>
    <hyperlink ref="N88" r:id="rId52" display="http://budget.govrb.ru/ebudget/Menu/Page/179" xr:uid="{00000000-0004-0000-0800-000033000000}"/>
    <hyperlink ref="M7" r:id="rId53" xr:uid="{00000000-0004-0000-0800-000034000000}"/>
    <hyperlink ref="L7" r:id="rId54" display="http://www.belduma.ru/document/draft/detail.php?god=2019&amp;prj=all" xr:uid="{00000000-0004-0000-0800-000035000000}"/>
    <hyperlink ref="N7" r:id="rId55" display="http://ob.beldepfin.ru " xr:uid="{00000000-0004-0000-0800-000036000000}"/>
    <hyperlink ref="M8" r:id="rId56" xr:uid="{00000000-0004-0000-0800-000037000000}"/>
    <hyperlink ref="L8" r:id="rId57" display="http://duma32.ru/komitet-po-byudzhetu-nalogam-i-ekonomicheskoy-politike/" xr:uid="{00000000-0004-0000-0800-000038000000}"/>
    <hyperlink ref="N8" r:id="rId58" display="http://bryanskoblfin.ru/open/Menu/Page/93" xr:uid="{00000000-0004-0000-0800-000039000000}"/>
    <hyperlink ref="L9" r:id="rId59" display="http://www.zsvo.ru/budjet/" xr:uid="{00000000-0004-0000-0800-00003A000000}"/>
    <hyperlink ref="M9" r:id="rId60" xr:uid="{00000000-0004-0000-0800-00003B000000}"/>
    <hyperlink ref="L10" r:id="rId61" display="http://www.vrnoblduma.ru/dokumenty/proekty/" xr:uid="{00000000-0004-0000-0800-00003C000000}"/>
    <hyperlink ref="M10" r:id="rId62" xr:uid="{00000000-0004-0000-0800-00003D000000}"/>
    <hyperlink ref="M11" r:id="rId63" xr:uid="{00000000-0004-0000-0800-00003E000000}"/>
    <hyperlink ref="L11" r:id="rId64" display="https://www.ivoblduma.ru/zakony/proekty-zakonov/" xr:uid="{00000000-0004-0000-0800-00003F000000}"/>
    <hyperlink ref="L12" r:id="rId65" display="http://www.zskaluga.ru/bills/wide/16185/ob_oblastnom_bjudzhete_na_2020_god_i_na_planovyj_period__2021_i_2022_godov.html" xr:uid="{00000000-0004-0000-0800-000040000000}"/>
    <hyperlink ref="M12" r:id="rId66" xr:uid="{00000000-0004-0000-0800-000041000000}"/>
    <hyperlink ref="L13" r:id="rId67" display="http://kosoblduma.ru/laws/pzko/?id=929" xr:uid="{00000000-0004-0000-0800-000042000000}"/>
    <hyperlink ref="N13" r:id="rId68" display="http://nb44.ru/   " xr:uid="{00000000-0004-0000-0800-000043000000}"/>
    <hyperlink ref="M13" r:id="rId69" display="http://depfin.adm44.ru/info/law/proetjzko/" xr:uid="{00000000-0004-0000-0800-000044000000}"/>
    <hyperlink ref="L14" r:id="rId70" display="http://kurskduma.ru/proekts/index.php" xr:uid="{00000000-0004-0000-0800-000045000000}"/>
    <hyperlink ref="M14" r:id="rId71" xr:uid="{00000000-0004-0000-0800-000046000000}"/>
    <hyperlink ref="L15" r:id="rId72" display="http://www.oblsovet.ru/legislation/" xr:uid="{00000000-0004-0000-0800-000047000000}"/>
    <hyperlink ref="M15" r:id="rId73" display="http://www.admlip.ru/economy/finances/proekty/ " xr:uid="{00000000-0004-0000-0800-000048000000}"/>
    <hyperlink ref="N15" r:id="rId74" display="http://ufin48.ru/Show/Category/?ItemId=16&amp;headingId=4" xr:uid="{00000000-0004-0000-0800-000049000000}"/>
    <hyperlink ref="L16" r:id="rId75" display="http://www.mosoblduma.ru/Zakoni/Zakonoprecti_Moskovskoj_oblasti/item/296065/" xr:uid="{00000000-0004-0000-0800-00004A000000}"/>
    <hyperlink ref="M16" r:id="rId76" display="https://mef.mosreg.ru/dokumenty" xr:uid="{00000000-0004-0000-0800-00004B000000}"/>
    <hyperlink ref="N16" r:id="rId77" location="tab-id-6" display="https://budget.mosreg.ru/byudzhet-dlya-grazhdan/proekt-zakona-o-byudzhete-moskovskoj-oblasti/ - tab-id-6" xr:uid="{00000000-0004-0000-0800-00004C000000}"/>
    <hyperlink ref="L17" r:id="rId78" display="http://oreloblsovet.ru/legislation/proektyi-zakonov.html" xr:uid="{00000000-0004-0000-0800-00004D000000}"/>
    <hyperlink ref="N17" r:id="rId79" display="http://adm.vintech.ru:8096/ebudget/Menu/Page/25" xr:uid="{00000000-0004-0000-0800-00004E000000}"/>
    <hyperlink ref="M17" r:id="rId80" xr:uid="{00000000-0004-0000-0800-00004F000000}"/>
    <hyperlink ref="L18" r:id="rId81" display="http://www.rznoblduma.ru/index.php?option=com_content&amp;view=article&amp;id=177&amp;Itemid=125" xr:uid="{00000000-0004-0000-0800-000050000000}"/>
    <hyperlink ref="M18" r:id="rId82" display="https://minfin.ryazangov.ru/documents/draft_documents/2019/index.php" xr:uid="{00000000-0004-0000-0800-000051000000}"/>
    <hyperlink ref="N18" r:id="rId83" display="http://minfin-rzn.ru/portal/Show/Category/6?ItemId=17" xr:uid="{00000000-0004-0000-0800-000052000000}"/>
    <hyperlink ref="L20" r:id="rId84" display="https://tambovoblduma.ru/zakonoproekty/zakonoproekty-vnesennye-v-oblastnuyu-dumu/oktyabr-2019/" xr:uid="{00000000-0004-0000-0800-000053000000}"/>
    <hyperlink ref="M20" r:id="rId85" xr:uid="{00000000-0004-0000-0800-000054000000}"/>
    <hyperlink ref="L21" r:id="rId86" display="http://www.zsto.ru/index.php/739a50c4-47c1-81fa-060e-2232105925f8/5f51608f-f613-3c85-ce9f-e9a9410d8fa4" xr:uid="{00000000-0004-0000-0800-000055000000}"/>
    <hyperlink ref="N21" r:id="rId87" display="http://portal.tverfin.ru/Menu/Page/187" xr:uid="{00000000-0004-0000-0800-000056000000}"/>
    <hyperlink ref="M21" r:id="rId88" display="https://www.tverfin.ru/np-baza/proekty-npa/" xr:uid="{00000000-0004-0000-0800-000057000000}"/>
    <hyperlink ref="M22" r:id="rId89" display="https://minfin.tularegion.ru/activities/" xr:uid="{00000000-0004-0000-0800-000058000000}"/>
    <hyperlink ref="N22" r:id="rId90" xr:uid="{00000000-0004-0000-0800-000059000000}"/>
    <hyperlink ref="L22" r:id="rId91" display="http://www.tulaoblduma.ru/laws_intranet/laws_stages.asp%3FID=160532.html" xr:uid="{00000000-0004-0000-0800-00005A000000}"/>
    <hyperlink ref="L23" r:id="rId92" display="http://duma.yar.ru/service/projects/zp192966.html" xr:uid="{00000000-0004-0000-0800-00005B000000}"/>
    <hyperlink ref="M23" r:id="rId93" xr:uid="{00000000-0004-0000-0800-00005C000000}"/>
    <hyperlink ref="N23" r:id="rId94" display="http://budget76.ru/ " xr:uid="{00000000-0004-0000-0800-00005D000000}"/>
    <hyperlink ref="L26" r:id="rId95" display="http://www.karelia-zs.ru/zakonodatelstvo_rk/proekty/386vi/" xr:uid="{00000000-0004-0000-0800-00005E000000}"/>
    <hyperlink ref="M26" r:id="rId96" xr:uid="{00000000-0004-0000-0800-00005F000000}"/>
    <hyperlink ref="N26" r:id="rId97" display="http://budget.karelia.ru/byudzhet/dokumenty/2020-god" xr:uid="{00000000-0004-0000-0800-000060000000}"/>
    <hyperlink ref="L27" r:id="rId98" display="http://gsrk1.rkomi.ru/Sessions/Default.aspx " xr:uid="{00000000-0004-0000-0800-000061000000}"/>
    <hyperlink ref="M27" r:id="rId99" xr:uid="{00000000-0004-0000-0800-000062000000}"/>
    <hyperlink ref="L29" r:id="rId100" display="https://www.vologdazso.ru/actions/legislative_activity/draft-laws/search.php?docid=TXpFNU1qa3pPRUUwVFc=" xr:uid="{00000000-0004-0000-0800-000063000000}"/>
    <hyperlink ref="M29" r:id="rId101" xr:uid="{00000000-0004-0000-0800-000064000000}"/>
    <hyperlink ref="L32" r:id="rId102" display="https://duma-murman.ru/deyatelnost/zakonodatelnaya-deyatelnost/proekty-zakonov-murmanskoy-oblasti/proekty-2019/" xr:uid="{00000000-0004-0000-0800-000065000000}"/>
    <hyperlink ref="M32" r:id="rId103" xr:uid="{00000000-0004-0000-0800-000066000000}"/>
    <hyperlink ref="N32" r:id="rId104" display="https://b4u.gov-murman.ru/" xr:uid="{00000000-0004-0000-0800-000067000000}"/>
    <hyperlink ref="L33" r:id="rId105" display="http://duma.novreg.ru/action/projects/" xr:uid="{00000000-0004-0000-0800-000068000000}"/>
    <hyperlink ref="M33" r:id="rId106" location="applications" display="http://novkfo.ru/documents/289.html - applications" xr:uid="{00000000-0004-0000-0800-000069000000}"/>
    <hyperlink ref="N33" r:id="rId107" display="http://portal.novkfo.ru/Menu/Page/85" xr:uid="{00000000-0004-0000-0800-00006A000000}"/>
    <hyperlink ref="L34" r:id="rId108" location="annex" display="http://sobranie.pskov.ru/lawmaking/bills - annex" xr:uid="{00000000-0004-0000-0800-00006B000000}"/>
    <hyperlink ref="M34" r:id="rId109" display="http://finance.pskov.ru/proekty" xr:uid="{00000000-0004-0000-0800-00006C000000}"/>
    <hyperlink ref="N34" r:id="rId110" display="http://bks.pskov.ru/ebudget/Show/Category/10?ItemId=257" xr:uid="{00000000-0004-0000-0800-00006D000000}"/>
    <hyperlink ref="L38" r:id="rId111" display="https://www.gshra.ru/zak-deyat/proekty/" xr:uid="{00000000-0004-0000-0800-00006E000000}"/>
    <hyperlink ref="M38" r:id="rId112" xr:uid="{00000000-0004-0000-0800-00006F000000}"/>
    <hyperlink ref="L39" r:id="rId113" display="http://www.huralrk.ru/deyatelnost/zakonodatelnaya-deyatelnost/zakonoproekty.html" xr:uid="{00000000-0004-0000-0800-000070000000}"/>
    <hyperlink ref="M39" r:id="rId114" xr:uid="{00000000-0004-0000-0800-000071000000}"/>
    <hyperlink ref="L40" r:id="rId115" display="http://www.crimea.gov.ru/lawmaking-activity/laws-drafts" xr:uid="{00000000-0004-0000-0800-000072000000}"/>
    <hyperlink ref="M40" r:id="rId116" xr:uid="{00000000-0004-0000-0800-000073000000}"/>
    <hyperlink ref="N40" r:id="rId117" display="http://budget.rk.ifinmon.ru/dokumenty/proekt-zakona-o-byudzhete" xr:uid="{00000000-0004-0000-0800-000074000000}"/>
    <hyperlink ref="L41" r:id="rId118" xr:uid="{00000000-0004-0000-0800-000075000000}"/>
    <hyperlink ref="M41" r:id="rId119" xr:uid="{00000000-0004-0000-0800-000076000000}"/>
    <hyperlink ref="N41" r:id="rId120" xr:uid="{00000000-0004-0000-0800-000077000000}"/>
    <hyperlink ref="L42" r:id="rId121" display="https://astroblduma.ru/vm/zakonodat_deyat/ProjectZakonAO/11203" xr:uid="{00000000-0004-0000-0800-000078000000}"/>
    <hyperlink ref="M42" r:id="rId122" display="https://minfin.astrobl.ru/site-page/materialy-proekta" xr:uid="{00000000-0004-0000-0800-000079000000}"/>
    <hyperlink ref="L43" r:id="rId123" display="http://volgoduma.ru/zakonotvorchestvo/proekty-zakonov/vse-proekty.html" xr:uid="{00000000-0004-0000-0800-00007A000000}"/>
    <hyperlink ref="N43" r:id="rId124" display="http://www.minfin34.ru/" xr:uid="{00000000-0004-0000-0800-00007B000000}"/>
    <hyperlink ref="M43" r:id="rId125" xr:uid="{00000000-0004-0000-0800-00007C000000}"/>
    <hyperlink ref="L44" r:id="rId126" display="http://zsro.ru/lawmaking/project/" xr:uid="{00000000-0004-0000-0800-00007D000000}"/>
    <hyperlink ref="M44" r:id="rId127" xr:uid="{00000000-0004-0000-0800-00007E000000}"/>
    <hyperlink ref="N44" r:id="rId128" display="http://minfin.donland.ru:8088/" xr:uid="{00000000-0004-0000-0800-00007F000000}"/>
    <hyperlink ref="L47" r:id="rId129" display="http://www.nsrd.ru/dokumenty/proekti_normativno_pravovih_aktov" xr:uid="{00000000-0004-0000-0800-000080000000}"/>
    <hyperlink ref="M47" r:id="rId130" display="http://minfinrd.ru/deyatelnost/statistika-i-otchety/byudzhet" xr:uid="{00000000-0004-0000-0800-000081000000}"/>
    <hyperlink ref="N47" r:id="rId131" display="http://open.minfinrd.ru/" xr:uid="{00000000-0004-0000-0800-000082000000}"/>
    <hyperlink ref="M48" r:id="rId132" display="https://www.mfri.ru/index.php/open-budget/proekt-byudzheta-i-materialy-k-nemu" xr:uid="{00000000-0004-0000-0800-000083000000}"/>
    <hyperlink ref="L48" r:id="rId133" display="http://www.parlamentri.ru/index.php/zakonodatelnaya-deyatelnost/zakonoproekty-vnesennye-v-parlament" xr:uid="{00000000-0004-0000-0800-000084000000}"/>
    <hyperlink ref="L49" r:id="rId134" display="http://parlament.kbr.ru/zakonodatelnaya-deyatelnost/zakonoproekty-na-stadii-rassmotreniya/index.php?ELEMENT_ID=17423" xr:uid="{00000000-0004-0000-0800-000085000000}"/>
    <hyperlink ref="M49" r:id="rId135" display="https://pravitelstvo.kbr.ru/oigv/minfin/npi/proekty_normativnyh_i_pravovyh_aktov.php?postid=27876" xr:uid="{00000000-0004-0000-0800-000086000000}"/>
    <hyperlink ref="L50" r:id="rId136" display="https://parlament09.ru/node/7234" xr:uid="{00000000-0004-0000-0800-000087000000}"/>
    <hyperlink ref="M50" r:id="rId137" display="http://minfin09.ru/2019/11/проект-закона-о-республиканском-бюдж-7/" xr:uid="{00000000-0004-0000-0800-000088000000}"/>
    <hyperlink ref="L51" r:id="rId138" display="http://parliament-osetia.ru/index.php/main/bills/art/665" xr:uid="{00000000-0004-0000-0800-000089000000}"/>
    <hyperlink ref="M51" r:id="rId139" display="http://minfin.alania.gov.ru/index.php/documents" xr:uid="{00000000-0004-0000-0800-00008A000000}"/>
    <hyperlink ref="L52" r:id="rId140" display="http://www.parlamentchr.ru/deyatelnost/zakonoproekty-nakhodyashchiesya-na-rassmotrenii" xr:uid="{00000000-0004-0000-0800-00008B000000}"/>
    <hyperlink ref="M52" r:id="rId141" display="http://www.minfinchr.ru/respublikanskij-byudzhet/proekt-zakona-chechenskoj-respubliki-o-respublikanskom-byudzhete-na-ocherednoj-finansovyj-god-i-planovyj-period-s-prilozheniyami" xr:uid="{00000000-0004-0000-0800-00008C000000}"/>
    <hyperlink ref="N52" r:id="rId142" xr:uid="{00000000-0004-0000-0800-00008D000000}"/>
    <hyperlink ref="L53" r:id="rId143" display="http://www.dumask.ru/law/zakonodatelnaya-deyatelnost/zakonoproekty-i-inye-pravovye-akty-nakhodyashchiesya-na-rassmotrenii.html" xr:uid="{00000000-0004-0000-0800-00008E000000}"/>
    <hyperlink ref="M53" r:id="rId144" display="http://www.mfsk.ru/law/proekty-zakonovsk" xr:uid="{00000000-0004-0000-0800-00008F000000}"/>
    <hyperlink ref="N53" r:id="rId145" display="http://openbudsk.ru/proekt-byudzheta-na-2020-god-i-planovyy-period-2021-i-2022-godov/" xr:uid="{00000000-0004-0000-0800-000090000000}"/>
    <hyperlink ref="L55" r:id="rId146" display="http://gsrb.ru/ru/lawmaking/budget-2020/" xr:uid="{00000000-0004-0000-0800-000091000000}"/>
    <hyperlink ref="M55" r:id="rId147" xr:uid="{00000000-0004-0000-0800-000092000000}"/>
    <hyperlink ref="L56" r:id="rId148" display="http://www.gsmari.ru/itog/pnpa.html" xr:uid="{00000000-0004-0000-0800-000093000000}"/>
    <hyperlink ref="M56" r:id="rId149" xr:uid="{00000000-0004-0000-0800-000094000000}"/>
    <hyperlink ref="L57" r:id="rId150" display="http://www.gsrm.ru/legislative-activities/proekty/" xr:uid="{00000000-0004-0000-0800-000095000000}"/>
    <hyperlink ref="M57" r:id="rId151" display="https://www.minfinrm.ru/norm-akty-new/" xr:uid="{00000000-0004-0000-0800-000096000000}"/>
    <hyperlink ref="L59" r:id="rId152" display="http://www.udmgossovet.ru/activity/law/schedule/materials/26796/" xr:uid="{00000000-0004-0000-0800-000097000000}"/>
    <hyperlink ref="M59" r:id="rId153" xr:uid="{00000000-0004-0000-0800-000098000000}"/>
    <hyperlink ref="L62" r:id="rId154" display="http://www.zsko.ru/documents/lawmaking/" xr:uid="{00000000-0004-0000-0800-000099000000}"/>
    <hyperlink ref="M62" r:id="rId155" display="http://www.minfin.kirov.ru/otkrytyy-byudzhet/dlya-spetsialistov/oblastnoy-byudzhet/byudzhet-2020-2022-normativnye-dokumenty/" xr:uid="{00000000-0004-0000-0800-00009A000000}"/>
    <hyperlink ref="L64" r:id="rId156" display="http://zaksob.ru/activity/zakonotvorcheskaya-deyatelnost/" xr:uid="{00000000-0004-0000-0800-00009B000000}"/>
    <hyperlink ref="M64" r:id="rId157" xr:uid="{00000000-0004-0000-0800-00009C000000}"/>
    <hyperlink ref="N64" r:id="rId158" display="http://budget.orb.ru/ " xr:uid="{00000000-0004-0000-0800-00009D000000}"/>
    <hyperlink ref="L65" r:id="rId159" display="http://www.zspo.ru/legislative/bills/61981/" xr:uid="{00000000-0004-0000-0800-00009E000000}"/>
    <hyperlink ref="M65" r:id="rId160" xr:uid="{00000000-0004-0000-0800-00009F000000}"/>
    <hyperlink ref="N66" r:id="rId161" display="http://budget.minfin-samara.ru/ " xr:uid="{00000000-0004-0000-0800-0000A0000000}"/>
    <hyperlink ref="L66" r:id="rId162" display="http://asozd.samgd.ru/bills/2944/" xr:uid="{00000000-0004-0000-0800-0000A1000000}"/>
    <hyperlink ref="M66" r:id="rId163" xr:uid="{00000000-0004-0000-0800-0000A2000000}"/>
    <hyperlink ref="L70" r:id="rId164" display="http://www.oblduma.kurgan.ru/about/activity/doc/proekty/" xr:uid="{00000000-0004-0000-0800-0000A3000000}"/>
    <hyperlink ref="M70" r:id="rId165" xr:uid="{00000000-0004-0000-0800-0000A4000000}"/>
    <hyperlink ref="L71" r:id="rId166" display="http://zsso.ru/legislative/lawprojects/item/50955/" xr:uid="{00000000-0004-0000-0800-0000A5000000}"/>
    <hyperlink ref="N71" r:id="rId167" display="http://info.mfural.ru/ebudget/Menu/Page/1 " xr:uid="{00000000-0004-0000-0800-0000A6000000}"/>
    <hyperlink ref="L72" r:id="rId168" display="http://public.duma72.ru/Public/BillDossier/2897" xr:uid="{00000000-0004-0000-0800-0000A7000000}"/>
    <hyperlink ref="M72" r:id="rId169" xr:uid="{00000000-0004-0000-0800-0000A8000000}"/>
    <hyperlink ref="L73" r:id="rId170" display="https://www.zs74.ru/npa-base" xr:uid="{00000000-0004-0000-0800-0000A9000000}"/>
    <hyperlink ref="M73" r:id="rId171" display="http://www.minfin74.ru/mBudget/project/" xr:uid="{00000000-0004-0000-0800-0000AA000000}"/>
    <hyperlink ref="N73" r:id="rId172" display="http://open.minfin74.ru/budget/370457979" xr:uid="{00000000-0004-0000-0800-0000AB000000}"/>
    <hyperlink ref="L74" r:id="rId173" xr:uid="{00000000-0004-0000-0800-0000AC000000}"/>
    <hyperlink ref="M74" r:id="rId174" xr:uid="{00000000-0004-0000-0800-0000AD000000}"/>
    <hyperlink ref="L75" r:id="rId175" display="http://www.zsyanao.ru/legislative_activity/projects/" xr:uid="{00000000-0004-0000-0800-0000AE000000}"/>
    <hyperlink ref="M75" r:id="rId176" xr:uid="{00000000-0004-0000-0800-0000AF000000}"/>
    <hyperlink ref="N75" r:id="rId177" display="http://monitoring.yanao.ru/yamal/index.php" xr:uid="{00000000-0004-0000-0800-0000B0000000}"/>
    <hyperlink ref="L77" r:id="rId178" display="http://elkurultay.ru/deyatelnost/sessii/sessii/materialy-proshedshikh-sessij-7-sozyva/10400-materialy-iii-ej-sessii-gosudarstvennogo-sobraniya-el-kurultaj-respubliki-altaj-sedmogo-sozyva-sostoyavshejsya-21-noyabrya-2019-goda" xr:uid="{00000000-0004-0000-0800-0000B1000000}"/>
    <hyperlink ref="M77" r:id="rId179" xr:uid="{00000000-0004-0000-0800-0000B2000000}"/>
    <hyperlink ref="N77" r:id="rId180" display="http://www.open.minfin-altai.ru/" xr:uid="{00000000-0004-0000-0800-0000B3000000}"/>
    <hyperlink ref="L78" r:id="rId181" display="http://www.khural.org/info/finansy/243/" xr:uid="{00000000-0004-0000-0800-0000B4000000}"/>
    <hyperlink ref="N78" r:id="rId182" display="http://budget17.ru/" xr:uid="{00000000-0004-0000-0800-0000B5000000}"/>
    <hyperlink ref="M78" r:id="rId183" display="https://minfin.rtyva.ru/node/8892/" xr:uid="{00000000-0004-0000-0800-0000B6000000}"/>
    <hyperlink ref="M80" r:id="rId184" xr:uid="{00000000-0004-0000-0800-0000B7000000}"/>
    <hyperlink ref="L79" r:id="rId185" display="http://www.khural.org/info/finansy/243/" xr:uid="{00000000-0004-0000-0800-0000B8000000}"/>
    <hyperlink ref="N79" r:id="rId186" display="http://budget17.ru/" xr:uid="{00000000-0004-0000-0800-0000B9000000}"/>
    <hyperlink ref="M79" r:id="rId187" display="https://minfin.rtyva.ru/node/8892/" xr:uid="{00000000-0004-0000-0800-0000BA000000}"/>
    <hyperlink ref="L80" r:id="rId188" display="http://www.akzs.ru/sessions/135/2868/" xr:uid="{00000000-0004-0000-0800-0000BB000000}"/>
    <hyperlink ref="L83" r:id="rId189" display="https://www.sndko.ru/zakonotvorchestvo/proektyi-normativnyix-pravovyix-aktov-kemerovskoj-oblasti" xr:uid="{00000000-0004-0000-0800-0000BC000000}"/>
    <hyperlink ref="M83" r:id="rId190" xr:uid="{00000000-0004-0000-0800-0000BD000000}"/>
    <hyperlink ref="L85" r:id="rId191" display="http://www.omsk-parlament.ru/?sid=2940" xr:uid="{00000000-0004-0000-0800-0000BE000000}"/>
    <hyperlink ref="N85" r:id="rId192" display="http://budget.omsk.ifinmon.ru/ " xr:uid="{00000000-0004-0000-0800-0000BF000000}"/>
    <hyperlink ref="M85" r:id="rId193" xr:uid="{00000000-0004-0000-0800-0000C0000000}"/>
    <hyperlink ref="L86" r:id="rId194" display="https://duma.tomsk.ru/content/proekt_oblastnogo_bjudzheta_na_2020_2022_god" xr:uid="{00000000-0004-0000-0800-0000C1000000}"/>
    <hyperlink ref="N86" r:id="rId195" display="http://open.findep.org/" xr:uid="{00000000-0004-0000-0800-0000C2000000}"/>
    <hyperlink ref="M86" r:id="rId196" xr:uid="{00000000-0004-0000-0800-0000C3000000}"/>
    <hyperlink ref="L89" r:id="rId197" location="type=magicsearch/from=25.09.2018/to=" display="http://monitoring.iltumen.ru/#type=magicsearch/from=25.09.2018/to=" xr:uid="{00000000-0004-0000-0800-0000C4000000}"/>
    <hyperlink ref="M89" r:id="rId198" display="https://minfin.sakha.gov.ru/zakony-o-bjudzhete/2020-2022-gg/proekt-zakona-o-bjudzhete-na-2020-2022-gg" xr:uid="{00000000-0004-0000-0800-0000C5000000}"/>
    <hyperlink ref="N89" r:id="rId199" display="http://budget.sakha.gov.ru/ebudget/Menu/Page/215" xr:uid="{00000000-0004-0000-0800-0000C6000000}"/>
    <hyperlink ref="L90" r:id="rId200" display="http://www.zaksobr-chita.ru/documents/proektyi_zakonov/2019_god/noyabr_2019_goda" xr:uid="{00000000-0004-0000-0800-0000C7000000}"/>
    <hyperlink ref="M90" r:id="rId201" xr:uid="{00000000-0004-0000-0800-0000C8000000}"/>
    <hyperlink ref="N90" r:id="rId202" xr:uid="{00000000-0004-0000-0800-0000C9000000}"/>
    <hyperlink ref="L91" r:id="rId203" display="http://www.zaksobr.kamchatka.ru/zaktvordeyat/proekty_zakonov_kamch_24_2019_kraya1/o_kraevom_byudzhete_na_2020_god_i_na_planovyj_period_2021_i_2022_godov/" xr:uid="{00000000-0004-0000-0800-0000CA000000}"/>
    <hyperlink ref="N91" r:id="rId204" location="/main" display="http://openbudget.kamgov.ru/Dashboard - /main" xr:uid="{00000000-0004-0000-0800-0000CB000000}"/>
    <hyperlink ref="L95" r:id="rId205" display="https://www.magoblduma.ru/documents/" xr:uid="{00000000-0004-0000-0800-0000CC000000}"/>
    <hyperlink ref="M95" r:id="rId206" display="https://minfin.49gov.ru/documents/?doc_type=1" xr:uid="{00000000-0004-0000-0800-0000CD000000}"/>
    <hyperlink ref="N95" r:id="rId207" xr:uid="{00000000-0004-0000-0800-0000CE000000}"/>
    <hyperlink ref="M96" r:id="rId208" display="http://sakhminfin.ru/" xr:uid="{00000000-0004-0000-0800-0000CF000000}"/>
    <hyperlink ref="L96" r:id="rId209" display="http://www.dumasakhalin.ru/activity/sessions/2019/7" xr:uid="{00000000-0004-0000-0800-0000D0000000}"/>
    <hyperlink ref="N96" r:id="rId210" xr:uid="{00000000-0004-0000-0800-0000D1000000}"/>
    <hyperlink ref="L97" r:id="rId211" display="http://zseao.ru/akt/ob-oblastnom-byudzhete-na-2020-god-i-na-planovyj-period-2021-i-2022-godov-2/" xr:uid="{00000000-0004-0000-0800-0000D2000000}"/>
    <hyperlink ref="M97" r:id="rId212" display="http://www.eao.ru/isp-vlast/finansovoe-upravlenie-pravitelstva/byudzhet/" xr:uid="{00000000-0004-0000-0800-0000D3000000}"/>
    <hyperlink ref="L98" r:id="rId213" display="http://duma-chukotka.ru/index.php?option=com_content&amp;view=category&amp;id=47&amp;Itemid=154" xr:uid="{00000000-0004-0000-0800-0000D4000000}"/>
    <hyperlink ref="M98" r:id="rId214" display="http://chaogov.ru/otkrytyy-byudzhet/zakon-o-byudzhete.php" xr:uid="{00000000-0004-0000-0800-0000D5000000}"/>
    <hyperlink ref="M71" r:id="rId215" location="document_list" display="https://minfin.midural.ru/document/category/23 - document_list" xr:uid="{00000000-0004-0000-0800-0000D6000000}"/>
    <hyperlink ref="M91" r:id="rId216" xr:uid="{00000000-0004-0000-0800-0000D7000000}"/>
  </hyperlinks>
  <pageMargins left="0.70866141732283472" right="0.70866141732283472" top="0.74803149606299213" bottom="0.74803149606299213" header="0.31496062992125984" footer="0.31496062992125984"/>
  <pageSetup paperSize="9" scale="76" fitToWidth="0" fitToHeight="3" orientation="landscape" r:id="rId217"/>
  <headerFooter>
    <oddFooter>&amp;C&amp;"Times New Roman,обычный"&amp;8&amp;A&amp;R&amp;9&amp;P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30467C8CEFAC44593D3D344C2F48655" ma:contentTypeVersion="0" ma:contentTypeDescription="Создание документа." ma:contentTypeScope="" ma:versionID="cf81f99e34c18b20df9ff48604bc9af2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c31cf644ccdebe7c2c6fcf435b368b5c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16B28D-4BE0-4BFA-875D-2569D3F54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D93372-0757-4580-84D5-A77F6D984274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1e5bdc4-b57e-4af5-8c56-e26e352185e0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7C23373-14F2-4B7C-AFBE-B3A8ACE353A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7E83352-2EC7-47E8-8159-170B246C82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30</vt:i4>
      </vt:variant>
    </vt:vector>
  </HeadingPairs>
  <TitlesOfParts>
    <vt:vector size="45" baseType="lpstr">
      <vt:lpstr>Рейтинг (раздел 5)</vt:lpstr>
      <vt:lpstr>Оценка (раздел 5)</vt:lpstr>
      <vt:lpstr>Методика (раздел 5)</vt:lpstr>
      <vt:lpstr>5.1 </vt:lpstr>
      <vt:lpstr>5.2 </vt:lpstr>
      <vt:lpstr>5.3 </vt:lpstr>
      <vt:lpstr>5.4</vt:lpstr>
      <vt:lpstr>5.5 </vt:lpstr>
      <vt:lpstr>5.6</vt:lpstr>
      <vt:lpstr>5.7</vt:lpstr>
      <vt:lpstr>5.8</vt:lpstr>
      <vt:lpstr>5.9</vt:lpstr>
      <vt:lpstr>5.10</vt:lpstr>
      <vt:lpstr>5.11</vt:lpstr>
      <vt:lpstr>5.12</vt:lpstr>
      <vt:lpstr>'Методика (раздел 5)'!_Toc510692583</vt:lpstr>
      <vt:lpstr>'5.1 '!Заголовки_для_печати</vt:lpstr>
      <vt:lpstr>'5.10'!Заголовки_для_печати</vt:lpstr>
      <vt:lpstr>'5.11'!Заголовки_для_печати</vt:lpstr>
      <vt:lpstr>'5.2 '!Заголовки_для_печати</vt:lpstr>
      <vt:lpstr>'5.3 '!Заголовки_для_печати</vt:lpstr>
      <vt:lpstr>'5.4'!Заголовки_для_печати</vt:lpstr>
      <vt:lpstr>'5.5 '!Заголовки_для_печати</vt:lpstr>
      <vt:lpstr>'5.6'!Заголовки_для_печати</vt:lpstr>
      <vt:lpstr>'5.7'!Заголовки_для_печати</vt:lpstr>
      <vt:lpstr>'5.8'!Заголовки_для_печати</vt:lpstr>
      <vt:lpstr>'5.9'!Заголовки_для_печати</vt:lpstr>
      <vt:lpstr>'Методика (раздел 5)'!Заголовки_для_печати</vt:lpstr>
      <vt:lpstr>'Оценка (раздел 5)'!Заголовки_для_печати</vt:lpstr>
      <vt:lpstr>'Рейтинг (раздел 5)'!Заголовки_для_печати</vt:lpstr>
      <vt:lpstr>'5.1 '!Область_печати</vt:lpstr>
      <vt:lpstr>'5.10'!Область_печати</vt:lpstr>
      <vt:lpstr>'5.11'!Область_печати</vt:lpstr>
      <vt:lpstr>'5.12'!Область_печати</vt:lpstr>
      <vt:lpstr>'5.2 '!Область_печати</vt:lpstr>
      <vt:lpstr>'5.3 '!Область_печати</vt:lpstr>
      <vt:lpstr>'5.4'!Область_печати</vt:lpstr>
      <vt:lpstr>'5.5 '!Область_печати</vt:lpstr>
      <vt:lpstr>'5.6'!Область_печати</vt:lpstr>
      <vt:lpstr>'5.7'!Область_печати</vt:lpstr>
      <vt:lpstr>'5.8'!Область_печати</vt:lpstr>
      <vt:lpstr>'5.9'!Область_печати</vt:lpstr>
      <vt:lpstr>'Методика (раздел 5)'!Область_печати</vt:lpstr>
      <vt:lpstr>'Оценка (раздел 5)'!Область_печати</vt:lpstr>
      <vt:lpstr>'Рейтинг (раздел 5)'!Область_печати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Сурхаев Ислам Даниялович</dc:creator>
  <cp:lastModifiedBy>Asus</cp:lastModifiedBy>
  <cp:lastPrinted>2020-03-23T11:29:02Z</cp:lastPrinted>
  <dcterms:created xsi:type="dcterms:W3CDTF">2019-02-26T06:32:07Z</dcterms:created>
  <dcterms:modified xsi:type="dcterms:W3CDTF">2020-03-28T17:55:45Z</dcterms:modified>
</cp:coreProperties>
</file>