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C:\Users\Asus\Documents\НИФИ\Рейтинг_2020\06_Мониторинг\Раздел 10\"/>
    </mc:Choice>
  </mc:AlternateContent>
  <xr:revisionPtr revIDLastSave="0" documentId="8_{167F20C9-89F1-40ED-8D96-43D950AE06FE}" xr6:coauthVersionLast="45" xr6:coauthVersionMax="45" xr10:uidLastSave="{00000000-0000-0000-0000-000000000000}"/>
  <bookViews>
    <workbookView xWindow="-110" yWindow="-110" windowWidth="19420" windowHeight="10420" tabRatio="847" xr2:uid="{00000000-000D-0000-FFFF-FFFF00000000}"/>
  </bookViews>
  <sheets>
    <sheet name="Рейтинг (раздел 10)" sheetId="87" r:id="rId1"/>
    <sheet name="Оценка (раздел 10)" sheetId="12" r:id="rId2"/>
    <sheet name="Методика (раздел 1)" sheetId="31" r:id="rId3"/>
    <sheet name="10.1" sheetId="84" r:id="rId4"/>
    <sheet name="10.2" sheetId="80" r:id="rId5"/>
    <sheet name="10.3" sheetId="81" r:id="rId6"/>
    <sheet name="10.4" sheetId="85" r:id="rId7"/>
    <sheet name="10.5" sheetId="86" r:id="rId8"/>
  </sheets>
  <definedNames>
    <definedName name="_Toc262683" localSheetId="2">'Методика (раздел 1)'!#REF!</definedName>
    <definedName name="_Toc32672483" localSheetId="2">'Методика (раздел 1)'!$B$4</definedName>
    <definedName name="_Toc477267685" localSheetId="2">'Методика (раздел 1)'!#REF!</definedName>
    <definedName name="_Toc510692579" localSheetId="2">'Методика (раздел 1)'!#REF!</definedName>
    <definedName name="_xlnm._FilterDatabase" localSheetId="3" hidden="1">'10.1'!$A$7:$N$36</definedName>
    <definedName name="_xlnm._FilterDatabase" localSheetId="4" hidden="1">'10.2'!$A$7:$R$30</definedName>
    <definedName name="_xlnm._FilterDatabase" localSheetId="5" hidden="1">'10.3'!$A$7:$P$30</definedName>
    <definedName name="_xlnm._FilterDatabase" localSheetId="6" hidden="1">'10.4'!$A$7:$S$34</definedName>
    <definedName name="_xlnm._FilterDatabase" localSheetId="7" hidden="1">'10.5'!$A$7:$R$32</definedName>
    <definedName name="_xlnm._FilterDatabase" localSheetId="1" hidden="1">'Оценка (раздел 10)'!$A$6:$H$29</definedName>
    <definedName name="_xlnm._FilterDatabase" localSheetId="0" hidden="1">'Рейтинг (раздел 10)'!$A$7:$H$26</definedName>
    <definedName name="sub_184133" localSheetId="2">'Методика (раздел 1)'!#REF!</definedName>
    <definedName name="_xlnm.Print_Titles" localSheetId="3">'10.1'!$3:$6</definedName>
    <definedName name="_xlnm.Print_Titles" localSheetId="4">'10.2'!$3:$6</definedName>
    <definedName name="_xlnm.Print_Titles" localSheetId="5">'10.3'!$3:$6</definedName>
    <definedName name="_xlnm.Print_Titles" localSheetId="6">'10.4'!$3:$6</definedName>
    <definedName name="_xlnm.Print_Titles" localSheetId="7">'10.5'!$3:$6</definedName>
    <definedName name="_xlnm.Print_Titles" localSheetId="2">'Методика (раздел 1)'!$2:$3</definedName>
    <definedName name="_xlnm.Print_Titles" localSheetId="1">'Оценка (раздел 10)'!$A:$A,'Оценка (раздел 10)'!$3:$4</definedName>
    <definedName name="_xlnm.Print_Titles" localSheetId="0">'Рейтинг (раздел 10)'!$A:$A,'Рейтинг (раздел 10)'!$3:$4</definedName>
    <definedName name="_xlnm.Print_Area" localSheetId="3">'10.1'!$A$1:$N$36</definedName>
    <definedName name="_xlnm.Print_Area" localSheetId="4">'10.2'!$A$1:$R$30</definedName>
    <definedName name="_xlnm.Print_Area" localSheetId="5">'10.3'!$A$1:$P$30</definedName>
    <definedName name="_xlnm.Print_Area" localSheetId="6">'10.4'!$A$1:$S$34</definedName>
    <definedName name="_xlnm.Print_Area" localSheetId="7">'10.5'!$A$1:$R$32</definedName>
    <definedName name="_xlnm.Print_Area" localSheetId="2">'Методика (раздел 1)'!$A$1:$E$49</definedName>
    <definedName name="_xlnm.Print_Area" localSheetId="1">'Оценка (раздел 10)'!$A$1:$H$29</definedName>
    <definedName name="_xlnm.Print_Area" localSheetId="0">'Рейтинг (раздел 10)'!$A$1:$H$26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87" l="1"/>
  <c r="G10" i="87"/>
  <c r="G24" i="87"/>
  <c r="G9" i="87"/>
  <c r="G23" i="87"/>
  <c r="G22" i="87"/>
  <c r="G13" i="87"/>
  <c r="G21" i="87"/>
  <c r="G12" i="87"/>
  <c r="G20" i="87"/>
  <c r="G16" i="87"/>
  <c r="G8" i="87"/>
  <c r="G19" i="87"/>
  <c r="G7" i="87"/>
  <c r="G18" i="87"/>
  <c r="G26" i="87"/>
  <c r="G17" i="87"/>
  <c r="G25" i="87"/>
  <c r="C5" i="87"/>
  <c r="G29" i="12" l="1"/>
  <c r="G28" i="12"/>
  <c r="G26" i="12"/>
  <c r="G24" i="12"/>
  <c r="G25" i="12"/>
  <c r="G23" i="12"/>
  <c r="G21" i="12"/>
  <c r="G20" i="12"/>
  <c r="G14" i="12"/>
  <c r="G16" i="12"/>
  <c r="G17" i="12"/>
  <c r="G19" i="12"/>
  <c r="G13" i="12"/>
  <c r="G8" i="12"/>
  <c r="G9" i="12"/>
  <c r="G10" i="12"/>
  <c r="G12" i="12"/>
  <c r="G7" i="12"/>
  <c r="C16" i="84"/>
  <c r="E16" i="84" s="1"/>
  <c r="D19" i="87" l="1"/>
  <c r="D13" i="12"/>
  <c r="C32" i="86" l="1"/>
  <c r="F32" i="86" s="1"/>
  <c r="C31" i="86"/>
  <c r="F31" i="86" s="1"/>
  <c r="C29" i="86"/>
  <c r="F29" i="86" s="1"/>
  <c r="C28" i="86"/>
  <c r="F28" i="86" s="1"/>
  <c r="C27" i="86"/>
  <c r="F27" i="86" s="1"/>
  <c r="C26" i="86"/>
  <c r="F26" i="86" s="1"/>
  <c r="C24" i="86"/>
  <c r="F24" i="86" s="1"/>
  <c r="C22" i="86"/>
  <c r="F22" i="86" s="1"/>
  <c r="C20" i="86"/>
  <c r="F20" i="86" s="1"/>
  <c r="C18" i="86"/>
  <c r="F18" i="86" s="1"/>
  <c r="C17" i="86"/>
  <c r="F17" i="86" s="1"/>
  <c r="C15" i="86"/>
  <c r="F15" i="86" s="1"/>
  <c r="C14" i="86"/>
  <c r="F14" i="86" s="1"/>
  <c r="C13" i="86"/>
  <c r="F13" i="86" s="1"/>
  <c r="C11" i="86"/>
  <c r="F11" i="86" s="1"/>
  <c r="C10" i="86"/>
  <c r="F10" i="86" s="1"/>
  <c r="C9" i="86"/>
  <c r="F9" i="86" s="1"/>
  <c r="C8" i="86"/>
  <c r="F8" i="86" s="1"/>
  <c r="C34" i="85"/>
  <c r="E34" i="85" s="1"/>
  <c r="C33" i="85"/>
  <c r="E33" i="85" s="1"/>
  <c r="C31" i="85"/>
  <c r="E31" i="85" s="1"/>
  <c r="C29" i="85"/>
  <c r="E29" i="85" s="1"/>
  <c r="C28" i="85"/>
  <c r="E28" i="85" s="1"/>
  <c r="C27" i="85"/>
  <c r="E27" i="85" s="1"/>
  <c r="C25" i="85"/>
  <c r="E25" i="85" s="1"/>
  <c r="C23" i="85"/>
  <c r="E23" i="85" s="1"/>
  <c r="C21" i="85"/>
  <c r="E21" i="85" s="1"/>
  <c r="C19" i="85"/>
  <c r="E19" i="85" s="1"/>
  <c r="C18" i="85"/>
  <c r="E18" i="85" s="1"/>
  <c r="C16" i="85"/>
  <c r="E16" i="85" s="1"/>
  <c r="C15" i="85"/>
  <c r="E15" i="85" s="1"/>
  <c r="C13" i="85"/>
  <c r="E13" i="85" s="1"/>
  <c r="C11" i="85"/>
  <c r="E11" i="85" s="1"/>
  <c r="C10" i="85"/>
  <c r="E10" i="85" s="1"/>
  <c r="C9" i="85"/>
  <c r="E9" i="85" s="1"/>
  <c r="C8" i="85"/>
  <c r="E8" i="85" s="1"/>
  <c r="H7" i="87" l="1"/>
  <c r="H12" i="12"/>
  <c r="H20" i="87"/>
  <c r="H17" i="12"/>
  <c r="H8" i="12"/>
  <c r="H17" i="87"/>
  <c r="H12" i="87"/>
  <c r="H19" i="12"/>
  <c r="H14" i="87"/>
  <c r="H29" i="12"/>
  <c r="H9" i="12"/>
  <c r="H26" i="87"/>
  <c r="H14" i="12"/>
  <c r="H8" i="87"/>
  <c r="H21" i="87"/>
  <c r="H20" i="12"/>
  <c r="H25" i="12"/>
  <c r="H9" i="87"/>
  <c r="H7" i="12"/>
  <c r="H25" i="87"/>
  <c r="H23" i="12"/>
  <c r="H22" i="87"/>
  <c r="H10" i="87"/>
  <c r="H28" i="12"/>
  <c r="H13" i="12"/>
  <c r="H19" i="87"/>
  <c r="H24" i="12"/>
  <c r="H23" i="87"/>
  <c r="H18" i="87"/>
  <c r="H10" i="12"/>
  <c r="H16" i="87"/>
  <c r="H16" i="12"/>
  <c r="H21" i="12"/>
  <c r="H13" i="87"/>
  <c r="H26" i="12"/>
  <c r="H24" i="87"/>
  <c r="C36" i="84"/>
  <c r="E36" i="84" s="1"/>
  <c r="C35" i="84"/>
  <c r="E35" i="84" s="1"/>
  <c r="C33" i="84"/>
  <c r="E33" i="84" s="1"/>
  <c r="C32" i="84"/>
  <c r="E32" i="84" s="1"/>
  <c r="C31" i="84"/>
  <c r="E31" i="84" s="1"/>
  <c r="C29" i="84"/>
  <c r="E29" i="84" s="1"/>
  <c r="C26" i="84"/>
  <c r="E26" i="84" s="1"/>
  <c r="C25" i="84"/>
  <c r="E25" i="84" s="1"/>
  <c r="C22" i="84"/>
  <c r="E22" i="84" s="1"/>
  <c r="C20" i="84"/>
  <c r="E20" i="84" s="1"/>
  <c r="C19" i="84"/>
  <c r="E19" i="84" s="1"/>
  <c r="C17" i="84"/>
  <c r="E17" i="84" s="1"/>
  <c r="C14" i="84"/>
  <c r="E14" i="84" s="1"/>
  <c r="C12" i="84"/>
  <c r="E12" i="84" s="1"/>
  <c r="C10" i="84"/>
  <c r="E10" i="84" s="1"/>
  <c r="C9" i="84"/>
  <c r="E9" i="84" s="1"/>
  <c r="C8" i="84"/>
  <c r="E8" i="84" s="1"/>
  <c r="D8" i="87" l="1"/>
  <c r="D14" i="12"/>
  <c r="D9" i="87"/>
  <c r="D25" i="12"/>
  <c r="D26" i="87"/>
  <c r="D9" i="12"/>
  <c r="D16" i="87"/>
  <c r="D16" i="12"/>
  <c r="D13" i="87"/>
  <c r="D21" i="12"/>
  <c r="D24" i="87"/>
  <c r="D26" i="12"/>
  <c r="D17" i="87"/>
  <c r="D8" i="12"/>
  <c r="D18" i="87"/>
  <c r="D10" i="12"/>
  <c r="D20" i="87"/>
  <c r="D17" i="12"/>
  <c r="D22" i="87"/>
  <c r="D23" i="12"/>
  <c r="D10" i="87"/>
  <c r="D28" i="12"/>
  <c r="D21" i="87"/>
  <c r="D20" i="12"/>
  <c r="D25" i="87"/>
  <c r="D7" i="12"/>
  <c r="D7" i="87"/>
  <c r="D12" i="12"/>
  <c r="D12" i="87"/>
  <c r="D19" i="12"/>
  <c r="D23" i="87"/>
  <c r="D24" i="12"/>
  <c r="D14" i="87"/>
  <c r="D29" i="12"/>
  <c r="C30" i="81"/>
  <c r="C29" i="81"/>
  <c r="C27" i="81"/>
  <c r="C26" i="81"/>
  <c r="C25" i="81"/>
  <c r="C24" i="81"/>
  <c r="C22" i="81"/>
  <c r="C21" i="81"/>
  <c r="C20" i="81"/>
  <c r="C18" i="81"/>
  <c r="C17" i="81"/>
  <c r="C15" i="81"/>
  <c r="C14" i="81"/>
  <c r="C13" i="81"/>
  <c r="C11" i="81"/>
  <c r="C10" i="81"/>
  <c r="C9" i="81"/>
  <c r="C8" i="81"/>
  <c r="E9" i="81" l="1"/>
  <c r="E10" i="81"/>
  <c r="E11" i="81"/>
  <c r="E13" i="81"/>
  <c r="E14" i="81"/>
  <c r="E15" i="81"/>
  <c r="E17" i="81"/>
  <c r="E18" i="81"/>
  <c r="E20" i="81"/>
  <c r="E21" i="81"/>
  <c r="E22" i="81"/>
  <c r="E24" i="81"/>
  <c r="E25" i="81"/>
  <c r="E26" i="81"/>
  <c r="E29" i="81"/>
  <c r="E30" i="81"/>
  <c r="E8" i="81"/>
  <c r="C9" i="80"/>
  <c r="E9" i="80" s="1"/>
  <c r="C10" i="80"/>
  <c r="E10" i="80" s="1"/>
  <c r="C11" i="80"/>
  <c r="E11" i="80" s="1"/>
  <c r="C13" i="80"/>
  <c r="E13" i="80" s="1"/>
  <c r="C14" i="80"/>
  <c r="E14" i="80" s="1"/>
  <c r="C15" i="80"/>
  <c r="E15" i="80" s="1"/>
  <c r="C17" i="80"/>
  <c r="E17" i="80" s="1"/>
  <c r="C18" i="80"/>
  <c r="E18" i="80" s="1"/>
  <c r="C20" i="80"/>
  <c r="E20" i="80" s="1"/>
  <c r="C21" i="80"/>
  <c r="E21" i="80" s="1"/>
  <c r="C22" i="80"/>
  <c r="E22" i="80" s="1"/>
  <c r="C24" i="80"/>
  <c r="E24" i="80" s="1"/>
  <c r="C25" i="80"/>
  <c r="E25" i="80" s="1"/>
  <c r="C26" i="80"/>
  <c r="E26" i="80" s="1"/>
  <c r="C27" i="80"/>
  <c r="E27" i="80" s="1"/>
  <c r="C29" i="80"/>
  <c r="E29" i="80" s="1"/>
  <c r="C30" i="80"/>
  <c r="E30" i="80" s="1"/>
  <c r="C8" i="80"/>
  <c r="E8" i="80" s="1"/>
  <c r="E27" i="81"/>
  <c r="F14" i="87" l="1"/>
  <c r="F29" i="12"/>
  <c r="F20" i="87"/>
  <c r="F17" i="12"/>
  <c r="F13" i="87"/>
  <c r="F21" i="12"/>
  <c r="F16" i="87"/>
  <c r="F16" i="12"/>
  <c r="F18" i="87"/>
  <c r="F10" i="12"/>
  <c r="F24" i="87"/>
  <c r="F26" i="12"/>
  <c r="F22" i="87"/>
  <c r="F23" i="12"/>
  <c r="F10" i="87"/>
  <c r="F28" i="12"/>
  <c r="F9" i="87"/>
  <c r="F25" i="12"/>
  <c r="F21" i="87"/>
  <c r="F20" i="12"/>
  <c r="F8" i="87"/>
  <c r="F14" i="12"/>
  <c r="F26" i="87"/>
  <c r="F9" i="12"/>
  <c r="F7" i="87"/>
  <c r="F12" i="12"/>
  <c r="F25" i="87"/>
  <c r="F7" i="12"/>
  <c r="F23" i="87"/>
  <c r="F24" i="12"/>
  <c r="F12" i="87"/>
  <c r="F19" i="12"/>
  <c r="F19" i="87"/>
  <c r="F13" i="12"/>
  <c r="F17" i="87"/>
  <c r="F8" i="12"/>
  <c r="E25" i="87"/>
  <c r="C25" i="87" s="1"/>
  <c r="B25" i="87" s="1"/>
  <c r="E7" i="12"/>
  <c r="E8" i="87"/>
  <c r="E14" i="12"/>
  <c r="E26" i="87"/>
  <c r="C26" i="87" s="1"/>
  <c r="B26" i="87" s="1"/>
  <c r="E9" i="12"/>
  <c r="E14" i="87"/>
  <c r="E29" i="12"/>
  <c r="E23" i="87"/>
  <c r="C23" i="87" s="1"/>
  <c r="B23" i="87" s="1"/>
  <c r="E24" i="12"/>
  <c r="E12" i="87"/>
  <c r="C12" i="87" s="1"/>
  <c r="B12" i="87" s="1"/>
  <c r="E19" i="12"/>
  <c r="E19" i="87"/>
  <c r="C19" i="87" s="1"/>
  <c r="B19" i="87" s="1"/>
  <c r="E13" i="12"/>
  <c r="C13" i="12" s="1"/>
  <c r="E17" i="87"/>
  <c r="C17" i="87" s="1"/>
  <c r="B17" i="87" s="1"/>
  <c r="E8" i="12"/>
  <c r="E7" i="87"/>
  <c r="C7" i="87" s="1"/>
  <c r="B7" i="87" s="1"/>
  <c r="E12" i="12"/>
  <c r="E9" i="87"/>
  <c r="E25" i="12"/>
  <c r="E21" i="87"/>
  <c r="C21" i="87" s="1"/>
  <c r="B21" i="87" s="1"/>
  <c r="E20" i="12"/>
  <c r="E10" i="87"/>
  <c r="C10" i="87" s="1"/>
  <c r="B10" i="87" s="1"/>
  <c r="E28" i="12"/>
  <c r="E22" i="87"/>
  <c r="C22" i="87" s="1"/>
  <c r="B22" i="87" s="1"/>
  <c r="E23" i="12"/>
  <c r="E20" i="87"/>
  <c r="C20" i="87" s="1"/>
  <c r="B20" i="87" s="1"/>
  <c r="E17" i="12"/>
  <c r="E24" i="87"/>
  <c r="C24" i="87" s="1"/>
  <c r="B24" i="87" s="1"/>
  <c r="E26" i="12"/>
  <c r="E13" i="87"/>
  <c r="E21" i="12"/>
  <c r="E16" i="87"/>
  <c r="C16" i="87" s="1"/>
  <c r="B16" i="87" s="1"/>
  <c r="E16" i="12"/>
  <c r="E18" i="87"/>
  <c r="E10" i="12"/>
  <c r="C5" i="12"/>
  <c r="C18" i="87" l="1"/>
  <c r="B18" i="87" s="1"/>
  <c r="C13" i="87"/>
  <c r="B13" i="87" s="1"/>
  <c r="C9" i="87"/>
  <c r="B9" i="87" s="1"/>
  <c r="C14" i="87"/>
  <c r="B14" i="87" s="1"/>
  <c r="C8" i="87"/>
  <c r="B8" i="87" s="1"/>
  <c r="B13" i="12"/>
  <c r="C26" i="12"/>
  <c r="B26" i="12" s="1"/>
  <c r="C25" i="12"/>
  <c r="B25" i="12" s="1"/>
  <c r="C17" i="12"/>
  <c r="B17" i="12" s="1"/>
  <c r="C24" i="12"/>
  <c r="B24" i="12" s="1"/>
  <c r="C12" i="12"/>
  <c r="B12" i="12" s="1"/>
  <c r="C14" i="12"/>
  <c r="B14" i="12" s="1"/>
  <c r="C9" i="12"/>
  <c r="B9" i="12" s="1"/>
  <c r="C29" i="12"/>
  <c r="B29" i="12" s="1"/>
  <c r="C20" i="12"/>
  <c r="B20" i="12" s="1"/>
  <c r="C7" i="12"/>
  <c r="B7" i="12" s="1"/>
  <c r="C10" i="12"/>
  <c r="B10" i="12" s="1"/>
  <c r="C16" i="12"/>
  <c r="B16" i="12" s="1"/>
  <c r="C23" i="12"/>
  <c r="B23" i="12" s="1"/>
  <c r="C8" i="12"/>
  <c r="B8" i="12" s="1"/>
  <c r="C28" i="12"/>
  <c r="B28" i="12" s="1"/>
  <c r="C21" i="12"/>
  <c r="B21" i="12" s="1"/>
  <c r="C19" i="12"/>
  <c r="B19" i="12" s="1"/>
</calcChain>
</file>

<file path=xl/sharedStrings.xml><?xml version="1.0" encoding="utf-8"?>
<sst xmlns="http://schemas.openxmlformats.org/spreadsheetml/2006/main" count="1544" uniqueCount="436">
  <si>
    <t>Центральный федеральный округ</t>
  </si>
  <si>
    <t>Белгородская область</t>
  </si>
  <si>
    <t>Рязанская область</t>
  </si>
  <si>
    <t>Тульская область</t>
  </si>
  <si>
    <t>Ярославская область</t>
  </si>
  <si>
    <t>Северо-Западный федеральный округ</t>
  </si>
  <si>
    <t>Вологодская область</t>
  </si>
  <si>
    <t>Ленинградская область</t>
  </si>
  <si>
    <t>Мурманская область</t>
  </si>
  <si>
    <t>Южный федеральный округ</t>
  </si>
  <si>
    <t>Краснодарский край</t>
  </si>
  <si>
    <t>Приволжский федеральный округ</t>
  </si>
  <si>
    <t>Удмуртская Республика</t>
  </si>
  <si>
    <t>Оренбургская область</t>
  </si>
  <si>
    <t>Саратовская область</t>
  </si>
  <si>
    <t>Сибирский федеральный округ</t>
  </si>
  <si>
    <t>Республика Алтай</t>
  </si>
  <si>
    <t>Красноярский край</t>
  </si>
  <si>
    <t>Омская область</t>
  </si>
  <si>
    <t>Томская область</t>
  </si>
  <si>
    <t>Дальневосточный федеральный округ</t>
  </si>
  <si>
    <t xml:space="preserve">Приморский край </t>
  </si>
  <si>
    <t>Хабаровский край</t>
  </si>
  <si>
    <t>Единица измерения</t>
  </si>
  <si>
    <t>баллов</t>
  </si>
  <si>
    <t>Вопросы и варианты ответов</t>
  </si>
  <si>
    <t>Баллы</t>
  </si>
  <si>
    <t>Понижающие коэффициенты</t>
  </si>
  <si>
    <t>Республика Крым</t>
  </si>
  <si>
    <t>Наименование субъекта                                                  Российской Федерации</t>
  </si>
  <si>
    <t>Итого</t>
  </si>
  <si>
    <t>баллы</t>
  </si>
  <si>
    <t>Наименование субъекта                                               Российской Федерации</t>
  </si>
  <si>
    <t>К1</t>
  </si>
  <si>
    <t>Максимальное количество баллов</t>
  </si>
  <si>
    <t>%</t>
  </si>
  <si>
    <t xml:space="preserve">№ п/п </t>
  </si>
  <si>
    <t>К2</t>
  </si>
  <si>
    <t>Ссылка на источник данных</t>
  </si>
  <si>
    <t xml:space="preserve">АНКЕТА ДЛЯ СОСТАВЛЕНИЯ РЕЙТИНГА СУБЪЕКТОВ РОССИЙСКОЙ ФЕДЕРАЦИИ ПО УРОВНЮ ОТКРЫТОСТИ БЮДЖЕТНЫХ ДАННЫХ В 2020 ГОДУ </t>
  </si>
  <si>
    <r>
      <t xml:space="preserve">В 2020 году продолжится апробация мониторинга и оценки показателей раздела 10. Полученные результаты размещаются в открытом доступе, но не учитываются при подведении итогов рейтинга за 2020 год. В Библиотеку лучшей практики могут быть включены примеры передовой практики реализации субъектами Российской Федерации конкретных мер и механизмов, используемых по направлениям, </t>
    </r>
    <r>
      <rPr>
        <sz val="11"/>
        <color theme="1"/>
        <rFont val="Times New Roman"/>
        <family val="1"/>
        <charset val="204"/>
      </rPr>
      <t>оцениваемым</t>
    </r>
    <r>
      <rPr>
        <sz val="11"/>
        <color rgb="FFFF0000"/>
        <rFont val="Times New Roman"/>
        <family val="1"/>
        <charset val="204"/>
      </rPr>
      <t xml:space="preserve"> </t>
    </r>
    <r>
      <rPr>
        <sz val="11"/>
        <color rgb="FF000000"/>
        <rFont val="Times New Roman"/>
        <family val="1"/>
        <charset val="204"/>
      </rPr>
      <t>показателями раздела 10.</t>
    </r>
  </si>
  <si>
    <t>Показатели раздела 10 предназначены для оценки прогноза развития ситуации с открытостью бюджетных данных в субъекте Российской Федерации на среднесрочную перспективу.</t>
  </si>
  <si>
    <t>Показатели раздела оцениваются на основе сведений, направленных финансовым органом субъекта Российской Федерации в инициативном порядке по установленной форме (прилагается) в адрес НИФИ по электронной почте: rating@nifi.ru в срок до 1 июля 2020 года. При необходимости по показателю 10.3 информация может быть направлена дополнительно в срок до 1 сентября 2020 года.</t>
  </si>
  <si>
    <t>Планируется ли в субъекте Российской Федерации деятельность по обеспечению (повышению) уровня открытости бюджетных данных?</t>
  </si>
  <si>
    <t xml:space="preserve">В целях оценки показателя учитываются правовые акты, принятые высшим исполнительным органом государственной власти субъекта Российской Федерации или финансовым органом субъекта Российской Федерации, в которых содержатся сведения о планируемом на среднесрочную (долгосрочную) перспективу и (или) на текущий финансовый год комплексе мер, направленных на обеспечение (повышение) уровня открытости бюджетных данных, сроках реализации таких мер и ожидаемых результатах. </t>
  </si>
  <si>
    <t>Распространенной практикой планирования деятельности по обеспечению (повышению) открытости бюджетных данных на региональном уровне является:</t>
  </si>
  <si>
    <t>а) утверждение комплекса мер, направленных на обеспечение (повышение) открытости бюджетных данных, в составе государственной программы «Управление региональными финансами» (название условное), а также плана мероприятий по реализации указанной программы;</t>
  </si>
  <si>
    <t>б) утверждение перечня бюджетных данных, подлежащих размещению на сайте, предназначенном для размещения бюджетных данных, требований к ним, сроков размещения, ответственных исполнителей, а также утверждение отдельных мероприятий, направленных на обеспечение открытости бюджетных данных, подлежащих реализации в текущем финансовом году.</t>
  </si>
  <si>
    <t>В целях оценки показателя не учитываются правовые акты общего характера, регулирующие обеспечение доступа к информации о деятельности государственных органов (например, законы об обеспечении доступа к информации о деятельности государственных органов), а также правовые акты, посвященные отдельным аспектам деятельности финансового органа (например, подготовке «бюджета для граждан», реализации проектов инициативного бюджетирования и т.п.).</t>
  </si>
  <si>
    <t>Для оценки показателя правовой акт должен быть размещен в открытом доступе на сайте финансового органа субъекта Российской Федерации. В случае внесения изменений в такой правовой акт целесообразно размещать актуализированную версию документа.</t>
  </si>
  <si>
    <t xml:space="preserve">Да, планируется, принят правовой акт на среднесрочную (долгосрочную) перспективу и правовой акт на текущий финансовый год </t>
  </si>
  <si>
    <t>Да, планируется, принят правовой акт на среднесрочную (долгосрочную) перспективу или правовой акт на текущий финансовый год</t>
  </si>
  <si>
    <t>Нет, не планируется, правовой акт не принят, или сведения о нем отсутствуют в открытом доступе на сайте финансового органа либо не представлены в НИФИ</t>
  </si>
  <si>
    <r>
      <t>Создан ли в субъекте Российской Федерации механизм для взаимодействия органов государственной власти субъекта Российской Федерации</t>
    </r>
    <r>
      <rPr>
        <b/>
        <sz val="11"/>
        <color rgb="FFFF0000"/>
        <rFont val="Times New Roman"/>
        <family val="1"/>
        <charset val="204"/>
      </rPr>
      <t xml:space="preserve"> </t>
    </r>
    <r>
      <rPr>
        <b/>
        <sz val="11"/>
        <color rgb="FF000000"/>
        <rFont val="Times New Roman"/>
        <family val="1"/>
        <charset val="204"/>
      </rPr>
      <t>по вопросам обеспечения открытости бюджетных данных?</t>
    </r>
  </si>
  <si>
    <t xml:space="preserve">Под механизмом взаимодействия органов государственной власти субъекта Российской Федерации по вопросам обеспечения открытости бюджетных данных понимается рабочая группа или иной совещательный орган, в состав которого входят представители финансового органа субъекта Российской Федерации, законодательного органа государственной власти субъекта Российской Федерации, контрольно-счетного органа субъекта Российской Федерации, а также органа управления территориальным государственным фондом обязательного медицинского страхования субъекта Российской Федерации, целью создания которого (или одной из задач которого) является взаимодействие и координация работ органов государственной власти субъекта Российской Федерации по обеспечению открытости бюджетных данных. </t>
  </si>
  <si>
    <t xml:space="preserve">В целях оценки показателя учитывается специально созданная для указанных целей рабочая группа (иной совещательный орган) или существующий совещательный орган, в задачи которого в числе прочих входит взаимодействие и (или) координация работ органов государственной власти субъекта Российской Федерации по обеспечению (повышению) открытости бюджетных данных (например, коллегия финансового органа). </t>
  </si>
  <si>
    <t>В целях оценки показателя не учитываются: а) совещательные органы, которые организуют (координируют) работу только исполнительных органов государственной власти субъекта Российской Федерации; б) общественные советы, созданные при органах государственной власти субъектов Российской Федерации; в) совещательные органы, созданные в целях организации работ по повышению финансовой грамотности населения в субъекте Российской Федерации; г) совещательные органы, созданные в целях реализации проектов по инициативному бюджетированию.</t>
  </si>
  <si>
    <t>В целях оценки показателя правовой акт и (или) соглашение участников о взаимодействии должны быть размещены в открытом доступе на сайте финансового органа субъекта Российской Федерации. В случае внесения изменений в правовой акт целесообразно размещать актуализированную версию документа.</t>
  </si>
  <si>
    <t>Да, создан, и в его состав входят все перечисленные участники</t>
  </si>
  <si>
    <t>Да, создан, но в его состав входят не все перечисленные участники</t>
  </si>
  <si>
    <t>Нет, не создан, или информации об этом отсутствует в открытом доступе на сайте финансового органа либо сведения не представлены в НИФИ</t>
  </si>
  <si>
    <r>
      <t>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t>
    </r>
    <r>
      <rPr>
        <b/>
        <sz val="11"/>
        <color rgb="FFFF0000"/>
        <rFont val="Times New Roman"/>
        <family val="1"/>
        <charset val="204"/>
      </rPr>
      <t xml:space="preserve"> </t>
    </r>
    <r>
      <rPr>
        <b/>
        <sz val="11"/>
        <color rgb="FF000000"/>
        <rFont val="Times New Roman"/>
        <family val="1"/>
        <charset val="204"/>
      </rPr>
      <t>по вопросам обеспечения открытости бюджетных данных?</t>
    </r>
  </si>
  <si>
    <t>Показатель оценивается в случае, если показатель 10.2 приобретает значение, отличное от нуля.</t>
  </si>
  <si>
    <r>
      <t>В целях оценки показателя учитываются повестки и (или) протоколы совещаний рабочей группы, иного совещательного органа, созданного</t>
    </r>
    <r>
      <rPr>
        <b/>
        <sz val="11"/>
        <color rgb="FF000000"/>
        <rFont val="Times New Roman"/>
        <family val="1"/>
        <charset val="204"/>
      </rPr>
      <t xml:space="preserve"> </t>
    </r>
    <r>
      <rPr>
        <sz val="11"/>
        <color rgb="FF000000"/>
        <rFont val="Times New Roman"/>
        <family val="1"/>
        <charset val="204"/>
      </rPr>
      <t>для взаимодействия органов государственной власти субъекта Российской Федерации</t>
    </r>
    <r>
      <rPr>
        <sz val="11"/>
        <color rgb="FFFF0000"/>
        <rFont val="Times New Roman"/>
        <family val="1"/>
        <charset val="204"/>
      </rPr>
      <t xml:space="preserve"> </t>
    </r>
    <r>
      <rPr>
        <sz val="11"/>
        <color rgb="FF000000"/>
        <rFont val="Times New Roman"/>
        <family val="1"/>
        <charset val="204"/>
      </rPr>
      <t>по вопросам обеспечения открытости бюджетных данных.</t>
    </r>
  </si>
  <si>
    <t>Для оценки показателя повестки и (или) протоколы совещаний должны быть размещены в открытом доступе на сайте финансового органа субъекта Российской Федерации.</t>
  </si>
  <si>
    <t>Стимулируется ли со стороны органов государственной власти субъекта Российской Федерации деятельность органов местного самоуправления по обеспечению открытости бюджетных данных?</t>
  </si>
  <si>
    <t>В целях оценки показателя учитывается правовой акт, принятый высшим исполнительным органом государственной власти субъекта Российской Федерации или финансовым органом субъекта Российской Федерации, в котором содержится механизм стимулирования органов местного самоуправления к повышению открытости бюджетных данных. Под механизмом такого стимулирования понимается:</t>
  </si>
  <si>
    <t>В целях оценки показателя соответствующий правовой акт должен быть размещен в открытом доступе на сайте финансового органа. В случае внесения в него изменений целесообразно размещать актуализированную версию документа.</t>
  </si>
  <si>
    <t>Да, принят правовой акт, осуществляется мониторинг и оценка уровня открытости бюджетных данных</t>
  </si>
  <si>
    <t>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t>
  </si>
  <si>
    <t>Нет, правовой акт не принят или отсутствует в открытом доступе на сайте финансового органа</t>
  </si>
  <si>
    <t>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</si>
  <si>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Показатель оценивается в случае, если оценка показателя 10.4 принимает значение 2 или 1 балл.</t>
  </si>
  <si>
    <t>В целях оценки показателя в открытом доступе на сайте финансового органа должны быть размещены результаты оценки уровня открытости бюджетных данных муниципальных образований или результаты оценки качества управления муниципальными финансами, которая включает оценку показателей, характеризующих открытость бюджетных данных, за последний отчетный год. Если в открытом доступе размещены только сводные результаты оценки качества управления муниципальными финансами, без детализации по направлениям оценки (если сформировано направление, характеризующее открытость бюджетных данных) или без детализации по показателям (если имеются отдельные показатели, характеризующие открытость бюджетных данных), оценка показателя принимает значение 0 баллов.</t>
  </si>
  <si>
    <t>В целях оценки показателя учитываются сведения, размещенные в открытом доступе на сайте финансового органа в срок до 1 июля текущего года.</t>
  </si>
  <si>
    <t>Целесообразно размещать результаты оценки уровня открытости бюджетных данных и (или) результаты оценки качества управления муниципальными финансами вместе с правовым актом (актами), в соответствии с которым проводится такая оценка. В случае применения субъектом Российской Федерации мер морального и (или) материального стимулирования муниципальных образований по итогам такой оценки сведения об этом целесообразно размещать также вместе с результатами оценки.</t>
  </si>
  <si>
    <t>За использование графического формата при оценке показателя применяется понижающий коэффициент.</t>
  </si>
  <si>
    <t>Да, размещается сводная оценка уровня открытости бюджетных данных и оценки в разрезе показателей</t>
  </si>
  <si>
    <t>Да, размещается сводная оценка уровня открытости бюджетных данных или оценки в разрезе показателей</t>
  </si>
  <si>
    <r>
      <t>Нет, результаты оценки не размещаются или не отвечают требованиям</t>
    </r>
    <r>
      <rPr>
        <i/>
        <sz val="11"/>
        <color theme="1"/>
        <rFont val="Times New Roman"/>
        <family val="1"/>
        <charset val="204"/>
      </rPr>
      <t xml:space="preserve"> </t>
    </r>
  </si>
  <si>
    <t>1)    Проведение мониторинга и оценки уровня открытости бюджетных данных в муниципальных образованиях, составление по итогам такой оценки рейтинга открытости муниципальных образований в субъекте Российской Федерации.</t>
  </si>
  <si>
    <t>2)    Оценка показателей открытости (прозрачности) бюджетных данных в муниципальных образованиях в ходе проведения оценки качества управления муниципальными финансами. В систему показателей для оценки качества управления муниципальными финансами включены: а) блок показателей, характеризующих открытость (прозрачность) бюджетных данных или б) несколько отдельных показателей, характеризующих открытость (прозрачность) бюджетных данных.</t>
  </si>
  <si>
    <t>10.1</t>
  </si>
  <si>
    <t>10.2</t>
  </si>
  <si>
    <t>10.3</t>
  </si>
  <si>
    <t>10.4</t>
  </si>
  <si>
    <t>10.5</t>
  </si>
  <si>
    <t>Исходные данные и оценка показателя 10.1 "Планируется ли в субъекте Российской Федерации деятельность по обеспечению (повышению) уровня открытости бюджетных данных?"</t>
  </si>
  <si>
    <t>Да, планируется, принят правовой акт на среднесрочную (долгосрочную) перспективу и правовой акт на текущий финансовый год</t>
  </si>
  <si>
    <t>Дата направления письма в адрес НИФИ</t>
  </si>
  <si>
    <t>принявший орган</t>
  </si>
  <si>
    <t>вид правового акта</t>
  </si>
  <si>
    <t>дата принятия правового акта</t>
  </si>
  <si>
    <t>номер правового акта</t>
  </si>
  <si>
    <t>наименование правового акта</t>
  </si>
  <si>
    <t>-</t>
  </si>
  <si>
    <t>Исходные данные и оценка показателя 10.2 "Создан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</si>
  <si>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</si>
  <si>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Оценка показателя 10.1</t>
  </si>
  <si>
    <t>Оценка показателя 10.2</t>
  </si>
  <si>
    <t>Сведения о правовом акте или соглашении, которым создан механизм для взаимодействия органов государственной власти субъекта Российской Федерации по вопросам обеспечения открытости бюджетных данных</t>
  </si>
  <si>
    <t>КСП</t>
  </si>
  <si>
    <t>ТФОМС</t>
  </si>
  <si>
    <t>Исходные данные и оценка показателя 10.3 "Состоялись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</si>
  <si>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Наименование совещательного органа</t>
  </si>
  <si>
    <t>Состав участников совещательного органа</t>
  </si>
  <si>
    <t>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</si>
  <si>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Оценка показателя 10.3</t>
  </si>
  <si>
    <t>Да, проведено не менее двух заседаний в текущем финансовом году</t>
  </si>
  <si>
    <t>Да, проведено одно заседание в текущем финансовом году</t>
  </si>
  <si>
    <t>Нет, заседания не проводились или сведения об этом отсутствуют</t>
  </si>
  <si>
    <t>дата проведения</t>
  </si>
  <si>
    <t>участники</t>
  </si>
  <si>
    <t>рассматриваемые вопросы</t>
  </si>
  <si>
    <t>Об организации работы по наполнению официальной страницы Министерства финансов Ресаублики Крым портала Правительства Республики Крым</t>
  </si>
  <si>
    <t>https://minfin.rk.gov.ru/ru/document/show/1049</t>
  </si>
  <si>
    <t>Не создан</t>
  </si>
  <si>
    <t>Сведения о создании совещательного органа</t>
  </si>
  <si>
    <t>на какой период принят правовой акт</t>
  </si>
  <si>
    <t>Без указания срока</t>
  </si>
  <si>
    <t xml:space="preserve">Постановление </t>
  </si>
  <si>
    <t>Высший исполнительный орган</t>
  </si>
  <si>
    <t>Об утверждении государственной программы Удмуртской Республики "Управление государственными финансами" (мероприятия 26.01.33, 26.01.34, 26.01.35, 26.01.36, 26.01.37, 26.01.38, 26.01.47, 26.01.48)</t>
  </si>
  <si>
    <t>252</t>
  </si>
  <si>
    <t>Приказ</t>
  </si>
  <si>
    <t>Финансовый орган</t>
  </si>
  <si>
    <t>https://www.mfur.ru/activities/Povyshenie_effektivnosti/upr_gos_finans/index.php?sphrase_id=57615</t>
  </si>
  <si>
    <t>82</t>
  </si>
  <si>
    <t>https://www.mfur.ru/activities/Povyshenie_effektivnosti/upr_gos_finans/</t>
  </si>
  <si>
    <t>129</t>
  </si>
  <si>
    <t>https://www.mfur.ru/documents/detail.php?ID=2494&amp;PAGEN_1=23</t>
  </si>
  <si>
    <t>https://minfinkubani.ru/about/detail.php?ID=87321&amp;IBLOCK_ID=19&amp;str_date=06.02.2020</t>
  </si>
  <si>
    <t>435</t>
  </si>
  <si>
    <t>Об обеспечении доступа к информации о деятельности министерства финансов Краснодарского края</t>
  </si>
  <si>
    <t>Исходные данные и оценка показателя 10.4 "Стимулируется ли со стороны органов государственной власти субъекта Российской Федерации деятельность органов местного самоуправления по обеспечению открытости бюджетных данных?"</t>
  </si>
  <si>
    <t>Оценка показателя 10.4</t>
  </si>
  <si>
    <t>Исходные данные и оценка показателя 10.5 "Размещаются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</si>
  <si>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Оценка показателя 10.5</t>
  </si>
  <si>
    <t>https://belregion.ru/documents/?arrFilterDocs_pf%5BTYPE%5D=&amp;arrFilterDocs_ff%5BNAME%5D=294-%D0%BF%D0%BF&amp;arrFilterDocs_DATE_ACTIVE_FROM_1=&amp;arrFilterDocs_DATE_ACTIVE_FROM_2=&amp;arrFilterDocs_ff%5BPREVIEW_TEXT%5D=&amp;set_filter=%D0%A4%D0%B8%D0%BB%D1%8C%D1%82%D1%80&amp;set_filter=Y</t>
  </si>
  <si>
    <t>материальное</t>
  </si>
  <si>
    <t>моральное</t>
  </si>
  <si>
    <t>ссылка на документ</t>
  </si>
  <si>
    <t>Комментарий</t>
  </si>
  <si>
    <t>Степень детализации размещенных результатов оценки</t>
  </si>
  <si>
    <t>Источник данных</t>
  </si>
  <si>
    <t>Срок размещения данных</t>
  </si>
  <si>
    <t>согласно НПА</t>
  </si>
  <si>
    <t>фактически</t>
  </si>
  <si>
    <t>Постановление</t>
  </si>
  <si>
    <t>294-пп</t>
  </si>
  <si>
    <t>561</t>
  </si>
  <si>
    <t>Об утверждении государственной программы Тульской области "Управления государственными финансами Тульской области" (мероприятие в рамках подпрограммы "Повышение эффективности бюджетных расходов Тульской области", стр.11)</t>
  </si>
  <si>
    <t>https://minfin.tularegion.ru/documents/?SECTION=1579&amp;YEAR=2013&amp;MONTH=10&amp;TYPE_FILE=null#</t>
  </si>
  <si>
    <t>14</t>
  </si>
  <si>
    <t>Об утверждении плана-графика реализации государственной программы Тульской области «Управление государственными финансами Тульской области» на 2020 год и плановый период 2021-2022 годов</t>
  </si>
  <si>
    <t>Не найден на сайте: https://minfin.tularegion.ru/documents/?SECTION=1772&amp;YEAR=2020&amp;MONTH=1&amp;TYPE_FILE=null#</t>
  </si>
  <si>
    <t>О Плане по повышению уровня открытости областного бюджета на 2020 год</t>
  </si>
  <si>
    <t>48</t>
  </si>
  <si>
    <t>https://www.yarregion.ru/depts/depfin/tmpPages/activities.aspx (Деятельность/Повышение уровня открытости)</t>
  </si>
  <si>
    <t>13.03.2019 (в ред. от 19.06.2020)</t>
  </si>
  <si>
    <t>11н</t>
  </si>
  <si>
    <t>О рабочей группе по вопросам открытости бюджета Ярославской области</t>
  </si>
  <si>
    <t>Да</t>
  </si>
  <si>
    <t>Сведения о  заседании</t>
  </si>
  <si>
    <t>990</t>
  </si>
  <si>
    <t>https://df.gov35.ru/dokumenty-strategicheskogo-planirovaniya/gosudarstvennaya-programma-departamenta-finansov/aktualnaya-versiya-gosudarstvennoy-programmy/</t>
  </si>
  <si>
    <t>Об утверждении Перечня показателей и сроков подготовки информации, в соответствии с которыми  осуществляется оценка уровня открытости бюджетных данных, с указанием ответственных за показатели в Департаменте финансов области</t>
  </si>
  <si>
    <t>Распоряжение</t>
  </si>
  <si>
    <t>116</t>
  </si>
  <si>
    <t>https://df.gov35.ru/otkrytyy-byudzhet/normativnaya-baza/prikazy-departamenta-finansov/index.php?ELEMENT_ID=4207</t>
  </si>
  <si>
    <t>Представленные сведения не отвечают требованиям (проводится оценка уровня открытости исполнительных органов власти).</t>
  </si>
  <si>
    <t>https://minfin.gov-murman.ru/documents/npa/Statements_of_Government/?PAGEN_1=5</t>
  </si>
  <si>
    <t>479-ПП</t>
  </si>
  <si>
    <t>Об обеспечении прозрачности (открытости) бюджетного процесса в доступной и понятной для граждан форме</t>
  </si>
  <si>
    <t>https://minfin.gov-murman.ru/activities/Minfin_college/</t>
  </si>
  <si>
    <t>О внесении изменений в приказ Министерства финансов Мурманской области от 22.09.2017 № 82</t>
  </si>
  <si>
    <t>Приказ №61 от 30.05.2019 г. на сайте не найден. Представленные сведения в части общественного совета, соглашения с МФ РФ не отвечают требованиям к оценке показателя.</t>
  </si>
  <si>
    <t>Об утверждении государственной программы "Управление государственными финансами и государственным долгом Оренбургской области"</t>
  </si>
  <si>
    <t>886-пп</t>
  </si>
  <si>
    <t>287-Пр</t>
  </si>
  <si>
    <t>Вопросы формирования бюджета для граждан</t>
  </si>
  <si>
    <t>https://minfin.saratov.gov.ru/budget/budget-dlya-grazdan/dokumenty</t>
  </si>
  <si>
    <t>78-П</t>
  </si>
  <si>
    <t>О мерах по представлению Правительства Саратовской области в сети Интернет</t>
  </si>
  <si>
    <t>вид документа</t>
  </si>
  <si>
    <t>Представленные сведения не отвечают требованиям (представлена информация о межведомственной группе по мониторингу материалов, представленных для включения в бюджет для граждан, только исполнительные органы)</t>
  </si>
  <si>
    <t>Представлен файл (не ссылка), на сайте документ не найден.</t>
  </si>
  <si>
    <t>https://minfin-altai.ru/regulatory/normativnye-pravovye-akty/prikazy.php</t>
  </si>
  <si>
    <t>36-п</t>
  </si>
  <si>
    <t>Об утверждении плана мероприятий по повышению уровня открытости бюджетных данных на 2020 год и признании утратившим силу приказа Министерства финансов Республики Алтай от 12 февраля 2020 года № 36-п</t>
  </si>
  <si>
    <t>Об утверждении плана мероприятий по повышению уровня открытости бюджетных данных на 2020 год</t>
  </si>
  <si>
    <t>155-п</t>
  </si>
  <si>
    <t>108</t>
  </si>
  <si>
    <t>http://minfin.krskstate.ru/openbudget</t>
  </si>
  <si>
    <t>Документ о наполнении сайта, предусмотрены поручения о размещении данных на сайте.</t>
  </si>
  <si>
    <t>289-п</t>
  </si>
  <si>
    <t>12.10.2016 (ред.от 23.06.2020)</t>
  </si>
  <si>
    <t>http://mf.omskportal.ru/oiv/mf/etc/tcelprog</t>
  </si>
  <si>
    <t>Об утверждении государственной программе Омской области "Управление общественными финансами и имуществом в Омской области" (приложение 3, раздел 6, п.1, пп.1)</t>
  </si>
  <si>
    <t>http://mf.omskportal.ru/oiv/mf/otrasl/otkrbudg/razdel37</t>
  </si>
  <si>
    <t>О создании рабочей группы по вопросам обеспечения (повышения) открытости бюджетных данных при Министерстве финансов Омской области</t>
  </si>
  <si>
    <t>52-р</t>
  </si>
  <si>
    <t>Рабочая группа по вопросам обеспечения (повышения) открытости бюджетных данных при Министерстве финансов Омской области</t>
  </si>
  <si>
    <t>Рабочая группа по вопросам открытости бюджета Ярославской области</t>
  </si>
  <si>
    <t>Коллегия Министерства финансов Мурманской области</t>
  </si>
  <si>
    <t>Нет данных</t>
  </si>
  <si>
    <t>форма проведения</t>
  </si>
  <si>
    <t>заочная</t>
  </si>
  <si>
    <t>О промежуточных итогах деятельности в 1 полугодии, о плане работы на 2 полугодие 2020 г.</t>
  </si>
  <si>
    <t>http://mf.omskportal.ru/oiv/mf/otrasl/otkrbudg/razdel37/2020</t>
  </si>
  <si>
    <t>05/39-р</t>
  </si>
  <si>
    <t>О совершенствовании работ Департамента финансов Томской области по повышению управления региональными финансами</t>
  </si>
  <si>
    <t>https://depfin.tomsk.gov.ru/documents/front/view/id/59282</t>
  </si>
  <si>
    <t>45</t>
  </si>
  <si>
    <t>Об утверждении Плана работы министерства финансов Приморского края по обеспечению открытости бюджетных данных на 2020 год</t>
  </si>
  <si>
    <t>https://www.primorsky.ru/authorities/executive-agencies/departments/finance/orders/2020.php</t>
  </si>
  <si>
    <t>О Совете по обеспечению открытости бюджетных данных и контролю за эффективностью бюджетных расходов Приморского края</t>
  </si>
  <si>
    <t>Совет по обеспечению открытости бюджетных данных и контролю за эффективностью бюджетных расходов Приморского края</t>
  </si>
  <si>
    <t xml:space="preserve">733-па </t>
  </si>
  <si>
    <t>06.11.2019 (ред. от 29.06.2020)</t>
  </si>
  <si>
    <t>https://www.primorsky.ru/authorities/executive-agencies/departments/finance/acts.php</t>
  </si>
  <si>
    <t>151-пр</t>
  </si>
  <si>
    <t>14.05.2012 (в ред. 13.03.2020)</t>
  </si>
  <si>
    <t>https://minfin.khabkrai.ru/portal/Show/Content/3398?ParentItemId=199</t>
  </si>
  <si>
    <t>Об утверждении государственной программы Хабаровского края "Управление государственными финансами Хабаровского края" (подпрограмма "Поддержка устойчивого исполнения местных бюджетов и содействие повышению качества управления муниципальными финансами")</t>
  </si>
  <si>
    <t>Представленные сведения не отвечают требованиям (НПА о наполнении сайта)</t>
  </si>
  <si>
    <t>Представленные сведения не отвечают требованиям (общественный совет).</t>
  </si>
  <si>
    <t>О мерах по повышению эффективности управления государственными финансами Белгородской области на период до 2021 года (раздел VII).</t>
  </si>
  <si>
    <t>Представлен в письме файл (не ссылка на источник данных).</t>
  </si>
  <si>
    <t>Представлена в письме прямая ссылка на документ: http://minfin.orb.ru/download/12319/</t>
  </si>
  <si>
    <t>(О подготовке, представлении и размещении (обновлении) на сайте Министерства финансов края)</t>
  </si>
  <si>
    <t>Установлены перечень информации для размещения на сайте, сроки и ответственные.</t>
  </si>
  <si>
    <t>Не в полной мере отвечает требованиям: меры, направленные на обеспечение (повышение) уровня открытости бюджетых данных, не предусмотрены.</t>
  </si>
  <si>
    <t>Не в полной мере отвечает требованиям: предусмотрены только поручения по размещению данных на сайте в части бюджета для граждан.</t>
  </si>
  <si>
    <t>Не в полной мере отвечает требованиям: документ только о подготовке бюджета для граждан.</t>
  </si>
  <si>
    <t>2020 год</t>
  </si>
  <si>
    <t>Сведения по показателю не представлены.</t>
  </si>
  <si>
    <t>Документ не в полной мере отвечает требованиям (о наполнении сайта Минфина Удмуртии).</t>
  </si>
  <si>
    <t>Не в полной мере отвечает требованиям: документ о наполнении портала Правительства области.</t>
  </si>
  <si>
    <t>Утратил силу в связи с принятием приказа №155-п от 30.06.2020 г.</t>
  </si>
  <si>
    <t>Документ не в полной мере отвечает требованиям: поставлены задачи и запланированы результаты только в части стимулирования муниципальных образоваий к открытости бюджетных данных.</t>
  </si>
  <si>
    <t>До 2021 года</t>
  </si>
  <si>
    <t>2020-2022 гг.</t>
  </si>
  <si>
    <t>2015-2020 гг.</t>
  </si>
  <si>
    <t>2013-2024 гг.</t>
  </si>
  <si>
    <t>2019-2024 гг.</t>
  </si>
  <si>
    <t>2017-2022 гг.</t>
  </si>
  <si>
    <t>2012-2024 гг.</t>
  </si>
  <si>
    <t>Представленные сведения не отвечают требованиям (в составе коллегии только представители финансового органа края и финансовых органов муниципальных образований, задачи коллегии сформулированы в общем виде).</t>
  </si>
  <si>
    <t>Представленные сведения не отвечают требованиям к оценке показателя (представлены сведения об оценке открытости и качества финансового менеджмента ГРБС).</t>
  </si>
  <si>
    <t>Представленные сведения не отвечают требованиям (ссылка на пункт приказа, которым предусмотрено формирование рейтинга муниципальных образований по качеству управления муниципальными финансами).</t>
  </si>
  <si>
    <t>Представленные сведения в приказе 151 и законе 52-РЗ не отвечают требованиям (посвящены отдельным аспектам деятельности).</t>
  </si>
  <si>
    <t>Сайт в момент проведения мониторинга (31.07.2020, 03.08.2020) не работает.</t>
  </si>
  <si>
    <t xml:space="preserve">Сведения о правовом акте, в котором содержатся сведения о планируемом на среднесрочную (долгосрочную) перспективу и (или) на текущий финансовый год комплексе мер, направленных на обеспечение (повышение) уровня открытости бюджетных данных, сроках реализации таких мер и ожидаемых результатах </t>
  </si>
  <si>
    <t>Об утверждении государственной программы Вологодской области "Управление региональными финансами Вологодской области на 2015 - 2020 годы" подпрограмма 1).</t>
  </si>
  <si>
    <t>Об утверждении Плана реализации государственной программы Удмуртской Республики «Управление государственными финансами» на 2020 год (мероприятия 26.01.33, 26.01.34, 26.01.35, 26.01.36, 26.01.37, 26.01.38, 26.01.47, 26.01.48)</t>
  </si>
  <si>
    <t>Об обеспечении доступа к информации о деятельности Министерства финансов Удмуртской Республики в информационно-телекоммуникационной сети "Интернет"</t>
  </si>
  <si>
    <t>очная</t>
  </si>
  <si>
    <t>Представители исполнительных органов, законодательного органа, КСП</t>
  </si>
  <si>
    <t>Об уровне открытости бюджетных данных в крае, по результатам обсуждения даны рекомендации</t>
  </si>
  <si>
    <t>https://ebudget.primorsky.ru/Menu/Presentation/422?ItemId=422</t>
  </si>
  <si>
    <t>Представители исполнительных органов, законодательного органа, КСП, Федерального казначейства, ТФОМС</t>
  </si>
  <si>
    <t>О внесении изменений в Закон "О бюджетном устройстве…"</t>
  </si>
  <si>
    <t xml:space="preserve">Сведения о заседании </t>
  </si>
  <si>
    <t>Высший орган исполнительной власти субъекта РФ</t>
  </si>
  <si>
    <t>112-пп</t>
  </si>
  <si>
    <t>Об утверждении порядка проведения мониторинга и оценки качества управления бюджетным процессом в муниципальных образованиях Белгородской области</t>
  </si>
  <si>
    <t>https://belregion.ru/documents/?arrFilterDocs_pf%5BTYPE%5D=&amp;arrFilterDocs_ff%5BNAME%5D=112-пп&amp;arrFilterDocs_DATE_ACTIVE_FROM_1=&amp;arrFilterDocs_DATE_ACTIVE_FROM_2=&amp;arrFilterDocs_ff%5BPREVIEW_TEXT%5D=&amp;set_filter=Фильтр&amp;set_filter=Y</t>
  </si>
  <si>
    <t>Публикация результатов оценки на сайте финансового органа</t>
  </si>
  <si>
    <t>Об утверждении Порядка распределения и предоставления иных дотаций для стимулирования органов местного самоуправления муниципальных районов и городских округов Рязанской области к повышению эффективности бюджетных расходов местных бюджетов</t>
  </si>
  <si>
    <t>https://minfin.ryazangov.ru/documents/documents_RO/2020/index.php</t>
  </si>
  <si>
    <t>244-п</t>
  </si>
  <si>
    <t>О мониторинге и оценке качества управления муниципальными финансами и платежеспособности муниципальных районов (городских округов) Ярославской области</t>
  </si>
  <si>
    <t>https://www.yarregion.ru/depts/depfin/tmpPages/activities.aspx</t>
  </si>
  <si>
    <t>Финансовый орган субъекта РФ</t>
  </si>
  <si>
    <t>Об оценке качества управления финансами муниципальных образований области</t>
  </si>
  <si>
    <t>https://df.gov35.ru/deyatelnost/mo/otsenka-kachestva-upravleniya/</t>
  </si>
  <si>
    <t>18-02/01-20-159</t>
  </si>
  <si>
    <t>Об утверждении методики проведения оценки качества управления муниципальными финансами</t>
  </si>
  <si>
    <t>https://finance.lenobl.ru/o-komitete/work/byudzhetnaya-politika/ocenka/prikaz/</t>
  </si>
  <si>
    <t>https://minfin.rk.gov.ru/ru/document/show/831</t>
  </si>
  <si>
    <t>О порядке оценки качества управления муниципальными финансами</t>
  </si>
  <si>
    <t>https://minfinkubani.ru/budget_reform/monitoring/mf_quality_monitoring.php</t>
  </si>
  <si>
    <t>Об осуществлении мониторинга и оценки качества управления муниципальными финансами муниципальных образований в Удмуртской Республике</t>
  </si>
  <si>
    <t>https://www.mfur.ru/upload/iblock/9f6/10160.pdf</t>
  </si>
  <si>
    <t>Об утверждении методики проведения мониторинга и составления рейтинга открытости деятельности органов местного самоуправления по управлению общественными финансами</t>
  </si>
  <si>
    <t>https://www.mfur.ru/activities/kachestvo_upravfinans/reiting/reitingmun/reitingmun.php</t>
  </si>
  <si>
    <t>402-пп</t>
  </si>
  <si>
    <t>Об утверждении методики проведения мониторинга и формирования рейтинга городских округов и муниципальных районов Оренбургской области по уровню открытости бюджетных данных</t>
  </si>
  <si>
    <t>http://minfin.orb.ru/download/17595/</t>
  </si>
  <si>
    <t>915-п</t>
  </si>
  <si>
    <t>http://minfin.orb.ru/download/4680/</t>
  </si>
  <si>
    <t>О проведении мониторинга открытости бюджетных данных на муниципальном уровне</t>
  </si>
  <si>
    <t>https://minfin.saratov.gov.ru/budget/pasporta/pasporta-munitsipalnykh-obrazovanij/otkrytost-byudzhetnykh-dannykh/otsenka-po-otkrytosti-byudzhetnykh-dannykh</t>
  </si>
  <si>
    <t>О порядке проведения оценки качества организации и осуществления бюджетного процесса муниципальных образований в Республике Алтай и признании утратившим силу постановления Правительства Республики Алтай от 29 апреля 2008 года N 92</t>
  </si>
  <si>
    <t>https://www.minfin-altai.ru/deyatelnost/mezhbyudzhetnye-otnosheniya/normativnye-pravovye-akty-v-sfere-mezhbyudzhetnykh-otnosheniy.php</t>
  </si>
  <si>
    <t>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t>
  </si>
  <si>
    <t>http://zakon.krskstate.ru/doc/17380</t>
  </si>
  <si>
    <t>72-п</t>
  </si>
  <si>
    <t>О проведении оценки качества организации и осуществления бюджетного процесса в муниципальных районах (городском округе) Омской области</t>
  </si>
  <si>
    <t>О мониторинге соблюдения муниципальными образованиями Томской области требований бюджетного законодательства Российской Федерации и оценке качества управления бюджетным процессом в муниципальных образованиях Томской области</t>
  </si>
  <si>
    <t>https://depfin.tomsk.gov.ru/documents/front/view/id/56163</t>
  </si>
  <si>
    <t>О порядке осуществления мониторинга и оценки качества управления бюджетным процессом в городских округах и муниципальных районах Приморского края</t>
  </si>
  <si>
    <t>https://primorsky.ru/authorities/documents/1001/45058/</t>
  </si>
  <si>
    <t>198П</t>
  </si>
  <si>
    <t>Об утверждении порядка осуществления мониторинга эффективности управления муниципальными финансами и методики оценки качества управления муниципальными финансами в Хабаровском крае</t>
  </si>
  <si>
    <t>https://minfin.khabkrai.ru/portal/Show/Category/13?page=1&amp;ItemId=159</t>
  </si>
  <si>
    <t xml:space="preserve">Нет, результаты оценки не размещаются или не отвечают требованиям </t>
  </si>
  <si>
    <t>до 15 мая</t>
  </si>
  <si>
    <t>http://beldepfin.ru/dokumenty/vse-dokumenty/</t>
  </si>
  <si>
    <t>нет данных</t>
  </si>
  <si>
    <t>https://minfin.ryazangov.ru/activities/financial_authorities/information_mo/monitor/</t>
  </si>
  <si>
    <t>https://finance.lenobl.ru/o-komitete/work/byudzhetnaya-politika/ocenka/monitoring/</t>
  </si>
  <si>
    <t>https://minfin.gov-murman.ru/open-budget/monitoring-open-budget/rating-ppo-open-budget/</t>
  </si>
  <si>
    <t>https://www.mfur.ru/mejbudjet/operativ_ocenka/</t>
  </si>
  <si>
    <t>http://minfin.orb.ru/программа-повышения-эффективности/</t>
  </si>
  <si>
    <t>http://minfin.krskstate.ru/mbo/monitoring</t>
  </si>
  <si>
    <t>http://mf.omskportal.ru/oiv/mf/otrasl/otrasl4/razdel42/</t>
  </si>
  <si>
    <t>https://depfin.tomsk.gov.ru/otsenka-kachestva-upravlenija-bjudzhetnym-protsessom-v-munitsipalnyh-obrazovanijah</t>
  </si>
  <si>
    <t>https://www.primorsky.ru/authorities/executive-agencies/departments/finance/finansovye-vzaimootnosheniya/</t>
  </si>
  <si>
    <t>https://minfin.khabkrai.ru/portal/Menu/Page/178</t>
  </si>
  <si>
    <t>Используемый механизм</t>
  </si>
  <si>
    <t>Проведение мониторинга и оценки уровня открытости бюджетных данных, составление по итогам такой оценки рейтинга открытости</t>
  </si>
  <si>
    <t>29.06.2011 (ред. от 18.03.2020)</t>
  </si>
  <si>
    <t>Об организации и проведении мониторинга качества управления муниципальными финансами и платежеспособности муниципальных районов и городских округов Тульской области</t>
  </si>
  <si>
    <t>https://dfto.ru/dokumenty/2011</t>
  </si>
  <si>
    <t>Оценка показателей открытости (прозрачности) при проведении оценки качества управления муниципальными финансами</t>
  </si>
  <si>
    <t>Правовым актом предусмотрено:</t>
  </si>
  <si>
    <t>стимулирование:</t>
  </si>
  <si>
    <t>по показателям и направлениям оценки</t>
  </si>
  <si>
    <t>детализация:</t>
  </si>
  <si>
    <t>по показателям без группировки по направлениям оценки</t>
  </si>
  <si>
    <t>Иные дотации</t>
  </si>
  <si>
    <t>Актуальный правовой акт размещен в другом разделе.</t>
  </si>
  <si>
    <t>Нет</t>
  </si>
  <si>
    <t>Нет (имеется ред. от 17.12.2018 г.)</t>
  </si>
  <si>
    <t>Используемый формат для размещения результатов оценки</t>
  </si>
  <si>
    <t>Pdf</t>
  </si>
  <si>
    <t>Excel</t>
  </si>
  <si>
    <t>Размещены результаты оценки уровня открытости бюджетных данных за 2019 год</t>
  </si>
  <si>
    <t>Результаты оценки размещены вместе с правовым актом</t>
  </si>
  <si>
    <t>Сведения о правовом акте, в котором содержится механизм стимулирования органов местного самоуправления к повышению открытости бюджетных данных, размещенном на сайте финансового органа</t>
  </si>
  <si>
    <t>Оценка показателей открытости (прозрачности) в ходе проведения оценки качества управления бюджетным процессом</t>
  </si>
  <si>
    <t>Оценка показателей открытости (прозрачности) в ходе проведения оценки результатов, достигнутых в сфере повышения эффективности бюджетных расходов</t>
  </si>
  <si>
    <t>Открытость бюджетных данных муниципальных образований не оценивается.</t>
  </si>
  <si>
    <t>Оценка показателей открытости (прозрачности) в ходе проведения оценки качества управления муниципальными финансами</t>
  </si>
  <si>
    <t>Нет (имеется ред. от 18.03.2020)</t>
  </si>
  <si>
    <t>Для оценки открытости бюджетных данных используется один показатель (Р34), недостаточно для оценки показателя.</t>
  </si>
  <si>
    <t>Применяется механизм оценки качества управления мугниципальными финансами, но показателей, характеризующих открытость бюджетных данных, он не предусматривает.</t>
  </si>
  <si>
    <t>26.03.2009 (ред. от 10.02.2016)</t>
  </si>
  <si>
    <t>23.06.2014 (ред. от 18.04.2018)</t>
  </si>
  <si>
    <t>Об организации проведения мониторинга и составления рейтинга муниципальных образований области по уровню открытости бюджетных данных</t>
  </si>
  <si>
    <t>Нет (имеется ред. от 10.04.2018)</t>
  </si>
  <si>
    <t>Оценка уровня открытости в ходе проведения оценки качества управления муниципальными финансами</t>
  </si>
  <si>
    <t xml:space="preserve">Мониторинг и оценка уровня открытости бюджетных данных, составление по итогам оценки рейтинга открытости </t>
  </si>
  <si>
    <t>Нет (только изменения)</t>
  </si>
  <si>
    <t>Дотации на поощрение достижения наилучших показателей оценки качества управления муниципальными финансами (постановление Правительства ЛО от 25.12.2012 №442 (в ред. от 28.04.2020)).</t>
  </si>
  <si>
    <t>Опубликована сводная оценка качествауправления бюджетным процессом, оценка по направлению открытости бюджетных данных данных не представлена; не отвечает требованиям к оценке показателя.</t>
  </si>
  <si>
    <t>Об организации проведения оценки уровня открытости бюджетных данных в муниципальных образованиях Мурманской области</t>
  </si>
  <si>
    <t>48н</t>
  </si>
  <si>
    <t>Нет (имеется ред. от 21.08.2016)</t>
  </si>
  <si>
    <t>Не открывается: https://minfin.gov-murman.ru/search/?q=48н</t>
  </si>
  <si>
    <t>Ссылка не открывается, происходит переадресация на карту сайта (К1).</t>
  </si>
  <si>
    <t>Ссылку необходимо копировать в адресную строку, иначе осуществляется переход на главную струницу</t>
  </si>
  <si>
    <t>До 16 января</t>
  </si>
  <si>
    <t>https://budget.rk.ifinmon.ru/napravleniya/otsenka-kachestva-upravleniya-munitsipalnymi-finansami/rejting-mo-po-rezultatam-otsenki-kachestva-upravleniya-munitsipalnymi-finansami</t>
  </si>
  <si>
    <t>Спициальный формат (копируется)</t>
  </si>
  <si>
    <t>О внесении изменений в приказ Министерства финансов Республики Крым от 25 июля 2017 года № 127</t>
  </si>
  <si>
    <t>Размещены изменения в документ, направлена ссылка на изменения в документ; поиск документа на сайте затруднен (К1).</t>
  </si>
  <si>
    <t>18.06.2014 (ред. от 06.05.2019)</t>
  </si>
  <si>
    <t>1) Публикация результатов оценки на сайте финансового органа. 2) Направление писем главам администраций. 3) Награждение коллективов, добившихся высоких результатов, почетными грамотами Минфина Краснодарского края.</t>
  </si>
  <si>
    <t>Нет (размещены только изменения, направлена ссылка только на изменения).</t>
  </si>
  <si>
    <t>До 1 февраля</t>
  </si>
  <si>
    <t>1) Публикация результатов оценки на сайте финансового органа. 2) Учет результатов в оценке качества упрваления муниципальными финансами.</t>
  </si>
  <si>
    <t>сводная оценка</t>
  </si>
  <si>
    <t>в разрезе направлений оценки (групп показателей)</t>
  </si>
  <si>
    <t>в разрезе показателей</t>
  </si>
  <si>
    <t>Да (качество управления)</t>
  </si>
  <si>
    <t>Да (уровень открытости)</t>
  </si>
  <si>
    <t>Отсутствуют оценки по показателям.</t>
  </si>
  <si>
    <t>Дотации для стимулирования развития муниципальных образований</t>
  </si>
  <si>
    <t>Нет (имеется ред. от 24.05.2018, размещены изменения от 22.11.2016)</t>
  </si>
  <si>
    <t>Об утверждении методики проведения оценки качества управления муниципальными финансами городских округов и муниципальных районов Оренбургской области и о признании утратившими силу некоторых постановлений Правительства Оренбургской области</t>
  </si>
  <si>
    <t>Не размещено по состоянию на 04.09.2020 г.</t>
  </si>
  <si>
    <t>По состоянию на 04.09.2020 г. сведения по указанной ссылке не размещены.</t>
  </si>
  <si>
    <t>1) Публикация результатов оценки на сайте финансового органа. 2) Учет результатов в оценке качества управаления муниципальными финансами.</t>
  </si>
  <si>
    <t>1) Публикация результатов оценки на сайте финансового органа. 2) Учет результатов в оценке качества управления муниципальными финансами. 3)Вручение дипломов коллективам, добившимся высоких результатов (в правовом акте не закреплено).</t>
  </si>
  <si>
    <t xml:space="preserve">К открытости бюджетных данных имеет отношение один показатель, сформированный по результатам оценки уровня открытости (38). </t>
  </si>
  <si>
    <t>Да (в версии приложения не указано, что оно с изменениями)</t>
  </si>
  <si>
    <t>1) Публикация результатов оценки на сайте финансового органа. 2) Учет результатов при проведении итогов областного конкурса "Лучший финансист года"</t>
  </si>
  <si>
    <t>Иные МБТ (приказ МФ СО от 14.10.2019 №553 на 2019 год).</t>
  </si>
  <si>
    <t>Excel, инфографика</t>
  </si>
  <si>
    <t>По направленной в письме ссылке скачивается архив, на сайте информация по состоянию на 04.09.2020 не найдена.</t>
  </si>
  <si>
    <t>16.06.2010 (ред.от 28.01.2016)</t>
  </si>
  <si>
    <t>Направление писем муниципальным образованиям, занявшим последние места в рейтинге, с требованием принять программу оздоровления финансов; если ситуация не улучшается, данные обстоятельства учитываются при распределении МБТ</t>
  </si>
  <si>
    <t>https://minfin-altai.ru/deyatelnost/mezhbyudzhetnye-otnosheniya/otsenka-kachestva-organizatsii-i-osushchestvleniya-byudzhetnogo-protsessa-munitsipalnykh-rayonov-i-g.php</t>
  </si>
  <si>
    <t>До 1 мая</t>
  </si>
  <si>
    <t>31.01.2014 (изм. от 18.02.2020)</t>
  </si>
  <si>
    <t>Отсутствуют оценки по направлениям (группам показателей), в том числе по открытости бюджетных данных.</t>
  </si>
  <si>
    <t>30.06.2020; 27.08.2020</t>
  </si>
  <si>
    <t>30.06.2020; 31.08.2020</t>
  </si>
  <si>
    <t>Возможно предоставление иных МБТ</t>
  </si>
  <si>
    <t>О мерах по реализации постановления Правительства Омской области от 19 апреля 2010 года N 72-п "О проведении оценки качества организации и осуществления бюджетного процесса в муниципальных районах (городском округе) Омской области"</t>
  </si>
  <si>
    <t>19.04.2010 (ред. от 19.08.2020)</t>
  </si>
  <si>
    <t>28.04.2010 (ред. от 17.06.2020)</t>
  </si>
  <si>
    <t>Excel, графика</t>
  </si>
  <si>
    <t>29.02.2012 (ред. от 25.03.2019)</t>
  </si>
  <si>
    <t>Нет (имеется ред. от 15.06.2020)</t>
  </si>
  <si>
    <t>Публикация результатов оценки на сайте финансового органа.</t>
  </si>
  <si>
    <t>Возможно предоставление грантов в целях поощрения за достигнутые результаты в работе по повышению качества управления бюджетным процессом (Закон ПК от 02.08.2005 №271-КЗ, п.3 ч.1 ст.37)</t>
  </si>
  <si>
    <t>Нет (имеется ред. от 12.05.2020)</t>
  </si>
  <si>
    <t xml:space="preserve">По состоянию на 04.09.2020 г. сведения по указанной ссылке не размещены. </t>
  </si>
  <si>
    <t>Используется графический формат (К2).</t>
  </si>
  <si>
    <t>28.12.2011 (ред. от 23.05.2017)</t>
  </si>
  <si>
    <t>Группа B: высокий уровень открытости бюджетных данных (60–79,9% от максимально возможного количества баллов)</t>
  </si>
  <si>
    <t>Группа C: средний уровень открытости бюджетных данных (40–59,9% от максимально возможного количества баллов)</t>
  </si>
  <si>
    <t>Группа D: низкий уровень открытости бюджетных данных (20–39,9% от максимально возможного количества баллов)</t>
  </si>
  <si>
    <t>10.1. Планируется ли в субъекте Российской Федерации деятельность по обеспечению (повышению) уровня открытости бюджетных данных?</t>
  </si>
  <si>
    <t>10.2. Создан ли в субъекте Российской Федерации механизм для взаимодействия органов государственной власти субъекта Российской Федерации по вопросам обеспечения открытости бюджетных данных?</t>
  </si>
  <si>
    <t>10.3. Состоялись ли в текущем финансовом году заседания рабочей группы, иного совещательного органа, созданного для взаимодействия органов государственной власти субъекта Российской Федерации по вопросам обеспечения открытости бюджетных данных?</t>
  </si>
  <si>
    <t>10.4. Стимулируется ли со стороны органов государственной власти субъекта Российской Федерации деятельность органов местного самоуправления по обеспечению открытости бюджетных данных?</t>
  </si>
  <si>
    <t>10.5. Размещаются ли на сайте финансового органа субъекта Российской Федерации результаты оценки уровня открытости бюджетных данных муниципальных образований?</t>
  </si>
  <si>
    <t>Раздел 10.    Создание условий для повышения открытости бюджетных данных в субъекте Российской Федерации</t>
  </si>
  <si>
    <r>
      <t xml:space="preserve">Результаты оценки уровня открытости бюджетных данных субъектов Российской Федерации по разделу 10 "Создание условий для повышения открытости бюджетных данных в субъекте Российской Федерации" за 2020 год </t>
    </r>
    <r>
      <rPr>
        <sz val="9"/>
        <rFont val="Times New Roman"/>
        <family val="1"/>
        <charset val="204"/>
      </rPr>
      <t>(группировка по федеральным округам)</t>
    </r>
  </si>
  <si>
    <t>Мониторинг и оценка показателя проведены в период с 28 июля по 3 августа 2020 г. по субъектам Российской Федерации, направившим исходные данные для оценки в НИФИ. Представлены сведения, учтенные при оценке показателя.</t>
  </si>
  <si>
    <t>Мониторинг и оценка показателя проведены в период с 28 июля по 1 августа 2020 г. по субъектам Российской Федерации, направившим исходные данные для оценки в НИФИ. Представлены сведения, учтенные при оценке показателя.</t>
  </si>
  <si>
    <t>Мониторинг и оценка показателя проведены в период с 28 июля по 2 сентября 2020 г. по субъектам Российской Федерации, направившим исходные данные для оценки в НИФИ</t>
  </si>
  <si>
    <t>Мониторинг и оценка показателя проведены в период с 23 июля по 4 сентября 2020 г. по субъектам Российской Федерации, направившим исходные данные для оценки в НИФИ.</t>
  </si>
  <si>
    <t>Мониторинг и оценка показателей раздела 10 проведены в период с 23 июля по 4 сентября 2020 года по субъектам Российской Федерации, направившим исходные данные для оценки в НИФИ.</t>
  </si>
  <si>
    <t>Результаты оценки уровня открытости бюджетных данных субъектов Российской Федерации по разделу 10 "Создание условий для повышения открытости бюджетных данных в субъекте Российской Федерации" за 2020 год</t>
  </si>
  <si>
    <t>дата подписания правового акта</t>
  </si>
  <si>
    <t>размещена актуализированная версия правового акта</t>
  </si>
  <si>
    <t>финансовый орган</t>
  </si>
  <si>
    <t>законодательный орган</t>
  </si>
  <si>
    <t>% от максимального количества баллов по разделу 10</t>
  </si>
  <si>
    <t>Итого по разделу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</si>
</sst>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419]d\ mmm;@"/>
  </numFmts>
  <fonts count="32" x14ac:knownFonts="1">
    <font>
      <sz val="11"/>
      <color theme="1"/>
      <name val="Calibri"/>
      <family val="2"/>
      <charset val="204"/>
      <scheme val="minor"/>
    </font>
    <font>
      <sz val="11"/>
      <color indexed="8"/>
      <name val="Calibri"/>
      <family val="2"/>
    </font>
    <font>
      <sz val="9"/>
      <name val="Times New Roman"/>
      <family val="1"/>
      <charset val="204"/>
    </font>
    <font>
      <i/>
      <sz val="9"/>
      <name val="Times New Roman"/>
      <family val="1"/>
      <charset val="204"/>
    </font>
    <font>
      <b/>
      <i/>
      <sz val="9"/>
      <name val="Times New Roman"/>
      <family val="1"/>
      <charset val="204"/>
    </font>
    <font>
      <b/>
      <sz val="9"/>
      <name val="Times New Roman"/>
      <family val="1"/>
      <charset val="204"/>
    </font>
    <font>
      <u/>
      <sz val="11"/>
      <color theme="10"/>
      <name val="Calibri"/>
      <family val="2"/>
      <charset val="204"/>
      <scheme val="minor"/>
    </font>
    <font>
      <u/>
      <sz val="11"/>
      <color theme="10"/>
      <name val="Calibri"/>
      <family val="2"/>
      <scheme val="minor"/>
    </font>
    <font>
      <sz val="11"/>
      <color theme="1"/>
      <name val="Calibri"/>
      <family val="2"/>
      <scheme val="minor"/>
    </font>
    <font>
      <sz val="10"/>
      <color theme="1"/>
      <name val="Times New Roman"/>
      <family val="1"/>
      <charset val="204"/>
    </font>
    <font>
      <sz val="8"/>
      <color theme="1"/>
      <name val="Times New Roman"/>
      <family val="1"/>
      <charset val="204"/>
    </font>
    <font>
      <sz val="8"/>
      <color theme="1"/>
      <name val="Calibri"/>
      <family val="2"/>
      <charset val="204"/>
      <scheme val="minor"/>
    </font>
    <font>
      <b/>
      <sz val="8"/>
      <color theme="1"/>
      <name val="Calibri"/>
      <family val="2"/>
      <charset val="204"/>
      <scheme val="minor"/>
    </font>
    <font>
      <sz val="11"/>
      <color rgb="FFC00000"/>
      <name val="Calibri"/>
      <family val="2"/>
      <charset val="204"/>
      <scheme val="minor"/>
    </font>
    <font>
      <sz val="10"/>
      <color theme="1"/>
      <name val="Calibri"/>
      <family val="2"/>
      <charset val="204"/>
      <scheme val="minor"/>
    </font>
    <font>
      <i/>
      <sz val="9"/>
      <color theme="1"/>
      <name val="Times New Roman"/>
      <family val="1"/>
      <charset val="204"/>
    </font>
    <font>
      <sz val="1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sz val="11"/>
      <color rgb="FF000000"/>
      <name val="Times New Roman"/>
      <family val="1"/>
      <charset val="204"/>
    </font>
    <font>
      <b/>
      <sz val="11"/>
      <color rgb="FF000000"/>
      <name val="Times New Roman"/>
      <family val="1"/>
      <charset val="204"/>
    </font>
    <font>
      <sz val="11"/>
      <color rgb="FFFF0000"/>
      <name val="Times New Roman"/>
      <family val="1"/>
      <charset val="204"/>
    </font>
    <font>
      <i/>
      <sz val="11"/>
      <color rgb="FF000000"/>
      <name val="Times New Roman"/>
      <family val="1"/>
      <charset val="204"/>
    </font>
    <font>
      <b/>
      <sz val="11"/>
      <color rgb="FFFF0000"/>
      <name val="Times New Roman"/>
      <family val="1"/>
      <charset val="204"/>
    </font>
    <font>
      <b/>
      <sz val="9"/>
      <color theme="1"/>
      <name val="Times New Roman"/>
      <family val="1"/>
      <charset val="204"/>
    </font>
    <font>
      <b/>
      <sz val="9"/>
      <color theme="1"/>
      <name val="Times New Roman"/>
      <family val="1"/>
    </font>
    <font>
      <b/>
      <sz val="9"/>
      <color theme="1"/>
      <name val="Calibri"/>
      <family val="2"/>
      <charset val="204"/>
      <scheme val="minor"/>
    </font>
    <font>
      <sz val="11"/>
      <color theme="0"/>
      <name val="Calibri"/>
      <family val="2"/>
      <charset val="204"/>
      <scheme val="minor"/>
    </font>
    <font>
      <sz val="10"/>
      <color theme="0"/>
      <name val="Times New Roman"/>
      <family val="1"/>
      <charset val="204"/>
    </font>
    <font>
      <sz val="9"/>
      <color theme="0"/>
      <name val="Times New Roman"/>
      <family val="1"/>
      <charset val="204"/>
    </font>
    <font>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1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style="thin">
        <color theme="0" tint="-0.34998626667073579"/>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1" fillId="0" borderId="0"/>
    <xf numFmtId="0" fontId="8" fillId="0" borderId="0"/>
  </cellStyleXfs>
  <cellXfs count="192">
    <xf numFmtId="0" fontId="0" fillId="0" borderId="0" xfId="0"/>
    <xf numFmtId="0" fontId="9" fillId="0" borderId="0" xfId="0" applyFont="1"/>
    <xf numFmtId="0" fontId="11" fillId="0" borderId="0" xfId="0" applyFont="1"/>
    <xf numFmtId="0" fontId="13" fillId="0" borderId="0" xfId="0" applyFont="1"/>
    <xf numFmtId="0" fontId="0" fillId="0" borderId="0" xfId="0"/>
    <xf numFmtId="49" fontId="0" fillId="0" borderId="0" xfId="0" applyNumberFormat="1"/>
    <xf numFmtId="0" fontId="11" fillId="0" borderId="0" xfId="0" applyFont="1" applyAlignment="1">
      <alignment horizontal="center"/>
    </xf>
    <xf numFmtId="0" fontId="12" fillId="0" borderId="0" xfId="0" applyFont="1" applyAlignment="1">
      <alignment horizontal="center"/>
    </xf>
    <xf numFmtId="0" fontId="14" fillId="0" borderId="0" xfId="0" applyFont="1" applyAlignment="1">
      <alignment wrapText="1"/>
    </xf>
    <xf numFmtId="49"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5" fillId="0" borderId="1" xfId="0" applyFont="1" applyBorder="1" applyAlignment="1">
      <alignment horizontal="center" vertical="center"/>
    </xf>
    <xf numFmtId="165" fontId="2" fillId="0" borderId="1" xfId="3" applyNumberFormat="1" applyFont="1" applyFill="1" applyBorder="1" applyAlignment="1">
      <alignment horizontal="center" vertical="center"/>
    </xf>
    <xf numFmtId="0" fontId="0" fillId="0" borderId="0" xfId="0"/>
    <xf numFmtId="0" fontId="10" fillId="0" borderId="0" xfId="0" applyFont="1" applyAlignment="1">
      <alignment horizontal="center"/>
    </xf>
    <xf numFmtId="0" fontId="2" fillId="0" borderId="1" xfId="0" applyFont="1" applyFill="1" applyBorder="1" applyAlignment="1">
      <alignment vertical="center" wrapText="1"/>
    </xf>
    <xf numFmtId="165" fontId="5"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1" fillId="0" borderId="0" xfId="0" applyFont="1" applyAlignment="1">
      <alignment horizont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165" fontId="5" fillId="3" borderId="1" xfId="0" applyNumberFormat="1" applyFont="1" applyFill="1" applyBorder="1" applyAlignment="1">
      <alignment vertical="center" wrapText="1"/>
    </xf>
    <xf numFmtId="164" fontId="5" fillId="3" borderId="1" xfId="0" applyNumberFormat="1" applyFont="1" applyFill="1" applyBorder="1" applyAlignment="1">
      <alignment horizontal="center" vertical="center"/>
    </xf>
    <xf numFmtId="165" fontId="5"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5" fontId="2" fillId="3" borderId="1" xfId="3" applyNumberFormat="1" applyFont="1" applyFill="1" applyBorder="1" applyAlignment="1">
      <alignment horizontal="center" vertical="center"/>
    </xf>
    <xf numFmtId="0" fontId="0" fillId="0" borderId="0" xfId="0" applyFont="1" applyFill="1"/>
    <xf numFmtId="0" fontId="0" fillId="0" borderId="0" xfId="0" applyFont="1"/>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4" xfId="0" applyFont="1" applyBorder="1" applyAlignment="1">
      <alignment horizontal="left" vertical="center"/>
    </xf>
    <xf numFmtId="0" fontId="16" fillId="0" borderId="4" xfId="0" applyFont="1" applyBorder="1" applyAlignment="1">
      <alignment vertical="center"/>
    </xf>
    <xf numFmtId="0" fontId="18" fillId="0" borderId="5" xfId="0" applyFont="1" applyBorder="1" applyAlignment="1">
      <alignment horizontal="center" vertical="center" wrapText="1"/>
    </xf>
    <xf numFmtId="49" fontId="23"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23" fillId="0" borderId="5" xfId="0" applyFont="1" applyBorder="1" applyAlignment="1">
      <alignment horizontal="center" vertical="center" wrapText="1"/>
    </xf>
    <xf numFmtId="0" fontId="20" fillId="0" borderId="6" xfId="0" applyFont="1" applyBorder="1" applyAlignment="1">
      <alignment horizontal="justify" vertical="center" wrapText="1"/>
    </xf>
    <xf numFmtId="0" fontId="20" fillId="0" borderId="8" xfId="0" applyFont="1" applyBorder="1" applyAlignment="1">
      <alignment horizontal="justify" vertical="center" wrapText="1"/>
    </xf>
    <xf numFmtId="0" fontId="18" fillId="0" borderId="6" xfId="1" applyFont="1" applyBorder="1" applyAlignment="1">
      <alignment horizontal="justify" vertical="center" wrapText="1"/>
    </xf>
    <xf numFmtId="0" fontId="17" fillId="0" borderId="7" xfId="0" applyFont="1" applyBorder="1" applyAlignment="1">
      <alignment vertical="center" wrapText="1"/>
    </xf>
    <xf numFmtId="0" fontId="21" fillId="0" borderId="7" xfId="0" applyFont="1" applyBorder="1" applyAlignment="1">
      <alignment horizontal="justify" vertical="center" wrapText="1"/>
    </xf>
    <xf numFmtId="0" fontId="18" fillId="0" borderId="8" xfId="0" applyFont="1" applyBorder="1" applyAlignment="1">
      <alignment horizontal="justify" vertical="center" wrapText="1"/>
    </xf>
    <xf numFmtId="0" fontId="23" fillId="0" borderId="5" xfId="0" applyFont="1" applyBorder="1" applyAlignment="1">
      <alignment horizontal="left" vertical="center" wrapText="1" indent="1"/>
    </xf>
    <xf numFmtId="0" fontId="12" fillId="0" borderId="0" xfId="0" applyFont="1" applyAlignment="1">
      <alignment horizontal="left"/>
    </xf>
    <xf numFmtId="49" fontId="12" fillId="0" borderId="0" xfId="0" applyNumberFormat="1" applyFont="1" applyAlignment="1">
      <alignment horizontal="center"/>
    </xf>
    <xf numFmtId="0" fontId="2" fillId="0" borderId="0" xfId="1" applyFont="1" applyAlignment="1">
      <alignment vertical="center"/>
    </xf>
    <xf numFmtId="0" fontId="2" fillId="0" borderId="2" xfId="1" applyFont="1" applyBorder="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49" fontId="12" fillId="0" borderId="0" xfId="0" applyNumberFormat="1" applyFont="1" applyAlignment="1">
      <alignment horizontal="left"/>
    </xf>
    <xf numFmtId="14" fontId="2" fillId="0" borderId="2" xfId="0" applyNumberFormat="1" applyFont="1" applyFill="1" applyBorder="1" applyAlignment="1">
      <alignment vertical="center"/>
    </xf>
    <xf numFmtId="49" fontId="2" fillId="0" borderId="2" xfId="0" applyNumberFormat="1" applyFont="1" applyFill="1" applyBorder="1" applyAlignment="1">
      <alignment vertical="center"/>
    </xf>
    <xf numFmtId="0" fontId="2" fillId="0" borderId="0" xfId="1" applyFont="1" applyAlignment="1"/>
    <xf numFmtId="2" fontId="2" fillId="0" borderId="2" xfId="1" applyNumberFormat="1" applyFont="1" applyFill="1" applyBorder="1" applyAlignment="1">
      <alignment vertical="center"/>
    </xf>
    <xf numFmtId="165" fontId="2" fillId="3" borderId="2" xfId="0" applyNumberFormat="1" applyFont="1" applyFill="1" applyBorder="1" applyAlignment="1">
      <alignment vertical="center"/>
    </xf>
    <xf numFmtId="49" fontId="2" fillId="3" borderId="2" xfId="0" applyNumberFormat="1" applyFont="1" applyFill="1" applyBorder="1" applyAlignment="1">
      <alignment vertical="center"/>
    </xf>
    <xf numFmtId="2" fontId="2" fillId="3" borderId="2" xfId="0" applyNumberFormat="1" applyFont="1" applyFill="1" applyBorder="1" applyAlignment="1">
      <alignment vertical="center"/>
    </xf>
    <xf numFmtId="14" fontId="2" fillId="0" borderId="2" xfId="0" quotePrefix="1" applyNumberFormat="1" applyFont="1" applyFill="1" applyBorder="1" applyAlignment="1">
      <alignment vertical="center"/>
    </xf>
    <xf numFmtId="165" fontId="2" fillId="0" borderId="2" xfId="0" applyNumberFormat="1" applyFont="1" applyFill="1" applyBorder="1" applyAlignment="1">
      <alignment vertical="center"/>
    </xf>
    <xf numFmtId="0" fontId="2" fillId="0" borderId="0" xfId="1" applyFont="1"/>
    <xf numFmtId="0" fontId="2" fillId="0" borderId="2" xfId="0" applyFont="1" applyBorder="1" applyAlignment="1">
      <alignment vertical="center"/>
    </xf>
    <xf numFmtId="49" fontId="2" fillId="0" borderId="2" xfId="0" applyNumberFormat="1" applyFont="1" applyBorder="1" applyAlignment="1">
      <alignment horizontal="left" vertical="center"/>
    </xf>
    <xf numFmtId="0" fontId="2" fillId="0" borderId="2" xfId="0" applyFont="1" applyBorder="1" applyAlignment="1">
      <alignment horizontal="center" vertical="center"/>
    </xf>
    <xf numFmtId="165" fontId="5" fillId="0" borderId="2" xfId="0" applyNumberFormat="1" applyFont="1" applyBorder="1" applyAlignment="1">
      <alignment horizontal="center" vertical="center"/>
    </xf>
    <xf numFmtId="14" fontId="2" fillId="0" borderId="2" xfId="0" applyNumberFormat="1" applyFont="1" applyBorder="1" applyAlignment="1">
      <alignment horizontal="left" vertical="center"/>
    </xf>
    <xf numFmtId="0" fontId="26" fillId="0" borderId="0" xfId="0" applyFont="1" applyAlignment="1">
      <alignment horizontal="left"/>
    </xf>
    <xf numFmtId="166" fontId="2" fillId="3" borderId="2" xfId="0" applyNumberFormat="1" applyFont="1" applyFill="1" applyBorder="1" applyAlignment="1">
      <alignment horizontal="center" vertical="center"/>
    </xf>
    <xf numFmtId="166" fontId="12" fillId="0" borderId="0" xfId="0" applyNumberFormat="1" applyFont="1" applyAlignment="1">
      <alignment horizontal="center"/>
    </xf>
    <xf numFmtId="0" fontId="27" fillId="0" borderId="0" xfId="0" applyFont="1" applyAlignment="1">
      <alignment horizontal="center"/>
    </xf>
    <xf numFmtId="14" fontId="2" fillId="0" borderId="2" xfId="0" applyNumberFormat="1" applyFont="1" applyBorder="1" applyAlignment="1">
      <alignment vertical="center"/>
    </xf>
    <xf numFmtId="0" fontId="29" fillId="0" borderId="0" xfId="0" applyFont="1"/>
    <xf numFmtId="0" fontId="28" fillId="0" borderId="0" xfId="0" applyFont="1"/>
    <xf numFmtId="0" fontId="2" fillId="0" borderId="2" xfId="0" applyFont="1" applyBorder="1" applyAlignment="1">
      <alignment horizontal="left" vertical="center"/>
    </xf>
    <xf numFmtId="0" fontId="0" fillId="0" borderId="0" xfId="0"/>
    <xf numFmtId="0" fontId="12" fillId="0" borderId="0" xfId="0" applyFont="1" applyAlignment="1">
      <alignment horizontal="center"/>
    </xf>
    <xf numFmtId="165" fontId="2" fillId="0" borderId="1" xfId="3" applyNumberFormat="1" applyFont="1" applyFill="1" applyBorder="1" applyAlignment="1">
      <alignment horizontal="center" vertical="center"/>
    </xf>
    <xf numFmtId="0" fontId="2" fillId="0" borderId="1" xfId="0" applyFont="1" applyFill="1" applyBorder="1" applyAlignment="1">
      <alignment vertical="center" wrapText="1"/>
    </xf>
    <xf numFmtId="165" fontId="5"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0" fillId="0" borderId="0" xfId="0" applyFont="1" applyFill="1"/>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xf>
    <xf numFmtId="49" fontId="5"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3" borderId="2" xfId="0" applyFont="1" applyFill="1" applyBorder="1" applyAlignment="1">
      <alignment vertical="center"/>
    </xf>
    <xf numFmtId="0" fontId="2" fillId="3" borderId="2"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2" fillId="3" borderId="2" xfId="0" applyFont="1" applyFill="1" applyBorder="1" applyAlignment="1">
      <alignment horizontal="left" vertical="center"/>
    </xf>
    <xf numFmtId="165" fontId="5"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1" applyFont="1" applyFill="1" applyBorder="1" applyAlignment="1">
      <alignment horizontal="left" vertical="center"/>
    </xf>
    <xf numFmtId="2" fontId="2" fillId="0" borderId="2" xfId="1" applyNumberFormat="1" applyFont="1" applyFill="1" applyBorder="1" applyAlignment="1">
      <alignment horizontal="left" vertical="center"/>
    </xf>
    <xf numFmtId="49" fontId="2" fillId="3" borderId="2" xfId="0" applyNumberFormat="1" applyFont="1" applyFill="1" applyBorder="1" applyAlignment="1">
      <alignment horizontal="center" vertical="center"/>
    </xf>
    <xf numFmtId="165" fontId="2"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5" fontId="2" fillId="3" borderId="2" xfId="0" applyNumberFormat="1" applyFont="1" applyFill="1" applyBorder="1" applyAlignment="1">
      <alignment horizontal="left" vertical="center"/>
    </xf>
    <xf numFmtId="2" fontId="2" fillId="3" borderId="2" xfId="0" applyNumberFormat="1" applyFont="1" applyFill="1" applyBorder="1" applyAlignment="1">
      <alignment horizontal="left" vertical="center"/>
    </xf>
    <xf numFmtId="0" fontId="5" fillId="3" borderId="2" xfId="0" applyFont="1" applyFill="1" applyBorder="1" applyAlignment="1">
      <alignment horizontal="center" vertical="center"/>
    </xf>
    <xf numFmtId="14" fontId="2" fillId="0" borderId="2" xfId="0" quotePrefix="1" applyNumberFormat="1"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3" borderId="2" xfId="0" applyNumberFormat="1" applyFont="1" applyFill="1" applyBorder="1" applyAlignment="1">
      <alignment horizontal="left" vertical="center"/>
    </xf>
    <xf numFmtId="3" fontId="2" fillId="0" borderId="2" xfId="0" applyNumberFormat="1" applyFont="1" applyFill="1" applyBorder="1" applyAlignment="1">
      <alignment horizontal="center" vertical="center"/>
    </xf>
    <xf numFmtId="3" fontId="2" fillId="3" borderId="2" xfId="0" applyNumberFormat="1" applyFont="1" applyFill="1" applyBorder="1" applyAlignment="1">
      <alignment horizontal="center" vertical="center"/>
    </xf>
    <xf numFmtId="0" fontId="2" fillId="0" borderId="2" xfId="1" applyFont="1" applyBorder="1" applyAlignment="1">
      <alignment vertical="center"/>
    </xf>
    <xf numFmtId="0" fontId="2" fillId="0" borderId="2" xfId="1" applyFont="1" applyFill="1" applyBorder="1" applyAlignment="1">
      <alignment vertical="center"/>
    </xf>
    <xf numFmtId="14" fontId="2" fillId="0" borderId="2" xfId="0" applyNumberFormat="1" applyFont="1" applyFill="1" applyBorder="1" applyAlignment="1">
      <alignment horizontal="left" vertical="center"/>
    </xf>
    <xf numFmtId="164" fontId="2" fillId="3" borderId="2"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49" fontId="2" fillId="0" borderId="2" xfId="0" quotePrefix="1" applyNumberFormat="1" applyFont="1" applyFill="1" applyBorder="1" applyAlignment="1">
      <alignment horizontal="center" vertical="center"/>
    </xf>
    <xf numFmtId="14" fontId="2" fillId="0" borderId="2" xfId="0" applyNumberFormat="1" applyFont="1" applyBorder="1" applyAlignment="1">
      <alignment horizontal="center" vertical="center"/>
    </xf>
    <xf numFmtId="14" fontId="30" fillId="0" borderId="16" xfId="0" applyNumberFormat="1" applyFont="1" applyFill="1" applyBorder="1" applyAlignment="1">
      <alignment horizontal="left" vertical="center"/>
    </xf>
    <xf numFmtId="0" fontId="29" fillId="0" borderId="0" xfId="0" applyFont="1" applyAlignment="1">
      <alignment horizontal="left"/>
    </xf>
    <xf numFmtId="0" fontId="28" fillId="0" borderId="0" xfId="0" applyFont="1" applyAlignment="1">
      <alignment horizontal="left"/>
    </xf>
    <xf numFmtId="0" fontId="28" fillId="0" borderId="0" xfId="0" applyFont="1" applyFill="1"/>
    <xf numFmtId="0" fontId="28" fillId="0" borderId="0" xfId="0" applyFont="1" applyFill="1" applyBorder="1"/>
    <xf numFmtId="165" fontId="30" fillId="0" borderId="17" xfId="0" applyNumberFormat="1" applyFont="1" applyFill="1" applyBorder="1" applyAlignment="1">
      <alignment vertical="center"/>
    </xf>
    <xf numFmtId="0" fontId="28" fillId="0" borderId="0" xfId="0" applyFont="1" applyFill="1" applyAlignment="1">
      <alignment horizontal="left"/>
    </xf>
    <xf numFmtId="14" fontId="30" fillId="0" borderId="2" xfId="0" applyNumberFormat="1" applyFont="1" applyFill="1" applyBorder="1" applyAlignment="1">
      <alignment horizontal="left" vertical="center"/>
    </xf>
    <xf numFmtId="14" fontId="2" fillId="0" borderId="2" xfId="1" applyNumberFormat="1" applyFont="1" applyFill="1" applyBorder="1" applyAlignment="1">
      <alignment horizontal="left" vertical="center"/>
    </xf>
    <xf numFmtId="14" fontId="30" fillId="0" borderId="17" xfId="0" applyNumberFormat="1" applyFont="1" applyFill="1" applyBorder="1" applyAlignment="1">
      <alignment horizontal="left" vertical="center"/>
    </xf>
    <xf numFmtId="14" fontId="2" fillId="3" borderId="2" xfId="0" applyNumberFormat="1" applyFont="1" applyFill="1" applyBorder="1" applyAlignment="1">
      <alignment vertical="center"/>
    </xf>
    <xf numFmtId="14" fontId="2" fillId="3" borderId="2" xfId="0" applyNumberFormat="1" applyFont="1" applyFill="1" applyBorder="1" applyAlignment="1">
      <alignment horizontal="left" vertical="center"/>
    </xf>
    <xf numFmtId="166" fontId="2" fillId="3" borderId="2" xfId="0" applyNumberFormat="1" applyFont="1" applyFill="1" applyBorder="1" applyAlignment="1">
      <alignment horizontal="left" vertical="center"/>
    </xf>
    <xf numFmtId="166" fontId="2" fillId="0" borderId="2" xfId="0" applyNumberFormat="1" applyFont="1" applyBorder="1" applyAlignment="1">
      <alignment horizontal="left" vertical="center"/>
    </xf>
    <xf numFmtId="165" fontId="2" fillId="0" borderId="2" xfId="0" applyNumberFormat="1" applyFont="1" applyBorder="1" applyAlignment="1">
      <alignment horizontal="center" vertical="center"/>
    </xf>
    <xf numFmtId="0" fontId="16" fillId="0" borderId="0" xfId="0" applyFont="1"/>
    <xf numFmtId="0" fontId="5" fillId="0" borderId="1" xfId="0" applyFont="1" applyFill="1" applyBorder="1" applyAlignment="1">
      <alignment horizontal="left" vertical="center"/>
    </xf>
    <xf numFmtId="0" fontId="31" fillId="0" borderId="5" xfId="0" applyFont="1" applyBorder="1" applyAlignment="1">
      <alignment horizontal="left" vertical="center" wrapText="1" indent="1"/>
    </xf>
    <xf numFmtId="0" fontId="30" fillId="0" borderId="18" xfId="0" applyFont="1" applyBorder="1" applyAlignment="1">
      <alignment horizontal="left" vertical="center"/>
    </xf>
    <xf numFmtId="165" fontId="30" fillId="0" borderId="18" xfId="0" applyNumberFormat="1" applyFont="1" applyBorder="1" applyAlignment="1">
      <alignment horizontal="left" vertical="center"/>
    </xf>
    <xf numFmtId="0" fontId="30" fillId="0" borderId="0" xfId="0" applyFont="1" applyFill="1" applyBorder="1" applyAlignment="1">
      <alignment horizontal="left" vertical="center"/>
    </xf>
    <xf numFmtId="0" fontId="2" fillId="0" borderId="2" xfId="0" applyFont="1" applyBorder="1" applyAlignment="1">
      <alignment horizontal="left"/>
    </xf>
    <xf numFmtId="165" fontId="2" fillId="0" borderId="2" xfId="0" applyNumberFormat="1" applyFont="1" applyBorder="1" applyAlignment="1">
      <alignment horizontal="left" vertical="center"/>
    </xf>
    <xf numFmtId="165" fontId="2" fillId="0" borderId="2" xfId="0" applyNumberFormat="1" applyFont="1" applyFill="1" applyBorder="1" applyAlignment="1">
      <alignment horizontal="left" vertical="center"/>
    </xf>
    <xf numFmtId="14" fontId="2" fillId="0" borderId="2" xfId="2" applyNumberFormat="1" applyFont="1" applyFill="1" applyBorder="1" applyAlignment="1">
      <alignment horizontal="left" vertical="center"/>
    </xf>
    <xf numFmtId="0" fontId="2" fillId="0" borderId="2" xfId="2" applyFont="1" applyFill="1" applyBorder="1" applyAlignment="1">
      <alignment horizontal="left" vertical="center"/>
    </xf>
    <xf numFmtId="0" fontId="5" fillId="0" borderId="2" xfId="0" applyFont="1" applyBorder="1" applyAlignment="1">
      <alignment horizontal="left" vertical="center"/>
    </xf>
    <xf numFmtId="14" fontId="2" fillId="0" borderId="2" xfId="2" applyNumberFormat="1" applyFont="1" applyBorder="1" applyAlignment="1">
      <alignment horizontal="left" vertical="center"/>
    </xf>
    <xf numFmtId="0" fontId="2" fillId="0" borderId="2" xfId="2" applyFont="1" applyFill="1" applyBorder="1" applyAlignment="1">
      <alignment vertical="center"/>
    </xf>
    <xf numFmtId="14" fontId="2" fillId="0" borderId="2" xfId="2" applyNumberFormat="1" applyFont="1" applyFill="1" applyBorder="1" applyAlignment="1">
      <alignment vertical="center"/>
    </xf>
    <xf numFmtId="0" fontId="2" fillId="0" borderId="2" xfId="1" applyFont="1" applyFill="1" applyBorder="1" applyAlignment="1"/>
    <xf numFmtId="14" fontId="2" fillId="0" borderId="2" xfId="1" applyNumberFormat="1" applyFont="1" applyFill="1" applyBorder="1" applyAlignment="1">
      <alignment vertical="center"/>
    </xf>
    <xf numFmtId="0" fontId="5" fillId="0" borderId="0" xfId="0" applyFont="1" applyBorder="1" applyAlignment="1">
      <alignment horizontal="left" vertical="center" wrapText="1"/>
    </xf>
    <xf numFmtId="0" fontId="0" fillId="0" borderId="0" xfId="0" applyAlignment="1">
      <alignment horizontal="left" vertical="center" wrapText="1"/>
    </xf>
    <xf numFmtId="49" fontId="21" fillId="0" borderId="5" xfId="0" applyNumberFormat="1" applyFont="1" applyBorder="1" applyAlignment="1">
      <alignment horizontal="center" vertical="top" wrapText="1"/>
    </xf>
    <xf numFmtId="0" fontId="23" fillId="0" borderId="5" xfId="0" applyFont="1" applyBorder="1" applyAlignment="1">
      <alignment horizontal="center" vertical="center" wrapText="1"/>
    </xf>
    <xf numFmtId="0" fontId="20" fillId="0" borderId="5" xfId="0" applyFont="1" applyBorder="1" applyAlignment="1">
      <alignment horizontal="center" vertical="center" wrapText="1"/>
    </xf>
    <xf numFmtId="49" fontId="21" fillId="0" borderId="5" xfId="0" applyNumberFormat="1" applyFont="1" applyBorder="1" applyAlignment="1">
      <alignment horizontal="center" vertical="center" wrapText="1"/>
    </xf>
    <xf numFmtId="0" fontId="21" fillId="0" borderId="5" xfId="0" applyFont="1" applyBorder="1" applyAlignment="1">
      <alignment horizontal="center" vertical="center" wrapText="1"/>
    </xf>
    <xf numFmtId="0" fontId="21" fillId="0" borderId="5" xfId="0" applyFont="1" applyBorder="1" applyAlignment="1">
      <alignment horizontal="justify" vertical="center" wrapText="1"/>
    </xf>
    <xf numFmtId="49" fontId="17" fillId="0" borderId="0" xfId="0" applyNumberFormat="1" applyFont="1" applyAlignment="1">
      <alignment horizontal="center" vertical="center"/>
    </xf>
    <xf numFmtId="0" fontId="17" fillId="0" borderId="0" xfId="0" applyFont="1" applyAlignment="1">
      <alignment horizontal="center" vertical="center"/>
    </xf>
    <xf numFmtId="49" fontId="18"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49" fontId="5"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5"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horizontal="left" vertical="center" wrapText="1"/>
    </xf>
    <xf numFmtId="0" fontId="2" fillId="0" borderId="1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2" fillId="2" borderId="14"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0" fontId="25" fillId="0" borderId="0" xfId="0" applyFont="1" applyAlignment="1">
      <alignment horizontal="left" vertical="center" wrapText="1"/>
    </xf>
  </cellXfs>
  <cellStyles count="5">
    <cellStyle name="Гиперссылка" xfId="1" builtinId="8"/>
    <cellStyle name="Гиперссылка 2" xfId="2" xr:uid="{00000000-0005-0000-0000-000001000000}"/>
    <cellStyle name="Обычный" xfId="0" builtinId="0"/>
    <cellStyle name="Обычный 2" xfId="3" xr:uid="{00000000-0005-0000-0000-000003000000}"/>
    <cellStyle name="Обычный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rating@nifi.ru"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yarregion.ru/depts/depfin/tmpPages/activities.aspx%20(&#1044;&#1077;&#1103;&#1090;&#1077;&#1083;&#1100;&#1085;&#1086;&#1089;&#1090;&#1100;/&#1055;&#1086;&#1074;&#1099;&#1096;&#1077;&#1085;&#1080;&#1077;%20&#1091;&#1088;&#1086;&#1074;&#1085;&#1103;%20&#1086;&#1090;&#1082;&#1088;&#1099;&#1090;&#1086;&#1089;&#1090;&#1080;)" TargetMode="External"/><Relationship Id="rId13" Type="http://schemas.openxmlformats.org/officeDocument/2006/relationships/hyperlink" Target="https://df.gov35.ru/otkrytyy-byudzhet/normativnaya-baza/prikazy-departamenta-finansov/index.php?ELEMENT_ID=4207" TargetMode="External"/><Relationship Id="rId3" Type="http://schemas.openxmlformats.org/officeDocument/2006/relationships/hyperlink" Target="https://www.mfur.ru/activities/Povyshenie_effektivnosti/upr_gos_finans/" TargetMode="External"/><Relationship Id="rId7" Type="http://schemas.openxmlformats.org/officeDocument/2006/relationships/hyperlink" Target="https://minfin.tularegion.ru/documents/?SECTION=1579&amp;YEAR=2013&amp;MONTH=10&amp;TYPE_FILE=null" TargetMode="External"/><Relationship Id="rId12" Type="http://schemas.openxmlformats.org/officeDocument/2006/relationships/hyperlink" Target="https://depfin.tomsk.gov.ru/documents/front/view/id/59282" TargetMode="External"/><Relationship Id="rId2" Type="http://schemas.openxmlformats.org/officeDocument/2006/relationships/hyperlink" Target="https://www.mfur.ru/activities/Povyshenie_effektivnosti/upr_gos_finans/index.php?sphrase_id=57615" TargetMode="External"/><Relationship Id="rId1" Type="http://schemas.openxmlformats.org/officeDocument/2006/relationships/hyperlink" Target="https://minfin.rk.gov.ru/ru/document/show/1049" TargetMode="External"/><Relationship Id="rId6" Type="http://schemas.openxmlformats.org/officeDocument/2006/relationships/hyperlink" Target="https://belregion.ru/documents/?arrFilterDocs_pf%5BTYPE%5D=&amp;arrFilterDocs_ff%5BNAME%5D=294-%D0%BF%D0%BF&amp;arrFilterDocs_DATE_ACTIVE_FROM_1=&amp;arrFilterDocs_DATE_ACTIVE_FROM_2=&amp;arrFilterDocs_ff%5BPREVIEW_TEXT%5D=&amp;set_filter=%D0%A4%D0%B8%D0%BB%D1%8C%D1%82%D1%80&amp;set_filter=Y" TargetMode="External"/><Relationship Id="rId11" Type="http://schemas.openxmlformats.org/officeDocument/2006/relationships/hyperlink" Target="http://mf.omskportal.ru/oiv/mf/etc/tcelprog" TargetMode="External"/><Relationship Id="rId5" Type="http://schemas.openxmlformats.org/officeDocument/2006/relationships/hyperlink" Target="https://minfinkubani.ru/about/detail.php?ID=87321&amp;IBLOCK_ID=19&amp;str_date=06.02.2020" TargetMode="External"/><Relationship Id="rId15" Type="http://schemas.openxmlformats.org/officeDocument/2006/relationships/printerSettings" Target="../printerSettings/printerSettings4.bin"/><Relationship Id="rId10" Type="http://schemas.openxmlformats.org/officeDocument/2006/relationships/hyperlink" Target="https://minfin-altai.ru/regulatory/normativnye-pravovye-akty/prikazy.php" TargetMode="External"/><Relationship Id="rId4" Type="http://schemas.openxmlformats.org/officeDocument/2006/relationships/hyperlink" Target="https://www.mfur.ru/documents/detail.php?ID=2494&amp;PAGEN_1=23" TargetMode="External"/><Relationship Id="rId9" Type="http://schemas.openxmlformats.org/officeDocument/2006/relationships/hyperlink" Target="https://minfin-altai.ru/regulatory/normativnye-pravovye-akty/prikazy.php" TargetMode="External"/><Relationship Id="rId14" Type="http://schemas.openxmlformats.org/officeDocument/2006/relationships/hyperlink" Target="https://www.primorsky.ru/authorities/executive-agencies/departments/finance/orders/2020.php"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minfin.gov-murman.ru/activities/Minfin_college/" TargetMode="External"/><Relationship Id="rId2" Type="http://schemas.openxmlformats.org/officeDocument/2006/relationships/hyperlink" Target="https://www.primorsky.ru/authorities/executive-agencies/departments/finance/acts.php" TargetMode="External"/><Relationship Id="rId1" Type="http://schemas.openxmlformats.org/officeDocument/2006/relationships/hyperlink" Target="https://www.yarregion.ru/depts/depfin/tmpPages/activities.aspx%20(&#1044;&#1077;&#1103;&#1090;&#1077;&#1083;&#1100;&#1085;&#1086;&#1089;&#1090;&#1100;/&#1055;&#1086;&#1074;&#1099;&#1096;&#1077;&#1085;&#1080;&#1077;%20&#1091;&#1088;&#1086;&#1074;&#1085;&#1103;%20&#1086;&#1090;&#1082;&#1088;&#1099;&#1090;&#1086;&#1089;&#1090;&#1080;)"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ebudget.primorsky.ru/Menu/Presentation/422?ItemId=422"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minfinkubani.ru/budget_reform/monitoring/mf_quality_monitoring.php" TargetMode="External"/><Relationship Id="rId13" Type="http://schemas.openxmlformats.org/officeDocument/2006/relationships/hyperlink" Target="https://www.minfin-altai.ru/deyatelnost/mezhbyudzhetnye-otnosheniya/normativnye-pravovye-akty-v-sfere-mezhbyudzhetnykh-otnosheniy.php" TargetMode="External"/><Relationship Id="rId18" Type="http://schemas.openxmlformats.org/officeDocument/2006/relationships/hyperlink" Target="https://dfto.ru/dokumenty/2011" TargetMode="External"/><Relationship Id="rId3" Type="http://schemas.openxmlformats.org/officeDocument/2006/relationships/hyperlink" Target="https://www.yarregion.ru/depts/depfin/tmpPages/activities.aspx" TargetMode="External"/><Relationship Id="rId7" Type="http://schemas.openxmlformats.org/officeDocument/2006/relationships/hyperlink" Target="https://minfin.rk.gov.ru/ru/document/show/831" TargetMode="External"/><Relationship Id="rId12" Type="http://schemas.openxmlformats.org/officeDocument/2006/relationships/hyperlink" Target="http://minfin.orb.ru/download/4680/" TargetMode="External"/><Relationship Id="rId17" Type="http://schemas.openxmlformats.org/officeDocument/2006/relationships/hyperlink" Target="https://depfin.tomsk.gov.ru/documents/front/view/id/56163" TargetMode="External"/><Relationship Id="rId2" Type="http://schemas.openxmlformats.org/officeDocument/2006/relationships/hyperlink" Target="https://minfin.ryazangov.ru/documents/documents_RO/2020/index.php" TargetMode="External"/><Relationship Id="rId16" Type="http://schemas.openxmlformats.org/officeDocument/2006/relationships/hyperlink" Target="https://minfin.saratov.gov.ru/budget/pasporta/pasporta-munitsipalnykh-obrazovanij/otkrytost-byudzhetnykh-dannykh/otsenka-po-otkrytosti-byudzhetnykh-dannykh" TargetMode="External"/><Relationship Id="rId1" Type="http://schemas.openxmlformats.org/officeDocument/2006/relationships/hyperlink" Target="https://belregion.ru/documents/?arrFilterDocs_pf%5BTYPE%5D=&amp;arrFilterDocs_ff%5BNAME%5D=112-&#1087;&#1087;&amp;arrFilterDocs_DATE_ACTIVE_FROM_1=&amp;arrFilterDocs_DATE_ACTIVE_FROM_2=&amp;arrFilterDocs_ff%5BPREVIEW_TEXT%5D=&amp;set_filter=&#1060;&#1080;&#1083;&#1100;&#1090;&#1088;&amp;set_filter=Y" TargetMode="External"/><Relationship Id="rId6" Type="http://schemas.openxmlformats.org/officeDocument/2006/relationships/hyperlink" Target="https://minfin.gov-murman.ru/search/?q=48&#1085;" TargetMode="External"/><Relationship Id="rId11" Type="http://schemas.openxmlformats.org/officeDocument/2006/relationships/hyperlink" Target="http://minfin.orb.ru/download/17595/" TargetMode="External"/><Relationship Id="rId5" Type="http://schemas.openxmlformats.org/officeDocument/2006/relationships/hyperlink" Target="https://finance.lenobl.ru/o-komitete/work/byudzhetnaya-politika/ocenka/prikaz/" TargetMode="External"/><Relationship Id="rId15" Type="http://schemas.openxmlformats.org/officeDocument/2006/relationships/hyperlink" Target="https://minfin.khabkrai.ru/portal/Show/Category/13?page=1&amp;ItemId=159" TargetMode="External"/><Relationship Id="rId10" Type="http://schemas.openxmlformats.org/officeDocument/2006/relationships/hyperlink" Target="https://www.mfur.ru/activities/kachestvo_upravfinans/reiting/reitingmun/reitingmun.php" TargetMode="External"/><Relationship Id="rId19" Type="http://schemas.openxmlformats.org/officeDocument/2006/relationships/printerSettings" Target="../printerSettings/printerSettings7.bin"/><Relationship Id="rId4" Type="http://schemas.openxmlformats.org/officeDocument/2006/relationships/hyperlink" Target="https://df.gov35.ru/deyatelnost/mo/otsenka-kachestva-upravleniya/" TargetMode="External"/><Relationship Id="rId9" Type="http://schemas.openxmlformats.org/officeDocument/2006/relationships/hyperlink" Target="https://www.mfur.ru/upload/iblock/9f6/10160.pdf" TargetMode="External"/><Relationship Id="rId14" Type="http://schemas.openxmlformats.org/officeDocument/2006/relationships/hyperlink" Target="https://primorsky.ru/authorities/documents/1001/45058/"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minfin.saratov.gov.ru/budget/pasporta/pasporta-munitsipalnykh-obrazovanij/otkrytost-byudzhetnykh-dannykh/otsenka-po-otkrytosti-byudzhetnykh-dannykh" TargetMode="External"/><Relationship Id="rId13" Type="http://schemas.openxmlformats.org/officeDocument/2006/relationships/hyperlink" Target="http://minfin.orb.ru/&#1087;&#1088;&#1086;&#1075;&#1088;&#1072;&#1084;&#1084;&#1072;-&#1087;&#1086;&#1074;&#1099;&#1096;&#1077;&#1085;&#1080;&#1103;-&#1101;&#1092;&#1092;&#1077;&#1082;&#1090;&#1080;&#1074;&#1085;&#1086;&#1089;&#1090;&#1080;/" TargetMode="External"/><Relationship Id="rId3" Type="http://schemas.openxmlformats.org/officeDocument/2006/relationships/hyperlink" Target="https://df.gov35.ru/deyatelnost/mo/otsenka-kachestva-upravleniya/" TargetMode="External"/><Relationship Id="rId7" Type="http://schemas.openxmlformats.org/officeDocument/2006/relationships/hyperlink" Target="http://minfin.orb.ru/&#1087;&#1088;&#1086;&#1075;&#1088;&#1072;&#1084;&#1084;&#1072;-&#1087;&#1086;&#1074;&#1099;&#1096;&#1077;&#1085;&#1080;&#1103;-&#1101;&#1092;&#1092;&#1077;&#1082;&#1090;&#1080;&#1074;&#1085;&#1086;&#1089;&#1090;&#1080;/" TargetMode="External"/><Relationship Id="rId12" Type="http://schemas.openxmlformats.org/officeDocument/2006/relationships/hyperlink" Target="https://budget.rk.ifinmon.ru/napravleniya/otsenka-kachestva-upravleniya-munitsipalnymi-finansami/rejting-mo-po-rezultatam-otsenki-kachestva-upravleniya-munitsipalnymi-finansami" TargetMode="External"/><Relationship Id="rId2" Type="http://schemas.openxmlformats.org/officeDocument/2006/relationships/hyperlink" Target="https://minfin.ryazangov.ru/activities/financial_authorities/information_mo/monitor/" TargetMode="External"/><Relationship Id="rId1" Type="http://schemas.openxmlformats.org/officeDocument/2006/relationships/hyperlink" Target="http://beldepfin.ru/dokumenty/vse-dokumenty/" TargetMode="External"/><Relationship Id="rId6" Type="http://schemas.openxmlformats.org/officeDocument/2006/relationships/hyperlink" Target="https://www.mfur.ru/mejbudjet/operativ_ocenka/" TargetMode="External"/><Relationship Id="rId11" Type="http://schemas.openxmlformats.org/officeDocument/2006/relationships/hyperlink" Target="https://minfin.khabkrai.ru/portal/Menu/Page/178" TargetMode="External"/><Relationship Id="rId5" Type="http://schemas.openxmlformats.org/officeDocument/2006/relationships/hyperlink" Target="https://minfinkubani.ru/budget_reform/monitoring/mf_quality_monitoring.php" TargetMode="External"/><Relationship Id="rId15" Type="http://schemas.openxmlformats.org/officeDocument/2006/relationships/printerSettings" Target="../printerSettings/printerSettings8.bin"/><Relationship Id="rId10" Type="http://schemas.openxmlformats.org/officeDocument/2006/relationships/hyperlink" Target="https://depfin.tomsk.gov.ru/otsenka-kachestva-upravlenija-bjudzhetnym-protsessom-v-munitsipalnyh-obrazovanijah" TargetMode="External"/><Relationship Id="rId4" Type="http://schemas.openxmlformats.org/officeDocument/2006/relationships/hyperlink" Target="https://minfin.gov-murman.ru/open-budget/monitoring-open-budget/rating-ppo-open-budget/" TargetMode="External"/><Relationship Id="rId9" Type="http://schemas.openxmlformats.org/officeDocument/2006/relationships/hyperlink" Target="http://minfin.krskstate.ru/mbo/monitoring" TargetMode="External"/><Relationship Id="rId14" Type="http://schemas.openxmlformats.org/officeDocument/2006/relationships/hyperlink" Target="http://mf.omskportal.ru/oiv/mf/otrasl/otrasl4/razdel4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5F1E9-B501-48C0-90D5-827DD8843274}">
  <dimension ref="A1:H26"/>
  <sheetViews>
    <sheetView tabSelected="1" zoomScaleNormal="100" zoomScalePageLayoutView="80" workbookViewId="0">
      <pane ySplit="4" topLeftCell="A5" activePane="bottomLeft" state="frozen"/>
      <selection activeCell="G33" sqref="G33:G2385"/>
      <selection pane="bottomLeft" activeCell="A3" sqref="A3"/>
    </sheetView>
  </sheetViews>
  <sheetFormatPr defaultRowHeight="14.5" x14ac:dyDescent="0.35"/>
  <cols>
    <col min="1" max="1" width="29.90625" style="79" customWidth="1"/>
    <col min="2" max="2" width="12.81640625" style="79" customWidth="1"/>
    <col min="3" max="3" width="9.1796875" style="79" customWidth="1"/>
    <col min="4" max="8" width="20.6328125" style="79" customWidth="1"/>
    <col min="9" max="16384" width="8.7265625" style="79"/>
  </cols>
  <sheetData>
    <row r="1" spans="1:8" ht="28" customHeight="1" x14ac:dyDescent="0.35">
      <c r="A1" s="150" t="s">
        <v>429</v>
      </c>
      <c r="B1" s="151"/>
      <c r="C1" s="151"/>
      <c r="D1" s="151"/>
      <c r="E1" s="151"/>
      <c r="F1" s="151"/>
      <c r="G1" s="151"/>
      <c r="H1" s="151"/>
    </row>
    <row r="2" spans="1:8" ht="15" customHeight="1" x14ac:dyDescent="0.35">
      <c r="A2" s="36" t="s">
        <v>428</v>
      </c>
      <c r="B2" s="37"/>
      <c r="C2" s="37"/>
      <c r="D2" s="37"/>
      <c r="E2" s="37"/>
      <c r="F2" s="37"/>
      <c r="G2" s="37"/>
      <c r="H2" s="37"/>
    </row>
    <row r="3" spans="1:8" ht="131" customHeight="1" x14ac:dyDescent="0.35">
      <c r="A3" s="20" t="s">
        <v>32</v>
      </c>
      <c r="B3" s="21" t="s">
        <v>434</v>
      </c>
      <c r="C3" s="21" t="s">
        <v>435</v>
      </c>
      <c r="D3" s="9" t="s">
        <v>417</v>
      </c>
      <c r="E3" s="9" t="s">
        <v>418</v>
      </c>
      <c r="F3" s="9" t="s">
        <v>419</v>
      </c>
      <c r="G3" s="9" t="s">
        <v>420</v>
      </c>
      <c r="H3" s="20" t="s">
        <v>421</v>
      </c>
    </row>
    <row r="4" spans="1:8" ht="16" customHeight="1" x14ac:dyDescent="0.35">
      <c r="A4" s="34" t="s">
        <v>23</v>
      </c>
      <c r="B4" s="11" t="s">
        <v>35</v>
      </c>
      <c r="C4" s="11" t="s">
        <v>24</v>
      </c>
      <c r="D4" s="10" t="s">
        <v>24</v>
      </c>
      <c r="E4" s="12" t="s">
        <v>24</v>
      </c>
      <c r="F4" s="12" t="s">
        <v>24</v>
      </c>
      <c r="G4" s="12" t="s">
        <v>24</v>
      </c>
      <c r="H4" s="12" t="s">
        <v>24</v>
      </c>
    </row>
    <row r="5" spans="1:8" s="8" customFormat="1" ht="15" customHeight="1" x14ac:dyDescent="0.3">
      <c r="A5" s="35" t="s">
        <v>34</v>
      </c>
      <c r="B5" s="22"/>
      <c r="C5" s="23">
        <f>SUM(D5:H5)</f>
        <v>10</v>
      </c>
      <c r="D5" s="24">
        <v>2</v>
      </c>
      <c r="E5" s="25">
        <v>2</v>
      </c>
      <c r="F5" s="25">
        <v>2</v>
      </c>
      <c r="G5" s="25">
        <v>2</v>
      </c>
      <c r="H5" s="25">
        <v>2</v>
      </c>
    </row>
    <row r="6" spans="1:8" s="8" customFormat="1" ht="15" customHeight="1" x14ac:dyDescent="0.3">
      <c r="A6" s="134" t="s">
        <v>414</v>
      </c>
      <c r="B6" s="22"/>
      <c r="C6" s="23"/>
      <c r="D6" s="24"/>
      <c r="E6" s="25"/>
      <c r="F6" s="25"/>
      <c r="G6" s="25"/>
      <c r="H6" s="25"/>
    </row>
    <row r="7" spans="1:8" ht="16" customHeight="1" x14ac:dyDescent="0.35">
      <c r="A7" s="82" t="s">
        <v>6</v>
      </c>
      <c r="B7" s="83">
        <f>ROUND(C7/$C$5*100,1)</f>
        <v>60</v>
      </c>
      <c r="C7" s="83">
        <f>SUM(D7:H7)</f>
        <v>6</v>
      </c>
      <c r="D7" s="84">
        <f>'10.1'!E14</f>
        <v>2</v>
      </c>
      <c r="E7" s="81">
        <f>'10.2'!E13</f>
        <v>0</v>
      </c>
      <c r="F7" s="81">
        <f>'10.3'!E13</f>
        <v>0</v>
      </c>
      <c r="G7" s="81">
        <f>'10.4'!E13</f>
        <v>2</v>
      </c>
      <c r="H7" s="81">
        <f>'10.5'!F13</f>
        <v>2</v>
      </c>
    </row>
    <row r="8" spans="1:8" s="3" customFormat="1" ht="16" customHeight="1" x14ac:dyDescent="0.35">
      <c r="A8" s="82" t="s">
        <v>8</v>
      </c>
      <c r="B8" s="83">
        <f>ROUND(C8/$C$5*100,1)</f>
        <v>60</v>
      </c>
      <c r="C8" s="83">
        <f>SUM(D8:H8)</f>
        <v>6</v>
      </c>
      <c r="D8" s="84">
        <f>'10.1'!E17</f>
        <v>1</v>
      </c>
      <c r="E8" s="81">
        <f>'10.2'!E15</f>
        <v>2</v>
      </c>
      <c r="F8" s="81">
        <f>'10.3'!E15</f>
        <v>0</v>
      </c>
      <c r="G8" s="81">
        <f>'10.4'!E16</f>
        <v>1</v>
      </c>
      <c r="H8" s="81">
        <f>'10.5'!F15</f>
        <v>2</v>
      </c>
    </row>
    <row r="9" spans="1:8" ht="16" customHeight="1" x14ac:dyDescent="0.35">
      <c r="A9" s="82" t="s">
        <v>18</v>
      </c>
      <c r="B9" s="83">
        <f>ROUND(C9/$C$5*100,1)</f>
        <v>60</v>
      </c>
      <c r="C9" s="83">
        <f>SUM(D9:H9)</f>
        <v>6</v>
      </c>
      <c r="D9" s="84">
        <f>'10.1'!E32</f>
        <v>1</v>
      </c>
      <c r="E9" s="81">
        <f>'10.2'!E26</f>
        <v>2</v>
      </c>
      <c r="F9" s="81">
        <f>'10.3'!E26</f>
        <v>1</v>
      </c>
      <c r="G9" s="81">
        <f>'10.4'!E29</f>
        <v>1</v>
      </c>
      <c r="H9" s="81">
        <f>'10.5'!F28</f>
        <v>1</v>
      </c>
    </row>
    <row r="10" spans="1:8" ht="16" customHeight="1" x14ac:dyDescent="0.35">
      <c r="A10" s="82" t="s">
        <v>21</v>
      </c>
      <c r="B10" s="83">
        <f>ROUND(C10/$C$5*100,1)</f>
        <v>60</v>
      </c>
      <c r="C10" s="83">
        <f>SUM(D10:H10)</f>
        <v>6</v>
      </c>
      <c r="D10" s="84">
        <f>'10.1'!E35</f>
        <v>1</v>
      </c>
      <c r="E10" s="81">
        <f>'10.2'!E29</f>
        <v>2</v>
      </c>
      <c r="F10" s="81">
        <f>'10.3'!E29</f>
        <v>2</v>
      </c>
      <c r="G10" s="81">
        <f>'10.4'!E33</f>
        <v>1</v>
      </c>
      <c r="H10" s="81">
        <f>'10.5'!F31</f>
        <v>0</v>
      </c>
    </row>
    <row r="11" spans="1:8" ht="16" customHeight="1" x14ac:dyDescent="0.35">
      <c r="A11" s="134" t="s">
        <v>415</v>
      </c>
      <c r="B11" s="83"/>
      <c r="C11" s="83"/>
      <c r="D11" s="84"/>
      <c r="E11" s="81"/>
      <c r="F11" s="81"/>
      <c r="G11" s="81"/>
      <c r="H11" s="81"/>
    </row>
    <row r="12" spans="1:8" ht="16" customHeight="1" x14ac:dyDescent="0.35">
      <c r="A12" s="82" t="s">
        <v>12</v>
      </c>
      <c r="B12" s="83">
        <f>ROUND(C12/$C$5*100,1)</f>
        <v>50</v>
      </c>
      <c r="C12" s="83">
        <f>SUM(D12:H12)</f>
        <v>5</v>
      </c>
      <c r="D12" s="84">
        <f>'10.1'!E22</f>
        <v>2</v>
      </c>
      <c r="E12" s="81">
        <f>'10.2'!E20</f>
        <v>0</v>
      </c>
      <c r="F12" s="81">
        <f>'10.3'!E20</f>
        <v>0</v>
      </c>
      <c r="G12" s="81">
        <f>'10.4'!E21</f>
        <v>2</v>
      </c>
      <c r="H12" s="81">
        <f>'10.5'!F20</f>
        <v>1</v>
      </c>
    </row>
    <row r="13" spans="1:8" ht="16" customHeight="1" x14ac:dyDescent="0.35">
      <c r="A13" s="82" t="s">
        <v>14</v>
      </c>
      <c r="B13" s="83">
        <f>ROUND(C13/$C$5*100,1)</f>
        <v>50</v>
      </c>
      <c r="C13" s="83">
        <f>SUM(D13:H13)</f>
        <v>5</v>
      </c>
      <c r="D13" s="84">
        <f>'10.1'!E26</f>
        <v>1</v>
      </c>
      <c r="E13" s="81">
        <f>'10.2'!E22</f>
        <v>0</v>
      </c>
      <c r="F13" s="81">
        <f>'10.3'!E22</f>
        <v>0</v>
      </c>
      <c r="G13" s="81">
        <f>'10.4'!E25</f>
        <v>2</v>
      </c>
      <c r="H13" s="81">
        <f>'10.5'!F24</f>
        <v>2</v>
      </c>
    </row>
    <row r="14" spans="1:8" s="3" customFormat="1" ht="16" customHeight="1" x14ac:dyDescent="0.35">
      <c r="A14" s="82" t="s">
        <v>22</v>
      </c>
      <c r="B14" s="83">
        <f>ROUND(C14/$C$5*100,1)</f>
        <v>40</v>
      </c>
      <c r="C14" s="83">
        <f>SUM(D14:H14)</f>
        <v>4</v>
      </c>
      <c r="D14" s="84">
        <f>'10.1'!E36</f>
        <v>1</v>
      </c>
      <c r="E14" s="81">
        <f>'10.2'!E30</f>
        <v>0</v>
      </c>
      <c r="F14" s="81">
        <f>'10.3'!E30</f>
        <v>0</v>
      </c>
      <c r="G14" s="81">
        <f>'10.4'!E34</f>
        <v>1</v>
      </c>
      <c r="H14" s="81">
        <f>'10.5'!F32</f>
        <v>2</v>
      </c>
    </row>
    <row r="15" spans="1:8" s="3" customFormat="1" ht="16" customHeight="1" x14ac:dyDescent="0.35">
      <c r="A15" s="134" t="s">
        <v>416</v>
      </c>
      <c r="B15" s="83"/>
      <c r="C15" s="83"/>
      <c r="D15" s="84"/>
      <c r="E15" s="81"/>
      <c r="F15" s="81"/>
      <c r="G15" s="81"/>
      <c r="H15" s="81"/>
    </row>
    <row r="16" spans="1:8" ht="16" customHeight="1" x14ac:dyDescent="0.35">
      <c r="A16" s="82" t="s">
        <v>28</v>
      </c>
      <c r="B16" s="83">
        <f t="shared" ref="B16:B26" si="0">ROUND(C16/$C$5*100,1)</f>
        <v>35</v>
      </c>
      <c r="C16" s="83">
        <f t="shared" ref="C16:C26" si="1">SUM(D16:H16)</f>
        <v>3.5</v>
      </c>
      <c r="D16" s="84">
        <f>'10.1'!E19</f>
        <v>1</v>
      </c>
      <c r="E16" s="81">
        <f>'10.2'!E17</f>
        <v>0</v>
      </c>
      <c r="F16" s="81">
        <f>'10.3'!E17</f>
        <v>0</v>
      </c>
      <c r="G16" s="81">
        <f>'10.4'!E18</f>
        <v>0.5</v>
      </c>
      <c r="H16" s="81">
        <f>'10.5'!F17</f>
        <v>2</v>
      </c>
    </row>
    <row r="17" spans="1:8" s="3" customFormat="1" ht="16" customHeight="1" x14ac:dyDescent="0.35">
      <c r="A17" s="82" t="s">
        <v>2</v>
      </c>
      <c r="B17" s="83">
        <f t="shared" si="0"/>
        <v>30</v>
      </c>
      <c r="C17" s="83">
        <f t="shared" si="1"/>
        <v>3</v>
      </c>
      <c r="D17" s="84">
        <f>'10.1'!E9</f>
        <v>0</v>
      </c>
      <c r="E17" s="81">
        <f>'10.2'!E9</f>
        <v>0</v>
      </c>
      <c r="F17" s="81">
        <f>'10.3'!E9</f>
        <v>0</v>
      </c>
      <c r="G17" s="81">
        <f>'10.4'!E9</f>
        <v>1</v>
      </c>
      <c r="H17" s="81">
        <f>'10.5'!F9</f>
        <v>2</v>
      </c>
    </row>
    <row r="18" spans="1:8" ht="16" customHeight="1" x14ac:dyDescent="0.35">
      <c r="A18" s="82" t="s">
        <v>4</v>
      </c>
      <c r="B18" s="83">
        <f t="shared" si="0"/>
        <v>30</v>
      </c>
      <c r="C18" s="83">
        <f t="shared" si="1"/>
        <v>3</v>
      </c>
      <c r="D18" s="84">
        <f>'10.1'!E12</f>
        <v>1</v>
      </c>
      <c r="E18" s="81">
        <f>'10.2'!E11</f>
        <v>2</v>
      </c>
      <c r="F18" s="81">
        <f>'10.3'!E11</f>
        <v>0</v>
      </c>
      <c r="G18" s="81">
        <f>'10.4'!E11</f>
        <v>0</v>
      </c>
      <c r="H18" s="81">
        <f>'10.5'!F11</f>
        <v>0</v>
      </c>
    </row>
    <row r="19" spans="1:8" ht="16" customHeight="1" x14ac:dyDescent="0.35">
      <c r="A19" s="82" t="s">
        <v>7</v>
      </c>
      <c r="B19" s="83">
        <f t="shared" si="0"/>
        <v>30</v>
      </c>
      <c r="C19" s="83">
        <f t="shared" si="1"/>
        <v>3</v>
      </c>
      <c r="D19" s="84">
        <f>'10.1'!E16</f>
        <v>0</v>
      </c>
      <c r="E19" s="81">
        <f>'10.2'!E14</f>
        <v>0</v>
      </c>
      <c r="F19" s="81">
        <f>'10.3'!E14</f>
        <v>0</v>
      </c>
      <c r="G19" s="81">
        <f>'10.4'!E15</f>
        <v>1</v>
      </c>
      <c r="H19" s="81">
        <f>'10.5'!F14</f>
        <v>2</v>
      </c>
    </row>
    <row r="20" spans="1:8" ht="16" customHeight="1" x14ac:dyDescent="0.35">
      <c r="A20" s="82" t="s">
        <v>10</v>
      </c>
      <c r="B20" s="83">
        <f t="shared" si="0"/>
        <v>30</v>
      </c>
      <c r="C20" s="83">
        <f t="shared" si="1"/>
        <v>3</v>
      </c>
      <c r="D20" s="84">
        <f>'10.1'!E20</f>
        <v>1</v>
      </c>
      <c r="E20" s="81">
        <f>'10.2'!E18</f>
        <v>0</v>
      </c>
      <c r="F20" s="81">
        <f>'10.3'!E18</f>
        <v>0</v>
      </c>
      <c r="G20" s="81">
        <f>'10.4'!E19</f>
        <v>1</v>
      </c>
      <c r="H20" s="81">
        <f>'10.5'!F18</f>
        <v>1</v>
      </c>
    </row>
    <row r="21" spans="1:8" ht="16" customHeight="1" x14ac:dyDescent="0.35">
      <c r="A21" s="82" t="s">
        <v>13</v>
      </c>
      <c r="B21" s="83">
        <f t="shared" si="0"/>
        <v>30</v>
      </c>
      <c r="C21" s="83">
        <f t="shared" si="1"/>
        <v>3</v>
      </c>
      <c r="D21" s="84">
        <f>'10.1'!E25</f>
        <v>1</v>
      </c>
      <c r="E21" s="81">
        <f>'10.2'!E21</f>
        <v>0</v>
      </c>
      <c r="F21" s="81">
        <f>'10.3'!E21</f>
        <v>0</v>
      </c>
      <c r="G21" s="81">
        <f>'10.4'!E23</f>
        <v>2</v>
      </c>
      <c r="H21" s="81">
        <f>'10.5'!F22</f>
        <v>0</v>
      </c>
    </row>
    <row r="22" spans="1:8" ht="16" customHeight="1" x14ac:dyDescent="0.35">
      <c r="A22" s="82" t="s">
        <v>16</v>
      </c>
      <c r="B22" s="83">
        <f t="shared" si="0"/>
        <v>30</v>
      </c>
      <c r="C22" s="83">
        <f t="shared" si="1"/>
        <v>3</v>
      </c>
      <c r="D22" s="84">
        <f>'10.1'!E29</f>
        <v>1</v>
      </c>
      <c r="E22" s="81">
        <f>'10.2'!E24</f>
        <v>0</v>
      </c>
      <c r="F22" s="81">
        <f>'10.3'!E24</f>
        <v>0</v>
      </c>
      <c r="G22" s="81">
        <f>'10.4'!E27</f>
        <v>1</v>
      </c>
      <c r="H22" s="81">
        <f>'10.5'!F26</f>
        <v>1</v>
      </c>
    </row>
    <row r="23" spans="1:8" ht="16" customHeight="1" x14ac:dyDescent="0.35">
      <c r="A23" s="82" t="s">
        <v>17</v>
      </c>
      <c r="B23" s="83">
        <f t="shared" si="0"/>
        <v>30</v>
      </c>
      <c r="C23" s="83">
        <f t="shared" si="1"/>
        <v>3</v>
      </c>
      <c r="D23" s="84">
        <f>'10.1'!E31</f>
        <v>1</v>
      </c>
      <c r="E23" s="81">
        <f>'10.2'!E25</f>
        <v>0</v>
      </c>
      <c r="F23" s="81">
        <f>'10.3'!E25</f>
        <v>0</v>
      </c>
      <c r="G23" s="81">
        <f>'10.4'!E28</f>
        <v>1</v>
      </c>
      <c r="H23" s="81">
        <f>'10.5'!F27</f>
        <v>1</v>
      </c>
    </row>
    <row r="24" spans="1:8" ht="16" customHeight="1" x14ac:dyDescent="0.35">
      <c r="A24" s="82" t="s">
        <v>19</v>
      </c>
      <c r="B24" s="83">
        <f t="shared" si="0"/>
        <v>30</v>
      </c>
      <c r="C24" s="83">
        <f t="shared" si="1"/>
        <v>3</v>
      </c>
      <c r="D24" s="84">
        <f>'10.1'!E33</f>
        <v>1</v>
      </c>
      <c r="E24" s="81">
        <f>'10.2'!E27</f>
        <v>0</v>
      </c>
      <c r="F24" s="81">
        <f>'10.3'!E27</f>
        <v>0</v>
      </c>
      <c r="G24" s="81">
        <f>'10.4'!E31</f>
        <v>1</v>
      </c>
      <c r="H24" s="81">
        <f>'10.5'!F29</f>
        <v>1</v>
      </c>
    </row>
    <row r="25" spans="1:8" ht="16" customHeight="1" x14ac:dyDescent="0.35">
      <c r="A25" s="82" t="s">
        <v>1</v>
      </c>
      <c r="B25" s="83">
        <f t="shared" si="0"/>
        <v>20</v>
      </c>
      <c r="C25" s="83">
        <f t="shared" si="1"/>
        <v>2</v>
      </c>
      <c r="D25" s="84">
        <f>'10.1'!E8</f>
        <v>1</v>
      </c>
      <c r="E25" s="81">
        <f>'10.2'!E8</f>
        <v>0</v>
      </c>
      <c r="F25" s="81">
        <f>'10.3'!E8</f>
        <v>0</v>
      </c>
      <c r="G25" s="81">
        <f>'10.4'!E8</f>
        <v>1</v>
      </c>
      <c r="H25" s="81">
        <f>'10.5'!F8</f>
        <v>0</v>
      </c>
    </row>
    <row r="26" spans="1:8" ht="16" customHeight="1" x14ac:dyDescent="0.35">
      <c r="A26" s="82" t="s">
        <v>3</v>
      </c>
      <c r="B26" s="83">
        <f t="shared" si="0"/>
        <v>20</v>
      </c>
      <c r="C26" s="83">
        <f t="shared" si="1"/>
        <v>2</v>
      </c>
      <c r="D26" s="84">
        <f>'10.1'!E10</f>
        <v>2</v>
      </c>
      <c r="E26" s="81">
        <f>'10.2'!E10</f>
        <v>0</v>
      </c>
      <c r="F26" s="81">
        <f>'10.3'!E10</f>
        <v>0</v>
      </c>
      <c r="G26" s="81">
        <f>'10.4'!E10</f>
        <v>0</v>
      </c>
      <c r="H26" s="81">
        <f>'10.5'!F10</f>
        <v>0</v>
      </c>
    </row>
  </sheetData>
  <sortState xmlns:xlrd2="http://schemas.microsoft.com/office/spreadsheetml/2017/richdata2" ref="A7:H26">
    <sortCondition descending="1" ref="B7:B26"/>
  </sortState>
  <mergeCells count="1">
    <mergeCell ref="A1:H1"/>
  </mergeCells>
  <pageMargins left="0.70866141732283472" right="0.70866141732283472" top="0.74803149606299213" bottom="0.74803149606299213" header="0.31496062992125984" footer="0.31496062992125984"/>
  <pageSetup paperSize="9" scale="70" orientation="landscape" r:id="rId1"/>
  <headerFooter scaleWithDoc="0">
    <oddFooter>&amp;C&amp;"Times New Roman,обычный"&amp;A&amp;R&amp;P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zoomScalePageLayoutView="80" workbookViewId="0">
      <pane ySplit="4" topLeftCell="A27" activePane="bottomLeft" state="frozen"/>
      <selection activeCell="G33" sqref="G33:G2385"/>
      <selection pane="bottomLeft" activeCell="A3" sqref="A3:H29"/>
    </sheetView>
  </sheetViews>
  <sheetFormatPr defaultRowHeight="14.5" x14ac:dyDescent="0.35"/>
  <cols>
    <col min="1" max="1" width="31" customWidth="1"/>
    <col min="2" max="2" width="12.81640625" style="4" customWidth="1"/>
    <col min="3" max="3" width="9.1796875" customWidth="1"/>
    <col min="4" max="8" width="20.6328125" customWidth="1"/>
  </cols>
  <sheetData>
    <row r="1" spans="1:8" ht="31" customHeight="1" x14ac:dyDescent="0.35">
      <c r="A1" s="150" t="s">
        <v>423</v>
      </c>
      <c r="B1" s="151"/>
      <c r="C1" s="151"/>
      <c r="D1" s="151"/>
      <c r="E1" s="151"/>
      <c r="F1" s="151"/>
      <c r="G1" s="151"/>
      <c r="H1" s="151"/>
    </row>
    <row r="2" spans="1:8" ht="15" customHeight="1" x14ac:dyDescent="0.35">
      <c r="A2" s="36" t="s">
        <v>428</v>
      </c>
      <c r="B2" s="37"/>
      <c r="C2" s="37"/>
      <c r="D2" s="37"/>
      <c r="E2" s="37"/>
      <c r="F2" s="37"/>
      <c r="G2" s="37"/>
      <c r="H2" s="37"/>
    </row>
    <row r="3" spans="1:8" ht="131" customHeight="1" x14ac:dyDescent="0.35">
      <c r="A3" s="20" t="s">
        <v>32</v>
      </c>
      <c r="B3" s="21" t="s">
        <v>434</v>
      </c>
      <c r="C3" s="21" t="s">
        <v>435</v>
      </c>
      <c r="D3" s="9" t="s">
        <v>417</v>
      </c>
      <c r="E3" s="9" t="s">
        <v>418</v>
      </c>
      <c r="F3" s="9" t="s">
        <v>419</v>
      </c>
      <c r="G3" s="9" t="s">
        <v>420</v>
      </c>
      <c r="H3" s="20" t="s">
        <v>421</v>
      </c>
    </row>
    <row r="4" spans="1:8" ht="16" customHeight="1" x14ac:dyDescent="0.35">
      <c r="A4" s="34" t="s">
        <v>23</v>
      </c>
      <c r="B4" s="11" t="s">
        <v>35</v>
      </c>
      <c r="C4" s="11" t="s">
        <v>24</v>
      </c>
      <c r="D4" s="10" t="s">
        <v>24</v>
      </c>
      <c r="E4" s="12" t="s">
        <v>24</v>
      </c>
      <c r="F4" s="12" t="s">
        <v>24</v>
      </c>
      <c r="G4" s="12" t="s">
        <v>24</v>
      </c>
      <c r="H4" s="12" t="s">
        <v>24</v>
      </c>
    </row>
    <row r="5" spans="1:8" s="8" customFormat="1" ht="15" customHeight="1" x14ac:dyDescent="0.3">
      <c r="A5" s="35" t="s">
        <v>34</v>
      </c>
      <c r="B5" s="22"/>
      <c r="C5" s="23">
        <f>SUM(D5:H5)</f>
        <v>10</v>
      </c>
      <c r="D5" s="24">
        <v>2</v>
      </c>
      <c r="E5" s="25">
        <v>2</v>
      </c>
      <c r="F5" s="25">
        <v>2</v>
      </c>
      <c r="G5" s="25">
        <v>2</v>
      </c>
      <c r="H5" s="25">
        <v>2</v>
      </c>
    </row>
    <row r="6" spans="1:8" ht="16" customHeight="1" x14ac:dyDescent="0.35">
      <c r="A6" s="26" t="s">
        <v>0</v>
      </c>
      <c r="B6" s="26"/>
      <c r="C6" s="27"/>
      <c r="D6" s="27"/>
      <c r="E6" s="28"/>
      <c r="F6" s="28"/>
      <c r="G6" s="28"/>
      <c r="H6" s="28"/>
    </row>
    <row r="7" spans="1:8" ht="16" customHeight="1" x14ac:dyDescent="0.35">
      <c r="A7" s="16" t="s">
        <v>1</v>
      </c>
      <c r="B7" s="17">
        <f>ROUND(C7/$C$5*100,1)</f>
        <v>20</v>
      </c>
      <c r="C7" s="17">
        <f>SUM(D7:H7)</f>
        <v>2</v>
      </c>
      <c r="D7" s="18">
        <f>'10.1'!E8</f>
        <v>1</v>
      </c>
      <c r="E7" s="13">
        <f>'10.2'!E8</f>
        <v>0</v>
      </c>
      <c r="F7" s="13">
        <f>'10.3'!E8</f>
        <v>0</v>
      </c>
      <c r="G7" s="13">
        <f>'10.4'!E8</f>
        <v>1</v>
      </c>
      <c r="H7" s="13">
        <f>'10.5'!F8</f>
        <v>0</v>
      </c>
    </row>
    <row r="8" spans="1:8" s="3" customFormat="1" ht="16" customHeight="1" x14ac:dyDescent="0.35">
      <c r="A8" s="16" t="s">
        <v>2</v>
      </c>
      <c r="B8" s="83">
        <f t="shared" ref="B8:B29" si="0">ROUND(C8/$C$5*100,1)</f>
        <v>30</v>
      </c>
      <c r="C8" s="17">
        <f t="shared" ref="C8:C10" si="1">SUM(D8:H8)</f>
        <v>3</v>
      </c>
      <c r="D8" s="18">
        <f>'10.1'!E9</f>
        <v>0</v>
      </c>
      <c r="E8" s="81">
        <f>'10.2'!E9</f>
        <v>0</v>
      </c>
      <c r="F8" s="81">
        <f>'10.3'!E9</f>
        <v>0</v>
      </c>
      <c r="G8" s="81">
        <f>'10.4'!E9</f>
        <v>1</v>
      </c>
      <c r="H8" s="81">
        <f>'10.5'!F9</f>
        <v>2</v>
      </c>
    </row>
    <row r="9" spans="1:8" ht="16" customHeight="1" x14ac:dyDescent="0.35">
      <c r="A9" s="16" t="s">
        <v>3</v>
      </c>
      <c r="B9" s="83">
        <f t="shared" si="0"/>
        <v>20</v>
      </c>
      <c r="C9" s="17">
        <f t="shared" si="1"/>
        <v>2</v>
      </c>
      <c r="D9" s="18">
        <f>'10.1'!E10</f>
        <v>2</v>
      </c>
      <c r="E9" s="81">
        <f>'10.2'!E10</f>
        <v>0</v>
      </c>
      <c r="F9" s="81">
        <f>'10.3'!E10</f>
        <v>0</v>
      </c>
      <c r="G9" s="81">
        <f>'10.4'!E10</f>
        <v>0</v>
      </c>
      <c r="H9" s="81">
        <f>'10.5'!F10</f>
        <v>0</v>
      </c>
    </row>
    <row r="10" spans="1:8" ht="16" customHeight="1" x14ac:dyDescent="0.35">
      <c r="A10" s="16" t="s">
        <v>4</v>
      </c>
      <c r="B10" s="83">
        <f t="shared" si="0"/>
        <v>30</v>
      </c>
      <c r="C10" s="17">
        <f t="shared" si="1"/>
        <v>3</v>
      </c>
      <c r="D10" s="18">
        <f>'10.1'!E12</f>
        <v>1</v>
      </c>
      <c r="E10" s="81">
        <f>'10.2'!E11</f>
        <v>2</v>
      </c>
      <c r="F10" s="81">
        <f>'10.3'!E11</f>
        <v>0</v>
      </c>
      <c r="G10" s="81">
        <f>'10.4'!E11</f>
        <v>0</v>
      </c>
      <c r="H10" s="81">
        <f>'10.5'!F11</f>
        <v>0</v>
      </c>
    </row>
    <row r="11" spans="1:8" ht="16" customHeight="1" x14ac:dyDescent="0.35">
      <c r="A11" s="26" t="s">
        <v>5</v>
      </c>
      <c r="B11" s="29"/>
      <c r="C11" s="29"/>
      <c r="D11" s="30"/>
      <c r="E11" s="31"/>
      <c r="F11" s="31"/>
      <c r="G11" s="31"/>
      <c r="H11" s="31"/>
    </row>
    <row r="12" spans="1:8" ht="16" customHeight="1" x14ac:dyDescent="0.35">
      <c r="A12" s="16" t="s">
        <v>6</v>
      </c>
      <c r="B12" s="83">
        <f t="shared" si="0"/>
        <v>60</v>
      </c>
      <c r="C12" s="17">
        <f t="shared" ref="C12:C14" si="2">SUM(D12:H12)</f>
        <v>6</v>
      </c>
      <c r="D12" s="18">
        <f>'10.1'!E14</f>
        <v>2</v>
      </c>
      <c r="E12" s="81">
        <f>'10.2'!E13</f>
        <v>0</v>
      </c>
      <c r="F12" s="81">
        <f>'10.3'!E13</f>
        <v>0</v>
      </c>
      <c r="G12" s="81">
        <f>'10.4'!E13</f>
        <v>2</v>
      </c>
      <c r="H12" s="81">
        <f>'10.5'!F13</f>
        <v>2</v>
      </c>
    </row>
    <row r="13" spans="1:8" s="79" customFormat="1" ht="16" customHeight="1" x14ac:dyDescent="0.35">
      <c r="A13" s="82" t="s">
        <v>7</v>
      </c>
      <c r="B13" s="83">
        <f t="shared" si="0"/>
        <v>30</v>
      </c>
      <c r="C13" s="83">
        <f t="shared" si="2"/>
        <v>3</v>
      </c>
      <c r="D13" s="84">
        <f>'10.1'!E16</f>
        <v>0</v>
      </c>
      <c r="E13" s="81">
        <f>'10.2'!E14</f>
        <v>0</v>
      </c>
      <c r="F13" s="81">
        <f>'10.3'!E14</f>
        <v>0</v>
      </c>
      <c r="G13" s="81">
        <f>'10.4'!E15</f>
        <v>1</v>
      </c>
      <c r="H13" s="81">
        <f>'10.5'!F14</f>
        <v>2</v>
      </c>
    </row>
    <row r="14" spans="1:8" s="3" customFormat="1" ht="16" customHeight="1" x14ac:dyDescent="0.35">
      <c r="A14" s="16" t="s">
        <v>8</v>
      </c>
      <c r="B14" s="83">
        <f t="shared" si="0"/>
        <v>60</v>
      </c>
      <c r="C14" s="17">
        <f t="shared" si="2"/>
        <v>6</v>
      </c>
      <c r="D14" s="18">
        <f>'10.1'!E17</f>
        <v>1</v>
      </c>
      <c r="E14" s="81">
        <f>'10.2'!E15</f>
        <v>2</v>
      </c>
      <c r="F14" s="81">
        <f>'10.3'!E15</f>
        <v>0</v>
      </c>
      <c r="G14" s="81">
        <f>'10.4'!E16</f>
        <v>1</v>
      </c>
      <c r="H14" s="81">
        <f>'10.5'!F15</f>
        <v>2</v>
      </c>
    </row>
    <row r="15" spans="1:8" ht="16" customHeight="1" x14ac:dyDescent="0.35">
      <c r="A15" s="26" t="s">
        <v>9</v>
      </c>
      <c r="B15" s="29"/>
      <c r="C15" s="29"/>
      <c r="D15" s="30"/>
      <c r="E15" s="31"/>
      <c r="F15" s="31"/>
      <c r="G15" s="31"/>
      <c r="H15" s="31"/>
    </row>
    <row r="16" spans="1:8" s="4" customFormat="1" ht="16" customHeight="1" x14ac:dyDescent="0.35">
      <c r="A16" s="16" t="s">
        <v>28</v>
      </c>
      <c r="B16" s="83">
        <f t="shared" si="0"/>
        <v>35</v>
      </c>
      <c r="C16" s="17">
        <f t="shared" ref="C16:C17" si="3">SUM(D16:H16)</f>
        <v>3.5</v>
      </c>
      <c r="D16" s="18">
        <f>'10.1'!E19</f>
        <v>1</v>
      </c>
      <c r="E16" s="81">
        <f>'10.2'!E17</f>
        <v>0</v>
      </c>
      <c r="F16" s="81">
        <f>'10.3'!E17</f>
        <v>0</v>
      </c>
      <c r="G16" s="81">
        <f>'10.4'!E18</f>
        <v>0.5</v>
      </c>
      <c r="H16" s="81">
        <f>'10.5'!F17</f>
        <v>2</v>
      </c>
    </row>
    <row r="17" spans="1:8" s="3" customFormat="1" ht="16" customHeight="1" x14ac:dyDescent="0.35">
      <c r="A17" s="16" t="s">
        <v>10</v>
      </c>
      <c r="B17" s="83">
        <f t="shared" si="0"/>
        <v>30</v>
      </c>
      <c r="C17" s="17">
        <f t="shared" si="3"/>
        <v>3</v>
      </c>
      <c r="D17" s="18">
        <f>'10.1'!E20</f>
        <v>1</v>
      </c>
      <c r="E17" s="81">
        <f>'10.2'!E18</f>
        <v>0</v>
      </c>
      <c r="F17" s="81">
        <f>'10.3'!E18</f>
        <v>0</v>
      </c>
      <c r="G17" s="81">
        <f>'10.4'!E19</f>
        <v>1</v>
      </c>
      <c r="H17" s="81">
        <f>'10.5'!F18</f>
        <v>1</v>
      </c>
    </row>
    <row r="18" spans="1:8" ht="16" customHeight="1" x14ac:dyDescent="0.35">
      <c r="A18" s="26" t="s">
        <v>11</v>
      </c>
      <c r="B18" s="29"/>
      <c r="C18" s="29"/>
      <c r="D18" s="30"/>
      <c r="E18" s="31"/>
      <c r="F18" s="31"/>
      <c r="G18" s="31"/>
      <c r="H18" s="31"/>
    </row>
    <row r="19" spans="1:8" ht="16" customHeight="1" x14ac:dyDescent="0.35">
      <c r="A19" s="16" t="s">
        <v>12</v>
      </c>
      <c r="B19" s="83">
        <f t="shared" si="0"/>
        <v>50</v>
      </c>
      <c r="C19" s="17">
        <f t="shared" ref="C19:C21" si="4">SUM(D19:H19)</f>
        <v>5</v>
      </c>
      <c r="D19" s="18">
        <f>'10.1'!E22</f>
        <v>2</v>
      </c>
      <c r="E19" s="81">
        <f>'10.2'!E20</f>
        <v>0</v>
      </c>
      <c r="F19" s="81">
        <f>'10.3'!E20</f>
        <v>0</v>
      </c>
      <c r="G19" s="81">
        <f>'10.4'!E21</f>
        <v>2</v>
      </c>
      <c r="H19" s="13">
        <f>'10.5'!F20</f>
        <v>1</v>
      </c>
    </row>
    <row r="20" spans="1:8" ht="16" customHeight="1" x14ac:dyDescent="0.35">
      <c r="A20" s="16" t="s">
        <v>13</v>
      </c>
      <c r="B20" s="83">
        <f t="shared" si="0"/>
        <v>30</v>
      </c>
      <c r="C20" s="17">
        <f t="shared" si="4"/>
        <v>3</v>
      </c>
      <c r="D20" s="18">
        <f>'10.1'!E25</f>
        <v>1</v>
      </c>
      <c r="E20" s="81">
        <f>'10.2'!E21</f>
        <v>0</v>
      </c>
      <c r="F20" s="81">
        <f>'10.3'!E21</f>
        <v>0</v>
      </c>
      <c r="G20" s="13">
        <f>'10.4'!E23</f>
        <v>2</v>
      </c>
      <c r="H20" s="13">
        <f>'10.5'!F22</f>
        <v>0</v>
      </c>
    </row>
    <row r="21" spans="1:8" ht="16" customHeight="1" x14ac:dyDescent="0.35">
      <c r="A21" s="16" t="s">
        <v>14</v>
      </c>
      <c r="B21" s="83">
        <f t="shared" si="0"/>
        <v>50</v>
      </c>
      <c r="C21" s="17">
        <f t="shared" si="4"/>
        <v>5</v>
      </c>
      <c r="D21" s="18">
        <f>'10.1'!E26</f>
        <v>1</v>
      </c>
      <c r="E21" s="81">
        <f>'10.2'!E22</f>
        <v>0</v>
      </c>
      <c r="F21" s="81">
        <f>'10.3'!E22</f>
        <v>0</v>
      </c>
      <c r="G21" s="13">
        <f>'10.4'!E25</f>
        <v>2</v>
      </c>
      <c r="H21" s="13">
        <f>'10.5'!F24</f>
        <v>2</v>
      </c>
    </row>
    <row r="22" spans="1:8" ht="16" customHeight="1" x14ac:dyDescent="0.35">
      <c r="A22" s="26" t="s">
        <v>15</v>
      </c>
      <c r="B22" s="29"/>
      <c r="C22" s="29"/>
      <c r="D22" s="30"/>
      <c r="E22" s="31"/>
      <c r="F22" s="31"/>
      <c r="G22" s="31"/>
      <c r="H22" s="31"/>
    </row>
    <row r="23" spans="1:8" ht="16" customHeight="1" x14ac:dyDescent="0.35">
      <c r="A23" s="16" t="s">
        <v>16</v>
      </c>
      <c r="B23" s="83">
        <f t="shared" si="0"/>
        <v>30</v>
      </c>
      <c r="C23" s="17">
        <f t="shared" ref="C23:C26" si="5">SUM(D23:H23)</f>
        <v>3</v>
      </c>
      <c r="D23" s="18">
        <f>'10.1'!E29</f>
        <v>1</v>
      </c>
      <c r="E23" s="81">
        <f>'10.2'!E24</f>
        <v>0</v>
      </c>
      <c r="F23" s="81">
        <f>'10.3'!E24</f>
        <v>0</v>
      </c>
      <c r="G23" s="13">
        <f>'10.4'!E27</f>
        <v>1</v>
      </c>
      <c r="H23" s="13">
        <f>'10.5'!F26</f>
        <v>1</v>
      </c>
    </row>
    <row r="24" spans="1:8" ht="16" customHeight="1" x14ac:dyDescent="0.35">
      <c r="A24" s="16" t="s">
        <v>17</v>
      </c>
      <c r="B24" s="83">
        <f t="shared" si="0"/>
        <v>30</v>
      </c>
      <c r="C24" s="17">
        <f t="shared" si="5"/>
        <v>3</v>
      </c>
      <c r="D24" s="18">
        <f>'10.1'!E31</f>
        <v>1</v>
      </c>
      <c r="E24" s="81">
        <f>'10.2'!E25</f>
        <v>0</v>
      </c>
      <c r="F24" s="81">
        <f>'10.3'!E25</f>
        <v>0</v>
      </c>
      <c r="G24" s="81">
        <f>'10.4'!E28</f>
        <v>1</v>
      </c>
      <c r="H24" s="81">
        <f>'10.5'!F27</f>
        <v>1</v>
      </c>
    </row>
    <row r="25" spans="1:8" ht="16" customHeight="1" x14ac:dyDescent="0.35">
      <c r="A25" s="16" t="s">
        <v>18</v>
      </c>
      <c r="B25" s="83">
        <f t="shared" si="0"/>
        <v>60</v>
      </c>
      <c r="C25" s="17">
        <f t="shared" si="5"/>
        <v>6</v>
      </c>
      <c r="D25" s="18">
        <f>'10.1'!E32</f>
        <v>1</v>
      </c>
      <c r="E25" s="81">
        <f>'10.2'!E26</f>
        <v>2</v>
      </c>
      <c r="F25" s="81">
        <f>'10.3'!E26</f>
        <v>1</v>
      </c>
      <c r="G25" s="81">
        <f>'10.4'!E29</f>
        <v>1</v>
      </c>
      <c r="H25" s="81">
        <f>'10.5'!F28</f>
        <v>1</v>
      </c>
    </row>
    <row r="26" spans="1:8" ht="16" customHeight="1" x14ac:dyDescent="0.35">
      <c r="A26" s="16" t="s">
        <v>19</v>
      </c>
      <c r="B26" s="83">
        <f t="shared" si="0"/>
        <v>30</v>
      </c>
      <c r="C26" s="17">
        <f t="shared" si="5"/>
        <v>3</v>
      </c>
      <c r="D26" s="18">
        <f>'10.1'!E33</f>
        <v>1</v>
      </c>
      <c r="E26" s="81">
        <f>'10.2'!E27</f>
        <v>0</v>
      </c>
      <c r="F26" s="81">
        <f>'10.3'!E27</f>
        <v>0</v>
      </c>
      <c r="G26" s="13">
        <f>'10.4'!E31</f>
        <v>1</v>
      </c>
      <c r="H26" s="81">
        <f>'10.5'!F29</f>
        <v>1</v>
      </c>
    </row>
    <row r="27" spans="1:8" ht="16" customHeight="1" x14ac:dyDescent="0.35">
      <c r="A27" s="26" t="s">
        <v>20</v>
      </c>
      <c r="B27" s="29"/>
      <c r="C27" s="29"/>
      <c r="D27" s="30"/>
      <c r="E27" s="31"/>
      <c r="F27" s="31"/>
      <c r="G27" s="31"/>
      <c r="H27" s="31"/>
    </row>
    <row r="28" spans="1:8" ht="16" customHeight="1" x14ac:dyDescent="0.35">
      <c r="A28" s="16" t="s">
        <v>21</v>
      </c>
      <c r="B28" s="83">
        <f t="shared" si="0"/>
        <v>60</v>
      </c>
      <c r="C28" s="17">
        <f t="shared" ref="C28:C29" si="6">SUM(D28:H28)</f>
        <v>6</v>
      </c>
      <c r="D28" s="18">
        <f>'10.1'!E35</f>
        <v>1</v>
      </c>
      <c r="E28" s="81">
        <f>'10.2'!E29</f>
        <v>2</v>
      </c>
      <c r="F28" s="81">
        <f>'10.3'!E29</f>
        <v>2</v>
      </c>
      <c r="G28" s="13">
        <f>'10.4'!E33</f>
        <v>1</v>
      </c>
      <c r="H28" s="81">
        <f>'10.5'!F31</f>
        <v>0</v>
      </c>
    </row>
    <row r="29" spans="1:8" ht="16" customHeight="1" x14ac:dyDescent="0.35">
      <c r="A29" s="16" t="s">
        <v>22</v>
      </c>
      <c r="B29" s="83">
        <f t="shared" si="0"/>
        <v>40</v>
      </c>
      <c r="C29" s="17">
        <f t="shared" si="6"/>
        <v>4</v>
      </c>
      <c r="D29" s="18">
        <f>'10.1'!E36</f>
        <v>1</v>
      </c>
      <c r="E29" s="81">
        <f>'10.2'!E30</f>
        <v>0</v>
      </c>
      <c r="F29" s="81">
        <f>'10.3'!E30</f>
        <v>0</v>
      </c>
      <c r="G29" s="81">
        <f>'10.4'!E34</f>
        <v>1</v>
      </c>
      <c r="H29" s="81">
        <f>'10.5'!F32</f>
        <v>2</v>
      </c>
    </row>
  </sheetData>
  <mergeCells count="1">
    <mergeCell ref="A1:H1"/>
  </mergeCells>
  <pageMargins left="0.70866141732283472" right="0.70866141732283472" top="0.74803149606299213" bottom="0.74803149606299213" header="0.31496062992125984" footer="0.31496062992125984"/>
  <pageSetup paperSize="9" scale="70" fitToHeight="0" orientation="landscape" r:id="rId1"/>
  <headerFooter scaleWithDoc="0">
    <oddFooter>&amp;C&amp;"Times New Roman,обычный"&amp;A&amp;R&amp;P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49"/>
  <sheetViews>
    <sheetView zoomScaleNormal="100" workbookViewId="0">
      <selection activeCell="B28" sqref="B28"/>
    </sheetView>
  </sheetViews>
  <sheetFormatPr defaultRowHeight="14.5" x14ac:dyDescent="0.35"/>
  <cols>
    <col min="1" max="1" width="5.7265625" style="5" customWidth="1"/>
    <col min="2" max="2" width="123.81640625" customWidth="1"/>
    <col min="3" max="5" width="7.6328125" customWidth="1"/>
  </cols>
  <sheetData>
    <row r="1" spans="1:5" s="4" customFormat="1" ht="22.9" customHeight="1" x14ac:dyDescent="0.35">
      <c r="A1" s="158" t="s">
        <v>39</v>
      </c>
      <c r="B1" s="159"/>
      <c r="C1" s="159"/>
      <c r="D1" s="159"/>
      <c r="E1" s="159"/>
    </row>
    <row r="2" spans="1:5" ht="30" customHeight="1" x14ac:dyDescent="0.35">
      <c r="A2" s="160" t="s">
        <v>36</v>
      </c>
      <c r="B2" s="161" t="s">
        <v>25</v>
      </c>
      <c r="C2" s="161" t="s">
        <v>26</v>
      </c>
      <c r="D2" s="161" t="s">
        <v>27</v>
      </c>
      <c r="E2" s="161"/>
    </row>
    <row r="3" spans="1:5" x14ac:dyDescent="0.35">
      <c r="A3" s="160"/>
      <c r="B3" s="161"/>
      <c r="C3" s="161"/>
      <c r="D3" s="38" t="s">
        <v>33</v>
      </c>
      <c r="E3" s="38" t="s">
        <v>37</v>
      </c>
    </row>
    <row r="4" spans="1:5" x14ac:dyDescent="0.35">
      <c r="A4" s="155">
        <v>10</v>
      </c>
      <c r="B4" s="45" t="s">
        <v>422</v>
      </c>
      <c r="C4" s="156">
        <v>10</v>
      </c>
      <c r="D4" s="154"/>
      <c r="E4" s="154"/>
    </row>
    <row r="5" spans="1:5" ht="56" x14ac:dyDescent="0.35">
      <c r="A5" s="155"/>
      <c r="B5" s="43" t="s">
        <v>40</v>
      </c>
      <c r="C5" s="156"/>
      <c r="D5" s="154"/>
      <c r="E5" s="154"/>
    </row>
    <row r="6" spans="1:5" ht="28" x14ac:dyDescent="0.35">
      <c r="A6" s="155"/>
      <c r="B6" s="43" t="s">
        <v>41</v>
      </c>
      <c r="C6" s="156"/>
      <c r="D6" s="154"/>
      <c r="E6" s="154"/>
    </row>
    <row r="7" spans="1:5" ht="42" x14ac:dyDescent="0.35">
      <c r="A7" s="155"/>
      <c r="B7" s="44" t="s">
        <v>42</v>
      </c>
      <c r="C7" s="156"/>
      <c r="D7" s="154"/>
      <c r="E7" s="154"/>
    </row>
    <row r="8" spans="1:5" ht="28" x14ac:dyDescent="0.35">
      <c r="A8" s="152" t="s">
        <v>82</v>
      </c>
      <c r="B8" s="46" t="s">
        <v>43</v>
      </c>
      <c r="C8" s="157"/>
      <c r="D8" s="157"/>
      <c r="E8" s="157"/>
    </row>
    <row r="9" spans="1:5" ht="56" x14ac:dyDescent="0.35">
      <c r="A9" s="152"/>
      <c r="B9" s="43" t="s">
        <v>44</v>
      </c>
      <c r="C9" s="157"/>
      <c r="D9" s="157"/>
      <c r="E9" s="157"/>
    </row>
    <row r="10" spans="1:5" ht="28" x14ac:dyDescent="0.35">
      <c r="A10" s="152"/>
      <c r="B10" s="43" t="s">
        <v>45</v>
      </c>
      <c r="C10" s="157"/>
      <c r="D10" s="157"/>
      <c r="E10" s="157"/>
    </row>
    <row r="11" spans="1:5" ht="30" customHeight="1" x14ac:dyDescent="0.35">
      <c r="A11" s="152"/>
      <c r="B11" s="43" t="s">
        <v>46</v>
      </c>
      <c r="C11" s="157"/>
      <c r="D11" s="157"/>
      <c r="E11" s="157"/>
    </row>
    <row r="12" spans="1:5" ht="42" x14ac:dyDescent="0.35">
      <c r="A12" s="152"/>
      <c r="B12" s="43" t="s">
        <v>47</v>
      </c>
      <c r="C12" s="157"/>
      <c r="D12" s="157"/>
      <c r="E12" s="157"/>
    </row>
    <row r="13" spans="1:5" ht="56" x14ac:dyDescent="0.35">
      <c r="A13" s="152"/>
      <c r="B13" s="43" t="s">
        <v>48</v>
      </c>
      <c r="C13" s="157"/>
      <c r="D13" s="157"/>
      <c r="E13" s="157"/>
    </row>
    <row r="14" spans="1:5" ht="28" x14ac:dyDescent="0.35">
      <c r="A14" s="152"/>
      <c r="B14" s="42" t="s">
        <v>49</v>
      </c>
      <c r="C14" s="157"/>
      <c r="D14" s="157"/>
      <c r="E14" s="157"/>
    </row>
    <row r="15" spans="1:5" x14ac:dyDescent="0.35">
      <c r="A15" s="39"/>
      <c r="B15" s="48" t="s">
        <v>50</v>
      </c>
      <c r="C15" s="40">
        <v>2</v>
      </c>
      <c r="D15" s="40">
        <v>0.5</v>
      </c>
      <c r="E15" s="41"/>
    </row>
    <row r="16" spans="1:5" x14ac:dyDescent="0.35">
      <c r="A16" s="39"/>
      <c r="B16" s="48" t="s">
        <v>51</v>
      </c>
      <c r="C16" s="40">
        <v>1</v>
      </c>
      <c r="D16" s="40">
        <v>0.5</v>
      </c>
      <c r="E16" s="41"/>
    </row>
    <row r="17" spans="1:5" ht="28" x14ac:dyDescent="0.35">
      <c r="A17" s="39"/>
      <c r="B17" s="48" t="s">
        <v>52</v>
      </c>
      <c r="C17" s="40">
        <v>0</v>
      </c>
      <c r="D17" s="40"/>
      <c r="E17" s="41"/>
    </row>
    <row r="18" spans="1:5" ht="28" x14ac:dyDescent="0.35">
      <c r="A18" s="152" t="s">
        <v>83</v>
      </c>
      <c r="B18" s="46" t="s">
        <v>53</v>
      </c>
      <c r="C18" s="153"/>
      <c r="D18" s="153"/>
      <c r="E18" s="153"/>
    </row>
    <row r="19" spans="1:5" ht="98" x14ac:dyDescent="0.35">
      <c r="A19" s="152"/>
      <c r="B19" s="43" t="s">
        <v>54</v>
      </c>
      <c r="C19" s="153"/>
      <c r="D19" s="153"/>
      <c r="E19" s="153"/>
    </row>
    <row r="20" spans="1:5" ht="56" x14ac:dyDescent="0.35">
      <c r="A20" s="152"/>
      <c r="B20" s="43" t="s">
        <v>55</v>
      </c>
      <c r="C20" s="153"/>
      <c r="D20" s="153"/>
      <c r="E20" s="153"/>
    </row>
    <row r="21" spans="1:5" ht="70" x14ac:dyDescent="0.35">
      <c r="A21" s="152"/>
      <c r="B21" s="43" t="s">
        <v>56</v>
      </c>
      <c r="C21" s="153"/>
      <c r="D21" s="153"/>
      <c r="E21" s="153"/>
    </row>
    <row r="22" spans="1:5" ht="42" x14ac:dyDescent="0.35">
      <c r="A22" s="152"/>
      <c r="B22" s="42" t="s">
        <v>57</v>
      </c>
      <c r="C22" s="153"/>
      <c r="D22" s="153"/>
      <c r="E22" s="153"/>
    </row>
    <row r="23" spans="1:5" x14ac:dyDescent="0.35">
      <c r="A23" s="39"/>
      <c r="B23" s="48" t="s">
        <v>58</v>
      </c>
      <c r="C23" s="40">
        <v>2</v>
      </c>
      <c r="D23" s="40">
        <v>0.5</v>
      </c>
      <c r="E23" s="41"/>
    </row>
    <row r="24" spans="1:5" x14ac:dyDescent="0.35">
      <c r="A24" s="39"/>
      <c r="B24" s="48" t="s">
        <v>59</v>
      </c>
      <c r="C24" s="40">
        <v>1</v>
      </c>
      <c r="D24" s="40">
        <v>0.5</v>
      </c>
      <c r="E24" s="41"/>
    </row>
    <row r="25" spans="1:5" ht="28" x14ac:dyDescent="0.35">
      <c r="A25" s="39"/>
      <c r="B25" s="48" t="s">
        <v>60</v>
      </c>
      <c r="C25" s="40">
        <v>0</v>
      </c>
      <c r="D25" s="40"/>
      <c r="E25" s="41"/>
    </row>
    <row r="26" spans="1:5" ht="32.5" customHeight="1" x14ac:dyDescent="0.35">
      <c r="A26" s="152" t="s">
        <v>84</v>
      </c>
      <c r="B26" s="46" t="s">
        <v>61</v>
      </c>
      <c r="C26" s="154"/>
      <c r="D26" s="154"/>
      <c r="E26" s="153"/>
    </row>
    <row r="27" spans="1:5" x14ac:dyDescent="0.35">
      <c r="A27" s="152"/>
      <c r="B27" s="43" t="s">
        <v>62</v>
      </c>
      <c r="C27" s="154"/>
      <c r="D27" s="154"/>
      <c r="E27" s="153"/>
    </row>
    <row r="28" spans="1:5" ht="42" x14ac:dyDescent="0.35">
      <c r="A28" s="152"/>
      <c r="B28" s="47" t="s">
        <v>63</v>
      </c>
      <c r="C28" s="154"/>
      <c r="D28" s="154"/>
      <c r="E28" s="153"/>
    </row>
    <row r="29" spans="1:5" ht="28" x14ac:dyDescent="0.35">
      <c r="A29" s="152"/>
      <c r="B29" s="42" t="s">
        <v>64</v>
      </c>
      <c r="C29" s="154"/>
      <c r="D29" s="154"/>
      <c r="E29" s="153"/>
    </row>
    <row r="30" spans="1:5" x14ac:dyDescent="0.35">
      <c r="A30" s="39"/>
      <c r="B30" s="48" t="s">
        <v>108</v>
      </c>
      <c r="C30" s="40">
        <v>2</v>
      </c>
      <c r="D30" s="40">
        <v>0.5</v>
      </c>
      <c r="E30" s="41"/>
    </row>
    <row r="31" spans="1:5" x14ac:dyDescent="0.35">
      <c r="A31" s="39"/>
      <c r="B31" s="48" t="s">
        <v>109</v>
      </c>
      <c r="C31" s="40">
        <v>1</v>
      </c>
      <c r="D31" s="40">
        <v>0.5</v>
      </c>
      <c r="E31" s="41"/>
    </row>
    <row r="32" spans="1:5" x14ac:dyDescent="0.35">
      <c r="A32" s="39"/>
      <c r="B32" s="135" t="s">
        <v>110</v>
      </c>
      <c r="C32" s="40">
        <v>0</v>
      </c>
      <c r="D32" s="40"/>
      <c r="E32" s="41"/>
    </row>
    <row r="33" spans="1:5" ht="28" x14ac:dyDescent="0.35">
      <c r="A33" s="152" t="s">
        <v>85</v>
      </c>
      <c r="B33" s="46" t="s">
        <v>65</v>
      </c>
      <c r="C33" s="153"/>
      <c r="D33" s="153"/>
      <c r="E33" s="153"/>
    </row>
    <row r="34" spans="1:5" ht="42" x14ac:dyDescent="0.35">
      <c r="A34" s="152"/>
      <c r="B34" s="43" t="s">
        <v>66</v>
      </c>
      <c r="C34" s="153"/>
      <c r="D34" s="153"/>
      <c r="E34" s="153"/>
    </row>
    <row r="35" spans="1:5" ht="28" x14ac:dyDescent="0.35">
      <c r="A35" s="152"/>
      <c r="B35" s="43" t="s">
        <v>80</v>
      </c>
      <c r="C35" s="153"/>
      <c r="D35" s="153"/>
      <c r="E35" s="153"/>
    </row>
    <row r="36" spans="1:5" ht="56" x14ac:dyDescent="0.35">
      <c r="A36" s="152"/>
      <c r="B36" s="43" t="s">
        <v>81</v>
      </c>
      <c r="C36" s="153"/>
      <c r="D36" s="153"/>
      <c r="E36" s="153"/>
    </row>
    <row r="37" spans="1:5" ht="28" x14ac:dyDescent="0.35">
      <c r="A37" s="152"/>
      <c r="B37" s="42" t="s">
        <v>67</v>
      </c>
      <c r="C37" s="153"/>
      <c r="D37" s="153"/>
      <c r="E37" s="153"/>
    </row>
    <row r="38" spans="1:5" x14ac:dyDescent="0.35">
      <c r="A38" s="39"/>
      <c r="B38" s="48" t="s">
        <v>68</v>
      </c>
      <c r="C38" s="40">
        <v>2</v>
      </c>
      <c r="D38" s="40">
        <v>0.5</v>
      </c>
      <c r="E38" s="41"/>
    </row>
    <row r="39" spans="1:5" ht="28" x14ac:dyDescent="0.35">
      <c r="A39" s="39"/>
      <c r="B39" s="48" t="s">
        <v>69</v>
      </c>
      <c r="C39" s="40">
        <v>1</v>
      </c>
      <c r="D39" s="40">
        <v>0.5</v>
      </c>
      <c r="E39" s="41"/>
    </row>
    <row r="40" spans="1:5" x14ac:dyDescent="0.35">
      <c r="A40" s="39"/>
      <c r="B40" s="48" t="s">
        <v>70</v>
      </c>
      <c r="C40" s="40">
        <v>0</v>
      </c>
      <c r="D40" s="40"/>
      <c r="E40" s="41"/>
    </row>
    <row r="41" spans="1:5" ht="28" x14ac:dyDescent="0.35">
      <c r="A41" s="152" t="s">
        <v>86</v>
      </c>
      <c r="B41" s="46" t="s">
        <v>71</v>
      </c>
      <c r="C41" s="154"/>
      <c r="D41" s="154"/>
      <c r="E41" s="153"/>
    </row>
    <row r="42" spans="1:5" x14ac:dyDescent="0.35">
      <c r="A42" s="152"/>
      <c r="B42" s="43" t="s">
        <v>72</v>
      </c>
      <c r="C42" s="154"/>
      <c r="D42" s="154"/>
      <c r="E42" s="153"/>
    </row>
    <row r="43" spans="1:5" ht="98" x14ac:dyDescent="0.35">
      <c r="A43" s="152"/>
      <c r="B43" s="43" t="s">
        <v>73</v>
      </c>
      <c r="C43" s="154"/>
      <c r="D43" s="154"/>
      <c r="E43" s="153"/>
    </row>
    <row r="44" spans="1:5" ht="28" x14ac:dyDescent="0.35">
      <c r="A44" s="152"/>
      <c r="B44" s="43" t="s">
        <v>74</v>
      </c>
      <c r="C44" s="154"/>
      <c r="D44" s="154"/>
      <c r="E44" s="153"/>
    </row>
    <row r="45" spans="1:5" ht="56" x14ac:dyDescent="0.35">
      <c r="A45" s="152"/>
      <c r="B45" s="43" t="s">
        <v>75</v>
      </c>
      <c r="C45" s="154"/>
      <c r="D45" s="154"/>
      <c r="E45" s="153"/>
    </row>
    <row r="46" spans="1:5" x14ac:dyDescent="0.35">
      <c r="A46" s="152"/>
      <c r="B46" s="42" t="s">
        <v>76</v>
      </c>
      <c r="C46" s="154"/>
      <c r="D46" s="154"/>
      <c r="E46" s="153"/>
    </row>
    <row r="47" spans="1:5" x14ac:dyDescent="0.35">
      <c r="A47" s="39"/>
      <c r="B47" s="48" t="s">
        <v>77</v>
      </c>
      <c r="C47" s="40">
        <v>2</v>
      </c>
      <c r="D47" s="40">
        <v>0.5</v>
      </c>
      <c r="E47" s="40">
        <v>0.5</v>
      </c>
    </row>
    <row r="48" spans="1:5" x14ac:dyDescent="0.35">
      <c r="A48" s="39"/>
      <c r="B48" s="48" t="s">
        <v>78</v>
      </c>
      <c r="C48" s="40">
        <v>1</v>
      </c>
      <c r="D48" s="40">
        <v>0.5</v>
      </c>
      <c r="E48" s="40">
        <v>0.5</v>
      </c>
    </row>
    <row r="49" spans="1:5" x14ac:dyDescent="0.35">
      <c r="A49" s="39"/>
      <c r="B49" s="48" t="s">
        <v>79</v>
      </c>
      <c r="C49" s="40">
        <v>0</v>
      </c>
      <c r="D49" s="40"/>
      <c r="E49" s="40"/>
    </row>
  </sheetData>
  <mergeCells count="29">
    <mergeCell ref="A1:E1"/>
    <mergeCell ref="A2:A3"/>
    <mergeCell ref="B2:B3"/>
    <mergeCell ref="C2:C3"/>
    <mergeCell ref="D2:E2"/>
    <mergeCell ref="A4:A7"/>
    <mergeCell ref="C4:C7"/>
    <mergeCell ref="D4:D7"/>
    <mergeCell ref="E4:E7"/>
    <mergeCell ref="A8:A14"/>
    <mergeCell ref="C8:C14"/>
    <mergeCell ref="D8:D14"/>
    <mergeCell ref="E8:E14"/>
    <mergeCell ref="A18:A22"/>
    <mergeCell ref="C18:C22"/>
    <mergeCell ref="D18:D22"/>
    <mergeCell ref="E18:E22"/>
    <mergeCell ref="C26:C29"/>
    <mergeCell ref="D26:D29"/>
    <mergeCell ref="E26:E29"/>
    <mergeCell ref="A26:A29"/>
    <mergeCell ref="A33:A37"/>
    <mergeCell ref="C33:C37"/>
    <mergeCell ref="D33:D37"/>
    <mergeCell ref="E33:E37"/>
    <mergeCell ref="A41:A46"/>
    <mergeCell ref="C41:C46"/>
    <mergeCell ref="D41:D46"/>
    <mergeCell ref="E41:E46"/>
  </mergeCells>
  <hyperlinks>
    <hyperlink ref="B7" r:id="rId1" display="mailto:rating@nifi.ru" xr:uid="{C7BAD35C-4F54-4F7D-BBC7-5BFA226213DF}"/>
  </hyperlinks>
  <pageMargins left="0.70866141732283472" right="0.70866141732283472" top="0.74803149606299213" bottom="0.74803149606299213" header="0.31496062992125984" footer="0.31496062992125984"/>
  <pageSetup paperSize="9" scale="85" fitToHeight="0" orientation="landscape" r:id="rId2"/>
  <headerFooter>
    <oddFooter>&amp;C&amp;A&amp;R&amp;P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5FDC5-2D58-4D23-B5DD-47BB18CFF32C}">
  <sheetPr>
    <pageSetUpPr fitToPage="1"/>
  </sheetPr>
  <dimension ref="A1:P36"/>
  <sheetViews>
    <sheetView topLeftCell="B1" zoomScaleNormal="100" zoomScaleSheetLayoutView="80" workbookViewId="0">
      <pane ySplit="7" topLeftCell="A8" activePane="bottomLeft" state="frozen"/>
      <selection activeCell="G33" sqref="G33:G2385"/>
      <selection pane="bottomLeft" activeCell="E8" sqref="E8:E36"/>
    </sheetView>
  </sheetViews>
  <sheetFormatPr defaultColWidth="8.81640625" defaultRowHeight="14.5" x14ac:dyDescent="0.35"/>
  <cols>
    <col min="1" max="1" width="27.7265625" style="2" customWidth="1"/>
    <col min="2" max="2" width="41.6328125" style="19" customWidth="1"/>
    <col min="3" max="3" width="5.6328125" style="6" customWidth="1"/>
    <col min="4" max="4" width="4.6328125" style="6" customWidth="1"/>
    <col min="5" max="5" width="5.6328125" style="7" customWidth="1"/>
    <col min="6" max="6" width="10.6328125" style="7" customWidth="1"/>
    <col min="7" max="7" width="8.81640625" style="49" customWidth="1"/>
    <col min="8" max="8" width="10.6328125" style="49" customWidth="1"/>
    <col min="9" max="9" width="9.1796875" style="7" customWidth="1"/>
    <col min="10" max="10" width="8.453125" style="50" customWidth="1"/>
    <col min="11" max="11" width="14" style="49" customWidth="1"/>
    <col min="12" max="12" width="11.453125" style="55" customWidth="1"/>
    <col min="13" max="13" width="15.6328125" style="7" customWidth="1"/>
    <col min="14" max="14" width="15.6328125" style="15" customWidth="1"/>
    <col min="15" max="15" width="8.81640625" style="77"/>
    <col min="16" max="16384" width="8.81640625" style="33"/>
  </cols>
  <sheetData>
    <row r="1" spans="1:16" s="1" customFormat="1" ht="20" customHeight="1" x14ac:dyDescent="0.3">
      <c r="A1" s="166" t="s">
        <v>87</v>
      </c>
      <c r="B1" s="166"/>
      <c r="C1" s="166"/>
      <c r="D1" s="166"/>
      <c r="E1" s="166"/>
      <c r="F1" s="166"/>
      <c r="G1" s="166"/>
      <c r="H1" s="166"/>
      <c r="I1" s="167"/>
      <c r="J1" s="168"/>
      <c r="K1" s="166"/>
      <c r="L1" s="169"/>
      <c r="M1" s="166"/>
      <c r="N1" s="166"/>
      <c r="O1" s="76"/>
    </row>
    <row r="2" spans="1:16" s="1" customFormat="1" ht="15" customHeight="1" x14ac:dyDescent="0.3">
      <c r="A2" s="170" t="s">
        <v>424</v>
      </c>
      <c r="B2" s="171"/>
      <c r="C2" s="171"/>
      <c r="D2" s="171"/>
      <c r="E2" s="171"/>
      <c r="F2" s="171"/>
      <c r="G2" s="170"/>
      <c r="H2" s="170"/>
      <c r="I2" s="172"/>
      <c r="J2" s="173"/>
      <c r="K2" s="170"/>
      <c r="L2" s="174"/>
      <c r="M2" s="171"/>
      <c r="N2" s="171"/>
      <c r="O2" s="76"/>
    </row>
    <row r="3" spans="1:16" ht="37.5" customHeight="1" x14ac:dyDescent="0.35">
      <c r="A3" s="175" t="s">
        <v>29</v>
      </c>
      <c r="B3" s="89" t="s">
        <v>43</v>
      </c>
      <c r="C3" s="177" t="s">
        <v>98</v>
      </c>
      <c r="D3" s="177"/>
      <c r="E3" s="177"/>
      <c r="F3" s="175" t="s">
        <v>89</v>
      </c>
      <c r="G3" s="178" t="s">
        <v>253</v>
      </c>
      <c r="H3" s="179"/>
      <c r="I3" s="179"/>
      <c r="J3" s="180"/>
      <c r="K3" s="181"/>
      <c r="L3" s="182"/>
      <c r="M3" s="187" t="s">
        <v>38</v>
      </c>
      <c r="N3" s="164" t="s">
        <v>142</v>
      </c>
    </row>
    <row r="4" spans="1:16" ht="37" customHeight="1" x14ac:dyDescent="0.35">
      <c r="A4" s="176"/>
      <c r="B4" s="90" t="s">
        <v>88</v>
      </c>
      <c r="C4" s="175" t="s">
        <v>31</v>
      </c>
      <c r="D4" s="189" t="s">
        <v>33</v>
      </c>
      <c r="E4" s="177" t="s">
        <v>30</v>
      </c>
      <c r="F4" s="175"/>
      <c r="G4" s="183"/>
      <c r="H4" s="184"/>
      <c r="I4" s="184"/>
      <c r="J4" s="185"/>
      <c r="K4" s="184"/>
      <c r="L4" s="186"/>
      <c r="M4" s="188"/>
      <c r="N4" s="188"/>
    </row>
    <row r="5" spans="1:16" ht="39" customHeight="1" x14ac:dyDescent="0.35">
      <c r="A5" s="176"/>
      <c r="B5" s="90" t="s">
        <v>51</v>
      </c>
      <c r="C5" s="175"/>
      <c r="D5" s="189"/>
      <c r="E5" s="177"/>
      <c r="F5" s="175"/>
      <c r="G5" s="164" t="s">
        <v>91</v>
      </c>
      <c r="H5" s="164" t="s">
        <v>90</v>
      </c>
      <c r="I5" s="164" t="s">
        <v>92</v>
      </c>
      <c r="J5" s="162" t="s">
        <v>93</v>
      </c>
      <c r="K5" s="164" t="s">
        <v>94</v>
      </c>
      <c r="L5" s="162" t="s">
        <v>118</v>
      </c>
      <c r="M5" s="188"/>
      <c r="N5" s="188"/>
    </row>
    <row r="6" spans="1:16" ht="48.5" customHeight="1" x14ac:dyDescent="0.35">
      <c r="A6" s="176"/>
      <c r="B6" s="90" t="s">
        <v>52</v>
      </c>
      <c r="C6" s="175"/>
      <c r="D6" s="189"/>
      <c r="E6" s="177"/>
      <c r="F6" s="175"/>
      <c r="G6" s="165"/>
      <c r="H6" s="165"/>
      <c r="I6" s="165"/>
      <c r="J6" s="163"/>
      <c r="K6" s="165"/>
      <c r="L6" s="163"/>
      <c r="M6" s="165"/>
      <c r="N6" s="165"/>
    </row>
    <row r="7" spans="1:16" s="32" customFormat="1" ht="15" customHeight="1" x14ac:dyDescent="0.35">
      <c r="A7" s="91" t="s">
        <v>0</v>
      </c>
      <c r="B7" s="92"/>
      <c r="C7" s="92"/>
      <c r="D7" s="92"/>
      <c r="E7" s="105"/>
      <c r="F7" s="93"/>
      <c r="G7" s="114"/>
      <c r="H7" s="114"/>
      <c r="I7" s="93"/>
      <c r="J7" s="99"/>
      <c r="K7" s="114"/>
      <c r="L7" s="108"/>
      <c r="M7" s="94"/>
      <c r="N7" s="94"/>
      <c r="O7" s="121"/>
    </row>
    <row r="8" spans="1:16" s="32" customFormat="1" x14ac:dyDescent="0.35">
      <c r="A8" s="86" t="s">
        <v>1</v>
      </c>
      <c r="B8" s="107" t="s">
        <v>51</v>
      </c>
      <c r="C8" s="109">
        <f>IF(B8="Да, планируется, принят правовой акт на среднесрочную (долгосрочную) перспективу и правовой акт на текущий финансовый год",2,IF(B8="Да, планируется, принят правовой акт на среднесрочную (долгосрочную) перспективу или правовой акт на текущий финансовый год",1,0))</f>
        <v>1</v>
      </c>
      <c r="D8" s="87"/>
      <c r="E8" s="95">
        <f>C8*(1-D8)</f>
        <v>1</v>
      </c>
      <c r="F8" s="96">
        <v>44007</v>
      </c>
      <c r="G8" s="56" t="s">
        <v>148</v>
      </c>
      <c r="H8" s="56" t="s">
        <v>121</v>
      </c>
      <c r="I8" s="96">
        <v>44020</v>
      </c>
      <c r="J8" s="115" t="s">
        <v>149</v>
      </c>
      <c r="K8" s="56" t="s">
        <v>227</v>
      </c>
      <c r="L8" s="57" t="s">
        <v>241</v>
      </c>
      <c r="M8" s="51" t="s">
        <v>138</v>
      </c>
      <c r="N8" s="59" t="s">
        <v>232</v>
      </c>
      <c r="O8" s="121" t="s">
        <v>95</v>
      </c>
    </row>
    <row r="9" spans="1:16" s="32" customFormat="1" ht="13.5" customHeight="1" x14ac:dyDescent="0.35">
      <c r="A9" s="86" t="s">
        <v>2</v>
      </c>
      <c r="B9" s="107" t="s">
        <v>52</v>
      </c>
      <c r="C9" s="109">
        <f t="shared" ref="C9:C26" si="0">IF(B9="Да, планируется, принят правовой акт на среднесрочную (долгосрочную) перспективу и правовой акт на текущий финансовый год",2,IF(B9="Да, планируется, принят правовой акт на среднесрочную (долгосрочную) перспективу или правовой акт на текущий финансовый год",1,0))</f>
        <v>0</v>
      </c>
      <c r="D9" s="87"/>
      <c r="E9" s="95">
        <f t="shared" ref="E9:E26" si="1">C9*(1-D9)</f>
        <v>0</v>
      </c>
      <c r="F9" s="96">
        <v>43987</v>
      </c>
      <c r="G9" s="64" t="s">
        <v>95</v>
      </c>
      <c r="H9" s="64" t="s">
        <v>95</v>
      </c>
      <c r="I9" s="64" t="s">
        <v>95</v>
      </c>
      <c r="J9" s="64" t="s">
        <v>95</v>
      </c>
      <c r="K9" s="64" t="s">
        <v>95</v>
      </c>
      <c r="L9" s="64" t="s">
        <v>95</v>
      </c>
      <c r="M9" s="64" t="s">
        <v>95</v>
      </c>
      <c r="N9" s="64" t="s">
        <v>250</v>
      </c>
      <c r="O9" s="123" t="s">
        <v>95</v>
      </c>
      <c r="P9" s="85"/>
    </row>
    <row r="10" spans="1:16" s="32" customFormat="1" ht="15" customHeight="1" x14ac:dyDescent="0.35">
      <c r="A10" s="86" t="s">
        <v>3</v>
      </c>
      <c r="B10" s="107" t="s">
        <v>88</v>
      </c>
      <c r="C10" s="109">
        <f t="shared" si="0"/>
        <v>2</v>
      </c>
      <c r="D10" s="87"/>
      <c r="E10" s="95">
        <f t="shared" si="1"/>
        <v>2</v>
      </c>
      <c r="F10" s="96">
        <v>44012</v>
      </c>
      <c r="G10" s="56" t="s">
        <v>148</v>
      </c>
      <c r="H10" s="56" t="s">
        <v>121</v>
      </c>
      <c r="I10" s="96">
        <v>41569</v>
      </c>
      <c r="J10" s="115" t="s">
        <v>150</v>
      </c>
      <c r="K10" s="56" t="s">
        <v>151</v>
      </c>
      <c r="L10" s="57" t="s">
        <v>119</v>
      </c>
      <c r="M10" s="58" t="s">
        <v>152</v>
      </c>
      <c r="N10" s="112" t="s">
        <v>228</v>
      </c>
      <c r="O10" s="121" t="s">
        <v>95</v>
      </c>
    </row>
    <row r="11" spans="1:16" s="32" customFormat="1" ht="15" customHeight="1" x14ac:dyDescent="0.35">
      <c r="A11" s="86"/>
      <c r="B11" s="107"/>
      <c r="C11" s="109"/>
      <c r="D11" s="87"/>
      <c r="E11" s="95"/>
      <c r="F11" s="96"/>
      <c r="G11" s="56" t="s">
        <v>124</v>
      </c>
      <c r="H11" s="56" t="s">
        <v>125</v>
      </c>
      <c r="I11" s="96">
        <v>43859</v>
      </c>
      <c r="J11" s="115" t="s">
        <v>153</v>
      </c>
      <c r="K11" s="56" t="s">
        <v>154</v>
      </c>
      <c r="L11" s="57" t="s">
        <v>242</v>
      </c>
      <c r="M11" s="51" t="s">
        <v>155</v>
      </c>
      <c r="N11" s="112" t="s">
        <v>186</v>
      </c>
      <c r="O11" s="122" t="s">
        <v>95</v>
      </c>
    </row>
    <row r="12" spans="1:16" s="32" customFormat="1" ht="15" customHeight="1" x14ac:dyDescent="0.35">
      <c r="A12" s="86" t="s">
        <v>4</v>
      </c>
      <c r="B12" s="107" t="s">
        <v>51</v>
      </c>
      <c r="C12" s="109">
        <f t="shared" si="0"/>
        <v>1</v>
      </c>
      <c r="D12" s="87"/>
      <c r="E12" s="95">
        <f t="shared" si="1"/>
        <v>1</v>
      </c>
      <c r="F12" s="96">
        <v>44007</v>
      </c>
      <c r="G12" s="56" t="s">
        <v>124</v>
      </c>
      <c r="H12" s="56" t="s">
        <v>125</v>
      </c>
      <c r="I12" s="96">
        <v>43950</v>
      </c>
      <c r="J12" s="115" t="s">
        <v>157</v>
      </c>
      <c r="K12" s="56" t="s">
        <v>156</v>
      </c>
      <c r="L12" s="64" t="s">
        <v>235</v>
      </c>
      <c r="M12" s="58" t="s">
        <v>158</v>
      </c>
      <c r="N12" s="59" t="s">
        <v>95</v>
      </c>
      <c r="O12" s="121"/>
    </row>
    <row r="13" spans="1:16" s="32" customFormat="1" ht="15" customHeight="1" x14ac:dyDescent="0.35">
      <c r="A13" s="91" t="s">
        <v>5</v>
      </c>
      <c r="B13" s="108"/>
      <c r="C13" s="110"/>
      <c r="D13" s="99"/>
      <c r="E13" s="101"/>
      <c r="F13" s="102"/>
      <c r="G13" s="60"/>
      <c r="H13" s="60"/>
      <c r="I13" s="100"/>
      <c r="J13" s="100"/>
      <c r="K13" s="60"/>
      <c r="L13" s="61"/>
      <c r="M13" s="62"/>
      <c r="N13" s="62"/>
      <c r="O13" s="121"/>
    </row>
    <row r="14" spans="1:16" s="32" customFormat="1" ht="15" customHeight="1" x14ac:dyDescent="0.35">
      <c r="A14" s="86" t="s">
        <v>6</v>
      </c>
      <c r="B14" s="107" t="s">
        <v>88</v>
      </c>
      <c r="C14" s="109">
        <f t="shared" si="0"/>
        <v>2</v>
      </c>
      <c r="D14" s="87"/>
      <c r="E14" s="95">
        <f t="shared" si="1"/>
        <v>2</v>
      </c>
      <c r="F14" s="96">
        <v>44009</v>
      </c>
      <c r="G14" s="56" t="s">
        <v>148</v>
      </c>
      <c r="H14" s="56" t="s">
        <v>121</v>
      </c>
      <c r="I14" s="96">
        <v>41948</v>
      </c>
      <c r="J14" s="115" t="s">
        <v>164</v>
      </c>
      <c r="K14" s="56" t="s">
        <v>254</v>
      </c>
      <c r="L14" s="57" t="s">
        <v>243</v>
      </c>
      <c r="M14" s="111" t="s">
        <v>165</v>
      </c>
      <c r="N14" s="59" t="s">
        <v>95</v>
      </c>
      <c r="O14" s="121"/>
    </row>
    <row r="15" spans="1:16" s="32" customFormat="1" ht="15" customHeight="1" x14ac:dyDescent="0.35">
      <c r="A15" s="86"/>
      <c r="B15" s="107"/>
      <c r="C15" s="109"/>
      <c r="D15" s="87"/>
      <c r="E15" s="95"/>
      <c r="F15" s="96"/>
      <c r="G15" s="56" t="s">
        <v>167</v>
      </c>
      <c r="H15" s="56" t="s">
        <v>125</v>
      </c>
      <c r="I15" s="96">
        <v>42440</v>
      </c>
      <c r="J15" s="115" t="s">
        <v>168</v>
      </c>
      <c r="K15" s="56" t="s">
        <v>166</v>
      </c>
      <c r="L15" s="57" t="s">
        <v>119</v>
      </c>
      <c r="M15" s="111" t="s">
        <v>169</v>
      </c>
      <c r="N15" s="59" t="s">
        <v>95</v>
      </c>
      <c r="O15" s="121"/>
    </row>
    <row r="16" spans="1:16" s="85" customFormat="1" ht="15" customHeight="1" x14ac:dyDescent="0.35">
      <c r="A16" s="86" t="s">
        <v>7</v>
      </c>
      <c r="B16" s="107" t="s">
        <v>52</v>
      </c>
      <c r="C16" s="109">
        <f t="shared" si="0"/>
        <v>0</v>
      </c>
      <c r="D16" s="87"/>
      <c r="E16" s="95">
        <f t="shared" si="1"/>
        <v>0</v>
      </c>
      <c r="F16" s="117">
        <v>44012</v>
      </c>
      <c r="G16" s="75" t="s">
        <v>95</v>
      </c>
      <c r="H16" s="75" t="s">
        <v>95</v>
      </c>
      <c r="I16" s="117" t="s">
        <v>95</v>
      </c>
      <c r="J16" s="117" t="s">
        <v>95</v>
      </c>
      <c r="K16" s="75" t="s">
        <v>95</v>
      </c>
      <c r="L16" s="75" t="s">
        <v>95</v>
      </c>
      <c r="M16" s="75" t="s">
        <v>95</v>
      </c>
      <c r="N16" s="75" t="s">
        <v>236</v>
      </c>
      <c r="O16" s="121" t="s">
        <v>95</v>
      </c>
    </row>
    <row r="17" spans="1:15" s="32" customFormat="1" ht="15" customHeight="1" x14ac:dyDescent="0.35">
      <c r="A17" s="86" t="s">
        <v>8</v>
      </c>
      <c r="B17" s="107" t="s">
        <v>51</v>
      </c>
      <c r="C17" s="109">
        <f t="shared" si="0"/>
        <v>1</v>
      </c>
      <c r="D17" s="87"/>
      <c r="E17" s="95">
        <f t="shared" si="1"/>
        <v>1</v>
      </c>
      <c r="F17" s="96">
        <v>44011</v>
      </c>
      <c r="G17" s="56" t="s">
        <v>148</v>
      </c>
      <c r="H17" s="56" t="s">
        <v>121</v>
      </c>
      <c r="I17" s="96">
        <v>42642</v>
      </c>
      <c r="J17" s="115" t="s">
        <v>172</v>
      </c>
      <c r="K17" s="56" t="s">
        <v>173</v>
      </c>
      <c r="L17" s="57" t="s">
        <v>119</v>
      </c>
      <c r="M17" s="112" t="s">
        <v>171</v>
      </c>
      <c r="N17" s="112" t="s">
        <v>233</v>
      </c>
      <c r="O17" s="121" t="s">
        <v>95</v>
      </c>
    </row>
    <row r="18" spans="1:15" s="32" customFormat="1" ht="15" customHeight="1" x14ac:dyDescent="0.35">
      <c r="A18" s="91" t="s">
        <v>9</v>
      </c>
      <c r="B18" s="108"/>
      <c r="C18" s="110"/>
      <c r="D18" s="99"/>
      <c r="E18" s="101"/>
      <c r="F18" s="102"/>
      <c r="G18" s="60"/>
      <c r="H18" s="60"/>
      <c r="I18" s="100"/>
      <c r="J18" s="100"/>
      <c r="K18" s="60"/>
      <c r="L18" s="61"/>
      <c r="M18" s="62"/>
      <c r="N18" s="62"/>
      <c r="O18" s="121"/>
    </row>
    <row r="19" spans="1:15" s="32" customFormat="1" ht="15" customHeight="1" x14ac:dyDescent="0.35">
      <c r="A19" s="86" t="s">
        <v>28</v>
      </c>
      <c r="B19" s="107" t="s">
        <v>51</v>
      </c>
      <c r="C19" s="109">
        <f t="shared" si="0"/>
        <v>1</v>
      </c>
      <c r="D19" s="87"/>
      <c r="E19" s="95">
        <f t="shared" si="1"/>
        <v>1</v>
      </c>
      <c r="F19" s="96">
        <v>43979</v>
      </c>
      <c r="G19" s="56" t="s">
        <v>124</v>
      </c>
      <c r="H19" s="56" t="s">
        <v>125</v>
      </c>
      <c r="I19" s="96">
        <v>43951</v>
      </c>
      <c r="J19" s="115">
        <v>115</v>
      </c>
      <c r="K19" s="56" t="s">
        <v>114</v>
      </c>
      <c r="L19" s="57" t="s">
        <v>119</v>
      </c>
      <c r="M19" s="58" t="s">
        <v>115</v>
      </c>
      <c r="N19" s="111" t="s">
        <v>95</v>
      </c>
      <c r="O19" s="121"/>
    </row>
    <row r="20" spans="1:15" s="32" customFormat="1" ht="15" customHeight="1" x14ac:dyDescent="0.35">
      <c r="A20" s="86" t="s">
        <v>10</v>
      </c>
      <c r="B20" s="107" t="s">
        <v>51</v>
      </c>
      <c r="C20" s="109">
        <f t="shared" si="0"/>
        <v>1</v>
      </c>
      <c r="D20" s="87"/>
      <c r="E20" s="95">
        <f t="shared" si="1"/>
        <v>1</v>
      </c>
      <c r="F20" s="96">
        <v>44001</v>
      </c>
      <c r="G20" s="56" t="s">
        <v>124</v>
      </c>
      <c r="H20" s="56" t="s">
        <v>125</v>
      </c>
      <c r="I20" s="96">
        <v>43074</v>
      </c>
      <c r="J20" s="115" t="s">
        <v>132</v>
      </c>
      <c r="K20" s="56" t="s">
        <v>133</v>
      </c>
      <c r="L20" s="57" t="s">
        <v>119</v>
      </c>
      <c r="M20" s="58" t="s">
        <v>131</v>
      </c>
      <c r="N20" s="111" t="s">
        <v>95</v>
      </c>
      <c r="O20" s="121"/>
    </row>
    <row r="21" spans="1:15" s="32" customFormat="1" ht="15" customHeight="1" x14ac:dyDescent="0.35">
      <c r="A21" s="91" t="s">
        <v>11</v>
      </c>
      <c r="B21" s="108"/>
      <c r="C21" s="110"/>
      <c r="D21" s="99"/>
      <c r="E21" s="101"/>
      <c r="F21" s="102"/>
      <c r="G21" s="60"/>
      <c r="H21" s="60"/>
      <c r="I21" s="100"/>
      <c r="J21" s="100"/>
      <c r="K21" s="60"/>
      <c r="L21" s="61"/>
      <c r="M21" s="62"/>
      <c r="N21" s="62"/>
      <c r="O21" s="121"/>
    </row>
    <row r="22" spans="1:15" s="32" customFormat="1" ht="15" customHeight="1" x14ac:dyDescent="0.35">
      <c r="A22" s="86" t="s">
        <v>12</v>
      </c>
      <c r="B22" s="107" t="s">
        <v>88</v>
      </c>
      <c r="C22" s="109">
        <f t="shared" si="0"/>
        <v>2</v>
      </c>
      <c r="D22" s="87"/>
      <c r="E22" s="95">
        <f t="shared" si="1"/>
        <v>2</v>
      </c>
      <c r="F22" s="96">
        <v>44000</v>
      </c>
      <c r="G22" s="56" t="s">
        <v>120</v>
      </c>
      <c r="H22" s="56" t="s">
        <v>121</v>
      </c>
      <c r="I22" s="96">
        <v>41442</v>
      </c>
      <c r="J22" s="115" t="s">
        <v>123</v>
      </c>
      <c r="K22" s="56" t="s">
        <v>122</v>
      </c>
      <c r="L22" s="57" t="s">
        <v>244</v>
      </c>
      <c r="M22" s="58" t="s">
        <v>126</v>
      </c>
      <c r="N22" s="59" t="s">
        <v>251</v>
      </c>
      <c r="O22" s="121" t="s">
        <v>95</v>
      </c>
    </row>
    <row r="23" spans="1:15" s="32" customFormat="1" ht="15" customHeight="1" x14ac:dyDescent="0.35">
      <c r="A23" s="86"/>
      <c r="B23" s="107"/>
      <c r="C23" s="109"/>
      <c r="D23" s="87"/>
      <c r="E23" s="95"/>
      <c r="F23" s="96"/>
      <c r="G23" s="56" t="s">
        <v>124</v>
      </c>
      <c r="H23" s="56" t="s">
        <v>125</v>
      </c>
      <c r="I23" s="96">
        <v>43913</v>
      </c>
      <c r="J23" s="115" t="s">
        <v>127</v>
      </c>
      <c r="K23" s="56" t="s">
        <v>255</v>
      </c>
      <c r="L23" s="57" t="s">
        <v>235</v>
      </c>
      <c r="M23" s="58" t="s">
        <v>128</v>
      </c>
      <c r="N23" s="59" t="s">
        <v>95</v>
      </c>
      <c r="O23" s="121"/>
    </row>
    <row r="24" spans="1:15" s="32" customFormat="1" ht="15" customHeight="1" x14ac:dyDescent="0.35">
      <c r="A24" s="86"/>
      <c r="B24" s="107"/>
      <c r="C24" s="109"/>
      <c r="D24" s="87"/>
      <c r="E24" s="95"/>
      <c r="F24" s="96"/>
      <c r="G24" s="56" t="s">
        <v>124</v>
      </c>
      <c r="H24" s="56" t="s">
        <v>125</v>
      </c>
      <c r="I24" s="96">
        <v>42580</v>
      </c>
      <c r="J24" s="115" t="s">
        <v>129</v>
      </c>
      <c r="K24" s="56" t="s">
        <v>256</v>
      </c>
      <c r="L24" s="57" t="s">
        <v>119</v>
      </c>
      <c r="M24" s="58" t="s">
        <v>130</v>
      </c>
      <c r="N24" s="59" t="s">
        <v>237</v>
      </c>
      <c r="O24" s="121" t="s">
        <v>95</v>
      </c>
    </row>
    <row r="25" spans="1:15" s="32" customFormat="1" ht="15" customHeight="1" x14ac:dyDescent="0.35">
      <c r="A25" s="86" t="s">
        <v>13</v>
      </c>
      <c r="B25" s="107" t="s">
        <v>51</v>
      </c>
      <c r="C25" s="109">
        <f t="shared" si="0"/>
        <v>1</v>
      </c>
      <c r="D25" s="87"/>
      <c r="E25" s="95">
        <f t="shared" si="1"/>
        <v>1</v>
      </c>
      <c r="F25" s="96">
        <v>44012</v>
      </c>
      <c r="G25" s="56" t="s">
        <v>148</v>
      </c>
      <c r="H25" s="56" t="s">
        <v>121</v>
      </c>
      <c r="I25" s="96">
        <v>43459</v>
      </c>
      <c r="J25" s="115" t="s">
        <v>178</v>
      </c>
      <c r="K25" s="56" t="s">
        <v>177</v>
      </c>
      <c r="L25" s="57" t="s">
        <v>245</v>
      </c>
      <c r="M25" s="111" t="s">
        <v>229</v>
      </c>
      <c r="N25" s="112" t="s">
        <v>252</v>
      </c>
      <c r="O25" s="121" t="s">
        <v>95</v>
      </c>
    </row>
    <row r="26" spans="1:15" s="32" customFormat="1" ht="15" customHeight="1" x14ac:dyDescent="0.35">
      <c r="A26" s="86" t="s">
        <v>14</v>
      </c>
      <c r="B26" s="107" t="s">
        <v>51</v>
      </c>
      <c r="C26" s="109">
        <f t="shared" si="0"/>
        <v>1</v>
      </c>
      <c r="D26" s="87"/>
      <c r="E26" s="95">
        <f t="shared" si="1"/>
        <v>1</v>
      </c>
      <c r="F26" s="96">
        <v>44012</v>
      </c>
      <c r="G26" s="56" t="s">
        <v>167</v>
      </c>
      <c r="H26" s="56" t="s">
        <v>121</v>
      </c>
      <c r="I26" s="96">
        <v>41611</v>
      </c>
      <c r="J26" s="115" t="s">
        <v>179</v>
      </c>
      <c r="K26" s="56" t="s">
        <v>180</v>
      </c>
      <c r="L26" s="57" t="s">
        <v>119</v>
      </c>
      <c r="M26" s="111" t="s">
        <v>181</v>
      </c>
      <c r="N26" s="111" t="s">
        <v>234</v>
      </c>
      <c r="O26" s="121" t="s">
        <v>95</v>
      </c>
    </row>
    <row r="27" spans="1:15" s="32" customFormat="1" ht="15" customHeight="1" x14ac:dyDescent="0.35">
      <c r="A27" s="86"/>
      <c r="B27" s="107"/>
      <c r="C27" s="109"/>
      <c r="D27" s="87"/>
      <c r="E27" s="95"/>
      <c r="F27" s="96"/>
      <c r="G27" s="56" t="s">
        <v>148</v>
      </c>
      <c r="H27" s="56" t="s">
        <v>121</v>
      </c>
      <c r="I27" s="96">
        <v>39140</v>
      </c>
      <c r="J27" s="115" t="s">
        <v>182</v>
      </c>
      <c r="K27" s="56" t="s">
        <v>183</v>
      </c>
      <c r="L27" s="57" t="s">
        <v>119</v>
      </c>
      <c r="M27" s="111" t="s">
        <v>181</v>
      </c>
      <c r="N27" s="111" t="s">
        <v>238</v>
      </c>
      <c r="O27" s="121" t="s">
        <v>95</v>
      </c>
    </row>
    <row r="28" spans="1:15" s="32" customFormat="1" ht="15" customHeight="1" x14ac:dyDescent="0.35">
      <c r="A28" s="91" t="s">
        <v>15</v>
      </c>
      <c r="B28" s="108"/>
      <c r="C28" s="110"/>
      <c r="D28" s="99"/>
      <c r="E28" s="101"/>
      <c r="F28" s="102"/>
      <c r="G28" s="60"/>
      <c r="H28" s="60"/>
      <c r="I28" s="100"/>
      <c r="J28" s="100"/>
      <c r="K28" s="60"/>
      <c r="L28" s="61"/>
      <c r="M28" s="62"/>
      <c r="N28" s="62"/>
      <c r="O28" s="121"/>
    </row>
    <row r="29" spans="1:15" s="32" customFormat="1" ht="15" customHeight="1" x14ac:dyDescent="0.35">
      <c r="A29" s="86" t="s">
        <v>16</v>
      </c>
      <c r="B29" s="107" t="s">
        <v>51</v>
      </c>
      <c r="C29" s="109">
        <f t="shared" ref="C29:C36" si="2">IF(B29="Да, планируется, принят правовой акт на среднесрочную (долгосрочную) перспективу и правовой акт на текущий финансовый год",2,IF(B29="Да, планируется, принят правовой акт на среднесрочную (долгосрочную) перспективу или правовой акт на текущий финансовый год",1,0))</f>
        <v>1</v>
      </c>
      <c r="D29" s="87"/>
      <c r="E29" s="95">
        <f t="shared" ref="E29:E36" si="3">C29*(1-D29)</f>
        <v>1</v>
      </c>
      <c r="F29" s="96">
        <v>44018</v>
      </c>
      <c r="G29" s="56" t="s">
        <v>124</v>
      </c>
      <c r="H29" s="56" t="s">
        <v>125</v>
      </c>
      <c r="I29" s="96">
        <v>44012</v>
      </c>
      <c r="J29" s="115" t="s">
        <v>191</v>
      </c>
      <c r="K29" s="56" t="s">
        <v>189</v>
      </c>
      <c r="L29" s="57" t="s">
        <v>235</v>
      </c>
      <c r="M29" s="65" t="s">
        <v>187</v>
      </c>
      <c r="N29" s="112" t="s">
        <v>95</v>
      </c>
      <c r="O29" s="121"/>
    </row>
    <row r="30" spans="1:15" s="32" customFormat="1" ht="15" customHeight="1" x14ac:dyDescent="0.35">
      <c r="A30" s="86"/>
      <c r="B30" s="107"/>
      <c r="C30" s="109"/>
      <c r="D30" s="87"/>
      <c r="E30" s="95"/>
      <c r="F30" s="96"/>
      <c r="G30" s="56" t="s">
        <v>124</v>
      </c>
      <c r="H30" s="56" t="s">
        <v>125</v>
      </c>
      <c r="I30" s="96">
        <v>43873</v>
      </c>
      <c r="J30" s="115" t="s">
        <v>188</v>
      </c>
      <c r="K30" s="56" t="s">
        <v>190</v>
      </c>
      <c r="L30" s="57" t="s">
        <v>235</v>
      </c>
      <c r="M30" s="65" t="s">
        <v>187</v>
      </c>
      <c r="N30" s="112" t="s">
        <v>239</v>
      </c>
      <c r="O30" s="121" t="s">
        <v>95</v>
      </c>
    </row>
    <row r="31" spans="1:15" s="32" customFormat="1" ht="15" customHeight="1" x14ac:dyDescent="0.35">
      <c r="A31" s="86" t="s">
        <v>17</v>
      </c>
      <c r="B31" s="107" t="s">
        <v>51</v>
      </c>
      <c r="C31" s="109">
        <f t="shared" si="2"/>
        <v>1</v>
      </c>
      <c r="D31" s="87"/>
      <c r="E31" s="95">
        <f t="shared" si="3"/>
        <v>1</v>
      </c>
      <c r="F31" s="96">
        <v>44011</v>
      </c>
      <c r="G31" s="56" t="s">
        <v>124</v>
      </c>
      <c r="H31" s="56" t="s">
        <v>125</v>
      </c>
      <c r="I31" s="96">
        <v>42650</v>
      </c>
      <c r="J31" s="115" t="s">
        <v>192</v>
      </c>
      <c r="K31" s="56" t="s">
        <v>230</v>
      </c>
      <c r="L31" s="57" t="s">
        <v>119</v>
      </c>
      <c r="M31" s="112" t="s">
        <v>193</v>
      </c>
      <c r="N31" s="59" t="s">
        <v>194</v>
      </c>
      <c r="O31" s="121" t="s">
        <v>95</v>
      </c>
    </row>
    <row r="32" spans="1:15" s="32" customFormat="1" ht="15" customHeight="1" x14ac:dyDescent="0.35">
      <c r="A32" s="86" t="s">
        <v>18</v>
      </c>
      <c r="B32" s="107" t="s">
        <v>51</v>
      </c>
      <c r="C32" s="109">
        <f t="shared" si="2"/>
        <v>1</v>
      </c>
      <c r="D32" s="87"/>
      <c r="E32" s="95">
        <f t="shared" si="3"/>
        <v>1</v>
      </c>
      <c r="F32" s="96">
        <v>44012</v>
      </c>
      <c r="G32" s="56" t="s">
        <v>148</v>
      </c>
      <c r="H32" s="56" t="s">
        <v>121</v>
      </c>
      <c r="I32" s="113" t="s">
        <v>196</v>
      </c>
      <c r="J32" s="115" t="s">
        <v>195</v>
      </c>
      <c r="K32" s="56" t="s">
        <v>198</v>
      </c>
      <c r="L32" s="57" t="s">
        <v>246</v>
      </c>
      <c r="M32" s="65" t="s">
        <v>197</v>
      </c>
      <c r="N32" s="112" t="s">
        <v>95</v>
      </c>
      <c r="O32" s="121"/>
    </row>
    <row r="33" spans="1:15" s="32" customFormat="1" ht="15" customHeight="1" x14ac:dyDescent="0.35">
      <c r="A33" s="86" t="s">
        <v>19</v>
      </c>
      <c r="B33" s="107" t="s">
        <v>51</v>
      </c>
      <c r="C33" s="109">
        <f t="shared" si="2"/>
        <v>1</v>
      </c>
      <c r="D33" s="87"/>
      <c r="E33" s="95">
        <f t="shared" si="3"/>
        <v>1</v>
      </c>
      <c r="F33" s="96">
        <v>44041</v>
      </c>
      <c r="G33" s="63" t="s">
        <v>167</v>
      </c>
      <c r="H33" s="63" t="s">
        <v>125</v>
      </c>
      <c r="I33" s="106">
        <v>44004</v>
      </c>
      <c r="J33" s="116" t="s">
        <v>210</v>
      </c>
      <c r="K33" s="63" t="s">
        <v>211</v>
      </c>
      <c r="L33" s="57" t="s">
        <v>119</v>
      </c>
      <c r="M33" s="65" t="s">
        <v>212</v>
      </c>
      <c r="N33" s="59" t="s">
        <v>231</v>
      </c>
      <c r="O33" s="121" t="s">
        <v>95</v>
      </c>
    </row>
    <row r="34" spans="1:15" s="32" customFormat="1" ht="15" customHeight="1" x14ac:dyDescent="0.35">
      <c r="A34" s="91" t="s">
        <v>20</v>
      </c>
      <c r="B34" s="108"/>
      <c r="C34" s="110"/>
      <c r="D34" s="99"/>
      <c r="E34" s="101"/>
      <c r="F34" s="102"/>
      <c r="G34" s="60"/>
      <c r="H34" s="60"/>
      <c r="I34" s="100"/>
      <c r="J34" s="100"/>
      <c r="K34" s="60"/>
      <c r="L34" s="61"/>
      <c r="M34" s="62"/>
      <c r="N34" s="62"/>
      <c r="O34" s="121"/>
    </row>
    <row r="35" spans="1:15" s="32" customFormat="1" ht="15" customHeight="1" x14ac:dyDescent="0.35">
      <c r="A35" s="86" t="s">
        <v>21</v>
      </c>
      <c r="B35" s="107" t="s">
        <v>51</v>
      </c>
      <c r="C35" s="109">
        <f t="shared" si="2"/>
        <v>1</v>
      </c>
      <c r="D35" s="87"/>
      <c r="E35" s="95">
        <f t="shared" si="3"/>
        <v>1</v>
      </c>
      <c r="F35" s="96">
        <v>44012</v>
      </c>
      <c r="G35" s="56" t="s">
        <v>124</v>
      </c>
      <c r="H35" s="56" t="s">
        <v>125</v>
      </c>
      <c r="I35" s="96">
        <v>43935</v>
      </c>
      <c r="J35" s="115" t="s">
        <v>213</v>
      </c>
      <c r="K35" s="56" t="s">
        <v>214</v>
      </c>
      <c r="L35" s="57" t="s">
        <v>235</v>
      </c>
      <c r="M35" s="111" t="s">
        <v>215</v>
      </c>
      <c r="N35" s="111" t="s">
        <v>95</v>
      </c>
      <c r="O35" s="121"/>
    </row>
    <row r="36" spans="1:15" s="32" customFormat="1" ht="15" customHeight="1" x14ac:dyDescent="0.35">
      <c r="A36" s="86" t="s">
        <v>22</v>
      </c>
      <c r="B36" s="107" t="s">
        <v>51</v>
      </c>
      <c r="C36" s="109">
        <f t="shared" si="2"/>
        <v>1</v>
      </c>
      <c r="D36" s="87"/>
      <c r="E36" s="95">
        <f t="shared" si="3"/>
        <v>1</v>
      </c>
      <c r="F36" s="96">
        <v>44012</v>
      </c>
      <c r="G36" s="56" t="s">
        <v>148</v>
      </c>
      <c r="H36" s="56" t="s">
        <v>121</v>
      </c>
      <c r="I36" s="96" t="s">
        <v>222</v>
      </c>
      <c r="J36" s="115" t="s">
        <v>221</v>
      </c>
      <c r="K36" s="56" t="s">
        <v>224</v>
      </c>
      <c r="L36" s="57" t="s">
        <v>247</v>
      </c>
      <c r="M36" s="112" t="s">
        <v>223</v>
      </c>
      <c r="N36" s="59" t="s">
        <v>240</v>
      </c>
      <c r="O36" s="121" t="s">
        <v>95</v>
      </c>
    </row>
  </sheetData>
  <autoFilter ref="A7:N36" xr:uid="{00000000-0009-0000-0000-000003000000}"/>
  <mergeCells count="17">
    <mergeCell ref="I5:I6"/>
    <mergeCell ref="J5:J6"/>
    <mergeCell ref="K5:K6"/>
    <mergeCell ref="A1:N1"/>
    <mergeCell ref="A2:N2"/>
    <mergeCell ref="A3:A6"/>
    <mergeCell ref="C3:E3"/>
    <mergeCell ref="F3:F6"/>
    <mergeCell ref="G3:L4"/>
    <mergeCell ref="M3:M6"/>
    <mergeCell ref="N3:N6"/>
    <mergeCell ref="C4:C6"/>
    <mergeCell ref="D4:D6"/>
    <mergeCell ref="L5:L6"/>
    <mergeCell ref="E4:E6"/>
    <mergeCell ref="G5:G6"/>
    <mergeCell ref="H5:H6"/>
  </mergeCells>
  <conditionalFormatting sqref="A8:A12">
    <cfRule type="dataBar" priority="12">
      <dataBar>
        <cfvo type="min"/>
        <cfvo type="max"/>
        <color rgb="FF638EC6"/>
      </dataBar>
      <extLst>
        <ext xmlns:x14="http://schemas.microsoft.com/office/spreadsheetml/2009/9/main" uri="{B025F937-C7B1-47D3-B67F-A62EFF666E3E}">
          <x14:id>{890AF02B-569C-42FD-A0CE-2B0742FD124A}</x14:id>
        </ext>
      </extLst>
    </cfRule>
  </conditionalFormatting>
  <dataValidations count="2">
    <dataValidation type="list" allowBlank="1" showInputMessage="1" showErrorMessage="1" sqref="B13 B18 B21 B28 B34" xr:uid="{50005F6E-E963-44B8-A898-32838C282653}">
      <formula1>#REF!</formula1>
    </dataValidation>
    <dataValidation type="list" allowBlank="1" showInputMessage="1" showErrorMessage="1" sqref="B7:B12 B14:B17 B19:B20 B22:B27 B29:B33 B35:B36" xr:uid="{13955B21-58E1-4FA9-8950-D3E638C81639}">
      <formula1>$B$4:$B$6</formula1>
    </dataValidation>
  </dataValidations>
  <hyperlinks>
    <hyperlink ref="M19" r:id="rId1" xr:uid="{77D6B129-4FDB-4A5B-B9B8-D2196B23BEB0}"/>
    <hyperlink ref="M22" r:id="rId2" xr:uid="{C700F31A-9C42-4B16-96C8-35A052F44E71}"/>
    <hyperlink ref="M23" r:id="rId3" xr:uid="{CDD50A51-104A-4FFC-912A-253D4EB21BEF}"/>
    <hyperlink ref="M24" r:id="rId4" xr:uid="{CA6CB5D5-9BCB-4528-8179-54758B321B50}"/>
    <hyperlink ref="M20" r:id="rId5" xr:uid="{543F71AB-B9CF-4001-B847-84B456D6B3E7}"/>
    <hyperlink ref="M8" r:id="rId6" display="https://belregion.ru/documents/?arrFilterDocs_pf%5BTYPE%5D=&amp;arrFilterDocs_ff%5BNAME%5D=294-%D0%BF%D0%BF&amp;arrFilterDocs_DATE_ACTIVE_FROM_1=&amp;arrFilterDocs_DATE_ACTIVE_FROM_2=&amp;arrFilterDocs_ff%5BPREVIEW_TEXT%5D=&amp;set_filter=%D0%A4%D0%B8%D0%BB%D1%8C%D1%82%D1%80&amp;set_filter=Y" xr:uid="{4D6F20BE-73F7-4838-8866-14068C38A414}"/>
    <hyperlink ref="M10" r:id="rId7" display="https://minfin.tularegion.ru/documents/?SECTION=1579&amp;YEAR=2013&amp;MONTH=10&amp;TYPE_FILE=null" xr:uid="{E9534E26-F83B-4FCC-B060-14FCB3132244}"/>
    <hyperlink ref="M12" r:id="rId8" xr:uid="{AC97AF4E-0873-4BDD-8E4F-9B5643567342}"/>
    <hyperlink ref="M29" r:id="rId9" xr:uid="{A437DBFC-1227-4BA6-BC88-1A0AE2DF9A83}"/>
    <hyperlink ref="M30" r:id="rId10" xr:uid="{9811D328-624C-4368-B592-0C9862A19D43}"/>
    <hyperlink ref="M32" r:id="rId11" xr:uid="{A8471FBE-7AC2-495D-826D-52052D98EE9A}"/>
    <hyperlink ref="M33" r:id="rId12" xr:uid="{116B2F52-DC07-4ED5-8F2D-9DBD2FFD5ACE}"/>
    <hyperlink ref="M15" r:id="rId13" xr:uid="{F8F0E0E4-D9A4-47C8-858E-25B66E285E14}"/>
    <hyperlink ref="M35" r:id="rId14" xr:uid="{FD633B93-5F3C-4A4E-B322-BE6DEAE0913F}"/>
  </hyperlinks>
  <pageMargins left="0.70866141732283472" right="0.70866141732283472" top="0.74803149606299213" bottom="0.74803149606299213" header="0.31496062992125984" footer="0.31496062992125984"/>
  <pageSetup paperSize="9" scale="69" fitToHeight="0" orientation="landscape" r:id="rId15"/>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890AF02B-569C-42FD-A0CE-2B0742FD124A}">
            <x14:dataBar minLength="0" maxLength="100" negativeBarColorSameAsPositive="1" axisPosition="none">
              <x14:cfvo type="min"/>
              <x14:cfvo type="max"/>
            </x14:dataBar>
          </x14:cfRule>
          <xm:sqref>A8:A12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32D62-4BEA-43D6-82A1-6C99BFFE4967}">
  <sheetPr>
    <pageSetUpPr fitToPage="1"/>
  </sheetPr>
  <dimension ref="A1:S37"/>
  <sheetViews>
    <sheetView zoomScaleNormal="100" zoomScaleSheetLayoutView="80" workbookViewId="0">
      <pane ySplit="7" topLeftCell="A8" activePane="bottomLeft" state="frozen"/>
      <selection activeCell="G33" sqref="G33:G2385"/>
      <selection pane="bottomLeft" activeCell="E11" sqref="E11:E19"/>
    </sheetView>
  </sheetViews>
  <sheetFormatPr defaultColWidth="8.81640625" defaultRowHeight="14.5" x14ac:dyDescent="0.35"/>
  <cols>
    <col min="1" max="1" width="27.7265625" style="2" customWidth="1"/>
    <col min="2" max="2" width="35.1796875" style="19" customWidth="1"/>
    <col min="3" max="3" width="5.6328125" style="6" customWidth="1"/>
    <col min="4" max="4" width="4.6328125" style="6" customWidth="1"/>
    <col min="5" max="5" width="5.6328125" style="7" customWidth="1"/>
    <col min="6" max="6" width="10.6328125" style="7" customWidth="1"/>
    <col min="7" max="7" width="14.90625" style="49" customWidth="1"/>
    <col min="8" max="10" width="5.6328125" style="7" customWidth="1"/>
    <col min="11" max="11" width="7.7265625" style="7" customWidth="1"/>
    <col min="12" max="12" width="9.6328125" style="7" customWidth="1"/>
    <col min="13" max="13" width="10.6328125" style="7" customWidth="1"/>
    <col min="14" max="14" width="10.54296875" style="7" customWidth="1"/>
    <col min="15" max="15" width="9.36328125" style="7" customWidth="1"/>
    <col min="16" max="16" width="13" style="7" customWidth="1"/>
    <col min="17" max="17" width="15.6328125" style="7" customWidth="1"/>
    <col min="18" max="18" width="15.6328125" style="15" customWidth="1"/>
    <col min="19" max="19" width="8.81640625" style="120"/>
    <col min="20" max="16384" width="8.81640625" style="33"/>
  </cols>
  <sheetData>
    <row r="1" spans="1:19" s="1" customFormat="1" ht="20" customHeight="1" x14ac:dyDescent="0.3">
      <c r="A1" s="166" t="s">
        <v>96</v>
      </c>
      <c r="B1" s="166"/>
      <c r="C1" s="166"/>
      <c r="D1" s="166"/>
      <c r="E1" s="166"/>
      <c r="F1" s="166"/>
      <c r="G1" s="166"/>
      <c r="H1" s="166"/>
      <c r="I1" s="166"/>
      <c r="J1" s="166"/>
      <c r="K1" s="166"/>
      <c r="L1" s="166"/>
      <c r="M1" s="166"/>
      <c r="N1" s="166"/>
      <c r="O1" s="166"/>
      <c r="P1" s="166"/>
      <c r="Q1" s="166"/>
      <c r="R1" s="166"/>
      <c r="S1" s="119"/>
    </row>
    <row r="2" spans="1:19" s="1" customFormat="1" ht="15" customHeight="1" x14ac:dyDescent="0.3">
      <c r="A2" s="170" t="s">
        <v>425</v>
      </c>
      <c r="B2" s="171"/>
      <c r="C2" s="171"/>
      <c r="D2" s="171"/>
      <c r="E2" s="171"/>
      <c r="F2" s="171"/>
      <c r="G2" s="170"/>
      <c r="H2" s="171"/>
      <c r="I2" s="171"/>
      <c r="J2" s="171"/>
      <c r="K2" s="171"/>
      <c r="L2" s="171"/>
      <c r="M2" s="171"/>
      <c r="N2" s="171"/>
      <c r="O2" s="171"/>
      <c r="P2" s="171"/>
      <c r="Q2" s="171"/>
      <c r="R2" s="171"/>
      <c r="S2" s="119"/>
    </row>
    <row r="3" spans="1:19" ht="59" customHeight="1" x14ac:dyDescent="0.35">
      <c r="A3" s="175" t="s">
        <v>29</v>
      </c>
      <c r="B3" s="89" t="s">
        <v>97</v>
      </c>
      <c r="C3" s="177" t="s">
        <v>99</v>
      </c>
      <c r="D3" s="177"/>
      <c r="E3" s="177"/>
      <c r="F3" s="175" t="s">
        <v>89</v>
      </c>
      <c r="G3" s="175" t="s">
        <v>104</v>
      </c>
      <c r="H3" s="175" t="s">
        <v>105</v>
      </c>
      <c r="I3" s="176"/>
      <c r="J3" s="176"/>
      <c r="K3" s="176"/>
      <c r="L3" s="175" t="s">
        <v>100</v>
      </c>
      <c r="M3" s="175"/>
      <c r="N3" s="175"/>
      <c r="O3" s="176"/>
      <c r="P3" s="176"/>
      <c r="Q3" s="175" t="s">
        <v>38</v>
      </c>
      <c r="R3" s="176" t="s">
        <v>142</v>
      </c>
    </row>
    <row r="4" spans="1:19" ht="24" customHeight="1" x14ac:dyDescent="0.35">
      <c r="A4" s="176"/>
      <c r="B4" s="90" t="s">
        <v>58</v>
      </c>
      <c r="C4" s="175" t="s">
        <v>31</v>
      </c>
      <c r="D4" s="189" t="s">
        <v>33</v>
      </c>
      <c r="E4" s="177" t="s">
        <v>30</v>
      </c>
      <c r="F4" s="175"/>
      <c r="G4" s="176"/>
      <c r="H4" s="176"/>
      <c r="I4" s="176"/>
      <c r="J4" s="176"/>
      <c r="K4" s="176"/>
      <c r="L4" s="176"/>
      <c r="M4" s="176"/>
      <c r="N4" s="176"/>
      <c r="O4" s="176"/>
      <c r="P4" s="176"/>
      <c r="Q4" s="176"/>
      <c r="R4" s="176"/>
    </row>
    <row r="5" spans="1:19" ht="28" customHeight="1" x14ac:dyDescent="0.35">
      <c r="A5" s="176"/>
      <c r="B5" s="90" t="s">
        <v>59</v>
      </c>
      <c r="C5" s="175"/>
      <c r="D5" s="189"/>
      <c r="E5" s="177"/>
      <c r="F5" s="175"/>
      <c r="G5" s="176"/>
      <c r="H5" s="176" t="s">
        <v>432</v>
      </c>
      <c r="I5" s="176" t="s">
        <v>433</v>
      </c>
      <c r="J5" s="176" t="s">
        <v>101</v>
      </c>
      <c r="K5" s="176" t="s">
        <v>102</v>
      </c>
      <c r="L5" s="176" t="s">
        <v>184</v>
      </c>
      <c r="M5" s="176" t="s">
        <v>90</v>
      </c>
      <c r="N5" s="176" t="s">
        <v>92</v>
      </c>
      <c r="O5" s="176" t="s">
        <v>93</v>
      </c>
      <c r="P5" s="176" t="s">
        <v>94</v>
      </c>
      <c r="Q5" s="176"/>
      <c r="R5" s="176"/>
    </row>
    <row r="6" spans="1:19" ht="47.5" customHeight="1" x14ac:dyDescent="0.35">
      <c r="A6" s="176"/>
      <c r="B6" s="90" t="s">
        <v>60</v>
      </c>
      <c r="C6" s="175"/>
      <c r="D6" s="189"/>
      <c r="E6" s="177"/>
      <c r="F6" s="175"/>
      <c r="G6" s="176"/>
      <c r="H6" s="176"/>
      <c r="I6" s="176"/>
      <c r="J6" s="176"/>
      <c r="K6" s="176"/>
      <c r="L6" s="176"/>
      <c r="M6" s="176"/>
      <c r="N6" s="176"/>
      <c r="O6" s="176"/>
      <c r="P6" s="176"/>
      <c r="Q6" s="176"/>
      <c r="R6" s="176"/>
    </row>
    <row r="7" spans="1:19" s="32" customFormat="1" ht="15" customHeight="1" x14ac:dyDescent="0.35">
      <c r="A7" s="91" t="s">
        <v>0</v>
      </c>
      <c r="B7" s="92"/>
      <c r="C7" s="92"/>
      <c r="D7" s="92"/>
      <c r="E7" s="105"/>
      <c r="F7" s="93"/>
      <c r="G7" s="114"/>
      <c r="H7" s="93"/>
      <c r="I7" s="93"/>
      <c r="J7" s="93"/>
      <c r="K7" s="93"/>
      <c r="L7" s="93"/>
      <c r="M7" s="93"/>
      <c r="N7" s="93"/>
      <c r="O7" s="93"/>
      <c r="P7" s="93"/>
      <c r="Q7" s="94"/>
      <c r="R7" s="94"/>
      <c r="S7" s="124"/>
    </row>
    <row r="8" spans="1:19" s="32" customFormat="1" x14ac:dyDescent="0.35">
      <c r="A8" s="86" t="s">
        <v>1</v>
      </c>
      <c r="B8" s="107" t="s">
        <v>60</v>
      </c>
      <c r="C8" s="109">
        <f>IF(B8="Да, создан, и в его состав входят все перечисленные участники",2,IF(B8="Да, создан, но в его состав входят не все перечисленные участники",1,0))</f>
        <v>0</v>
      </c>
      <c r="D8" s="87"/>
      <c r="E8" s="95">
        <f>C8*(1-D8)</f>
        <v>0</v>
      </c>
      <c r="F8" s="96">
        <v>44007</v>
      </c>
      <c r="G8" s="113" t="s">
        <v>116</v>
      </c>
      <c r="H8" s="88" t="s">
        <v>95</v>
      </c>
      <c r="I8" s="88" t="s">
        <v>95</v>
      </c>
      <c r="J8" s="88" t="s">
        <v>95</v>
      </c>
      <c r="K8" s="88" t="s">
        <v>95</v>
      </c>
      <c r="L8" s="88" t="s">
        <v>95</v>
      </c>
      <c r="M8" s="88" t="s">
        <v>95</v>
      </c>
      <c r="N8" s="88" t="s">
        <v>95</v>
      </c>
      <c r="O8" s="88" t="s">
        <v>95</v>
      </c>
      <c r="P8" s="88" t="s">
        <v>95</v>
      </c>
      <c r="Q8" s="88" t="s">
        <v>95</v>
      </c>
      <c r="R8" s="88" t="s">
        <v>95</v>
      </c>
      <c r="S8" s="124"/>
    </row>
    <row r="9" spans="1:19" s="32" customFormat="1" ht="13.5" customHeight="1" x14ac:dyDescent="0.35">
      <c r="A9" s="86" t="s">
        <v>2</v>
      </c>
      <c r="B9" s="107" t="s">
        <v>60</v>
      </c>
      <c r="C9" s="109">
        <f t="shared" ref="C9:C22" si="0">IF(B9="Да, создан, и в его состав входят все перечисленные участники",2,IF(B9="Да, создан, но в его состав входят не все перечисленные участники",1,0))</f>
        <v>0</v>
      </c>
      <c r="D9" s="87"/>
      <c r="E9" s="95">
        <f t="shared" ref="E9:E22" si="1">C9*(1-D9)</f>
        <v>0</v>
      </c>
      <c r="F9" s="96">
        <v>43987</v>
      </c>
      <c r="G9" s="113" t="s">
        <v>116</v>
      </c>
      <c r="H9" s="88" t="s">
        <v>95</v>
      </c>
      <c r="I9" s="88" t="s">
        <v>95</v>
      </c>
      <c r="J9" s="88" t="s">
        <v>95</v>
      </c>
      <c r="K9" s="88" t="s">
        <v>95</v>
      </c>
      <c r="L9" s="88" t="s">
        <v>95</v>
      </c>
      <c r="M9" s="88" t="s">
        <v>95</v>
      </c>
      <c r="N9" s="88" t="s">
        <v>95</v>
      </c>
      <c r="O9" s="88" t="s">
        <v>95</v>
      </c>
      <c r="P9" s="88" t="s">
        <v>95</v>
      </c>
      <c r="Q9" s="88" t="s">
        <v>95</v>
      </c>
      <c r="R9" s="113" t="s">
        <v>226</v>
      </c>
      <c r="S9" s="125" t="s">
        <v>95</v>
      </c>
    </row>
    <row r="10" spans="1:19" s="32" customFormat="1" ht="15" customHeight="1" x14ac:dyDescent="0.35">
      <c r="A10" s="86" t="s">
        <v>3</v>
      </c>
      <c r="B10" s="107" t="s">
        <v>60</v>
      </c>
      <c r="C10" s="109">
        <f t="shared" si="0"/>
        <v>0</v>
      </c>
      <c r="D10" s="87"/>
      <c r="E10" s="95">
        <f t="shared" si="1"/>
        <v>0</v>
      </c>
      <c r="F10" s="96">
        <v>44012</v>
      </c>
      <c r="G10" s="113" t="s">
        <v>116</v>
      </c>
      <c r="H10" s="88" t="s">
        <v>95</v>
      </c>
      <c r="I10" s="88" t="s">
        <v>95</v>
      </c>
      <c r="J10" s="88" t="s">
        <v>95</v>
      </c>
      <c r="K10" s="88" t="s">
        <v>95</v>
      </c>
      <c r="L10" s="88" t="s">
        <v>95</v>
      </c>
      <c r="M10" s="88" t="s">
        <v>95</v>
      </c>
      <c r="N10" s="88" t="s">
        <v>95</v>
      </c>
      <c r="O10" s="88" t="s">
        <v>95</v>
      </c>
      <c r="P10" s="88" t="s">
        <v>95</v>
      </c>
      <c r="Q10" s="88" t="s">
        <v>95</v>
      </c>
      <c r="R10" s="97" t="s">
        <v>95</v>
      </c>
      <c r="S10" s="124"/>
    </row>
    <row r="11" spans="1:19" s="32" customFormat="1" ht="15" customHeight="1" x14ac:dyDescent="0.35">
      <c r="A11" s="86" t="s">
        <v>4</v>
      </c>
      <c r="B11" s="107" t="s">
        <v>58</v>
      </c>
      <c r="C11" s="109">
        <f t="shared" si="0"/>
        <v>2</v>
      </c>
      <c r="D11" s="87"/>
      <c r="E11" s="95">
        <f t="shared" si="1"/>
        <v>2</v>
      </c>
      <c r="F11" s="96">
        <v>44007</v>
      </c>
      <c r="G11" s="113" t="s">
        <v>203</v>
      </c>
      <c r="H11" s="113" t="s">
        <v>162</v>
      </c>
      <c r="I11" s="113" t="s">
        <v>162</v>
      </c>
      <c r="J11" s="113" t="s">
        <v>162</v>
      </c>
      <c r="K11" s="113" t="s">
        <v>162</v>
      </c>
      <c r="L11" s="113" t="s">
        <v>124</v>
      </c>
      <c r="M11" s="113" t="s">
        <v>125</v>
      </c>
      <c r="N11" s="113" t="s">
        <v>159</v>
      </c>
      <c r="O11" s="113" t="s">
        <v>160</v>
      </c>
      <c r="P11" s="113" t="s">
        <v>161</v>
      </c>
      <c r="Q11" s="111" t="s">
        <v>158</v>
      </c>
      <c r="R11" s="98" t="s">
        <v>95</v>
      </c>
      <c r="S11" s="124"/>
    </row>
    <row r="12" spans="1:19" s="32" customFormat="1" ht="15" customHeight="1" x14ac:dyDescent="0.35">
      <c r="A12" s="91" t="s">
        <v>5</v>
      </c>
      <c r="B12" s="108"/>
      <c r="C12" s="110"/>
      <c r="D12" s="99"/>
      <c r="E12" s="101"/>
      <c r="F12" s="102"/>
      <c r="G12" s="102"/>
      <c r="H12" s="102"/>
      <c r="I12" s="102"/>
      <c r="J12" s="102"/>
      <c r="K12" s="102"/>
      <c r="L12" s="100"/>
      <c r="M12" s="100"/>
      <c r="N12" s="100"/>
      <c r="O12" s="100"/>
      <c r="P12" s="100"/>
      <c r="Q12" s="104"/>
      <c r="R12" s="104"/>
      <c r="S12" s="121"/>
    </row>
    <row r="13" spans="1:19" s="32" customFormat="1" ht="15" customHeight="1" x14ac:dyDescent="0.35">
      <c r="A13" s="86" t="s">
        <v>6</v>
      </c>
      <c r="B13" s="107" t="s">
        <v>60</v>
      </c>
      <c r="C13" s="109">
        <f t="shared" si="0"/>
        <v>0</v>
      </c>
      <c r="D13" s="87"/>
      <c r="E13" s="95">
        <f t="shared" si="1"/>
        <v>0</v>
      </c>
      <c r="F13" s="96">
        <v>44009</v>
      </c>
      <c r="G13" s="113" t="s">
        <v>116</v>
      </c>
      <c r="H13" s="88" t="s">
        <v>95</v>
      </c>
      <c r="I13" s="88" t="s">
        <v>95</v>
      </c>
      <c r="J13" s="88" t="s">
        <v>95</v>
      </c>
      <c r="K13" s="88" t="s">
        <v>95</v>
      </c>
      <c r="L13" s="88" t="s">
        <v>95</v>
      </c>
      <c r="M13" s="88" t="s">
        <v>95</v>
      </c>
      <c r="N13" s="88" t="s">
        <v>95</v>
      </c>
      <c r="O13" s="88" t="s">
        <v>95</v>
      </c>
      <c r="P13" s="88" t="s">
        <v>95</v>
      </c>
      <c r="Q13" s="88" t="s">
        <v>95</v>
      </c>
      <c r="R13" s="97" t="s">
        <v>170</v>
      </c>
      <c r="S13" s="124" t="s">
        <v>95</v>
      </c>
    </row>
    <row r="14" spans="1:19" s="32" customFormat="1" ht="15" customHeight="1" x14ac:dyDescent="0.35">
      <c r="A14" s="86" t="s">
        <v>7</v>
      </c>
      <c r="B14" s="107" t="s">
        <v>60</v>
      </c>
      <c r="C14" s="109">
        <f t="shared" si="0"/>
        <v>0</v>
      </c>
      <c r="D14" s="87"/>
      <c r="E14" s="95">
        <f t="shared" si="1"/>
        <v>0</v>
      </c>
      <c r="F14" s="96">
        <v>44012</v>
      </c>
      <c r="G14" s="113" t="s">
        <v>116</v>
      </c>
      <c r="H14" s="88" t="s">
        <v>95</v>
      </c>
      <c r="I14" s="88" t="s">
        <v>95</v>
      </c>
      <c r="J14" s="88" t="s">
        <v>95</v>
      </c>
      <c r="K14" s="88" t="s">
        <v>95</v>
      </c>
      <c r="L14" s="88" t="s">
        <v>95</v>
      </c>
      <c r="M14" s="88" t="s">
        <v>95</v>
      </c>
      <c r="N14" s="88" t="s">
        <v>95</v>
      </c>
      <c r="O14" s="88" t="s">
        <v>95</v>
      </c>
      <c r="P14" s="88" t="s">
        <v>95</v>
      </c>
      <c r="Q14" s="88" t="s">
        <v>95</v>
      </c>
      <c r="R14" s="88" t="s">
        <v>95</v>
      </c>
      <c r="S14" s="124"/>
    </row>
    <row r="15" spans="1:19" s="32" customFormat="1" ht="15" customHeight="1" x14ac:dyDescent="0.35">
      <c r="A15" s="86" t="s">
        <v>8</v>
      </c>
      <c r="B15" s="107" t="s">
        <v>58</v>
      </c>
      <c r="C15" s="109">
        <f t="shared" si="0"/>
        <v>2</v>
      </c>
      <c r="D15" s="87"/>
      <c r="E15" s="95">
        <f t="shared" si="1"/>
        <v>2</v>
      </c>
      <c r="F15" s="96">
        <v>44011</v>
      </c>
      <c r="G15" s="113" t="s">
        <v>204</v>
      </c>
      <c r="H15" s="113" t="s">
        <v>162</v>
      </c>
      <c r="I15" s="113" t="s">
        <v>162</v>
      </c>
      <c r="J15" s="113" t="s">
        <v>162</v>
      </c>
      <c r="K15" s="113" t="s">
        <v>162</v>
      </c>
      <c r="L15" s="113" t="s">
        <v>124</v>
      </c>
      <c r="M15" s="113" t="s">
        <v>125</v>
      </c>
      <c r="N15" s="113">
        <v>43615</v>
      </c>
      <c r="O15" s="107">
        <v>61</v>
      </c>
      <c r="P15" s="113" t="s">
        <v>175</v>
      </c>
      <c r="Q15" s="97" t="s">
        <v>174</v>
      </c>
      <c r="R15" s="97" t="s">
        <v>176</v>
      </c>
      <c r="S15" s="124" t="s">
        <v>95</v>
      </c>
    </row>
    <row r="16" spans="1:19" s="32" customFormat="1" ht="15" customHeight="1" x14ac:dyDescent="0.35">
      <c r="A16" s="91" t="s">
        <v>9</v>
      </c>
      <c r="B16" s="108"/>
      <c r="C16" s="110"/>
      <c r="D16" s="99"/>
      <c r="E16" s="101"/>
      <c r="F16" s="102"/>
      <c r="G16" s="102"/>
      <c r="H16" s="102"/>
      <c r="I16" s="102"/>
      <c r="J16" s="102"/>
      <c r="K16" s="102"/>
      <c r="L16" s="100"/>
      <c r="M16" s="100"/>
      <c r="N16" s="100"/>
      <c r="O16" s="100"/>
      <c r="P16" s="100"/>
      <c r="Q16" s="104"/>
      <c r="R16" s="104"/>
      <c r="S16" s="121"/>
    </row>
    <row r="17" spans="1:19" s="32" customFormat="1" ht="15" customHeight="1" x14ac:dyDescent="0.35">
      <c r="A17" s="86" t="s">
        <v>28</v>
      </c>
      <c r="B17" s="107" t="s">
        <v>60</v>
      </c>
      <c r="C17" s="109">
        <f t="shared" si="0"/>
        <v>0</v>
      </c>
      <c r="D17" s="87"/>
      <c r="E17" s="95">
        <f t="shared" si="1"/>
        <v>0</v>
      </c>
      <c r="F17" s="96">
        <v>43979</v>
      </c>
      <c r="G17" s="113" t="s">
        <v>116</v>
      </c>
      <c r="H17" s="113" t="s">
        <v>95</v>
      </c>
      <c r="I17" s="113" t="s">
        <v>95</v>
      </c>
      <c r="J17" s="113" t="s">
        <v>95</v>
      </c>
      <c r="K17" s="113" t="s">
        <v>95</v>
      </c>
      <c r="L17" s="113" t="s">
        <v>95</v>
      </c>
      <c r="M17" s="113" t="s">
        <v>95</v>
      </c>
      <c r="N17" s="113" t="s">
        <v>95</v>
      </c>
      <c r="O17" s="113" t="s">
        <v>95</v>
      </c>
      <c r="P17" s="113" t="s">
        <v>95</v>
      </c>
      <c r="Q17" s="113" t="s">
        <v>95</v>
      </c>
      <c r="R17" s="113" t="s">
        <v>95</v>
      </c>
      <c r="S17" s="124"/>
    </row>
    <row r="18" spans="1:19" s="32" customFormat="1" ht="15" customHeight="1" x14ac:dyDescent="0.35">
      <c r="A18" s="86" t="s">
        <v>10</v>
      </c>
      <c r="B18" s="107" t="s">
        <v>60</v>
      </c>
      <c r="C18" s="109">
        <f t="shared" si="0"/>
        <v>0</v>
      </c>
      <c r="D18" s="87"/>
      <c r="E18" s="95">
        <f t="shared" si="1"/>
        <v>0</v>
      </c>
      <c r="F18" s="96">
        <v>44001</v>
      </c>
      <c r="G18" s="113" t="s">
        <v>116</v>
      </c>
      <c r="H18" s="113" t="s">
        <v>95</v>
      </c>
      <c r="I18" s="113" t="s">
        <v>95</v>
      </c>
      <c r="J18" s="113" t="s">
        <v>95</v>
      </c>
      <c r="K18" s="113" t="s">
        <v>95</v>
      </c>
      <c r="L18" s="113" t="s">
        <v>95</v>
      </c>
      <c r="M18" s="113" t="s">
        <v>95</v>
      </c>
      <c r="N18" s="113" t="s">
        <v>95</v>
      </c>
      <c r="O18" s="113" t="s">
        <v>95</v>
      </c>
      <c r="P18" s="113" t="s">
        <v>95</v>
      </c>
      <c r="Q18" s="113" t="s">
        <v>95</v>
      </c>
      <c r="R18" s="113" t="s">
        <v>248</v>
      </c>
      <c r="S18" s="118" t="s">
        <v>95</v>
      </c>
    </row>
    <row r="19" spans="1:19" s="32" customFormat="1" ht="15" customHeight="1" x14ac:dyDescent="0.35">
      <c r="A19" s="91" t="s">
        <v>11</v>
      </c>
      <c r="B19" s="108"/>
      <c r="C19" s="110"/>
      <c r="D19" s="99"/>
      <c r="E19" s="101"/>
      <c r="F19" s="102"/>
      <c r="G19" s="102"/>
      <c r="H19" s="102"/>
      <c r="I19" s="102"/>
      <c r="J19" s="102"/>
      <c r="K19" s="102"/>
      <c r="L19" s="100"/>
      <c r="M19" s="100"/>
      <c r="N19" s="100"/>
      <c r="O19" s="100"/>
      <c r="P19" s="100"/>
      <c r="Q19" s="104"/>
      <c r="R19" s="104"/>
      <c r="S19" s="121"/>
    </row>
    <row r="20" spans="1:19" s="32" customFormat="1" ht="15" customHeight="1" x14ac:dyDescent="0.35">
      <c r="A20" s="86" t="s">
        <v>12</v>
      </c>
      <c r="B20" s="107" t="s">
        <v>60</v>
      </c>
      <c r="C20" s="109">
        <f t="shared" si="0"/>
        <v>0</v>
      </c>
      <c r="D20" s="87"/>
      <c r="E20" s="95">
        <f t="shared" si="1"/>
        <v>0</v>
      </c>
      <c r="F20" s="96">
        <v>44000</v>
      </c>
      <c r="G20" s="113" t="s">
        <v>116</v>
      </c>
      <c r="H20" s="113" t="s">
        <v>95</v>
      </c>
      <c r="I20" s="113" t="s">
        <v>95</v>
      </c>
      <c r="J20" s="113" t="s">
        <v>95</v>
      </c>
      <c r="K20" s="113" t="s">
        <v>95</v>
      </c>
      <c r="L20" s="113" t="s">
        <v>95</v>
      </c>
      <c r="M20" s="113" t="s">
        <v>95</v>
      </c>
      <c r="N20" s="113" t="s">
        <v>95</v>
      </c>
      <c r="O20" s="113" t="s">
        <v>95</v>
      </c>
      <c r="P20" s="113" t="s">
        <v>95</v>
      </c>
      <c r="Q20" s="113" t="s">
        <v>95</v>
      </c>
      <c r="R20" s="113" t="s">
        <v>249</v>
      </c>
      <c r="S20" s="118" t="s">
        <v>95</v>
      </c>
    </row>
    <row r="21" spans="1:19" s="32" customFormat="1" ht="15" customHeight="1" x14ac:dyDescent="0.35">
      <c r="A21" s="86" t="s">
        <v>13</v>
      </c>
      <c r="B21" s="107" t="s">
        <v>60</v>
      </c>
      <c r="C21" s="109">
        <f t="shared" si="0"/>
        <v>0</v>
      </c>
      <c r="D21" s="87"/>
      <c r="E21" s="95">
        <f t="shared" si="1"/>
        <v>0</v>
      </c>
      <c r="F21" s="96">
        <v>44012</v>
      </c>
      <c r="G21" s="113" t="s">
        <v>116</v>
      </c>
      <c r="H21" s="113" t="s">
        <v>95</v>
      </c>
      <c r="I21" s="113" t="s">
        <v>95</v>
      </c>
      <c r="J21" s="113" t="s">
        <v>95</v>
      </c>
      <c r="K21" s="113" t="s">
        <v>95</v>
      </c>
      <c r="L21" s="113" t="s">
        <v>95</v>
      </c>
      <c r="M21" s="113" t="s">
        <v>95</v>
      </c>
      <c r="N21" s="113" t="s">
        <v>95</v>
      </c>
      <c r="O21" s="113" t="s">
        <v>95</v>
      </c>
      <c r="P21" s="113" t="s">
        <v>95</v>
      </c>
      <c r="Q21" s="113" t="s">
        <v>95</v>
      </c>
      <c r="R21" s="113" t="s">
        <v>95</v>
      </c>
      <c r="S21" s="124"/>
    </row>
    <row r="22" spans="1:19" s="32" customFormat="1" ht="15" customHeight="1" x14ac:dyDescent="0.35">
      <c r="A22" s="86" t="s">
        <v>14</v>
      </c>
      <c r="B22" s="107" t="s">
        <v>60</v>
      </c>
      <c r="C22" s="109">
        <f t="shared" si="0"/>
        <v>0</v>
      </c>
      <c r="D22" s="87"/>
      <c r="E22" s="95">
        <f t="shared" si="1"/>
        <v>0</v>
      </c>
      <c r="F22" s="96">
        <v>44012</v>
      </c>
      <c r="G22" s="113" t="s">
        <v>116</v>
      </c>
      <c r="H22" s="113" t="s">
        <v>95</v>
      </c>
      <c r="I22" s="113" t="s">
        <v>95</v>
      </c>
      <c r="J22" s="113" t="s">
        <v>95</v>
      </c>
      <c r="K22" s="113" t="s">
        <v>95</v>
      </c>
      <c r="L22" s="113" t="s">
        <v>95</v>
      </c>
      <c r="M22" s="113" t="s">
        <v>95</v>
      </c>
      <c r="N22" s="113" t="s">
        <v>95</v>
      </c>
      <c r="O22" s="113" t="s">
        <v>95</v>
      </c>
      <c r="P22" s="113" t="s">
        <v>95</v>
      </c>
      <c r="Q22" s="113" t="s">
        <v>95</v>
      </c>
      <c r="R22" s="113" t="s">
        <v>185</v>
      </c>
      <c r="S22" s="124" t="s">
        <v>95</v>
      </c>
    </row>
    <row r="23" spans="1:19" s="32" customFormat="1" ht="15" customHeight="1" x14ac:dyDescent="0.35">
      <c r="A23" s="91" t="s">
        <v>15</v>
      </c>
      <c r="B23" s="108"/>
      <c r="C23" s="110"/>
      <c r="D23" s="99"/>
      <c r="E23" s="101"/>
      <c r="F23" s="102"/>
      <c r="G23" s="102"/>
      <c r="H23" s="102"/>
      <c r="I23" s="102"/>
      <c r="J23" s="102"/>
      <c r="K23" s="102"/>
      <c r="L23" s="100"/>
      <c r="M23" s="100"/>
      <c r="N23" s="100"/>
      <c r="O23" s="100"/>
      <c r="P23" s="100"/>
      <c r="Q23" s="104"/>
      <c r="R23" s="104"/>
      <c r="S23" s="121"/>
    </row>
    <row r="24" spans="1:19" s="32" customFormat="1" ht="15" customHeight="1" x14ac:dyDescent="0.35">
      <c r="A24" s="86" t="s">
        <v>16</v>
      </c>
      <c r="B24" s="107" t="s">
        <v>60</v>
      </c>
      <c r="C24" s="109">
        <f t="shared" ref="C24:C30" si="2">IF(B24="Да, создан, и в его состав входят все перечисленные участники",2,IF(B24="Да, создан, но в его состав входят не все перечисленные участники",1,0))</f>
        <v>0</v>
      </c>
      <c r="D24" s="87"/>
      <c r="E24" s="95">
        <f t="shared" ref="E24:E30" si="3">C24*(1-D24)</f>
        <v>0</v>
      </c>
      <c r="F24" s="96">
        <v>44018</v>
      </c>
      <c r="G24" s="113" t="s">
        <v>116</v>
      </c>
      <c r="H24" s="113" t="s">
        <v>95</v>
      </c>
      <c r="I24" s="113" t="s">
        <v>95</v>
      </c>
      <c r="J24" s="113" t="s">
        <v>95</v>
      </c>
      <c r="K24" s="113" t="s">
        <v>95</v>
      </c>
      <c r="L24" s="113" t="s">
        <v>95</v>
      </c>
      <c r="M24" s="113" t="s">
        <v>95</v>
      </c>
      <c r="N24" s="113" t="s">
        <v>95</v>
      </c>
      <c r="O24" s="113" t="s">
        <v>95</v>
      </c>
      <c r="P24" s="113" t="s">
        <v>95</v>
      </c>
      <c r="Q24" s="113" t="s">
        <v>95</v>
      </c>
      <c r="R24" s="113" t="s">
        <v>95</v>
      </c>
      <c r="S24" s="124"/>
    </row>
    <row r="25" spans="1:19" s="32" customFormat="1" ht="14.5" customHeight="1" x14ac:dyDescent="0.35">
      <c r="A25" s="86" t="s">
        <v>17</v>
      </c>
      <c r="B25" s="107" t="s">
        <v>60</v>
      </c>
      <c r="C25" s="109">
        <f t="shared" si="2"/>
        <v>0</v>
      </c>
      <c r="D25" s="87"/>
      <c r="E25" s="95">
        <f t="shared" si="3"/>
        <v>0</v>
      </c>
      <c r="F25" s="96">
        <v>44011</v>
      </c>
      <c r="G25" s="113" t="s">
        <v>116</v>
      </c>
      <c r="H25" s="113" t="s">
        <v>95</v>
      </c>
      <c r="I25" s="113" t="s">
        <v>95</v>
      </c>
      <c r="J25" s="113" t="s">
        <v>95</v>
      </c>
      <c r="K25" s="113" t="s">
        <v>95</v>
      </c>
      <c r="L25" s="113" t="s">
        <v>95</v>
      </c>
      <c r="M25" s="113" t="s">
        <v>95</v>
      </c>
      <c r="N25" s="113" t="s">
        <v>95</v>
      </c>
      <c r="O25" s="113" t="s">
        <v>95</v>
      </c>
      <c r="P25" s="113" t="s">
        <v>95</v>
      </c>
      <c r="Q25" s="113" t="s">
        <v>95</v>
      </c>
      <c r="R25" s="113" t="s">
        <v>95</v>
      </c>
      <c r="S25" s="124"/>
    </row>
    <row r="26" spans="1:19" s="32" customFormat="1" ht="15" customHeight="1" x14ac:dyDescent="0.35">
      <c r="A26" s="86" t="s">
        <v>18</v>
      </c>
      <c r="B26" s="107" t="s">
        <v>58</v>
      </c>
      <c r="C26" s="109">
        <f t="shared" si="2"/>
        <v>2</v>
      </c>
      <c r="D26" s="87"/>
      <c r="E26" s="95">
        <f t="shared" si="3"/>
        <v>2</v>
      </c>
      <c r="F26" s="96">
        <v>44012</v>
      </c>
      <c r="G26" s="113" t="s">
        <v>202</v>
      </c>
      <c r="H26" s="113" t="s">
        <v>162</v>
      </c>
      <c r="I26" s="113" t="s">
        <v>162</v>
      </c>
      <c r="J26" s="113" t="s">
        <v>162</v>
      </c>
      <c r="K26" s="113" t="s">
        <v>162</v>
      </c>
      <c r="L26" s="113" t="s">
        <v>167</v>
      </c>
      <c r="M26" s="113" t="s">
        <v>125</v>
      </c>
      <c r="N26" s="113">
        <v>43992</v>
      </c>
      <c r="O26" s="113" t="s">
        <v>201</v>
      </c>
      <c r="P26" s="113" t="s">
        <v>200</v>
      </c>
      <c r="Q26" s="97" t="s">
        <v>199</v>
      </c>
      <c r="R26" s="97" t="s">
        <v>95</v>
      </c>
      <c r="S26" s="124"/>
    </row>
    <row r="27" spans="1:19" s="32" customFormat="1" ht="15" customHeight="1" x14ac:dyDescent="0.35">
      <c r="A27" s="86" t="s">
        <v>19</v>
      </c>
      <c r="B27" s="107" t="s">
        <v>60</v>
      </c>
      <c r="C27" s="109">
        <f t="shared" si="2"/>
        <v>0</v>
      </c>
      <c r="D27" s="87"/>
      <c r="E27" s="95">
        <f t="shared" si="3"/>
        <v>0</v>
      </c>
      <c r="F27" s="96">
        <v>44041</v>
      </c>
      <c r="G27" s="113" t="s">
        <v>116</v>
      </c>
      <c r="H27" s="113" t="s">
        <v>95</v>
      </c>
      <c r="I27" s="113" t="s">
        <v>95</v>
      </c>
      <c r="J27" s="113" t="s">
        <v>95</v>
      </c>
      <c r="K27" s="113" t="s">
        <v>95</v>
      </c>
      <c r="L27" s="113" t="s">
        <v>95</v>
      </c>
      <c r="M27" s="113" t="s">
        <v>95</v>
      </c>
      <c r="N27" s="113" t="s">
        <v>95</v>
      </c>
      <c r="O27" s="113" t="s">
        <v>95</v>
      </c>
      <c r="P27" s="113" t="s">
        <v>95</v>
      </c>
      <c r="Q27" s="113" t="s">
        <v>95</v>
      </c>
      <c r="R27" s="113" t="s">
        <v>95</v>
      </c>
      <c r="S27" s="124"/>
    </row>
    <row r="28" spans="1:19" s="32" customFormat="1" ht="15" customHeight="1" x14ac:dyDescent="0.35">
      <c r="A28" s="91" t="s">
        <v>20</v>
      </c>
      <c r="B28" s="108"/>
      <c r="C28" s="110"/>
      <c r="D28" s="99"/>
      <c r="E28" s="101"/>
      <c r="F28" s="102"/>
      <c r="G28" s="102"/>
      <c r="H28" s="102"/>
      <c r="I28" s="102"/>
      <c r="J28" s="102"/>
      <c r="K28" s="102"/>
      <c r="L28" s="100"/>
      <c r="M28" s="100"/>
      <c r="N28" s="100"/>
      <c r="O28" s="100"/>
      <c r="P28" s="100"/>
      <c r="Q28" s="104"/>
      <c r="R28" s="104"/>
      <c r="S28" s="121"/>
    </row>
    <row r="29" spans="1:19" s="32" customFormat="1" ht="15" customHeight="1" x14ac:dyDescent="0.35">
      <c r="A29" s="86" t="s">
        <v>21</v>
      </c>
      <c r="B29" s="107" t="s">
        <v>58</v>
      </c>
      <c r="C29" s="109">
        <f t="shared" si="2"/>
        <v>2</v>
      </c>
      <c r="D29" s="87"/>
      <c r="E29" s="95">
        <f t="shared" si="3"/>
        <v>2</v>
      </c>
      <c r="F29" s="96">
        <v>44012</v>
      </c>
      <c r="G29" s="113" t="s">
        <v>217</v>
      </c>
      <c r="H29" s="113" t="s">
        <v>162</v>
      </c>
      <c r="I29" s="113" t="s">
        <v>162</v>
      </c>
      <c r="J29" s="113" t="s">
        <v>162</v>
      </c>
      <c r="K29" s="113" t="s">
        <v>162</v>
      </c>
      <c r="L29" s="113" t="s">
        <v>148</v>
      </c>
      <c r="M29" s="113" t="s">
        <v>121</v>
      </c>
      <c r="N29" s="113" t="s">
        <v>219</v>
      </c>
      <c r="O29" s="113" t="s">
        <v>218</v>
      </c>
      <c r="P29" s="113" t="s">
        <v>216</v>
      </c>
      <c r="Q29" s="52" t="s">
        <v>220</v>
      </c>
      <c r="R29" s="52" t="s">
        <v>95</v>
      </c>
      <c r="S29" s="124"/>
    </row>
    <row r="30" spans="1:19" s="32" customFormat="1" ht="15" customHeight="1" x14ac:dyDescent="0.35">
      <c r="A30" s="86" t="s">
        <v>22</v>
      </c>
      <c r="B30" s="107" t="s">
        <v>60</v>
      </c>
      <c r="C30" s="109">
        <f t="shared" si="2"/>
        <v>0</v>
      </c>
      <c r="D30" s="87"/>
      <c r="E30" s="95">
        <f t="shared" si="3"/>
        <v>0</v>
      </c>
      <c r="F30" s="96">
        <v>44012</v>
      </c>
      <c r="G30" s="113" t="s">
        <v>116</v>
      </c>
      <c r="H30" s="113" t="s">
        <v>95</v>
      </c>
      <c r="I30" s="113" t="s">
        <v>95</v>
      </c>
      <c r="J30" s="113" t="s">
        <v>95</v>
      </c>
      <c r="K30" s="113" t="s">
        <v>95</v>
      </c>
      <c r="L30" s="113" t="s">
        <v>95</v>
      </c>
      <c r="M30" s="113" t="s">
        <v>95</v>
      </c>
      <c r="N30" s="113" t="s">
        <v>95</v>
      </c>
      <c r="O30" s="113" t="s">
        <v>95</v>
      </c>
      <c r="P30" s="113" t="s">
        <v>95</v>
      </c>
      <c r="Q30" s="113" t="s">
        <v>95</v>
      </c>
      <c r="R30" s="113" t="s">
        <v>225</v>
      </c>
      <c r="S30" s="124" t="s">
        <v>95</v>
      </c>
    </row>
    <row r="31" spans="1:19" x14ac:dyDescent="0.35">
      <c r="H31" s="53"/>
      <c r="I31" s="53"/>
      <c r="J31" s="53"/>
      <c r="K31" s="53"/>
      <c r="L31" s="53"/>
      <c r="M31" s="53"/>
      <c r="N31" s="53"/>
      <c r="O31" s="53"/>
      <c r="P31" s="53"/>
      <c r="Q31" s="53"/>
      <c r="R31" s="54"/>
    </row>
    <row r="32" spans="1:19" x14ac:dyDescent="0.35">
      <c r="H32" s="53"/>
      <c r="I32" s="53"/>
      <c r="J32" s="53"/>
      <c r="K32" s="53"/>
      <c r="L32" s="53"/>
      <c r="M32" s="53"/>
      <c r="N32" s="53"/>
      <c r="O32" s="53"/>
      <c r="P32" s="53"/>
      <c r="Q32" s="53"/>
      <c r="R32" s="54"/>
    </row>
    <row r="33" spans="8:18" x14ac:dyDescent="0.35">
      <c r="H33" s="53"/>
      <c r="I33" s="53"/>
      <c r="J33" s="53"/>
      <c r="K33" s="53"/>
      <c r="L33" s="53"/>
      <c r="M33" s="53"/>
      <c r="N33" s="53"/>
      <c r="O33" s="53"/>
      <c r="P33" s="53"/>
      <c r="Q33" s="53"/>
      <c r="R33" s="54"/>
    </row>
    <row r="34" spans="8:18" x14ac:dyDescent="0.35">
      <c r="H34" s="53"/>
      <c r="I34" s="53"/>
      <c r="J34" s="53"/>
      <c r="K34" s="53"/>
      <c r="L34" s="53"/>
      <c r="M34" s="53"/>
      <c r="N34" s="53"/>
      <c r="O34" s="53"/>
      <c r="P34" s="53"/>
      <c r="Q34" s="53"/>
      <c r="R34" s="54"/>
    </row>
    <row r="35" spans="8:18" x14ac:dyDescent="0.35">
      <c r="H35" s="53"/>
      <c r="I35" s="53"/>
      <c r="J35" s="53"/>
      <c r="K35" s="53"/>
      <c r="L35" s="53"/>
      <c r="M35" s="53"/>
      <c r="N35" s="53"/>
      <c r="O35" s="53"/>
      <c r="P35" s="53"/>
      <c r="Q35" s="53"/>
      <c r="R35" s="54"/>
    </row>
    <row r="36" spans="8:18" x14ac:dyDescent="0.35">
      <c r="H36" s="53"/>
      <c r="I36" s="53"/>
      <c r="J36" s="53"/>
      <c r="K36" s="53"/>
      <c r="L36" s="53"/>
      <c r="M36" s="53"/>
      <c r="N36" s="53"/>
      <c r="O36" s="53"/>
      <c r="P36" s="53"/>
      <c r="Q36" s="53"/>
      <c r="R36" s="54"/>
    </row>
    <row r="37" spans="8:18" x14ac:dyDescent="0.35">
      <c r="H37" s="53"/>
      <c r="I37" s="53"/>
      <c r="J37" s="53"/>
      <c r="K37" s="53"/>
      <c r="L37" s="53"/>
      <c r="M37" s="53"/>
      <c r="N37" s="53"/>
      <c r="O37" s="53"/>
      <c r="P37" s="53"/>
      <c r="Q37" s="53"/>
      <c r="R37" s="54"/>
    </row>
  </sheetData>
  <autoFilter ref="A7:R30" xr:uid="{00000000-0009-0000-0000-000003000000}"/>
  <mergeCells count="22">
    <mergeCell ref="G3:G6"/>
    <mergeCell ref="K5:K6"/>
    <mergeCell ref="H3:K4"/>
    <mergeCell ref="H5:H6"/>
    <mergeCell ref="I5:I6"/>
    <mergeCell ref="J5:J6"/>
    <mergeCell ref="A1:R1"/>
    <mergeCell ref="A2:R2"/>
    <mergeCell ref="A3:A6"/>
    <mergeCell ref="C3:E3"/>
    <mergeCell ref="F3:F6"/>
    <mergeCell ref="L3:P4"/>
    <mergeCell ref="C4:C6"/>
    <mergeCell ref="D4:D6"/>
    <mergeCell ref="E4:E6"/>
    <mergeCell ref="L5:L6"/>
    <mergeCell ref="M5:M6"/>
    <mergeCell ref="N5:N6"/>
    <mergeCell ref="O5:O6"/>
    <mergeCell ref="Q3:Q6"/>
    <mergeCell ref="R3:R6"/>
    <mergeCell ref="P5:P6"/>
  </mergeCells>
  <conditionalFormatting sqref="A8:A11">
    <cfRule type="dataBar" priority="16">
      <dataBar>
        <cfvo type="min"/>
        <cfvo type="max"/>
        <color rgb="FF638EC6"/>
      </dataBar>
      <extLst>
        <ext xmlns:x14="http://schemas.microsoft.com/office/spreadsheetml/2009/9/main" uri="{B025F937-C7B1-47D3-B67F-A62EFF666E3E}">
          <x14:id>{F9A4704A-5AC2-4B53-854F-C52756418E61}</x14:id>
        </ext>
      </extLst>
    </cfRule>
  </conditionalFormatting>
  <dataValidations count="2">
    <dataValidation type="list" allowBlank="1" showInputMessage="1" showErrorMessage="1" sqref="B7:B11 B13:B15 B17:B18 B20:B22 B24:B27 B29:B30" xr:uid="{689C1B2B-C389-4DC6-A5D6-A2B685AD15AF}">
      <formula1>$B$4:$B$6</formula1>
    </dataValidation>
    <dataValidation type="list" allowBlank="1" showInputMessage="1" showErrorMessage="1" sqref="B12 B16 B19 B23 B28" xr:uid="{5518EAC6-1BD2-41F3-B85C-2954F33000B9}">
      <formula1>#REF!</formula1>
    </dataValidation>
  </dataValidations>
  <hyperlinks>
    <hyperlink ref="Q11" r:id="rId1" xr:uid="{43C80431-BB4B-4ECC-A68A-DBA5AAFF25A5}"/>
    <hyperlink ref="Q29" r:id="rId2" xr:uid="{E395159B-0E30-4EDF-8B78-AA9922B19DF3}"/>
    <hyperlink ref="Q15" r:id="rId3" xr:uid="{A6F358AC-EE7F-4116-BB9A-CB5557FD2467}"/>
  </hyperlinks>
  <pageMargins left="0.70866141732283472" right="0.70866141732283472" top="0.74803149606299213" bottom="0.74803149606299213" header="0.31496062992125984" footer="0.31496062992125984"/>
  <pageSetup paperSize="9" scale="61" fitToHeight="0" orientation="landscape" r:id="rId4"/>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F9A4704A-5AC2-4B53-854F-C52756418E61}">
            <x14:dataBar minLength="0" maxLength="100" negativeBarColorSameAsPositive="1" axisPosition="none">
              <x14:cfvo type="min"/>
              <x14:cfvo type="max"/>
            </x14:dataBar>
          </x14:cfRule>
          <xm:sqref>A8:A11</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BCB16-2EF7-4D14-AA31-AE85C435AE00}">
  <sheetPr>
    <pageSetUpPr fitToPage="1"/>
  </sheetPr>
  <dimension ref="A1:Q30"/>
  <sheetViews>
    <sheetView zoomScaleNormal="100" zoomScaleSheetLayoutView="80" workbookViewId="0">
      <pane ySplit="7" topLeftCell="A8" activePane="bottomLeft" state="frozen"/>
      <selection activeCell="G33" sqref="G33:G2385"/>
      <selection pane="bottomLeft" activeCell="O32" sqref="O31:O32"/>
    </sheetView>
  </sheetViews>
  <sheetFormatPr defaultColWidth="8.81640625" defaultRowHeight="14.5" x14ac:dyDescent="0.35"/>
  <cols>
    <col min="1" max="1" width="27.7265625" style="2" customWidth="1"/>
    <col min="2" max="2" width="37.7265625" style="19" customWidth="1"/>
    <col min="3" max="3" width="5.6328125" style="6" customWidth="1"/>
    <col min="4" max="4" width="4.6328125" style="6" customWidth="1"/>
    <col min="5" max="5" width="5.6328125" style="7" customWidth="1"/>
    <col min="6" max="15" width="10.6328125" style="7" customWidth="1"/>
    <col min="16" max="16" width="20.6328125" style="7" customWidth="1"/>
    <col min="17" max="17" width="8.81640625" style="77"/>
    <col min="18" max="16384" width="8.81640625" style="33"/>
  </cols>
  <sheetData>
    <row r="1" spans="1:17" s="1" customFormat="1" ht="26" customHeight="1" x14ac:dyDescent="0.3">
      <c r="A1" s="166" t="s">
        <v>103</v>
      </c>
      <c r="B1" s="166"/>
      <c r="C1" s="166"/>
      <c r="D1" s="166"/>
      <c r="E1" s="166"/>
      <c r="F1" s="166"/>
      <c r="G1" s="166"/>
      <c r="H1" s="166"/>
      <c r="I1" s="166"/>
      <c r="J1" s="166"/>
      <c r="K1" s="166"/>
      <c r="L1" s="166"/>
      <c r="M1" s="166"/>
      <c r="N1" s="166"/>
      <c r="O1" s="166"/>
      <c r="P1" s="166"/>
      <c r="Q1" s="76"/>
    </row>
    <row r="2" spans="1:17" s="1" customFormat="1" ht="15" customHeight="1" x14ac:dyDescent="0.3">
      <c r="A2" s="170" t="s">
        <v>426</v>
      </c>
      <c r="B2" s="171"/>
      <c r="C2" s="171"/>
      <c r="D2" s="171"/>
      <c r="E2" s="171"/>
      <c r="F2" s="171"/>
      <c r="G2" s="171"/>
      <c r="H2" s="171"/>
      <c r="I2" s="171"/>
      <c r="J2" s="171"/>
      <c r="K2" s="171"/>
      <c r="L2" s="171"/>
      <c r="M2" s="171"/>
      <c r="N2" s="171"/>
      <c r="O2" s="171"/>
      <c r="P2" s="171"/>
      <c r="Q2" s="76"/>
    </row>
    <row r="3" spans="1:17" ht="71.5" customHeight="1" x14ac:dyDescent="0.35">
      <c r="A3" s="175" t="s">
        <v>29</v>
      </c>
      <c r="B3" s="89" t="s">
        <v>106</v>
      </c>
      <c r="C3" s="177" t="s">
        <v>107</v>
      </c>
      <c r="D3" s="177"/>
      <c r="E3" s="177"/>
      <c r="F3" s="175" t="s">
        <v>89</v>
      </c>
      <c r="G3" s="175" t="s">
        <v>117</v>
      </c>
      <c r="H3" s="175" t="s">
        <v>263</v>
      </c>
      <c r="I3" s="175"/>
      <c r="J3" s="176"/>
      <c r="K3" s="176"/>
      <c r="L3" s="175" t="s">
        <v>163</v>
      </c>
      <c r="M3" s="175"/>
      <c r="N3" s="176"/>
      <c r="O3" s="176"/>
      <c r="P3" s="175" t="s">
        <v>38</v>
      </c>
    </row>
    <row r="4" spans="1:17" ht="28" customHeight="1" x14ac:dyDescent="0.35">
      <c r="A4" s="176"/>
      <c r="B4" s="90" t="s">
        <v>108</v>
      </c>
      <c r="C4" s="175" t="s">
        <v>31</v>
      </c>
      <c r="D4" s="189" t="s">
        <v>33</v>
      </c>
      <c r="E4" s="177" t="s">
        <v>30</v>
      </c>
      <c r="F4" s="175"/>
      <c r="G4" s="175"/>
      <c r="H4" s="175" t="s">
        <v>111</v>
      </c>
      <c r="I4" s="175" t="s">
        <v>206</v>
      </c>
      <c r="J4" s="175" t="s">
        <v>112</v>
      </c>
      <c r="K4" s="175" t="s">
        <v>113</v>
      </c>
      <c r="L4" s="175" t="s">
        <v>111</v>
      </c>
      <c r="M4" s="175" t="s">
        <v>206</v>
      </c>
      <c r="N4" s="175" t="s">
        <v>112</v>
      </c>
      <c r="O4" s="175" t="s">
        <v>113</v>
      </c>
      <c r="P4" s="176"/>
    </row>
    <row r="5" spans="1:17" ht="28" customHeight="1" x14ac:dyDescent="0.35">
      <c r="A5" s="176"/>
      <c r="B5" s="90" t="s">
        <v>109</v>
      </c>
      <c r="C5" s="175"/>
      <c r="D5" s="189"/>
      <c r="E5" s="177"/>
      <c r="F5" s="175"/>
      <c r="G5" s="175"/>
      <c r="H5" s="175"/>
      <c r="I5" s="175"/>
      <c r="J5" s="175"/>
      <c r="K5" s="175"/>
      <c r="L5" s="175"/>
      <c r="M5" s="175"/>
      <c r="N5" s="175"/>
      <c r="O5" s="175"/>
      <c r="P5" s="176"/>
    </row>
    <row r="6" spans="1:17" ht="28" customHeight="1" x14ac:dyDescent="0.35">
      <c r="A6" s="176"/>
      <c r="B6" s="90" t="s">
        <v>110</v>
      </c>
      <c r="C6" s="175"/>
      <c r="D6" s="189"/>
      <c r="E6" s="177"/>
      <c r="F6" s="175"/>
      <c r="G6" s="175"/>
      <c r="H6" s="175"/>
      <c r="I6" s="175"/>
      <c r="J6" s="175"/>
      <c r="K6" s="175"/>
      <c r="L6" s="175"/>
      <c r="M6" s="175"/>
      <c r="N6" s="175"/>
      <c r="O6" s="175"/>
      <c r="P6" s="176"/>
    </row>
    <row r="7" spans="1:17" s="32" customFormat="1" ht="15" customHeight="1" x14ac:dyDescent="0.35">
      <c r="A7" s="91" t="s">
        <v>0</v>
      </c>
      <c r="B7" s="92"/>
      <c r="C7" s="92"/>
      <c r="D7" s="92"/>
      <c r="E7" s="105"/>
      <c r="F7" s="93"/>
      <c r="G7" s="93"/>
      <c r="H7" s="93"/>
      <c r="I7" s="93"/>
      <c r="J7" s="93"/>
      <c r="K7" s="93"/>
      <c r="L7" s="93"/>
      <c r="M7" s="93"/>
      <c r="N7" s="93"/>
      <c r="O7" s="93"/>
      <c r="P7" s="94"/>
      <c r="Q7" s="121"/>
    </row>
    <row r="8" spans="1:17" s="32" customFormat="1" x14ac:dyDescent="0.35">
      <c r="A8" s="86" t="s">
        <v>1</v>
      </c>
      <c r="B8" s="107" t="s">
        <v>110</v>
      </c>
      <c r="C8" s="109">
        <f>IF(B8="Да, проведено не менее двух заседаний в текущем финансовом году",2,IF(B8="Да, проведено одно заседание в текущем финансовом году",1,0))</f>
        <v>0</v>
      </c>
      <c r="D8" s="87"/>
      <c r="E8" s="95">
        <f>C8*(1-D8)</f>
        <v>0</v>
      </c>
      <c r="F8" s="96">
        <v>44007</v>
      </c>
      <c r="G8" s="96" t="s">
        <v>116</v>
      </c>
      <c r="H8" s="113" t="s">
        <v>95</v>
      </c>
      <c r="I8" s="113" t="s">
        <v>95</v>
      </c>
      <c r="J8" s="113" t="s">
        <v>95</v>
      </c>
      <c r="K8" s="113" t="s">
        <v>95</v>
      </c>
      <c r="L8" s="113" t="s">
        <v>95</v>
      </c>
      <c r="M8" s="113"/>
      <c r="N8" s="113" t="s">
        <v>95</v>
      </c>
      <c r="O8" s="113" t="s">
        <v>95</v>
      </c>
      <c r="P8" s="113" t="s">
        <v>95</v>
      </c>
      <c r="Q8" s="121"/>
    </row>
    <row r="9" spans="1:17" s="32" customFormat="1" ht="13.5" customHeight="1" x14ac:dyDescent="0.35">
      <c r="A9" s="86" t="s">
        <v>2</v>
      </c>
      <c r="B9" s="107" t="s">
        <v>110</v>
      </c>
      <c r="C9" s="109">
        <f t="shared" ref="C9:C11" si="0">IF(B9="Да, проведено не менее двух заседаний в текущем финансовом году",2,IF(B9="Да, проведено одно заседание в текущем финансовом году",1,0))</f>
        <v>0</v>
      </c>
      <c r="D9" s="87"/>
      <c r="E9" s="95">
        <f t="shared" ref="E9:E22" si="1">C9*(1-D9)</f>
        <v>0</v>
      </c>
      <c r="F9" s="96">
        <v>43987</v>
      </c>
      <c r="G9" s="96" t="s">
        <v>116</v>
      </c>
      <c r="H9" s="113" t="s">
        <v>95</v>
      </c>
      <c r="I9" s="113" t="s">
        <v>95</v>
      </c>
      <c r="J9" s="113" t="s">
        <v>95</v>
      </c>
      <c r="K9" s="113" t="s">
        <v>95</v>
      </c>
      <c r="L9" s="113" t="s">
        <v>95</v>
      </c>
      <c r="M9" s="113"/>
      <c r="N9" s="113" t="s">
        <v>95</v>
      </c>
      <c r="O9" s="113" t="s">
        <v>95</v>
      </c>
      <c r="P9" s="113" t="s">
        <v>95</v>
      </c>
      <c r="Q9" s="121"/>
    </row>
    <row r="10" spans="1:17" s="32" customFormat="1" ht="15" customHeight="1" x14ac:dyDescent="0.35">
      <c r="A10" s="86" t="s">
        <v>3</v>
      </c>
      <c r="B10" s="107" t="s">
        <v>110</v>
      </c>
      <c r="C10" s="109">
        <f t="shared" si="0"/>
        <v>0</v>
      </c>
      <c r="D10" s="87"/>
      <c r="E10" s="95">
        <f t="shared" si="1"/>
        <v>0</v>
      </c>
      <c r="F10" s="96">
        <v>44012</v>
      </c>
      <c r="G10" s="96" t="s">
        <v>116</v>
      </c>
      <c r="H10" s="113" t="s">
        <v>95</v>
      </c>
      <c r="I10" s="113" t="s">
        <v>95</v>
      </c>
      <c r="J10" s="113" t="s">
        <v>95</v>
      </c>
      <c r="K10" s="113" t="s">
        <v>95</v>
      </c>
      <c r="L10" s="113" t="s">
        <v>95</v>
      </c>
      <c r="M10" s="113"/>
      <c r="N10" s="113" t="s">
        <v>95</v>
      </c>
      <c r="O10" s="113" t="s">
        <v>95</v>
      </c>
      <c r="P10" s="113" t="s">
        <v>95</v>
      </c>
      <c r="Q10" s="121"/>
    </row>
    <row r="11" spans="1:17" s="32" customFormat="1" ht="15" customHeight="1" x14ac:dyDescent="0.35">
      <c r="A11" s="86" t="s">
        <v>4</v>
      </c>
      <c r="B11" s="107" t="s">
        <v>110</v>
      </c>
      <c r="C11" s="109">
        <f t="shared" si="0"/>
        <v>0</v>
      </c>
      <c r="D11" s="87"/>
      <c r="E11" s="95">
        <f t="shared" si="1"/>
        <v>0</v>
      </c>
      <c r="F11" s="96">
        <v>44007</v>
      </c>
      <c r="G11" s="113" t="s">
        <v>203</v>
      </c>
      <c r="H11" s="113" t="s">
        <v>95</v>
      </c>
      <c r="I11" s="113" t="s">
        <v>95</v>
      </c>
      <c r="J11" s="113" t="s">
        <v>95</v>
      </c>
      <c r="K11" s="113" t="s">
        <v>95</v>
      </c>
      <c r="L11" s="113" t="s">
        <v>95</v>
      </c>
      <c r="M11" s="113"/>
      <c r="N11" s="113" t="s">
        <v>95</v>
      </c>
      <c r="O11" s="113" t="s">
        <v>95</v>
      </c>
      <c r="P11" s="52" t="s">
        <v>95</v>
      </c>
      <c r="Q11" s="121"/>
    </row>
    <row r="12" spans="1:17" s="32" customFormat="1" ht="15" customHeight="1" x14ac:dyDescent="0.35">
      <c r="A12" s="91" t="s">
        <v>5</v>
      </c>
      <c r="B12" s="108"/>
      <c r="C12" s="110"/>
      <c r="D12" s="99"/>
      <c r="E12" s="101"/>
      <c r="F12" s="102"/>
      <c r="G12" s="102"/>
      <c r="H12" s="102"/>
      <c r="I12" s="102"/>
      <c r="J12" s="102"/>
      <c r="K12" s="102"/>
      <c r="L12" s="102"/>
      <c r="M12" s="102"/>
      <c r="N12" s="102"/>
      <c r="O12" s="102"/>
      <c r="P12" s="104"/>
      <c r="Q12" s="121"/>
    </row>
    <row r="13" spans="1:17" s="32" customFormat="1" ht="15" customHeight="1" x14ac:dyDescent="0.35">
      <c r="A13" s="86" t="s">
        <v>6</v>
      </c>
      <c r="B13" s="107" t="s">
        <v>110</v>
      </c>
      <c r="C13" s="109">
        <f t="shared" ref="C13:C15" si="2">IF(B13="Да, проведено не менее двух заседаний в текущем финансовом году",2,IF(B13="Да, проведено одно заседание в текущем финансовом году",1,0))</f>
        <v>0</v>
      </c>
      <c r="D13" s="87"/>
      <c r="E13" s="95">
        <f t="shared" si="1"/>
        <v>0</v>
      </c>
      <c r="F13" s="96">
        <v>44009</v>
      </c>
      <c r="G13" s="96" t="s">
        <v>116</v>
      </c>
      <c r="H13" s="113" t="s">
        <v>95</v>
      </c>
      <c r="I13" s="113" t="s">
        <v>95</v>
      </c>
      <c r="J13" s="113" t="s">
        <v>95</v>
      </c>
      <c r="K13" s="113" t="s">
        <v>95</v>
      </c>
      <c r="L13" s="113" t="s">
        <v>95</v>
      </c>
      <c r="M13" s="113"/>
      <c r="N13" s="113" t="s">
        <v>95</v>
      </c>
      <c r="O13" s="113" t="s">
        <v>95</v>
      </c>
      <c r="P13" s="113" t="s">
        <v>95</v>
      </c>
      <c r="Q13" s="121"/>
    </row>
    <row r="14" spans="1:17" s="32" customFormat="1" ht="15" customHeight="1" x14ac:dyDescent="0.35">
      <c r="A14" s="86" t="s">
        <v>7</v>
      </c>
      <c r="B14" s="107" t="s">
        <v>110</v>
      </c>
      <c r="C14" s="109">
        <f t="shared" si="2"/>
        <v>0</v>
      </c>
      <c r="D14" s="87"/>
      <c r="E14" s="95">
        <f t="shared" si="1"/>
        <v>0</v>
      </c>
      <c r="F14" s="96">
        <v>44012</v>
      </c>
      <c r="G14" s="96" t="s">
        <v>116</v>
      </c>
      <c r="H14" s="113" t="s">
        <v>95</v>
      </c>
      <c r="I14" s="113" t="s">
        <v>95</v>
      </c>
      <c r="J14" s="113" t="s">
        <v>95</v>
      </c>
      <c r="K14" s="113" t="s">
        <v>95</v>
      </c>
      <c r="L14" s="113" t="s">
        <v>95</v>
      </c>
      <c r="M14" s="113"/>
      <c r="N14" s="113" t="s">
        <v>95</v>
      </c>
      <c r="O14" s="113" t="s">
        <v>95</v>
      </c>
      <c r="P14" s="113" t="s">
        <v>95</v>
      </c>
      <c r="Q14" s="121"/>
    </row>
    <row r="15" spans="1:17" s="32" customFormat="1" ht="15" customHeight="1" x14ac:dyDescent="0.35">
      <c r="A15" s="86" t="s">
        <v>8</v>
      </c>
      <c r="B15" s="107" t="s">
        <v>110</v>
      </c>
      <c r="C15" s="109">
        <f t="shared" si="2"/>
        <v>0</v>
      </c>
      <c r="D15" s="87"/>
      <c r="E15" s="95">
        <f t="shared" si="1"/>
        <v>0</v>
      </c>
      <c r="F15" s="96">
        <v>44011</v>
      </c>
      <c r="G15" s="113" t="s">
        <v>204</v>
      </c>
      <c r="H15" s="113" t="s">
        <v>95</v>
      </c>
      <c r="I15" s="113" t="s">
        <v>95</v>
      </c>
      <c r="J15" s="113" t="s">
        <v>95</v>
      </c>
      <c r="K15" s="113" t="s">
        <v>95</v>
      </c>
      <c r="L15" s="113" t="s">
        <v>95</v>
      </c>
      <c r="M15" s="113"/>
      <c r="N15" s="113" t="s">
        <v>95</v>
      </c>
      <c r="O15" s="113" t="s">
        <v>95</v>
      </c>
      <c r="P15" s="113" t="s">
        <v>95</v>
      </c>
      <c r="Q15" s="121"/>
    </row>
    <row r="16" spans="1:17" s="32" customFormat="1" ht="15" customHeight="1" x14ac:dyDescent="0.35">
      <c r="A16" s="91" t="s">
        <v>9</v>
      </c>
      <c r="B16" s="108"/>
      <c r="C16" s="110"/>
      <c r="D16" s="99"/>
      <c r="E16" s="101"/>
      <c r="F16" s="102"/>
      <c r="G16" s="102"/>
      <c r="H16" s="102"/>
      <c r="I16" s="102"/>
      <c r="J16" s="102"/>
      <c r="K16" s="102"/>
      <c r="L16" s="102"/>
      <c r="M16" s="102"/>
      <c r="N16" s="102"/>
      <c r="O16" s="102"/>
      <c r="P16" s="104"/>
      <c r="Q16" s="121"/>
    </row>
    <row r="17" spans="1:17" s="32" customFormat="1" ht="15" customHeight="1" x14ac:dyDescent="0.35">
      <c r="A17" s="86" t="s">
        <v>28</v>
      </c>
      <c r="B17" s="107" t="s">
        <v>110</v>
      </c>
      <c r="C17" s="109">
        <f t="shared" ref="C17:C18" si="3">IF(B17="Да, проведено не менее двух заседаний в текущем финансовом году",2,IF(B17="Да, проведено одно заседание в текущем финансовом году",1,0))</f>
        <v>0</v>
      </c>
      <c r="D17" s="87"/>
      <c r="E17" s="95">
        <f t="shared" si="1"/>
        <v>0</v>
      </c>
      <c r="F17" s="96">
        <v>43979</v>
      </c>
      <c r="G17" s="96" t="s">
        <v>116</v>
      </c>
      <c r="H17" s="113" t="s">
        <v>95</v>
      </c>
      <c r="I17" s="113" t="s">
        <v>95</v>
      </c>
      <c r="J17" s="113" t="s">
        <v>95</v>
      </c>
      <c r="K17" s="113" t="s">
        <v>95</v>
      </c>
      <c r="L17" s="113" t="s">
        <v>95</v>
      </c>
      <c r="M17" s="113"/>
      <c r="N17" s="113" t="s">
        <v>95</v>
      </c>
      <c r="O17" s="113" t="s">
        <v>95</v>
      </c>
      <c r="P17" s="113" t="s">
        <v>95</v>
      </c>
      <c r="Q17" s="121"/>
    </row>
    <row r="18" spans="1:17" s="32" customFormat="1" ht="15" customHeight="1" x14ac:dyDescent="0.35">
      <c r="A18" s="86" t="s">
        <v>10</v>
      </c>
      <c r="B18" s="107" t="s">
        <v>110</v>
      </c>
      <c r="C18" s="109">
        <f t="shared" si="3"/>
        <v>0</v>
      </c>
      <c r="D18" s="87"/>
      <c r="E18" s="95">
        <f t="shared" si="1"/>
        <v>0</v>
      </c>
      <c r="F18" s="96">
        <v>44001</v>
      </c>
      <c r="G18" s="96" t="s">
        <v>116</v>
      </c>
      <c r="H18" s="113" t="s">
        <v>95</v>
      </c>
      <c r="I18" s="113" t="s">
        <v>95</v>
      </c>
      <c r="J18" s="113" t="s">
        <v>95</v>
      </c>
      <c r="K18" s="113" t="s">
        <v>95</v>
      </c>
      <c r="L18" s="113" t="s">
        <v>95</v>
      </c>
      <c r="M18" s="113"/>
      <c r="N18" s="113" t="s">
        <v>95</v>
      </c>
      <c r="O18" s="113" t="s">
        <v>95</v>
      </c>
      <c r="P18" s="113" t="s">
        <v>95</v>
      </c>
      <c r="Q18" s="121"/>
    </row>
    <row r="19" spans="1:17" s="32" customFormat="1" ht="15" customHeight="1" x14ac:dyDescent="0.35">
      <c r="A19" s="91" t="s">
        <v>11</v>
      </c>
      <c r="B19" s="108"/>
      <c r="C19" s="110"/>
      <c r="D19" s="99"/>
      <c r="E19" s="101"/>
      <c r="F19" s="102"/>
      <c r="G19" s="102"/>
      <c r="H19" s="102"/>
      <c r="I19" s="102"/>
      <c r="J19" s="102"/>
      <c r="K19" s="102"/>
      <c r="L19" s="102"/>
      <c r="M19" s="102"/>
      <c r="N19" s="102"/>
      <c r="O19" s="102"/>
      <c r="P19" s="104"/>
      <c r="Q19" s="121"/>
    </row>
    <row r="20" spans="1:17" s="32" customFormat="1" ht="15" customHeight="1" x14ac:dyDescent="0.35">
      <c r="A20" s="86" t="s">
        <v>12</v>
      </c>
      <c r="B20" s="107" t="s">
        <v>110</v>
      </c>
      <c r="C20" s="109">
        <f t="shared" ref="C20:C22" si="4">IF(B20="Да, проведено не менее двух заседаний в текущем финансовом году",2,IF(B20="Да, проведено одно заседание в текущем финансовом году",1,0))</f>
        <v>0</v>
      </c>
      <c r="D20" s="87"/>
      <c r="E20" s="95">
        <f t="shared" si="1"/>
        <v>0</v>
      </c>
      <c r="F20" s="96">
        <v>44000</v>
      </c>
      <c r="G20" s="96" t="s">
        <v>116</v>
      </c>
      <c r="H20" s="113" t="s">
        <v>95</v>
      </c>
      <c r="I20" s="113" t="s">
        <v>95</v>
      </c>
      <c r="J20" s="113" t="s">
        <v>95</v>
      </c>
      <c r="K20" s="113" t="s">
        <v>95</v>
      </c>
      <c r="L20" s="113" t="s">
        <v>95</v>
      </c>
      <c r="M20" s="113"/>
      <c r="N20" s="113" t="s">
        <v>95</v>
      </c>
      <c r="O20" s="113" t="s">
        <v>95</v>
      </c>
      <c r="P20" s="113" t="s">
        <v>95</v>
      </c>
      <c r="Q20" s="121"/>
    </row>
    <row r="21" spans="1:17" s="32" customFormat="1" ht="15" customHeight="1" x14ac:dyDescent="0.35">
      <c r="A21" s="86" t="s">
        <v>13</v>
      </c>
      <c r="B21" s="107" t="s">
        <v>110</v>
      </c>
      <c r="C21" s="109">
        <f t="shared" si="4"/>
        <v>0</v>
      </c>
      <c r="D21" s="87"/>
      <c r="E21" s="95">
        <f t="shared" si="1"/>
        <v>0</v>
      </c>
      <c r="F21" s="96">
        <v>44012</v>
      </c>
      <c r="G21" s="96" t="s">
        <v>116</v>
      </c>
      <c r="H21" s="113" t="s">
        <v>95</v>
      </c>
      <c r="I21" s="113" t="s">
        <v>95</v>
      </c>
      <c r="J21" s="113" t="s">
        <v>95</v>
      </c>
      <c r="K21" s="113" t="s">
        <v>95</v>
      </c>
      <c r="L21" s="113" t="s">
        <v>95</v>
      </c>
      <c r="M21" s="113"/>
      <c r="N21" s="113" t="s">
        <v>95</v>
      </c>
      <c r="O21" s="113" t="s">
        <v>95</v>
      </c>
      <c r="P21" s="113" t="s">
        <v>95</v>
      </c>
      <c r="Q21" s="121"/>
    </row>
    <row r="22" spans="1:17" s="32" customFormat="1" ht="15" customHeight="1" x14ac:dyDescent="0.35">
      <c r="A22" s="86" t="s">
        <v>14</v>
      </c>
      <c r="B22" s="107" t="s">
        <v>110</v>
      </c>
      <c r="C22" s="109">
        <f t="shared" si="4"/>
        <v>0</v>
      </c>
      <c r="D22" s="87"/>
      <c r="E22" s="95">
        <f t="shared" si="1"/>
        <v>0</v>
      </c>
      <c r="F22" s="96">
        <v>44012</v>
      </c>
      <c r="G22" s="96" t="s">
        <v>116</v>
      </c>
      <c r="H22" s="113" t="s">
        <v>95</v>
      </c>
      <c r="I22" s="113" t="s">
        <v>95</v>
      </c>
      <c r="J22" s="113" t="s">
        <v>95</v>
      </c>
      <c r="K22" s="113" t="s">
        <v>95</v>
      </c>
      <c r="L22" s="113" t="s">
        <v>95</v>
      </c>
      <c r="M22" s="113"/>
      <c r="N22" s="113" t="s">
        <v>95</v>
      </c>
      <c r="O22" s="113" t="s">
        <v>95</v>
      </c>
      <c r="P22" s="113" t="s">
        <v>95</v>
      </c>
      <c r="Q22" s="121"/>
    </row>
    <row r="23" spans="1:17" s="32" customFormat="1" ht="15" customHeight="1" x14ac:dyDescent="0.35">
      <c r="A23" s="91" t="s">
        <v>15</v>
      </c>
      <c r="B23" s="108"/>
      <c r="C23" s="110"/>
      <c r="D23" s="99"/>
      <c r="E23" s="101"/>
      <c r="F23" s="102"/>
      <c r="G23" s="102"/>
      <c r="H23" s="102"/>
      <c r="I23" s="102"/>
      <c r="J23" s="102"/>
      <c r="K23" s="102"/>
      <c r="L23" s="102"/>
      <c r="M23" s="102"/>
      <c r="N23" s="102"/>
      <c r="O23" s="102"/>
      <c r="P23" s="104"/>
      <c r="Q23" s="121"/>
    </row>
    <row r="24" spans="1:17" s="32" customFormat="1" ht="15" customHeight="1" x14ac:dyDescent="0.35">
      <c r="A24" s="86" t="s">
        <v>16</v>
      </c>
      <c r="B24" s="107" t="s">
        <v>110</v>
      </c>
      <c r="C24" s="109">
        <f t="shared" ref="C24:C27" si="5">IF(B24="Да, проведено не менее двух заседаний в текущем финансовом году",2,IF(B24="Да, проведено одно заседание в текущем финансовом году",1,0))</f>
        <v>0</v>
      </c>
      <c r="D24" s="87"/>
      <c r="E24" s="95">
        <f t="shared" ref="E24:E30" si="6">C24*(1-D24)</f>
        <v>0</v>
      </c>
      <c r="F24" s="96">
        <v>44018</v>
      </c>
      <c r="G24" s="96" t="s">
        <v>116</v>
      </c>
      <c r="H24" s="113" t="s">
        <v>95</v>
      </c>
      <c r="I24" s="113" t="s">
        <v>95</v>
      </c>
      <c r="J24" s="113" t="s">
        <v>95</v>
      </c>
      <c r="K24" s="113" t="s">
        <v>95</v>
      </c>
      <c r="L24" s="113" t="s">
        <v>95</v>
      </c>
      <c r="M24" s="113"/>
      <c r="N24" s="113" t="s">
        <v>95</v>
      </c>
      <c r="O24" s="113" t="s">
        <v>95</v>
      </c>
      <c r="P24" s="113" t="s">
        <v>95</v>
      </c>
      <c r="Q24" s="121"/>
    </row>
    <row r="25" spans="1:17" s="32" customFormat="1" ht="15" customHeight="1" x14ac:dyDescent="0.35">
      <c r="A25" s="86" t="s">
        <v>17</v>
      </c>
      <c r="B25" s="107" t="s">
        <v>110</v>
      </c>
      <c r="C25" s="109">
        <f t="shared" si="5"/>
        <v>0</v>
      </c>
      <c r="D25" s="87"/>
      <c r="E25" s="95">
        <f t="shared" si="6"/>
        <v>0</v>
      </c>
      <c r="F25" s="96">
        <v>44011</v>
      </c>
      <c r="G25" s="96" t="s">
        <v>116</v>
      </c>
      <c r="H25" s="113" t="s">
        <v>95</v>
      </c>
      <c r="I25" s="113" t="s">
        <v>95</v>
      </c>
      <c r="J25" s="113" t="s">
        <v>95</v>
      </c>
      <c r="K25" s="113" t="s">
        <v>95</v>
      </c>
      <c r="L25" s="113" t="s">
        <v>95</v>
      </c>
      <c r="M25" s="113"/>
      <c r="N25" s="113" t="s">
        <v>95</v>
      </c>
      <c r="O25" s="113" t="s">
        <v>95</v>
      </c>
      <c r="P25" s="113" t="s">
        <v>95</v>
      </c>
      <c r="Q25" s="121"/>
    </row>
    <row r="26" spans="1:17" s="32" customFormat="1" ht="15" customHeight="1" x14ac:dyDescent="0.35">
      <c r="A26" s="86" t="s">
        <v>18</v>
      </c>
      <c r="B26" s="107" t="s">
        <v>109</v>
      </c>
      <c r="C26" s="109">
        <f t="shared" si="5"/>
        <v>1</v>
      </c>
      <c r="D26" s="87"/>
      <c r="E26" s="95">
        <f t="shared" si="6"/>
        <v>1</v>
      </c>
      <c r="F26" s="113" t="s">
        <v>399</v>
      </c>
      <c r="G26" s="113" t="s">
        <v>202</v>
      </c>
      <c r="H26" s="113">
        <v>44042</v>
      </c>
      <c r="I26" s="113" t="s">
        <v>207</v>
      </c>
      <c r="J26" s="113" t="s">
        <v>205</v>
      </c>
      <c r="K26" s="113" t="s">
        <v>208</v>
      </c>
      <c r="L26" s="113" t="s">
        <v>95</v>
      </c>
      <c r="M26" s="113"/>
      <c r="N26" s="113" t="s">
        <v>95</v>
      </c>
      <c r="O26" s="113" t="s">
        <v>95</v>
      </c>
      <c r="P26" s="97" t="s">
        <v>209</v>
      </c>
      <c r="Q26" s="118" t="s">
        <v>95</v>
      </c>
    </row>
    <row r="27" spans="1:17" s="32" customFormat="1" ht="15" customHeight="1" x14ac:dyDescent="0.35">
      <c r="A27" s="86" t="s">
        <v>19</v>
      </c>
      <c r="B27" s="107" t="s">
        <v>110</v>
      </c>
      <c r="C27" s="109">
        <f t="shared" si="5"/>
        <v>0</v>
      </c>
      <c r="D27" s="87"/>
      <c r="E27" s="95">
        <f t="shared" si="6"/>
        <v>0</v>
      </c>
      <c r="F27" s="96">
        <v>44041</v>
      </c>
      <c r="G27" s="96" t="s">
        <v>116</v>
      </c>
      <c r="H27" s="113" t="s">
        <v>95</v>
      </c>
      <c r="I27" s="113" t="s">
        <v>95</v>
      </c>
      <c r="J27" s="113" t="s">
        <v>95</v>
      </c>
      <c r="K27" s="113" t="s">
        <v>95</v>
      </c>
      <c r="L27" s="113" t="s">
        <v>95</v>
      </c>
      <c r="M27" s="113"/>
      <c r="N27" s="113" t="s">
        <v>95</v>
      </c>
      <c r="O27" s="113" t="s">
        <v>95</v>
      </c>
      <c r="P27" s="113" t="s">
        <v>95</v>
      </c>
      <c r="Q27" s="121"/>
    </row>
    <row r="28" spans="1:17" s="32" customFormat="1" ht="15" customHeight="1" x14ac:dyDescent="0.35">
      <c r="A28" s="91" t="s">
        <v>20</v>
      </c>
      <c r="B28" s="108"/>
      <c r="C28" s="110"/>
      <c r="D28" s="99"/>
      <c r="E28" s="101"/>
      <c r="F28" s="102"/>
      <c r="G28" s="102"/>
      <c r="H28" s="102"/>
      <c r="I28" s="102"/>
      <c r="J28" s="102"/>
      <c r="K28" s="102"/>
      <c r="L28" s="102"/>
      <c r="M28" s="102"/>
      <c r="N28" s="102"/>
      <c r="O28" s="102"/>
      <c r="P28" s="104"/>
      <c r="Q28" s="121"/>
    </row>
    <row r="29" spans="1:17" s="32" customFormat="1" ht="15" customHeight="1" x14ac:dyDescent="0.35">
      <c r="A29" s="86" t="s">
        <v>21</v>
      </c>
      <c r="B29" s="107" t="s">
        <v>108</v>
      </c>
      <c r="C29" s="109">
        <f t="shared" ref="C29:C30" si="7">IF(B29="Да, проведено не менее двух заседаний в текущем финансовом году",2,IF(B29="Да, проведено одно заседание в текущем финансовом году",1,0))</f>
        <v>2</v>
      </c>
      <c r="D29" s="87"/>
      <c r="E29" s="95">
        <f t="shared" si="6"/>
        <v>2</v>
      </c>
      <c r="F29" s="113" t="s">
        <v>400</v>
      </c>
      <c r="G29" s="113" t="s">
        <v>217</v>
      </c>
      <c r="H29" s="113">
        <v>44029</v>
      </c>
      <c r="I29" s="113" t="s">
        <v>257</v>
      </c>
      <c r="J29" s="113" t="s">
        <v>258</v>
      </c>
      <c r="K29" s="113" t="s">
        <v>259</v>
      </c>
      <c r="L29" s="113">
        <v>44074</v>
      </c>
      <c r="M29" s="113" t="s">
        <v>257</v>
      </c>
      <c r="N29" s="113" t="s">
        <v>261</v>
      </c>
      <c r="O29" s="113" t="s">
        <v>262</v>
      </c>
      <c r="P29" s="126" t="s">
        <v>260</v>
      </c>
      <c r="Q29" s="127" t="s">
        <v>95</v>
      </c>
    </row>
    <row r="30" spans="1:17" s="32" customFormat="1" ht="15" customHeight="1" x14ac:dyDescent="0.35">
      <c r="A30" s="86" t="s">
        <v>22</v>
      </c>
      <c r="B30" s="107" t="s">
        <v>110</v>
      </c>
      <c r="C30" s="109">
        <f t="shared" si="7"/>
        <v>0</v>
      </c>
      <c r="D30" s="87"/>
      <c r="E30" s="95">
        <f t="shared" si="6"/>
        <v>0</v>
      </c>
      <c r="F30" s="96">
        <v>44012</v>
      </c>
      <c r="G30" s="96" t="s">
        <v>116</v>
      </c>
      <c r="H30" s="113" t="s">
        <v>95</v>
      </c>
      <c r="I30" s="113" t="s">
        <v>95</v>
      </c>
      <c r="J30" s="113" t="s">
        <v>95</v>
      </c>
      <c r="K30" s="113" t="s">
        <v>95</v>
      </c>
      <c r="L30" s="113" t="s">
        <v>95</v>
      </c>
      <c r="M30" s="113"/>
      <c r="N30" s="113" t="s">
        <v>95</v>
      </c>
      <c r="O30" s="113" t="s">
        <v>95</v>
      </c>
      <c r="P30" s="113" t="s">
        <v>95</v>
      </c>
      <c r="Q30" s="121"/>
    </row>
  </sheetData>
  <autoFilter ref="A7:P30" xr:uid="{00000000-0009-0000-0000-000003000000}"/>
  <mergeCells count="20">
    <mergeCell ref="A1:P1"/>
    <mergeCell ref="A2:P2"/>
    <mergeCell ref="A3:A6"/>
    <mergeCell ref="C3:E3"/>
    <mergeCell ref="F3:F6"/>
    <mergeCell ref="C4:C6"/>
    <mergeCell ref="D4:D6"/>
    <mergeCell ref="E4:E6"/>
    <mergeCell ref="L3:O3"/>
    <mergeCell ref="L4:L6"/>
    <mergeCell ref="N4:N6"/>
    <mergeCell ref="O4:O6"/>
    <mergeCell ref="G3:G6"/>
    <mergeCell ref="I4:I6"/>
    <mergeCell ref="H3:K3"/>
    <mergeCell ref="M4:M6"/>
    <mergeCell ref="H4:H6"/>
    <mergeCell ref="J4:J6"/>
    <mergeCell ref="K4:K6"/>
    <mergeCell ref="P3:P6"/>
  </mergeCells>
  <conditionalFormatting sqref="A8:A11">
    <cfRule type="dataBar" priority="20">
      <dataBar>
        <cfvo type="min"/>
        <cfvo type="max"/>
        <color rgb="FF638EC6"/>
      </dataBar>
      <extLst>
        <ext xmlns:x14="http://schemas.microsoft.com/office/spreadsheetml/2009/9/main" uri="{B025F937-C7B1-47D3-B67F-A62EFF666E3E}">
          <x14:id>{D432984E-918A-49DB-9529-B751CA328A80}</x14:id>
        </ext>
      </extLst>
    </cfRule>
  </conditionalFormatting>
  <dataValidations count="2">
    <dataValidation type="list" allowBlank="1" showInputMessage="1" showErrorMessage="1" sqref="B12 B16 B19 B23 B28" xr:uid="{246F1C02-DE58-4650-85A0-6620D27EBAE6}">
      <formula1>#REF!</formula1>
    </dataValidation>
    <dataValidation type="list" allowBlank="1" showInputMessage="1" showErrorMessage="1" sqref="B7:B11 B13:B15 B17:B18 B20:B22 B24:B27 B29:B30" xr:uid="{9D835B57-7291-4F43-9C39-C41A320E7056}">
      <formula1>$B$4:$B$6</formula1>
    </dataValidation>
  </dataValidations>
  <hyperlinks>
    <hyperlink ref="P29" r:id="rId1" xr:uid="{01A00551-34F4-4E53-816D-93A9EBE87E3A}"/>
  </hyperlinks>
  <pageMargins left="0.70866141732283472" right="0.70866141732283472" top="0.74803149606299213" bottom="0.74803149606299213" header="0.31496062992125984" footer="0.31496062992125984"/>
  <pageSetup paperSize="9" scale="62" fitToHeight="0" orientation="landscape" r:id="rId2"/>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D432984E-918A-49DB-9529-B751CA328A80}">
            <x14:dataBar minLength="0" maxLength="100" negativeBarColorSameAsPositive="1" axisPosition="none">
              <x14:cfvo type="min"/>
              <x14:cfvo type="max"/>
            </x14:dataBar>
          </x14:cfRule>
          <xm:sqref>A8:A11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52F1-9000-41CD-BE6E-25233BD6D61F}">
  <sheetPr>
    <pageSetUpPr fitToPage="1"/>
  </sheetPr>
  <dimension ref="A1:T34"/>
  <sheetViews>
    <sheetView zoomScaleNormal="100" zoomScaleSheetLayoutView="80" workbookViewId="0">
      <pane ySplit="7" topLeftCell="A8" activePane="bottomLeft" state="frozen"/>
      <selection activeCell="G33" sqref="G33:G2385"/>
      <selection pane="bottomLeft" activeCell="B3" sqref="B3"/>
    </sheetView>
  </sheetViews>
  <sheetFormatPr defaultColWidth="8.81640625" defaultRowHeight="14.5" x14ac:dyDescent="0.35"/>
  <cols>
    <col min="1" max="1" width="26.1796875" style="2" customWidth="1"/>
    <col min="2" max="2" width="43.6328125" style="19" customWidth="1"/>
    <col min="3" max="3" width="5.6328125" style="6" customWidth="1"/>
    <col min="4" max="4" width="4.6328125" style="6" customWidth="1"/>
    <col min="5" max="5" width="5.6328125" style="7" customWidth="1"/>
    <col min="6" max="6" width="11.08984375" style="7" customWidth="1"/>
    <col min="7" max="7" width="8.81640625" style="49" customWidth="1"/>
    <col min="8" max="8" width="10.6328125" style="49" customWidth="1"/>
    <col min="9" max="9" width="12" style="7" customWidth="1"/>
    <col min="10" max="10" width="8.453125" style="50" customWidth="1"/>
    <col min="11" max="11" width="12.6328125" style="49" customWidth="1"/>
    <col min="12" max="12" width="12.6328125" style="71" customWidth="1"/>
    <col min="13" max="13" width="13.6328125" style="49" customWidth="1"/>
    <col min="14" max="14" width="15.6328125" style="49" customWidth="1"/>
    <col min="15" max="16" width="12.6328125" style="49" customWidth="1"/>
    <col min="17" max="18" width="12.6328125" style="71" customWidth="1"/>
    <col min="19" max="19" width="15.6328125" style="15" customWidth="1"/>
    <col min="20" max="20" width="8.81640625" style="77"/>
    <col min="21" max="16384" width="8.81640625" style="14"/>
  </cols>
  <sheetData>
    <row r="1" spans="1:20" s="1" customFormat="1" ht="20" customHeight="1" x14ac:dyDescent="0.3">
      <c r="A1" s="166" t="s">
        <v>134</v>
      </c>
      <c r="B1" s="166"/>
      <c r="C1" s="166"/>
      <c r="D1" s="166"/>
      <c r="E1" s="166"/>
      <c r="F1" s="166"/>
      <c r="G1" s="166"/>
      <c r="H1" s="166"/>
      <c r="I1" s="167"/>
      <c r="J1" s="168"/>
      <c r="K1" s="166"/>
      <c r="L1" s="166"/>
      <c r="M1" s="166"/>
      <c r="N1" s="166"/>
      <c r="O1" s="166"/>
      <c r="P1" s="166"/>
      <c r="Q1" s="166"/>
      <c r="R1" s="166"/>
      <c r="S1" s="166"/>
      <c r="T1" s="76"/>
    </row>
    <row r="2" spans="1:20" s="1" customFormat="1" ht="15" customHeight="1" x14ac:dyDescent="0.3">
      <c r="A2" s="170" t="s">
        <v>427</v>
      </c>
      <c r="B2" s="171"/>
      <c r="C2" s="171"/>
      <c r="D2" s="171"/>
      <c r="E2" s="171"/>
      <c r="F2" s="171"/>
      <c r="G2" s="170"/>
      <c r="H2" s="170"/>
      <c r="I2" s="172"/>
      <c r="J2" s="173"/>
      <c r="K2" s="170"/>
      <c r="L2" s="170"/>
      <c r="M2" s="170"/>
      <c r="N2" s="170"/>
      <c r="O2" s="170"/>
      <c r="P2" s="170"/>
      <c r="Q2" s="170"/>
      <c r="R2" s="170"/>
      <c r="S2" s="171"/>
      <c r="T2" s="76"/>
    </row>
    <row r="3" spans="1:20" ht="48" customHeight="1" x14ac:dyDescent="0.35">
      <c r="A3" s="175" t="s">
        <v>29</v>
      </c>
      <c r="B3" s="89" t="s">
        <v>65</v>
      </c>
      <c r="C3" s="177" t="s">
        <v>135</v>
      </c>
      <c r="D3" s="177"/>
      <c r="E3" s="177"/>
      <c r="F3" s="175" t="s">
        <v>89</v>
      </c>
      <c r="G3" s="175" t="s">
        <v>341</v>
      </c>
      <c r="H3" s="175"/>
      <c r="I3" s="175"/>
      <c r="J3" s="190"/>
      <c r="K3" s="176"/>
      <c r="L3" s="176"/>
      <c r="M3" s="176"/>
      <c r="N3" s="176" t="s">
        <v>321</v>
      </c>
      <c r="O3" s="176" t="s">
        <v>327</v>
      </c>
      <c r="P3" s="176"/>
      <c r="Q3" s="176"/>
      <c r="R3" s="176"/>
      <c r="S3" s="176" t="s">
        <v>142</v>
      </c>
    </row>
    <row r="4" spans="1:20" ht="26.5" customHeight="1" x14ac:dyDescent="0.35">
      <c r="A4" s="176"/>
      <c r="B4" s="90" t="s">
        <v>68</v>
      </c>
      <c r="C4" s="175" t="s">
        <v>31</v>
      </c>
      <c r="D4" s="176" t="s">
        <v>33</v>
      </c>
      <c r="E4" s="177" t="s">
        <v>30</v>
      </c>
      <c r="F4" s="175"/>
      <c r="G4" s="176"/>
      <c r="H4" s="176"/>
      <c r="I4" s="176"/>
      <c r="J4" s="190"/>
      <c r="K4" s="176"/>
      <c r="L4" s="176"/>
      <c r="M4" s="176"/>
      <c r="N4" s="176"/>
      <c r="O4" s="176" t="s">
        <v>330</v>
      </c>
      <c r="P4" s="176"/>
      <c r="Q4" s="176" t="s">
        <v>328</v>
      </c>
      <c r="R4" s="176"/>
      <c r="S4" s="176"/>
    </row>
    <row r="5" spans="1:20" ht="49" customHeight="1" x14ac:dyDescent="0.35">
      <c r="A5" s="176"/>
      <c r="B5" s="90" t="s">
        <v>69</v>
      </c>
      <c r="C5" s="175"/>
      <c r="D5" s="176"/>
      <c r="E5" s="177"/>
      <c r="F5" s="175"/>
      <c r="G5" s="176" t="s">
        <v>91</v>
      </c>
      <c r="H5" s="176" t="s">
        <v>90</v>
      </c>
      <c r="I5" s="176" t="s">
        <v>430</v>
      </c>
      <c r="J5" s="190" t="s">
        <v>93</v>
      </c>
      <c r="K5" s="176" t="s">
        <v>94</v>
      </c>
      <c r="L5" s="176" t="s">
        <v>141</v>
      </c>
      <c r="M5" s="176" t="s">
        <v>431</v>
      </c>
      <c r="N5" s="176"/>
      <c r="O5" s="176" t="s">
        <v>329</v>
      </c>
      <c r="P5" s="176" t="s">
        <v>331</v>
      </c>
      <c r="Q5" s="176" t="s">
        <v>139</v>
      </c>
      <c r="R5" s="176" t="s">
        <v>140</v>
      </c>
      <c r="S5" s="176"/>
    </row>
    <row r="6" spans="1:20" ht="28" customHeight="1" x14ac:dyDescent="0.35">
      <c r="A6" s="176"/>
      <c r="B6" s="90" t="s">
        <v>70</v>
      </c>
      <c r="C6" s="175"/>
      <c r="D6" s="176"/>
      <c r="E6" s="177"/>
      <c r="F6" s="175"/>
      <c r="G6" s="176"/>
      <c r="H6" s="176"/>
      <c r="I6" s="176"/>
      <c r="J6" s="190"/>
      <c r="K6" s="176"/>
      <c r="L6" s="176"/>
      <c r="M6" s="176"/>
      <c r="N6" s="176"/>
      <c r="O6" s="176"/>
      <c r="P6" s="176"/>
      <c r="Q6" s="176"/>
      <c r="R6" s="176"/>
      <c r="S6" s="176"/>
    </row>
    <row r="7" spans="1:20" ht="15" customHeight="1" x14ac:dyDescent="0.35">
      <c r="A7" s="91" t="s">
        <v>0</v>
      </c>
      <c r="B7" s="92"/>
      <c r="C7" s="92"/>
      <c r="D7" s="92"/>
      <c r="E7" s="105"/>
      <c r="F7" s="93"/>
      <c r="G7" s="114"/>
      <c r="H7" s="114"/>
      <c r="I7" s="93"/>
      <c r="J7" s="99"/>
      <c r="K7" s="114"/>
      <c r="L7" s="114"/>
      <c r="M7" s="114"/>
      <c r="N7" s="114"/>
      <c r="O7" s="114"/>
      <c r="P7" s="114"/>
      <c r="Q7" s="114"/>
      <c r="R7" s="114"/>
      <c r="S7" s="94"/>
    </row>
    <row r="8" spans="1:20" ht="14" customHeight="1" x14ac:dyDescent="0.35">
      <c r="A8" s="66" t="s">
        <v>1</v>
      </c>
      <c r="B8" s="67" t="s">
        <v>69</v>
      </c>
      <c r="C8" s="132">
        <f>IF(B8="Да, принят правовой акт, осуществляется мониторинг и оценка уровня открытости бюджетных данных",2,IF(B8="Да,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1</v>
      </c>
      <c r="D8" s="68"/>
      <c r="E8" s="69">
        <f>C8*(1-D8)</f>
        <v>1</v>
      </c>
      <c r="F8" s="117">
        <v>44007</v>
      </c>
      <c r="G8" s="78" t="s">
        <v>148</v>
      </c>
      <c r="H8" s="78" t="s">
        <v>264</v>
      </c>
      <c r="I8" s="70">
        <v>42086</v>
      </c>
      <c r="J8" s="78" t="s">
        <v>265</v>
      </c>
      <c r="K8" s="78" t="s">
        <v>266</v>
      </c>
      <c r="L8" s="97" t="s">
        <v>267</v>
      </c>
      <c r="M8" s="70" t="s">
        <v>335</v>
      </c>
      <c r="N8" s="75" t="s">
        <v>353</v>
      </c>
      <c r="O8" s="70" t="s">
        <v>162</v>
      </c>
      <c r="P8" s="70" t="s">
        <v>95</v>
      </c>
      <c r="Q8" s="70" t="s">
        <v>95</v>
      </c>
      <c r="R8" s="70" t="s">
        <v>268</v>
      </c>
      <c r="S8" s="66" t="s">
        <v>95</v>
      </c>
      <c r="T8" s="136"/>
    </row>
    <row r="9" spans="1:20" ht="13.5" customHeight="1" x14ac:dyDescent="0.35">
      <c r="A9" s="66" t="s">
        <v>2</v>
      </c>
      <c r="B9" s="67" t="s">
        <v>69</v>
      </c>
      <c r="C9" s="132">
        <f t="shared" ref="C9:C11" si="0">IF(B9="Да, принят правовой акт, осуществляется мониторинг и оценка уровня открытости бюджетных данных",2,IF(B9="Да,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1</v>
      </c>
      <c r="D9" s="68"/>
      <c r="E9" s="69">
        <f t="shared" ref="E9:E25" si="1">C9*(1-D9)</f>
        <v>1</v>
      </c>
      <c r="F9" s="117">
        <v>43987</v>
      </c>
      <c r="G9" s="78" t="s">
        <v>148</v>
      </c>
      <c r="H9" s="78" t="s">
        <v>264</v>
      </c>
      <c r="I9" s="70">
        <v>43547</v>
      </c>
      <c r="J9" s="78">
        <v>115</v>
      </c>
      <c r="K9" s="78" t="s">
        <v>269</v>
      </c>
      <c r="L9" s="143" t="s">
        <v>270</v>
      </c>
      <c r="M9" s="70" t="s">
        <v>162</v>
      </c>
      <c r="N9" s="75" t="s">
        <v>353</v>
      </c>
      <c r="O9" s="70" t="s">
        <v>162</v>
      </c>
      <c r="P9" s="70" t="s">
        <v>95</v>
      </c>
      <c r="Q9" s="139" t="s">
        <v>332</v>
      </c>
      <c r="R9" s="140" t="s">
        <v>268</v>
      </c>
      <c r="S9" s="66" t="s">
        <v>95</v>
      </c>
      <c r="T9" s="137"/>
    </row>
    <row r="10" spans="1:20" ht="15" customHeight="1" x14ac:dyDescent="0.35">
      <c r="A10" s="66" t="s">
        <v>3</v>
      </c>
      <c r="B10" s="67" t="s">
        <v>70</v>
      </c>
      <c r="C10" s="132">
        <f t="shared" si="0"/>
        <v>0</v>
      </c>
      <c r="D10" s="68"/>
      <c r="E10" s="69">
        <f t="shared" si="1"/>
        <v>0</v>
      </c>
      <c r="F10" s="117">
        <v>44012</v>
      </c>
      <c r="G10" s="88" t="s">
        <v>148</v>
      </c>
      <c r="H10" s="78" t="s">
        <v>264</v>
      </c>
      <c r="I10" s="88" t="s">
        <v>323</v>
      </c>
      <c r="J10" s="88">
        <v>512</v>
      </c>
      <c r="K10" s="88" t="s">
        <v>324</v>
      </c>
      <c r="L10" s="143" t="s">
        <v>325</v>
      </c>
      <c r="M10" s="78" t="s">
        <v>346</v>
      </c>
      <c r="N10" s="78" t="s">
        <v>95</v>
      </c>
      <c r="O10" s="78" t="s">
        <v>95</v>
      </c>
      <c r="P10" s="78" t="s">
        <v>95</v>
      </c>
      <c r="Q10" s="78" t="s">
        <v>95</v>
      </c>
      <c r="R10" s="78" t="s">
        <v>95</v>
      </c>
      <c r="S10" s="112" t="s">
        <v>348</v>
      </c>
      <c r="T10" s="138" t="s">
        <v>95</v>
      </c>
    </row>
    <row r="11" spans="1:20" ht="13.5" customHeight="1" x14ac:dyDescent="0.35">
      <c r="A11" s="66" t="s">
        <v>4</v>
      </c>
      <c r="B11" s="67" t="s">
        <v>70</v>
      </c>
      <c r="C11" s="132">
        <f t="shared" si="0"/>
        <v>0</v>
      </c>
      <c r="D11" s="68"/>
      <c r="E11" s="69">
        <f t="shared" si="1"/>
        <v>0</v>
      </c>
      <c r="F11" s="117">
        <v>44007</v>
      </c>
      <c r="G11" s="78" t="s">
        <v>148</v>
      </c>
      <c r="H11" s="78" t="s">
        <v>264</v>
      </c>
      <c r="I11" s="70" t="s">
        <v>349</v>
      </c>
      <c r="J11" s="78" t="s">
        <v>271</v>
      </c>
      <c r="K11" s="78" t="s">
        <v>272</v>
      </c>
      <c r="L11" s="143" t="s">
        <v>273</v>
      </c>
      <c r="M11" s="70" t="s">
        <v>162</v>
      </c>
      <c r="N11" s="75" t="s">
        <v>95</v>
      </c>
      <c r="O11" s="70" t="s">
        <v>95</v>
      </c>
      <c r="P11" s="70" t="s">
        <v>95</v>
      </c>
      <c r="Q11" s="70" t="s">
        <v>95</v>
      </c>
      <c r="R11" s="140" t="s">
        <v>95</v>
      </c>
      <c r="S11" s="66" t="s">
        <v>347</v>
      </c>
      <c r="T11" s="77" t="s">
        <v>95</v>
      </c>
    </row>
    <row r="12" spans="1:20" ht="15" customHeight="1" x14ac:dyDescent="0.35">
      <c r="A12" s="91" t="s">
        <v>5</v>
      </c>
      <c r="B12" s="108"/>
      <c r="C12" s="110"/>
      <c r="D12" s="99"/>
      <c r="E12" s="101"/>
      <c r="F12" s="102"/>
      <c r="G12" s="103"/>
      <c r="H12" s="103"/>
      <c r="I12" s="103"/>
      <c r="J12" s="103"/>
      <c r="K12" s="100"/>
      <c r="L12" s="100"/>
      <c r="M12" s="103"/>
      <c r="N12" s="100"/>
      <c r="O12" s="100"/>
      <c r="P12" s="100"/>
      <c r="Q12" s="100"/>
      <c r="R12" s="100"/>
      <c r="S12" s="104"/>
    </row>
    <row r="13" spans="1:20" ht="15" customHeight="1" x14ac:dyDescent="0.35">
      <c r="A13" s="66" t="s">
        <v>6</v>
      </c>
      <c r="B13" s="67" t="s">
        <v>68</v>
      </c>
      <c r="C13" s="132">
        <f t="shared" ref="C13:C16" si="2">IF(B13="Да, принят правовой акт, осуществляется мониторинг и оценка уровня открытости бюджетных данных",2,IF(B13="Да,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2</v>
      </c>
      <c r="D13" s="68"/>
      <c r="E13" s="69">
        <f t="shared" si="1"/>
        <v>2</v>
      </c>
      <c r="F13" s="117">
        <v>44009</v>
      </c>
      <c r="G13" s="78" t="s">
        <v>124</v>
      </c>
      <c r="H13" s="78" t="s">
        <v>274</v>
      </c>
      <c r="I13" s="70" t="s">
        <v>350</v>
      </c>
      <c r="J13" s="78">
        <v>87</v>
      </c>
      <c r="K13" s="78" t="s">
        <v>351</v>
      </c>
      <c r="L13" s="78" t="s">
        <v>276</v>
      </c>
      <c r="M13" s="70" t="s">
        <v>162</v>
      </c>
      <c r="N13" s="70" t="s">
        <v>354</v>
      </c>
      <c r="O13" s="70" t="s">
        <v>162</v>
      </c>
      <c r="P13" s="70" t="s">
        <v>95</v>
      </c>
      <c r="Q13" s="139" t="s">
        <v>95</v>
      </c>
      <c r="R13" s="140" t="s">
        <v>373</v>
      </c>
      <c r="S13" s="78" t="s">
        <v>95</v>
      </c>
    </row>
    <row r="14" spans="1:20" s="133" customFormat="1" ht="15" customHeight="1" x14ac:dyDescent="0.35">
      <c r="A14" s="66"/>
      <c r="B14" s="67"/>
      <c r="C14" s="132"/>
      <c r="D14" s="68"/>
      <c r="E14" s="69"/>
      <c r="F14" s="117"/>
      <c r="G14" s="78" t="s">
        <v>124</v>
      </c>
      <c r="H14" s="78" t="s">
        <v>274</v>
      </c>
      <c r="I14" s="70">
        <v>41813</v>
      </c>
      <c r="J14" s="78">
        <v>93</v>
      </c>
      <c r="K14" s="78" t="s">
        <v>275</v>
      </c>
      <c r="L14" s="78" t="s">
        <v>276</v>
      </c>
      <c r="M14" s="70" t="s">
        <v>352</v>
      </c>
      <c r="N14" s="75" t="s">
        <v>353</v>
      </c>
      <c r="O14" s="70" t="s">
        <v>95</v>
      </c>
      <c r="P14" s="70" t="s">
        <v>162</v>
      </c>
      <c r="Q14" s="139" t="s">
        <v>95</v>
      </c>
      <c r="R14" s="140" t="s">
        <v>389</v>
      </c>
      <c r="S14" s="78" t="s">
        <v>95</v>
      </c>
    </row>
    <row r="15" spans="1:20" ht="15" customHeight="1" x14ac:dyDescent="0.35">
      <c r="A15" s="66" t="s">
        <v>7</v>
      </c>
      <c r="B15" s="67" t="s">
        <v>69</v>
      </c>
      <c r="C15" s="132">
        <f t="shared" si="2"/>
        <v>1</v>
      </c>
      <c r="D15" s="68"/>
      <c r="E15" s="69">
        <f t="shared" si="1"/>
        <v>1</v>
      </c>
      <c r="F15" s="117">
        <v>44012</v>
      </c>
      <c r="G15" s="78" t="s">
        <v>124</v>
      </c>
      <c r="H15" s="78" t="s">
        <v>274</v>
      </c>
      <c r="I15" s="70">
        <v>41605</v>
      </c>
      <c r="J15" s="78" t="s">
        <v>277</v>
      </c>
      <c r="K15" s="78" t="s">
        <v>278</v>
      </c>
      <c r="L15" s="52" t="s">
        <v>279</v>
      </c>
      <c r="M15" s="70" t="s">
        <v>355</v>
      </c>
      <c r="N15" s="75" t="s">
        <v>353</v>
      </c>
      <c r="O15" s="70" t="s">
        <v>162</v>
      </c>
      <c r="P15" s="70" t="s">
        <v>95</v>
      </c>
      <c r="Q15" s="139" t="s">
        <v>356</v>
      </c>
      <c r="R15" s="140" t="s">
        <v>268</v>
      </c>
      <c r="S15" s="78" t="s">
        <v>363</v>
      </c>
      <c r="T15" s="77" t="s">
        <v>95</v>
      </c>
    </row>
    <row r="16" spans="1:20" ht="15" customHeight="1" x14ac:dyDescent="0.35">
      <c r="A16" s="66" t="s">
        <v>8</v>
      </c>
      <c r="B16" s="67" t="s">
        <v>68</v>
      </c>
      <c r="C16" s="132">
        <f t="shared" si="2"/>
        <v>2</v>
      </c>
      <c r="D16" s="68">
        <v>0.5</v>
      </c>
      <c r="E16" s="69">
        <f t="shared" si="1"/>
        <v>1</v>
      </c>
      <c r="F16" s="117">
        <v>44011</v>
      </c>
      <c r="G16" s="78" t="s">
        <v>124</v>
      </c>
      <c r="H16" s="78" t="s">
        <v>274</v>
      </c>
      <c r="I16" s="70">
        <v>42160</v>
      </c>
      <c r="J16" s="78" t="s">
        <v>359</v>
      </c>
      <c r="K16" s="78" t="s">
        <v>358</v>
      </c>
      <c r="L16" s="78" t="s">
        <v>361</v>
      </c>
      <c r="M16" s="70" t="s">
        <v>360</v>
      </c>
      <c r="N16" s="70" t="s">
        <v>354</v>
      </c>
      <c r="O16" s="70" t="s">
        <v>162</v>
      </c>
      <c r="P16" s="70" t="s">
        <v>95</v>
      </c>
      <c r="Q16" s="70" t="s">
        <v>95</v>
      </c>
      <c r="R16" s="140" t="s">
        <v>268</v>
      </c>
      <c r="S16" s="78" t="s">
        <v>362</v>
      </c>
      <c r="T16" s="77" t="s">
        <v>95</v>
      </c>
    </row>
    <row r="17" spans="1:20" ht="15" customHeight="1" x14ac:dyDescent="0.35">
      <c r="A17" s="91" t="s">
        <v>9</v>
      </c>
      <c r="B17" s="108"/>
      <c r="C17" s="110"/>
      <c r="D17" s="99"/>
      <c r="E17" s="101"/>
      <c r="F17" s="102"/>
      <c r="G17" s="103"/>
      <c r="H17" s="103"/>
      <c r="I17" s="103"/>
      <c r="J17" s="103"/>
      <c r="K17" s="100"/>
      <c r="L17" s="100"/>
      <c r="M17" s="103"/>
      <c r="N17" s="100"/>
      <c r="O17" s="103"/>
      <c r="P17" s="103"/>
      <c r="Q17" s="103"/>
      <c r="R17" s="103"/>
      <c r="S17" s="104"/>
    </row>
    <row r="18" spans="1:20" ht="15" customHeight="1" x14ac:dyDescent="0.35">
      <c r="A18" s="66" t="s">
        <v>28</v>
      </c>
      <c r="B18" s="67" t="s">
        <v>69</v>
      </c>
      <c r="C18" s="132">
        <f t="shared" ref="C18:C19" si="3">IF(B18="Да, принят правовой акт, осуществляется мониторинг и оценка уровня открытости бюджетных данных",2,IF(B18="Да,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1</v>
      </c>
      <c r="D18" s="68">
        <v>0.5</v>
      </c>
      <c r="E18" s="69">
        <f t="shared" si="1"/>
        <v>0.5</v>
      </c>
      <c r="F18" s="117">
        <v>43979</v>
      </c>
      <c r="G18" s="78" t="s">
        <v>124</v>
      </c>
      <c r="H18" s="78" t="s">
        <v>274</v>
      </c>
      <c r="I18" s="70">
        <v>43279</v>
      </c>
      <c r="J18" s="78">
        <v>141</v>
      </c>
      <c r="K18" s="78" t="s">
        <v>367</v>
      </c>
      <c r="L18" s="52" t="s">
        <v>280</v>
      </c>
      <c r="M18" s="70" t="s">
        <v>371</v>
      </c>
      <c r="N18" s="75" t="s">
        <v>353</v>
      </c>
      <c r="O18" s="70" t="s">
        <v>162</v>
      </c>
      <c r="P18" s="70" t="s">
        <v>95</v>
      </c>
      <c r="Q18" s="70" t="s">
        <v>95</v>
      </c>
      <c r="R18" s="140" t="s">
        <v>268</v>
      </c>
      <c r="S18" s="78" t="s">
        <v>368</v>
      </c>
    </row>
    <row r="19" spans="1:20" ht="15" customHeight="1" x14ac:dyDescent="0.35">
      <c r="A19" s="66" t="s">
        <v>10</v>
      </c>
      <c r="B19" s="67" t="s">
        <v>69</v>
      </c>
      <c r="C19" s="132">
        <f t="shared" si="3"/>
        <v>1</v>
      </c>
      <c r="D19" s="68"/>
      <c r="E19" s="69">
        <f t="shared" si="1"/>
        <v>1</v>
      </c>
      <c r="F19" s="117">
        <v>44001</v>
      </c>
      <c r="G19" s="78" t="s">
        <v>124</v>
      </c>
      <c r="H19" s="78" t="s">
        <v>274</v>
      </c>
      <c r="I19" s="70" t="s">
        <v>369</v>
      </c>
      <c r="J19" s="78">
        <v>175</v>
      </c>
      <c r="K19" s="78" t="s">
        <v>281</v>
      </c>
      <c r="L19" s="52" t="s">
        <v>282</v>
      </c>
      <c r="M19" s="70" t="s">
        <v>162</v>
      </c>
      <c r="N19" s="75" t="s">
        <v>353</v>
      </c>
      <c r="O19" s="70" t="s">
        <v>162</v>
      </c>
      <c r="P19" s="70" t="s">
        <v>95</v>
      </c>
      <c r="Q19" s="70" t="s">
        <v>95</v>
      </c>
      <c r="R19" s="140" t="s">
        <v>370</v>
      </c>
      <c r="S19" s="78" t="s">
        <v>95</v>
      </c>
    </row>
    <row r="20" spans="1:20" ht="15" customHeight="1" x14ac:dyDescent="0.35">
      <c r="A20" s="91" t="s">
        <v>11</v>
      </c>
      <c r="B20" s="108"/>
      <c r="C20" s="110"/>
      <c r="D20" s="99"/>
      <c r="E20" s="101"/>
      <c r="F20" s="102"/>
      <c r="G20" s="103"/>
      <c r="H20" s="103"/>
      <c r="I20" s="103"/>
      <c r="J20" s="103"/>
      <c r="K20" s="100"/>
      <c r="L20" s="100"/>
      <c r="M20" s="103"/>
      <c r="N20" s="100"/>
      <c r="O20" s="103"/>
      <c r="P20" s="103"/>
      <c r="Q20" s="103"/>
      <c r="R20" s="103"/>
      <c r="S20" s="104"/>
    </row>
    <row r="21" spans="1:20" ht="15" customHeight="1" x14ac:dyDescent="0.35">
      <c r="A21" s="66" t="s">
        <v>12</v>
      </c>
      <c r="B21" s="67" t="s">
        <v>68</v>
      </c>
      <c r="C21" s="132">
        <f t="shared" ref="C21:C25" si="4">IF(B21="Да, принят правовой акт, осуществляется мониторинг и оценка уровня открытости бюджетных данных",2,IF(B21="Да,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2</v>
      </c>
      <c r="D21" s="68"/>
      <c r="E21" s="69">
        <f t="shared" si="1"/>
        <v>2</v>
      </c>
      <c r="F21" s="117">
        <v>44000</v>
      </c>
      <c r="G21" s="78" t="s">
        <v>124</v>
      </c>
      <c r="H21" s="78" t="s">
        <v>274</v>
      </c>
      <c r="I21" s="70">
        <v>42311</v>
      </c>
      <c r="J21" s="78">
        <v>242</v>
      </c>
      <c r="K21" s="78" t="s">
        <v>285</v>
      </c>
      <c r="L21" s="142" t="s">
        <v>286</v>
      </c>
      <c r="M21" s="70" t="s">
        <v>355</v>
      </c>
      <c r="N21" s="70" t="s">
        <v>354</v>
      </c>
      <c r="O21" s="70" t="s">
        <v>162</v>
      </c>
      <c r="P21" s="70" t="s">
        <v>95</v>
      </c>
      <c r="Q21" s="70" t="s">
        <v>95</v>
      </c>
      <c r="R21" s="70" t="s">
        <v>385</v>
      </c>
      <c r="S21" s="98" t="s">
        <v>95</v>
      </c>
    </row>
    <row r="22" spans="1:20" s="79" customFormat="1" ht="15" customHeight="1" x14ac:dyDescent="0.35">
      <c r="A22" s="66"/>
      <c r="B22" s="67"/>
      <c r="C22" s="132"/>
      <c r="D22" s="68"/>
      <c r="E22" s="69"/>
      <c r="F22" s="117"/>
      <c r="G22" s="78" t="s">
        <v>148</v>
      </c>
      <c r="H22" s="78" t="s">
        <v>264</v>
      </c>
      <c r="I22" s="70">
        <v>41246</v>
      </c>
      <c r="J22" s="78">
        <v>534</v>
      </c>
      <c r="K22" s="78" t="s">
        <v>283</v>
      </c>
      <c r="L22" s="142" t="s">
        <v>284</v>
      </c>
      <c r="M22" s="70" t="s">
        <v>381</v>
      </c>
      <c r="N22" s="75" t="s">
        <v>353</v>
      </c>
      <c r="O22" s="70" t="s">
        <v>162</v>
      </c>
      <c r="P22" s="70" t="s">
        <v>95</v>
      </c>
      <c r="Q22" s="139" t="s">
        <v>380</v>
      </c>
      <c r="R22" s="140" t="s">
        <v>268</v>
      </c>
      <c r="S22" s="78" t="s">
        <v>95</v>
      </c>
      <c r="T22" s="77"/>
    </row>
    <row r="23" spans="1:20" ht="15" customHeight="1" x14ac:dyDescent="0.35">
      <c r="A23" s="66" t="s">
        <v>13</v>
      </c>
      <c r="B23" s="67" t="s">
        <v>68</v>
      </c>
      <c r="C23" s="132">
        <f t="shared" si="4"/>
        <v>2</v>
      </c>
      <c r="D23" s="68"/>
      <c r="E23" s="69">
        <f t="shared" si="1"/>
        <v>2</v>
      </c>
      <c r="F23" s="117">
        <v>44012</v>
      </c>
      <c r="G23" s="78" t="s">
        <v>148</v>
      </c>
      <c r="H23" s="78" t="s">
        <v>264</v>
      </c>
      <c r="I23" s="70">
        <v>42709</v>
      </c>
      <c r="J23" s="78" t="s">
        <v>290</v>
      </c>
      <c r="K23" s="78" t="s">
        <v>288</v>
      </c>
      <c r="L23" s="142" t="s">
        <v>291</v>
      </c>
      <c r="M23" s="70" t="s">
        <v>162</v>
      </c>
      <c r="N23" s="70" t="s">
        <v>354</v>
      </c>
      <c r="O23" s="70" t="s">
        <v>162</v>
      </c>
      <c r="P23" s="70" t="s">
        <v>95</v>
      </c>
      <c r="Q23" s="144" t="s">
        <v>95</v>
      </c>
      <c r="R23" s="140" t="s">
        <v>386</v>
      </c>
      <c r="S23" s="141" t="s">
        <v>95</v>
      </c>
    </row>
    <row r="24" spans="1:20" s="79" customFormat="1" ht="15" customHeight="1" x14ac:dyDescent="0.35">
      <c r="A24" s="66"/>
      <c r="B24" s="67"/>
      <c r="C24" s="132"/>
      <c r="D24" s="68"/>
      <c r="E24" s="69"/>
      <c r="F24" s="117"/>
      <c r="G24" s="78" t="s">
        <v>148</v>
      </c>
      <c r="H24" s="78" t="s">
        <v>264</v>
      </c>
      <c r="I24" s="70">
        <v>43963</v>
      </c>
      <c r="J24" s="78" t="s">
        <v>287</v>
      </c>
      <c r="K24" s="78" t="s">
        <v>382</v>
      </c>
      <c r="L24" s="142" t="s">
        <v>289</v>
      </c>
      <c r="M24" s="70" t="s">
        <v>162</v>
      </c>
      <c r="N24" s="75" t="s">
        <v>353</v>
      </c>
      <c r="O24" s="70" t="s">
        <v>162</v>
      </c>
      <c r="P24" s="70" t="s">
        <v>95</v>
      </c>
      <c r="Q24" s="144" t="s">
        <v>95</v>
      </c>
      <c r="R24" s="140" t="s">
        <v>268</v>
      </c>
      <c r="S24" s="141" t="s">
        <v>387</v>
      </c>
      <c r="T24" s="77" t="s">
        <v>95</v>
      </c>
    </row>
    <row r="25" spans="1:20" ht="15" customHeight="1" x14ac:dyDescent="0.35">
      <c r="A25" s="66" t="s">
        <v>14</v>
      </c>
      <c r="B25" s="67" t="s">
        <v>68</v>
      </c>
      <c r="C25" s="132">
        <f t="shared" si="4"/>
        <v>2</v>
      </c>
      <c r="D25" s="68"/>
      <c r="E25" s="69">
        <f t="shared" si="1"/>
        <v>2</v>
      </c>
      <c r="F25" s="117">
        <v>44012</v>
      </c>
      <c r="G25" s="78" t="s">
        <v>124</v>
      </c>
      <c r="H25" s="78" t="s">
        <v>274</v>
      </c>
      <c r="I25" s="70">
        <v>42551</v>
      </c>
      <c r="J25" s="78">
        <v>202</v>
      </c>
      <c r="K25" s="78" t="s">
        <v>292</v>
      </c>
      <c r="L25" s="142" t="s">
        <v>293</v>
      </c>
      <c r="M25" s="70" t="s">
        <v>388</v>
      </c>
      <c r="N25" s="70" t="s">
        <v>354</v>
      </c>
      <c r="O25" s="70" t="s">
        <v>162</v>
      </c>
      <c r="P25" s="70" t="s">
        <v>95</v>
      </c>
      <c r="Q25" s="140" t="s">
        <v>390</v>
      </c>
      <c r="R25" s="140" t="s">
        <v>268</v>
      </c>
      <c r="S25" s="78" t="s">
        <v>95</v>
      </c>
    </row>
    <row r="26" spans="1:20" ht="15" customHeight="1" x14ac:dyDescent="0.35">
      <c r="A26" s="91" t="s">
        <v>15</v>
      </c>
      <c r="B26" s="108"/>
      <c r="C26" s="110"/>
      <c r="D26" s="99"/>
      <c r="E26" s="101"/>
      <c r="F26" s="102"/>
      <c r="G26" s="103"/>
      <c r="H26" s="103"/>
      <c r="I26" s="103"/>
      <c r="J26" s="103"/>
      <c r="K26" s="100"/>
      <c r="L26" s="100"/>
      <c r="M26" s="103"/>
      <c r="N26" s="100"/>
      <c r="O26" s="103"/>
      <c r="P26" s="103"/>
      <c r="Q26" s="103"/>
      <c r="R26" s="103"/>
      <c r="S26" s="104"/>
    </row>
    <row r="27" spans="1:20" ht="15" customHeight="1" x14ac:dyDescent="0.35">
      <c r="A27" s="66" t="s">
        <v>16</v>
      </c>
      <c r="B27" s="67" t="s">
        <v>69</v>
      </c>
      <c r="C27" s="132">
        <f t="shared" ref="C27:C31" si="5">IF(B27="Да, принят правовой акт, осуществляется мониторинг и оценка уровня открытости бюджетных данных",2,IF(B27="Да,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1</v>
      </c>
      <c r="D27" s="68"/>
      <c r="E27" s="69">
        <f t="shared" ref="E27:E34" si="6">C27*(1-D27)</f>
        <v>1</v>
      </c>
      <c r="F27" s="117">
        <v>44018</v>
      </c>
      <c r="G27" s="78" t="s">
        <v>148</v>
      </c>
      <c r="H27" s="78" t="s">
        <v>264</v>
      </c>
      <c r="I27" s="70" t="s">
        <v>393</v>
      </c>
      <c r="J27" s="78">
        <v>114</v>
      </c>
      <c r="K27" s="78" t="s">
        <v>294</v>
      </c>
      <c r="L27" s="142" t="s">
        <v>295</v>
      </c>
      <c r="M27" s="70" t="s">
        <v>162</v>
      </c>
      <c r="N27" s="75" t="s">
        <v>353</v>
      </c>
      <c r="O27" s="70" t="s">
        <v>162</v>
      </c>
      <c r="P27" s="70" t="s">
        <v>95</v>
      </c>
      <c r="Q27" s="70" t="s">
        <v>95</v>
      </c>
      <c r="R27" s="140" t="s">
        <v>394</v>
      </c>
      <c r="S27" s="78" t="s">
        <v>95</v>
      </c>
    </row>
    <row r="28" spans="1:20" ht="15" customHeight="1" x14ac:dyDescent="0.35">
      <c r="A28" s="66" t="s">
        <v>17</v>
      </c>
      <c r="B28" s="67" t="s">
        <v>69</v>
      </c>
      <c r="C28" s="132">
        <f t="shared" si="5"/>
        <v>1</v>
      </c>
      <c r="D28" s="68"/>
      <c r="E28" s="69">
        <f t="shared" si="6"/>
        <v>1</v>
      </c>
      <c r="F28" s="117">
        <v>44011</v>
      </c>
      <c r="G28" s="78" t="s">
        <v>124</v>
      </c>
      <c r="H28" s="78" t="s">
        <v>274</v>
      </c>
      <c r="I28" s="70" t="s">
        <v>397</v>
      </c>
      <c r="J28" s="78">
        <v>10</v>
      </c>
      <c r="K28" s="78" t="s">
        <v>296</v>
      </c>
      <c r="L28" s="145" t="s">
        <v>297</v>
      </c>
      <c r="M28" s="70" t="s">
        <v>355</v>
      </c>
      <c r="N28" s="75" t="s">
        <v>353</v>
      </c>
      <c r="O28" s="70" t="s">
        <v>162</v>
      </c>
      <c r="P28" s="70" t="s">
        <v>95</v>
      </c>
      <c r="Q28" s="70" t="s">
        <v>95</v>
      </c>
      <c r="R28" s="140" t="s">
        <v>268</v>
      </c>
      <c r="S28" s="78" t="s">
        <v>95</v>
      </c>
    </row>
    <row r="29" spans="1:20" ht="15" customHeight="1" x14ac:dyDescent="0.35">
      <c r="A29" s="66" t="s">
        <v>18</v>
      </c>
      <c r="B29" s="67" t="s">
        <v>69</v>
      </c>
      <c r="C29" s="132">
        <f t="shared" si="5"/>
        <v>1</v>
      </c>
      <c r="D29" s="68"/>
      <c r="E29" s="69">
        <f t="shared" si="6"/>
        <v>1</v>
      </c>
      <c r="F29" s="117">
        <v>44012</v>
      </c>
      <c r="G29" s="78" t="s">
        <v>148</v>
      </c>
      <c r="H29" s="78" t="s">
        <v>264</v>
      </c>
      <c r="I29" s="70" t="s">
        <v>403</v>
      </c>
      <c r="J29" s="78" t="s">
        <v>298</v>
      </c>
      <c r="K29" s="78" t="s">
        <v>299</v>
      </c>
      <c r="L29" s="142" t="s">
        <v>317</v>
      </c>
      <c r="M29" s="70" t="s">
        <v>162</v>
      </c>
      <c r="N29" s="75" t="s">
        <v>353</v>
      </c>
      <c r="O29" s="70" t="s">
        <v>162</v>
      </c>
      <c r="P29" s="70" t="s">
        <v>95</v>
      </c>
      <c r="Q29" s="139" t="s">
        <v>401</v>
      </c>
      <c r="R29" s="140" t="s">
        <v>268</v>
      </c>
      <c r="S29" s="78" t="s">
        <v>95</v>
      </c>
    </row>
    <row r="30" spans="1:20" s="79" customFormat="1" ht="14.5" customHeight="1" x14ac:dyDescent="0.35">
      <c r="A30" s="66"/>
      <c r="B30" s="67"/>
      <c r="C30" s="132"/>
      <c r="D30" s="68"/>
      <c r="E30" s="69"/>
      <c r="F30" s="117"/>
      <c r="G30" s="78" t="s">
        <v>124</v>
      </c>
      <c r="H30" s="78" t="s">
        <v>274</v>
      </c>
      <c r="I30" s="70" t="s">
        <v>404</v>
      </c>
      <c r="J30" s="78">
        <v>26</v>
      </c>
      <c r="K30" s="78" t="s">
        <v>402</v>
      </c>
      <c r="L30" s="142" t="s">
        <v>317</v>
      </c>
      <c r="M30" s="70" t="s">
        <v>162</v>
      </c>
      <c r="N30" s="75" t="s">
        <v>95</v>
      </c>
      <c r="O30" s="70" t="s">
        <v>95</v>
      </c>
      <c r="P30" s="70" t="s">
        <v>95</v>
      </c>
      <c r="Q30" s="139" t="s">
        <v>95</v>
      </c>
      <c r="R30" s="140" t="s">
        <v>95</v>
      </c>
      <c r="S30" s="78" t="s">
        <v>95</v>
      </c>
      <c r="T30" s="77"/>
    </row>
    <row r="31" spans="1:20" ht="15" customHeight="1" x14ac:dyDescent="0.35">
      <c r="A31" s="66" t="s">
        <v>19</v>
      </c>
      <c r="B31" s="67" t="s">
        <v>69</v>
      </c>
      <c r="C31" s="132">
        <f t="shared" si="5"/>
        <v>1</v>
      </c>
      <c r="D31" s="68"/>
      <c r="E31" s="69">
        <f t="shared" si="6"/>
        <v>1</v>
      </c>
      <c r="F31" s="117">
        <v>44041</v>
      </c>
      <c r="G31" s="78" t="s">
        <v>124</v>
      </c>
      <c r="H31" s="78" t="s">
        <v>274</v>
      </c>
      <c r="I31" s="70" t="s">
        <v>406</v>
      </c>
      <c r="J31" s="78">
        <v>8</v>
      </c>
      <c r="K31" s="78" t="s">
        <v>300</v>
      </c>
      <c r="L31" s="126" t="s">
        <v>301</v>
      </c>
      <c r="M31" s="70" t="s">
        <v>407</v>
      </c>
      <c r="N31" s="75" t="s">
        <v>353</v>
      </c>
      <c r="O31" s="70" t="s">
        <v>162</v>
      </c>
      <c r="P31" s="70" t="s">
        <v>95</v>
      </c>
      <c r="Q31" s="70" t="s">
        <v>95</v>
      </c>
      <c r="R31" s="140" t="s">
        <v>408</v>
      </c>
      <c r="S31" s="78" t="s">
        <v>95</v>
      </c>
    </row>
    <row r="32" spans="1:20" ht="15" customHeight="1" x14ac:dyDescent="0.35">
      <c r="A32" s="91" t="s">
        <v>20</v>
      </c>
      <c r="B32" s="108"/>
      <c r="C32" s="110"/>
      <c r="D32" s="99"/>
      <c r="E32" s="101"/>
      <c r="F32" s="102"/>
      <c r="G32" s="103"/>
      <c r="H32" s="103"/>
      <c r="I32" s="103"/>
      <c r="J32" s="103"/>
      <c r="K32" s="100"/>
      <c r="L32" s="100"/>
      <c r="M32" s="103"/>
      <c r="N32" s="100"/>
      <c r="O32" s="103"/>
      <c r="P32" s="103"/>
      <c r="Q32" s="103"/>
      <c r="R32" s="103"/>
      <c r="S32" s="104"/>
    </row>
    <row r="33" spans="1:19" ht="15" customHeight="1" x14ac:dyDescent="0.35">
      <c r="A33" s="66" t="s">
        <v>21</v>
      </c>
      <c r="B33" s="67" t="s">
        <v>69</v>
      </c>
      <c r="C33" s="132">
        <f t="shared" ref="C33:C34" si="7">IF(B33="Да, принят правовой акт, осуществляется мониторинг и оценка уровня открытости бюджетных данных",2,IF(B33="Да, принят правовой акт, оценка показателей открытости (прозрачности) бюджетных данных муниципальных образований осуществляется в ходе проведения оценки качества управления муниципальными финансами",1,0))</f>
        <v>1</v>
      </c>
      <c r="D33" s="68"/>
      <c r="E33" s="69">
        <f t="shared" si="6"/>
        <v>1</v>
      </c>
      <c r="F33" s="117">
        <v>44012</v>
      </c>
      <c r="G33" s="78" t="s">
        <v>124</v>
      </c>
      <c r="H33" s="78" t="s">
        <v>274</v>
      </c>
      <c r="I33" s="70">
        <v>40618</v>
      </c>
      <c r="J33" s="78">
        <v>8</v>
      </c>
      <c r="K33" s="78" t="s">
        <v>302</v>
      </c>
      <c r="L33" s="142" t="s">
        <v>303</v>
      </c>
      <c r="M33" s="70" t="s">
        <v>410</v>
      </c>
      <c r="N33" s="75" t="s">
        <v>353</v>
      </c>
      <c r="O33" s="70" t="s">
        <v>162</v>
      </c>
      <c r="P33" s="70" t="s">
        <v>95</v>
      </c>
      <c r="Q33" s="70" t="s">
        <v>409</v>
      </c>
      <c r="R33" s="140" t="s">
        <v>268</v>
      </c>
      <c r="S33" s="78" t="s">
        <v>95</v>
      </c>
    </row>
    <row r="34" spans="1:19" ht="15" customHeight="1" x14ac:dyDescent="0.35">
      <c r="A34" s="66" t="s">
        <v>22</v>
      </c>
      <c r="B34" s="67" t="s">
        <v>69</v>
      </c>
      <c r="C34" s="132">
        <f t="shared" si="7"/>
        <v>1</v>
      </c>
      <c r="D34" s="68"/>
      <c r="E34" s="69">
        <f t="shared" si="6"/>
        <v>1</v>
      </c>
      <c r="F34" s="117">
        <v>44012</v>
      </c>
      <c r="G34" s="78" t="s">
        <v>124</v>
      </c>
      <c r="H34" s="78" t="s">
        <v>274</v>
      </c>
      <c r="I34" s="70" t="s">
        <v>413</v>
      </c>
      <c r="J34" s="78" t="s">
        <v>304</v>
      </c>
      <c r="K34" s="78" t="s">
        <v>305</v>
      </c>
      <c r="L34" s="142" t="s">
        <v>306</v>
      </c>
      <c r="M34" s="70" t="s">
        <v>162</v>
      </c>
      <c r="N34" s="75" t="s">
        <v>353</v>
      </c>
      <c r="O34" s="70" t="s">
        <v>162</v>
      </c>
      <c r="P34" s="70" t="s">
        <v>95</v>
      </c>
      <c r="Q34" s="70" t="s">
        <v>95</v>
      </c>
      <c r="R34" s="140" t="s">
        <v>268</v>
      </c>
      <c r="S34" s="78" t="s">
        <v>95</v>
      </c>
    </row>
  </sheetData>
  <autoFilter ref="A7:S34" xr:uid="{00000000-0009-0000-0000-000003000000}"/>
  <mergeCells count="25">
    <mergeCell ref="A1:S1"/>
    <mergeCell ref="A2:S2"/>
    <mergeCell ref="A3:A6"/>
    <mergeCell ref="C3:E3"/>
    <mergeCell ref="F3:F6"/>
    <mergeCell ref="G3:M4"/>
    <mergeCell ref="S3:S6"/>
    <mergeCell ref="C4:C6"/>
    <mergeCell ref="O3:R3"/>
    <mergeCell ref="O4:P4"/>
    <mergeCell ref="Q4:R4"/>
    <mergeCell ref="O5:O6"/>
    <mergeCell ref="P5:P6"/>
    <mergeCell ref="Q5:Q6"/>
    <mergeCell ref="D4:D6"/>
    <mergeCell ref="R5:R6"/>
    <mergeCell ref="E4:E6"/>
    <mergeCell ref="G5:G6"/>
    <mergeCell ref="H5:H6"/>
    <mergeCell ref="I5:I6"/>
    <mergeCell ref="N3:N6"/>
    <mergeCell ref="K5:K6"/>
    <mergeCell ref="L5:L6"/>
    <mergeCell ref="M5:M6"/>
    <mergeCell ref="J5:J6"/>
  </mergeCells>
  <conditionalFormatting sqref="A8:A11">
    <cfRule type="dataBar" priority="24">
      <dataBar>
        <cfvo type="min"/>
        <cfvo type="max"/>
        <color rgb="FF638EC6"/>
      </dataBar>
      <extLst>
        <ext xmlns:x14="http://schemas.microsoft.com/office/spreadsheetml/2009/9/main" uri="{B025F937-C7B1-47D3-B67F-A62EFF666E3E}">
          <x14:id>{3ACC5BC3-7FB3-491A-AC3D-9A5FA7816DAC}</x14:id>
        </ext>
      </extLst>
    </cfRule>
  </conditionalFormatting>
  <dataValidations count="2">
    <dataValidation type="list" allowBlank="1" showInputMessage="1" showErrorMessage="1" sqref="B7:B11 B18:B19 B27:B31 B33:B34 B13:B16 B21:B25" xr:uid="{607198FF-53B7-4DFF-BF17-EBB516EF4893}">
      <formula1>$B$4:$B$6</formula1>
    </dataValidation>
    <dataValidation type="list" allowBlank="1" showInputMessage="1" showErrorMessage="1" sqref="B12 B17 B20 B26 B32" xr:uid="{B41EB604-4F19-41CD-8841-2455F5481161}">
      <formula1>#REF!</formula1>
    </dataValidation>
  </dataValidations>
  <hyperlinks>
    <hyperlink ref="L8" r:id="rId1" xr:uid="{936FF941-8432-4AAF-8BA1-5E20F07268A3}"/>
    <hyperlink ref="L9" r:id="rId2" xr:uid="{1E159FA3-E5D5-4818-ADF8-EF18144191AD}"/>
    <hyperlink ref="L11" r:id="rId3" xr:uid="{33AC4700-B3D2-4935-BC31-1AF110BCA7DB}"/>
    <hyperlink ref="L13" r:id="rId4" xr:uid="{8C0E51EE-A2AD-483F-86B4-58935985474F}"/>
    <hyperlink ref="L15" r:id="rId5" xr:uid="{F74D81D3-CB7C-4B5B-A2DA-6443BC3AD92B}"/>
    <hyperlink ref="L16" r:id="rId6" display="https://minfin.gov-murman.ru/search/?q=48н" xr:uid="{BC8ED8FB-4B2B-4C1D-B902-E1C24112536A}"/>
    <hyperlink ref="L18" r:id="rId7" xr:uid="{4A2CEB37-EF7D-48FB-B02F-E958A335C862}"/>
    <hyperlink ref="L19" r:id="rId8" xr:uid="{CD902326-6AC8-43E0-8454-81035DC1911B}"/>
    <hyperlink ref="L22" r:id="rId9" xr:uid="{E3F78C26-8D49-4716-88DE-57E86C8633AC}"/>
    <hyperlink ref="L21" r:id="rId10" xr:uid="{9A5E0B4E-1958-43FC-A575-98446D57505E}"/>
    <hyperlink ref="L24" r:id="rId11" xr:uid="{1BC7168E-AA4E-4587-BDA8-F6BD624D5F74}"/>
    <hyperlink ref="L23" r:id="rId12" xr:uid="{B14EFFB6-5C9F-4D1F-895C-3F8326F2DCC5}"/>
    <hyperlink ref="L27" r:id="rId13" xr:uid="{B5F8604D-09DD-428A-A424-65FD77209AED}"/>
    <hyperlink ref="L33" r:id="rId14" xr:uid="{21F45A91-2435-4284-AD70-6BD98AB7B7DF}"/>
    <hyperlink ref="L34" r:id="rId15" xr:uid="{A3B99CC3-8F65-48CE-87F6-B8E111B05634}"/>
    <hyperlink ref="L25" r:id="rId16" xr:uid="{3EBD755B-C3C4-4C95-80BA-39AD1E8DF839}"/>
    <hyperlink ref="L31" r:id="rId17" xr:uid="{18176786-5690-4EB9-B981-1FDB25D04D95}"/>
    <hyperlink ref="L10" r:id="rId18" xr:uid="{5017F04A-F285-BF43-B482-8754B8342828}"/>
  </hyperlinks>
  <pageMargins left="0.70866141732283472" right="0.70866141732283472" top="0.74803149606299213" bottom="0.74803149606299213" header="0.31496062992125984" footer="0.31496062992125984"/>
  <pageSetup paperSize="9" scale="50" fitToHeight="0" orientation="landscape" r:id="rId19"/>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3ACC5BC3-7FB3-491A-AC3D-9A5FA7816DAC}">
            <x14:dataBar minLength="0" maxLength="100" negativeBarColorSameAsPositive="1" axisPosition="none">
              <x14:cfvo type="min"/>
              <x14:cfvo type="max"/>
            </x14:dataBar>
          </x14:cfRule>
          <xm:sqref>A8:A11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7C247-FB32-4510-8D3A-B492FFA062F8}">
  <sheetPr>
    <pageSetUpPr fitToPage="1"/>
  </sheetPr>
  <dimension ref="A1:S32"/>
  <sheetViews>
    <sheetView zoomScaleNormal="100" zoomScaleSheetLayoutView="80" workbookViewId="0">
      <pane ySplit="7" topLeftCell="A8" activePane="bottomLeft" state="frozen"/>
      <selection activeCell="G33" sqref="G33:G2385"/>
      <selection pane="bottomLeft" activeCell="F9" sqref="F9:F32"/>
    </sheetView>
  </sheetViews>
  <sheetFormatPr defaultColWidth="8.81640625" defaultRowHeight="14.5" x14ac:dyDescent="0.35"/>
  <cols>
    <col min="1" max="1" width="26.453125" style="2" customWidth="1"/>
    <col min="2" max="2" width="39.6328125" style="19" customWidth="1"/>
    <col min="3" max="3" width="5.6328125" style="6" customWidth="1"/>
    <col min="4" max="5" width="4.6328125" style="6" customWidth="1"/>
    <col min="6" max="6" width="5.6328125" style="7" customWidth="1"/>
    <col min="7" max="8" width="10.6328125" style="7" customWidth="1"/>
    <col min="9" max="9" width="15.6328125" style="7" customWidth="1"/>
    <col min="10" max="10" width="9.81640625" style="80" customWidth="1"/>
    <col min="11" max="11" width="10.6328125" style="80" customWidth="1"/>
    <col min="12" max="12" width="9.81640625" style="80" customWidth="1"/>
    <col min="13" max="13" width="11.36328125" style="7" customWidth="1"/>
    <col min="14" max="14" width="10.6328125" style="7" customWidth="1"/>
    <col min="15" max="15" width="10.6328125" style="73" customWidth="1"/>
    <col min="16" max="16" width="10.90625" style="73" customWidth="1"/>
    <col min="17" max="17" width="15.6328125" style="74" customWidth="1"/>
    <col min="18" max="18" width="15.6328125" style="15" customWidth="1"/>
    <col min="19" max="19" width="8.81640625" style="120"/>
    <col min="20" max="16384" width="8.81640625" style="14"/>
  </cols>
  <sheetData>
    <row r="1" spans="1:19" s="1" customFormat="1" ht="20" customHeight="1" x14ac:dyDescent="0.3">
      <c r="A1" s="166" t="s">
        <v>136</v>
      </c>
      <c r="B1" s="166"/>
      <c r="C1" s="166"/>
      <c r="D1" s="166"/>
      <c r="E1" s="166"/>
      <c r="F1" s="166"/>
      <c r="G1" s="166"/>
      <c r="H1" s="166"/>
      <c r="I1" s="166"/>
      <c r="J1" s="166"/>
      <c r="K1" s="166"/>
      <c r="L1" s="166"/>
      <c r="M1" s="166"/>
      <c r="N1" s="166"/>
      <c r="O1" s="166"/>
      <c r="P1" s="166"/>
      <c r="Q1" s="191"/>
      <c r="R1" s="166"/>
      <c r="S1" s="119"/>
    </row>
    <row r="2" spans="1:19" s="1" customFormat="1" ht="15" customHeight="1" x14ac:dyDescent="0.3">
      <c r="A2" s="170" t="s">
        <v>427</v>
      </c>
      <c r="B2" s="171"/>
      <c r="C2" s="171"/>
      <c r="D2" s="171"/>
      <c r="E2" s="171"/>
      <c r="F2" s="171"/>
      <c r="G2" s="171"/>
      <c r="H2" s="171"/>
      <c r="I2" s="171"/>
      <c r="J2" s="171"/>
      <c r="K2" s="171"/>
      <c r="L2" s="171"/>
      <c r="M2" s="171"/>
      <c r="N2" s="171"/>
      <c r="O2" s="171"/>
      <c r="P2" s="171"/>
      <c r="Q2" s="171"/>
      <c r="R2" s="171"/>
      <c r="S2" s="119"/>
    </row>
    <row r="3" spans="1:19" ht="49" customHeight="1" x14ac:dyDescent="0.35">
      <c r="A3" s="175" t="s">
        <v>29</v>
      </c>
      <c r="B3" s="89" t="s">
        <v>71</v>
      </c>
      <c r="C3" s="177" t="s">
        <v>137</v>
      </c>
      <c r="D3" s="177"/>
      <c r="E3" s="177"/>
      <c r="F3" s="177"/>
      <c r="G3" s="175" t="s">
        <v>89</v>
      </c>
      <c r="H3" s="175" t="s">
        <v>339</v>
      </c>
      <c r="I3" s="176" t="s">
        <v>321</v>
      </c>
      <c r="J3" s="176" t="s">
        <v>143</v>
      </c>
      <c r="K3" s="176"/>
      <c r="L3" s="176"/>
      <c r="M3" s="176" t="s">
        <v>336</v>
      </c>
      <c r="N3" s="176" t="s">
        <v>145</v>
      </c>
      <c r="O3" s="176"/>
      <c r="P3" s="176" t="s">
        <v>340</v>
      </c>
      <c r="Q3" s="176" t="s">
        <v>144</v>
      </c>
      <c r="R3" s="176" t="s">
        <v>142</v>
      </c>
    </row>
    <row r="4" spans="1:19" ht="28" customHeight="1" x14ac:dyDescent="0.35">
      <c r="A4" s="176"/>
      <c r="B4" s="90" t="s">
        <v>77</v>
      </c>
      <c r="C4" s="175" t="s">
        <v>31</v>
      </c>
      <c r="D4" s="176" t="s">
        <v>33</v>
      </c>
      <c r="E4" s="176" t="s">
        <v>37</v>
      </c>
      <c r="F4" s="177" t="s">
        <v>30</v>
      </c>
      <c r="G4" s="175"/>
      <c r="H4" s="176"/>
      <c r="I4" s="176"/>
      <c r="J4" s="176" t="s">
        <v>374</v>
      </c>
      <c r="K4" s="176" t="s">
        <v>375</v>
      </c>
      <c r="L4" s="176" t="s">
        <v>376</v>
      </c>
      <c r="M4" s="176"/>
      <c r="N4" s="176" t="s">
        <v>146</v>
      </c>
      <c r="O4" s="176" t="s">
        <v>147</v>
      </c>
      <c r="P4" s="176"/>
      <c r="Q4" s="176"/>
      <c r="R4" s="176"/>
    </row>
    <row r="5" spans="1:19" ht="30" customHeight="1" x14ac:dyDescent="0.35">
      <c r="A5" s="176"/>
      <c r="B5" s="90" t="s">
        <v>78</v>
      </c>
      <c r="C5" s="175"/>
      <c r="D5" s="176"/>
      <c r="E5" s="176"/>
      <c r="F5" s="177"/>
      <c r="G5" s="175"/>
      <c r="H5" s="176"/>
      <c r="I5" s="176"/>
      <c r="J5" s="176"/>
      <c r="K5" s="176"/>
      <c r="L5" s="176"/>
      <c r="M5" s="176"/>
      <c r="N5" s="176"/>
      <c r="O5" s="176"/>
      <c r="P5" s="176"/>
      <c r="Q5" s="176"/>
      <c r="R5" s="176"/>
    </row>
    <row r="6" spans="1:19" ht="28" customHeight="1" x14ac:dyDescent="0.35">
      <c r="A6" s="176"/>
      <c r="B6" s="90" t="s">
        <v>307</v>
      </c>
      <c r="C6" s="175"/>
      <c r="D6" s="176"/>
      <c r="E6" s="176"/>
      <c r="F6" s="177"/>
      <c r="G6" s="175"/>
      <c r="H6" s="176"/>
      <c r="I6" s="176"/>
      <c r="J6" s="176"/>
      <c r="K6" s="176"/>
      <c r="L6" s="176"/>
      <c r="M6" s="176"/>
      <c r="N6" s="176"/>
      <c r="O6" s="176"/>
      <c r="P6" s="176"/>
      <c r="Q6" s="176"/>
      <c r="R6" s="176"/>
    </row>
    <row r="7" spans="1:19" ht="15" customHeight="1" x14ac:dyDescent="0.35">
      <c r="A7" s="91" t="s">
        <v>0</v>
      </c>
      <c r="B7" s="92"/>
      <c r="C7" s="92"/>
      <c r="D7" s="92"/>
      <c r="E7" s="92"/>
      <c r="F7" s="105"/>
      <c r="G7" s="93"/>
      <c r="H7" s="93"/>
      <c r="I7" s="93"/>
      <c r="J7" s="93"/>
      <c r="K7" s="93"/>
      <c r="L7" s="93"/>
      <c r="M7" s="93"/>
      <c r="N7" s="93"/>
      <c r="O7" s="72"/>
      <c r="P7" s="93"/>
      <c r="Q7" s="93"/>
      <c r="R7" s="94"/>
    </row>
    <row r="8" spans="1:19" x14ac:dyDescent="0.35">
      <c r="A8" s="66" t="s">
        <v>1</v>
      </c>
      <c r="B8" s="67" t="s">
        <v>307</v>
      </c>
      <c r="C8" s="132">
        <f>IF(B8="Да, размещается сводная оценка уровня открытости бюджетных данных и оценки в разрезе показателей",2,IF(B8="Да, размещается сводная оценка уровня открытости бюджетных данных или оценки в разрезе показателей",1,0))</f>
        <v>0</v>
      </c>
      <c r="D8" s="68"/>
      <c r="E8" s="68"/>
      <c r="F8" s="69">
        <f t="shared" ref="F8:F24" si="0">C8*(1-D8)</f>
        <v>0</v>
      </c>
      <c r="G8" s="117">
        <v>44007</v>
      </c>
      <c r="H8" s="117" t="s">
        <v>162</v>
      </c>
      <c r="I8" s="70" t="s">
        <v>342</v>
      </c>
      <c r="J8" s="70" t="s">
        <v>377</v>
      </c>
      <c r="K8" s="70" t="s">
        <v>334</v>
      </c>
      <c r="L8" s="70" t="s">
        <v>334</v>
      </c>
      <c r="M8" s="75" t="s">
        <v>337</v>
      </c>
      <c r="N8" s="78" t="s">
        <v>308</v>
      </c>
      <c r="O8" s="70">
        <v>43959</v>
      </c>
      <c r="P8" s="75" t="s">
        <v>334</v>
      </c>
      <c r="Q8" s="148" t="s">
        <v>309</v>
      </c>
      <c r="R8" s="66" t="s">
        <v>357</v>
      </c>
      <c r="S8" s="120" t="s">
        <v>95</v>
      </c>
    </row>
    <row r="9" spans="1:19" ht="13.5" customHeight="1" x14ac:dyDescent="0.35">
      <c r="A9" s="66" t="s">
        <v>2</v>
      </c>
      <c r="B9" s="67" t="s">
        <v>77</v>
      </c>
      <c r="C9" s="132">
        <f t="shared" ref="C9:C11" si="1">IF(B9="Да, размещается сводная оценка уровня открытости бюджетных данных и оценки в разрезе показателей",2,IF(B9="Да, размещается сводная оценка уровня открытости бюджетных данных или оценки в разрезе показателей",1,0))</f>
        <v>2</v>
      </c>
      <c r="D9" s="68"/>
      <c r="E9" s="68"/>
      <c r="F9" s="69">
        <f t="shared" si="0"/>
        <v>2</v>
      </c>
      <c r="G9" s="117">
        <v>43987</v>
      </c>
      <c r="H9" s="117" t="s">
        <v>162</v>
      </c>
      <c r="I9" s="70" t="s">
        <v>343</v>
      </c>
      <c r="J9" s="70" t="s">
        <v>377</v>
      </c>
      <c r="K9" s="70" t="s">
        <v>162</v>
      </c>
      <c r="L9" s="70" t="s">
        <v>162</v>
      </c>
      <c r="M9" s="75" t="s">
        <v>338</v>
      </c>
      <c r="N9" s="70" t="s">
        <v>310</v>
      </c>
      <c r="O9" s="70" t="s">
        <v>310</v>
      </c>
      <c r="P9" s="75" t="s">
        <v>334</v>
      </c>
      <c r="Q9" s="146" t="s">
        <v>311</v>
      </c>
      <c r="R9" s="66" t="s">
        <v>333</v>
      </c>
      <c r="S9" s="118" t="s">
        <v>95</v>
      </c>
    </row>
    <row r="10" spans="1:19" ht="15" customHeight="1" x14ac:dyDescent="0.35">
      <c r="A10" s="66" t="s">
        <v>3</v>
      </c>
      <c r="B10" s="67" t="s">
        <v>307</v>
      </c>
      <c r="C10" s="132">
        <f t="shared" si="1"/>
        <v>0</v>
      </c>
      <c r="D10" s="68"/>
      <c r="E10" s="68"/>
      <c r="F10" s="69">
        <f t="shared" si="0"/>
        <v>0</v>
      </c>
      <c r="G10" s="117">
        <v>44012</v>
      </c>
      <c r="H10" s="117" t="s">
        <v>95</v>
      </c>
      <c r="I10" s="70" t="s">
        <v>95</v>
      </c>
      <c r="J10" s="70" t="s">
        <v>95</v>
      </c>
      <c r="K10" s="70" t="s">
        <v>95</v>
      </c>
      <c r="L10" s="70" t="s">
        <v>95</v>
      </c>
      <c r="M10" s="75" t="s">
        <v>95</v>
      </c>
      <c r="N10" s="70" t="s">
        <v>95</v>
      </c>
      <c r="O10" s="70" t="s">
        <v>95</v>
      </c>
      <c r="P10" s="75" t="s">
        <v>95</v>
      </c>
      <c r="Q10" s="75" t="s">
        <v>95</v>
      </c>
      <c r="R10" s="75" t="s">
        <v>344</v>
      </c>
      <c r="S10" s="118" t="s">
        <v>95</v>
      </c>
    </row>
    <row r="11" spans="1:19" ht="15" customHeight="1" x14ac:dyDescent="0.35">
      <c r="A11" s="66" t="s">
        <v>4</v>
      </c>
      <c r="B11" s="67" t="s">
        <v>307</v>
      </c>
      <c r="C11" s="132">
        <f t="shared" si="1"/>
        <v>0</v>
      </c>
      <c r="D11" s="68"/>
      <c r="E11" s="68"/>
      <c r="F11" s="69">
        <f t="shared" si="0"/>
        <v>0</v>
      </c>
      <c r="G11" s="117">
        <v>44007</v>
      </c>
      <c r="H11" s="117" t="s">
        <v>95</v>
      </c>
      <c r="I11" s="70" t="s">
        <v>95</v>
      </c>
      <c r="J11" s="70" t="s">
        <v>95</v>
      </c>
      <c r="K11" s="70" t="s">
        <v>95</v>
      </c>
      <c r="L11" s="70" t="s">
        <v>95</v>
      </c>
      <c r="M11" s="75" t="s">
        <v>95</v>
      </c>
      <c r="N11" s="70" t="s">
        <v>95</v>
      </c>
      <c r="O11" s="70" t="s">
        <v>95</v>
      </c>
      <c r="P11" s="75" t="s">
        <v>95</v>
      </c>
      <c r="Q11" s="75" t="s">
        <v>95</v>
      </c>
      <c r="R11" s="66" t="s">
        <v>347</v>
      </c>
      <c r="S11" s="118" t="s">
        <v>95</v>
      </c>
    </row>
    <row r="12" spans="1:19" ht="15" customHeight="1" x14ac:dyDescent="0.35">
      <c r="A12" s="91" t="s">
        <v>5</v>
      </c>
      <c r="B12" s="108"/>
      <c r="C12" s="110"/>
      <c r="D12" s="99"/>
      <c r="E12" s="99"/>
      <c r="F12" s="101"/>
      <c r="G12" s="102"/>
      <c r="H12" s="102"/>
      <c r="I12" s="102"/>
      <c r="J12" s="102"/>
      <c r="K12" s="102"/>
      <c r="L12" s="102"/>
      <c r="M12" s="128"/>
      <c r="N12" s="129"/>
      <c r="O12" s="130"/>
      <c r="P12" s="128"/>
      <c r="Q12" s="128"/>
      <c r="R12" s="62"/>
    </row>
    <row r="13" spans="1:19" ht="15" customHeight="1" x14ac:dyDescent="0.35">
      <c r="A13" s="66" t="s">
        <v>6</v>
      </c>
      <c r="B13" s="67" t="s">
        <v>77</v>
      </c>
      <c r="C13" s="132">
        <f t="shared" ref="C13:C15" si="2">IF(B13="Да, размещается сводная оценка уровня открытости бюджетных данных и оценки в разрезе показателей",2,IF(B13="Да, размещается сводная оценка уровня открытости бюджетных данных или оценки в разрезе показателей",1,0))</f>
        <v>2</v>
      </c>
      <c r="D13" s="68"/>
      <c r="E13" s="68"/>
      <c r="F13" s="69">
        <f t="shared" si="0"/>
        <v>2</v>
      </c>
      <c r="G13" s="117">
        <v>44009</v>
      </c>
      <c r="H13" s="117" t="s">
        <v>162</v>
      </c>
      <c r="I13" s="70" t="s">
        <v>354</v>
      </c>
      <c r="J13" s="70" t="s">
        <v>378</v>
      </c>
      <c r="K13" s="70" t="s">
        <v>162</v>
      </c>
      <c r="L13" s="70" t="s">
        <v>162</v>
      </c>
      <c r="M13" s="75" t="s">
        <v>338</v>
      </c>
      <c r="N13" s="78" t="s">
        <v>205</v>
      </c>
      <c r="O13" s="70">
        <v>44012</v>
      </c>
      <c r="P13" s="75" t="s">
        <v>162</v>
      </c>
      <c r="Q13" s="146" t="s">
        <v>276</v>
      </c>
      <c r="R13" s="66" t="s">
        <v>95</v>
      </c>
    </row>
    <row r="14" spans="1:19" ht="15" customHeight="1" x14ac:dyDescent="0.35">
      <c r="A14" s="66" t="s">
        <v>7</v>
      </c>
      <c r="B14" s="67" t="s">
        <v>77</v>
      </c>
      <c r="C14" s="132">
        <f t="shared" si="2"/>
        <v>2</v>
      </c>
      <c r="D14" s="68"/>
      <c r="E14" s="68"/>
      <c r="F14" s="69">
        <f t="shared" si="0"/>
        <v>2</v>
      </c>
      <c r="G14" s="117">
        <v>44012</v>
      </c>
      <c r="H14" s="117" t="s">
        <v>162</v>
      </c>
      <c r="I14" s="70" t="s">
        <v>345</v>
      </c>
      <c r="J14" s="70" t="s">
        <v>377</v>
      </c>
      <c r="K14" s="70" t="s">
        <v>162</v>
      </c>
      <c r="L14" s="70" t="s">
        <v>162</v>
      </c>
      <c r="M14" s="75" t="s">
        <v>338</v>
      </c>
      <c r="N14" s="70" t="s">
        <v>205</v>
      </c>
      <c r="O14" s="70" t="s">
        <v>205</v>
      </c>
      <c r="P14" s="75" t="s">
        <v>162</v>
      </c>
      <c r="Q14" s="146" t="s">
        <v>312</v>
      </c>
      <c r="R14" s="78" t="s">
        <v>363</v>
      </c>
      <c r="S14" s="120" t="s">
        <v>95</v>
      </c>
    </row>
    <row r="15" spans="1:19" ht="15" customHeight="1" x14ac:dyDescent="0.35">
      <c r="A15" s="66" t="s">
        <v>8</v>
      </c>
      <c r="B15" s="67" t="s">
        <v>77</v>
      </c>
      <c r="C15" s="132">
        <f t="shared" si="2"/>
        <v>2</v>
      </c>
      <c r="D15" s="68"/>
      <c r="E15" s="68"/>
      <c r="F15" s="69">
        <f t="shared" si="0"/>
        <v>2</v>
      </c>
      <c r="G15" s="117">
        <v>44011</v>
      </c>
      <c r="H15" s="117" t="s">
        <v>162</v>
      </c>
      <c r="I15" s="70" t="s">
        <v>354</v>
      </c>
      <c r="J15" s="70" t="s">
        <v>378</v>
      </c>
      <c r="K15" s="70" t="s">
        <v>162</v>
      </c>
      <c r="L15" s="70" t="s">
        <v>162</v>
      </c>
      <c r="M15" s="75" t="s">
        <v>338</v>
      </c>
      <c r="N15" s="78" t="s">
        <v>364</v>
      </c>
      <c r="O15" s="70" t="s">
        <v>205</v>
      </c>
      <c r="P15" s="75" t="s">
        <v>162</v>
      </c>
      <c r="Q15" s="112" t="s">
        <v>313</v>
      </c>
      <c r="R15" s="66" t="s">
        <v>95</v>
      </c>
    </row>
    <row r="16" spans="1:19" ht="15" customHeight="1" x14ac:dyDescent="0.35">
      <c r="A16" s="91" t="s">
        <v>9</v>
      </c>
      <c r="B16" s="108"/>
      <c r="C16" s="110"/>
      <c r="D16" s="99"/>
      <c r="E16" s="99"/>
      <c r="F16" s="101"/>
      <c r="G16" s="102"/>
      <c r="H16" s="102"/>
      <c r="I16" s="102"/>
      <c r="J16" s="102"/>
      <c r="K16" s="102"/>
      <c r="L16" s="102"/>
      <c r="M16" s="128"/>
      <c r="N16" s="129"/>
      <c r="O16" s="130"/>
      <c r="P16" s="128"/>
      <c r="Q16" s="128"/>
      <c r="R16" s="62"/>
    </row>
    <row r="17" spans="1:19" ht="15" customHeight="1" x14ac:dyDescent="0.35">
      <c r="A17" s="66" t="s">
        <v>28</v>
      </c>
      <c r="B17" s="67" t="s">
        <v>77</v>
      </c>
      <c r="C17" s="132">
        <f t="shared" ref="C17:C18" si="3">IF(B17="Да, размещается сводная оценка уровня открытости бюджетных данных и оценки в разрезе показателей",2,IF(B17="Да, размещается сводная оценка уровня открытости бюджетных данных или оценки в разрезе показателей",1,0))</f>
        <v>2</v>
      </c>
      <c r="D17" s="68"/>
      <c r="E17" s="68"/>
      <c r="F17" s="69">
        <f t="shared" si="0"/>
        <v>2</v>
      </c>
      <c r="G17" s="117">
        <v>43979</v>
      </c>
      <c r="H17" s="117" t="s">
        <v>162</v>
      </c>
      <c r="I17" s="70" t="s">
        <v>345</v>
      </c>
      <c r="J17" s="70" t="s">
        <v>377</v>
      </c>
      <c r="K17" s="70" t="s">
        <v>162</v>
      </c>
      <c r="L17" s="70" t="s">
        <v>162</v>
      </c>
      <c r="M17" s="75" t="s">
        <v>366</v>
      </c>
      <c r="N17" s="78" t="s">
        <v>205</v>
      </c>
      <c r="O17" s="70" t="s">
        <v>205</v>
      </c>
      <c r="P17" s="75" t="s">
        <v>334</v>
      </c>
      <c r="Q17" s="111" t="s">
        <v>365</v>
      </c>
      <c r="R17" s="66" t="s">
        <v>95</v>
      </c>
    </row>
    <row r="18" spans="1:19" ht="15" customHeight="1" x14ac:dyDescent="0.35">
      <c r="A18" s="66" t="s">
        <v>10</v>
      </c>
      <c r="B18" s="67" t="s">
        <v>78</v>
      </c>
      <c r="C18" s="132">
        <f t="shared" si="3"/>
        <v>1</v>
      </c>
      <c r="D18" s="68"/>
      <c r="E18" s="68"/>
      <c r="F18" s="69">
        <f t="shared" si="0"/>
        <v>1</v>
      </c>
      <c r="G18" s="117">
        <v>44001</v>
      </c>
      <c r="H18" s="117" t="s">
        <v>162</v>
      </c>
      <c r="I18" s="70" t="s">
        <v>345</v>
      </c>
      <c r="J18" s="70" t="s">
        <v>377</v>
      </c>
      <c r="K18" s="70" t="s">
        <v>334</v>
      </c>
      <c r="L18" s="70" t="s">
        <v>162</v>
      </c>
      <c r="M18" s="75" t="s">
        <v>338</v>
      </c>
      <c r="N18" s="70" t="s">
        <v>205</v>
      </c>
      <c r="O18" s="70">
        <v>44018</v>
      </c>
      <c r="P18" s="75" t="s">
        <v>162</v>
      </c>
      <c r="Q18" s="66" t="s">
        <v>282</v>
      </c>
      <c r="R18" s="66" t="s">
        <v>398</v>
      </c>
      <c r="S18" s="120" t="s">
        <v>95</v>
      </c>
    </row>
    <row r="19" spans="1:19" ht="15" customHeight="1" x14ac:dyDescent="0.35">
      <c r="A19" s="91" t="s">
        <v>11</v>
      </c>
      <c r="B19" s="108"/>
      <c r="C19" s="110"/>
      <c r="D19" s="99"/>
      <c r="E19" s="99"/>
      <c r="F19" s="101"/>
      <c r="G19" s="102"/>
      <c r="H19" s="102"/>
      <c r="I19" s="102"/>
      <c r="J19" s="102"/>
      <c r="K19" s="102"/>
      <c r="L19" s="102"/>
      <c r="M19" s="128"/>
      <c r="N19" s="129"/>
      <c r="O19" s="130"/>
      <c r="P19" s="128"/>
      <c r="Q19" s="128"/>
      <c r="R19" s="62"/>
    </row>
    <row r="20" spans="1:19" ht="15" customHeight="1" x14ac:dyDescent="0.35">
      <c r="A20" s="66" t="s">
        <v>12</v>
      </c>
      <c r="B20" s="67" t="s">
        <v>78</v>
      </c>
      <c r="C20" s="132">
        <f t="shared" ref="C20:C24" si="4">IF(B20="Да, размещается сводная оценка уровня открытости бюджетных данных и оценки в разрезе показателей",2,IF(B20="Да, размещается сводная оценка уровня открытости бюджетных данных или оценки в разрезе показателей",1,0))</f>
        <v>1</v>
      </c>
      <c r="D20" s="68"/>
      <c r="E20" s="68"/>
      <c r="F20" s="69">
        <f t="shared" si="0"/>
        <v>1</v>
      </c>
      <c r="G20" s="117">
        <v>44000</v>
      </c>
      <c r="H20" s="117" t="s">
        <v>162</v>
      </c>
      <c r="I20" s="70" t="s">
        <v>345</v>
      </c>
      <c r="J20" s="70" t="s">
        <v>378</v>
      </c>
      <c r="K20" s="70" t="s">
        <v>162</v>
      </c>
      <c r="L20" s="70" t="s">
        <v>334</v>
      </c>
      <c r="M20" s="75" t="s">
        <v>338</v>
      </c>
      <c r="N20" s="78" t="s">
        <v>372</v>
      </c>
      <c r="O20" s="78" t="s">
        <v>205</v>
      </c>
      <c r="P20" s="75" t="s">
        <v>162</v>
      </c>
      <c r="Q20" s="147" t="s">
        <v>314</v>
      </c>
      <c r="R20" s="66" t="s">
        <v>379</v>
      </c>
      <c r="S20" s="120" t="s">
        <v>95</v>
      </c>
    </row>
    <row r="21" spans="1:19" ht="15" customHeight="1" x14ac:dyDescent="0.35">
      <c r="A21" s="66"/>
      <c r="B21" s="67"/>
      <c r="C21" s="132"/>
      <c r="D21" s="68"/>
      <c r="E21" s="68"/>
      <c r="F21" s="69"/>
      <c r="G21" s="117"/>
      <c r="H21" s="117" t="s">
        <v>162</v>
      </c>
      <c r="I21" s="70" t="s">
        <v>322</v>
      </c>
      <c r="J21" s="70" t="s">
        <v>377</v>
      </c>
      <c r="K21" s="70" t="s">
        <v>162</v>
      </c>
      <c r="L21" s="70" t="s">
        <v>162</v>
      </c>
      <c r="M21" s="75" t="s">
        <v>338</v>
      </c>
      <c r="N21" s="70" t="s">
        <v>205</v>
      </c>
      <c r="O21" s="131" t="s">
        <v>205</v>
      </c>
      <c r="P21" s="75" t="s">
        <v>162</v>
      </c>
      <c r="Q21" s="147" t="s">
        <v>314</v>
      </c>
      <c r="R21" s="66" t="s">
        <v>95</v>
      </c>
      <c r="S21" s="120" t="s">
        <v>95</v>
      </c>
    </row>
    <row r="22" spans="1:19" ht="15" customHeight="1" x14ac:dyDescent="0.35">
      <c r="A22" s="66" t="s">
        <v>13</v>
      </c>
      <c r="B22" s="67" t="s">
        <v>307</v>
      </c>
      <c r="C22" s="132">
        <f t="shared" si="4"/>
        <v>0</v>
      </c>
      <c r="D22" s="68"/>
      <c r="E22" s="68"/>
      <c r="F22" s="69">
        <f t="shared" si="0"/>
        <v>0</v>
      </c>
      <c r="G22" s="117">
        <v>44012</v>
      </c>
      <c r="H22" s="68" t="s">
        <v>334</v>
      </c>
      <c r="I22" s="70" t="s">
        <v>322</v>
      </c>
      <c r="J22" s="70" t="s">
        <v>95</v>
      </c>
      <c r="K22" s="70" t="s">
        <v>95</v>
      </c>
      <c r="L22" s="70" t="s">
        <v>95</v>
      </c>
      <c r="M22" s="75" t="s">
        <v>95</v>
      </c>
      <c r="N22" s="78" t="s">
        <v>205</v>
      </c>
      <c r="O22" s="78" t="s">
        <v>383</v>
      </c>
      <c r="P22" s="75" t="s">
        <v>95</v>
      </c>
      <c r="Q22" s="147" t="s">
        <v>95</v>
      </c>
      <c r="R22" s="66" t="s">
        <v>392</v>
      </c>
      <c r="S22" s="120" t="s">
        <v>95</v>
      </c>
    </row>
    <row r="23" spans="1:19" s="79" customFormat="1" ht="15" customHeight="1" x14ac:dyDescent="0.35">
      <c r="A23" s="66"/>
      <c r="B23" s="67"/>
      <c r="C23" s="132"/>
      <c r="D23" s="68"/>
      <c r="E23" s="68"/>
      <c r="F23" s="69"/>
      <c r="G23" s="117"/>
      <c r="H23" s="68" t="s">
        <v>334</v>
      </c>
      <c r="I23" s="70" t="s">
        <v>326</v>
      </c>
      <c r="J23" s="70" t="s">
        <v>95</v>
      </c>
      <c r="K23" s="70" t="s">
        <v>95</v>
      </c>
      <c r="L23" s="70" t="s">
        <v>95</v>
      </c>
      <c r="M23" s="75" t="s">
        <v>95</v>
      </c>
      <c r="N23" s="78" t="s">
        <v>205</v>
      </c>
      <c r="O23" s="78" t="s">
        <v>383</v>
      </c>
      <c r="P23" s="75" t="s">
        <v>95</v>
      </c>
      <c r="Q23" s="147" t="s">
        <v>315</v>
      </c>
      <c r="R23" s="66" t="s">
        <v>384</v>
      </c>
      <c r="S23" s="120" t="s">
        <v>95</v>
      </c>
    </row>
    <row r="24" spans="1:19" ht="15" customHeight="1" x14ac:dyDescent="0.35">
      <c r="A24" s="66" t="s">
        <v>14</v>
      </c>
      <c r="B24" s="67" t="s">
        <v>77</v>
      </c>
      <c r="C24" s="132">
        <f t="shared" si="4"/>
        <v>2</v>
      </c>
      <c r="D24" s="68"/>
      <c r="E24" s="68"/>
      <c r="F24" s="69">
        <f t="shared" si="0"/>
        <v>2</v>
      </c>
      <c r="G24" s="117">
        <v>44012</v>
      </c>
      <c r="H24" s="117" t="s">
        <v>162</v>
      </c>
      <c r="I24" s="70" t="s">
        <v>322</v>
      </c>
      <c r="J24" s="70" t="s">
        <v>378</v>
      </c>
      <c r="K24" s="70" t="s">
        <v>162</v>
      </c>
      <c r="L24" s="70" t="s">
        <v>162</v>
      </c>
      <c r="M24" s="75" t="s">
        <v>391</v>
      </c>
      <c r="N24" s="131" t="s">
        <v>205</v>
      </c>
      <c r="O24" s="70">
        <v>43882</v>
      </c>
      <c r="P24" s="75" t="s">
        <v>162</v>
      </c>
      <c r="Q24" s="147" t="s">
        <v>293</v>
      </c>
      <c r="R24" s="66" t="s">
        <v>95</v>
      </c>
    </row>
    <row r="25" spans="1:19" ht="15" customHeight="1" x14ac:dyDescent="0.35">
      <c r="A25" s="91" t="s">
        <v>15</v>
      </c>
      <c r="B25" s="108"/>
      <c r="C25" s="110"/>
      <c r="D25" s="99"/>
      <c r="E25" s="99"/>
      <c r="F25" s="101"/>
      <c r="G25" s="102"/>
      <c r="H25" s="102"/>
      <c r="I25" s="102"/>
      <c r="J25" s="102"/>
      <c r="K25" s="102"/>
      <c r="L25" s="102"/>
      <c r="M25" s="128"/>
      <c r="N25" s="129"/>
      <c r="O25" s="130"/>
      <c r="P25" s="128"/>
      <c r="Q25" s="128"/>
      <c r="R25" s="62"/>
    </row>
    <row r="26" spans="1:19" ht="15" customHeight="1" x14ac:dyDescent="0.35">
      <c r="A26" s="66" t="s">
        <v>16</v>
      </c>
      <c r="B26" s="67" t="s">
        <v>78</v>
      </c>
      <c r="C26" s="132">
        <f t="shared" ref="C26:C29" si="5">IF(B26="Да, размещается сводная оценка уровня открытости бюджетных данных и оценки в разрезе показателей",2,IF(B26="Да, размещается сводная оценка уровня открытости бюджетных данных или оценки в разрезе показателей",1,0))</f>
        <v>1</v>
      </c>
      <c r="D26" s="68"/>
      <c r="E26" s="68"/>
      <c r="F26" s="69">
        <f t="shared" ref="F26:F32" si="6">C26*(1-D26)</f>
        <v>1</v>
      </c>
      <c r="G26" s="117">
        <v>44018</v>
      </c>
      <c r="H26" s="117" t="s">
        <v>162</v>
      </c>
      <c r="I26" s="70" t="s">
        <v>345</v>
      </c>
      <c r="J26" s="70" t="s">
        <v>377</v>
      </c>
      <c r="K26" s="70" t="s">
        <v>162</v>
      </c>
      <c r="L26" s="70" t="s">
        <v>334</v>
      </c>
      <c r="M26" s="75" t="s">
        <v>338</v>
      </c>
      <c r="N26" s="131" t="s">
        <v>205</v>
      </c>
      <c r="O26" s="131" t="s">
        <v>205</v>
      </c>
      <c r="P26" s="75" t="s">
        <v>334</v>
      </c>
      <c r="Q26" s="146" t="s">
        <v>395</v>
      </c>
      <c r="R26" s="66" t="s">
        <v>379</v>
      </c>
      <c r="S26" s="120" t="s">
        <v>95</v>
      </c>
    </row>
    <row r="27" spans="1:19" ht="15" customHeight="1" x14ac:dyDescent="0.35">
      <c r="A27" s="66" t="s">
        <v>17</v>
      </c>
      <c r="B27" s="67" t="s">
        <v>78</v>
      </c>
      <c r="C27" s="132">
        <f t="shared" si="5"/>
        <v>1</v>
      </c>
      <c r="D27" s="68"/>
      <c r="E27" s="68"/>
      <c r="F27" s="69">
        <f t="shared" si="6"/>
        <v>1</v>
      </c>
      <c r="G27" s="117">
        <v>44011</v>
      </c>
      <c r="H27" s="117" t="s">
        <v>162</v>
      </c>
      <c r="I27" s="70" t="s">
        <v>345</v>
      </c>
      <c r="J27" s="70" t="s">
        <v>377</v>
      </c>
      <c r="K27" s="70" t="s">
        <v>334</v>
      </c>
      <c r="L27" s="70" t="s">
        <v>162</v>
      </c>
      <c r="M27" s="75" t="s">
        <v>338</v>
      </c>
      <c r="N27" s="78" t="s">
        <v>396</v>
      </c>
      <c r="O27" s="131" t="s">
        <v>205</v>
      </c>
      <c r="P27" s="75" t="s">
        <v>162</v>
      </c>
      <c r="Q27" s="146" t="s">
        <v>316</v>
      </c>
      <c r="R27" s="66" t="s">
        <v>398</v>
      </c>
      <c r="S27" s="120" t="s">
        <v>95</v>
      </c>
    </row>
    <row r="28" spans="1:19" ht="15" customHeight="1" x14ac:dyDescent="0.35">
      <c r="A28" s="66" t="s">
        <v>18</v>
      </c>
      <c r="B28" s="67" t="s">
        <v>78</v>
      </c>
      <c r="C28" s="132">
        <f t="shared" si="5"/>
        <v>1</v>
      </c>
      <c r="D28" s="68"/>
      <c r="E28" s="68"/>
      <c r="F28" s="69">
        <f t="shared" si="6"/>
        <v>1</v>
      </c>
      <c r="G28" s="117">
        <v>44012</v>
      </c>
      <c r="H28" s="117" t="s">
        <v>162</v>
      </c>
      <c r="I28" s="70" t="s">
        <v>345</v>
      </c>
      <c r="J28" s="70" t="s">
        <v>377</v>
      </c>
      <c r="K28" s="70" t="s">
        <v>334</v>
      </c>
      <c r="L28" s="70" t="s">
        <v>162</v>
      </c>
      <c r="M28" s="75" t="s">
        <v>405</v>
      </c>
      <c r="N28" s="131" t="s">
        <v>205</v>
      </c>
      <c r="O28" s="131" t="s">
        <v>205</v>
      </c>
      <c r="P28" s="75" t="s">
        <v>162</v>
      </c>
      <c r="Q28" s="146" t="s">
        <v>317</v>
      </c>
      <c r="R28" s="66" t="s">
        <v>398</v>
      </c>
      <c r="S28" s="120" t="s">
        <v>95</v>
      </c>
    </row>
    <row r="29" spans="1:19" ht="15" customHeight="1" x14ac:dyDescent="0.35">
      <c r="A29" s="66" t="s">
        <v>19</v>
      </c>
      <c r="B29" s="67" t="s">
        <v>78</v>
      </c>
      <c r="C29" s="132">
        <f t="shared" si="5"/>
        <v>1</v>
      </c>
      <c r="D29" s="68"/>
      <c r="E29" s="68"/>
      <c r="F29" s="69">
        <f t="shared" si="6"/>
        <v>1</v>
      </c>
      <c r="G29" s="117">
        <v>44041</v>
      </c>
      <c r="H29" s="117" t="s">
        <v>162</v>
      </c>
      <c r="I29" s="70" t="s">
        <v>345</v>
      </c>
      <c r="J29" s="70" t="s">
        <v>377</v>
      </c>
      <c r="K29" s="70" t="s">
        <v>162</v>
      </c>
      <c r="L29" s="70" t="s">
        <v>334</v>
      </c>
      <c r="M29" s="75" t="s">
        <v>338</v>
      </c>
      <c r="N29" s="131" t="s">
        <v>205</v>
      </c>
      <c r="O29" s="131" t="s">
        <v>205</v>
      </c>
      <c r="P29" s="75" t="s">
        <v>334</v>
      </c>
      <c r="Q29" s="111" t="s">
        <v>318</v>
      </c>
      <c r="R29" s="66" t="s">
        <v>379</v>
      </c>
      <c r="S29" s="120" t="s">
        <v>95</v>
      </c>
    </row>
    <row r="30" spans="1:19" ht="15" customHeight="1" x14ac:dyDescent="0.35">
      <c r="A30" s="91" t="s">
        <v>20</v>
      </c>
      <c r="B30" s="108"/>
      <c r="C30" s="110"/>
      <c r="D30" s="99"/>
      <c r="E30" s="99"/>
      <c r="F30" s="101"/>
      <c r="G30" s="102"/>
      <c r="H30" s="102"/>
      <c r="I30" s="102"/>
      <c r="J30" s="102"/>
      <c r="K30" s="102"/>
      <c r="L30" s="102"/>
      <c r="M30" s="128"/>
      <c r="N30" s="129"/>
      <c r="O30" s="130"/>
      <c r="P30" s="128"/>
      <c r="Q30" s="128"/>
      <c r="R30" s="62"/>
    </row>
    <row r="31" spans="1:19" ht="15" customHeight="1" x14ac:dyDescent="0.35">
      <c r="A31" s="66" t="s">
        <v>21</v>
      </c>
      <c r="B31" s="67" t="s">
        <v>307</v>
      </c>
      <c r="C31" s="132">
        <f t="shared" ref="C31:C32" si="7">IF(B31="Да, размещается сводная оценка уровня открытости бюджетных данных и оценки в разрезе показателей",2,IF(B31="Да, размещается сводная оценка уровня открытости бюджетных данных или оценки в разрезе показателей",1,0))</f>
        <v>0</v>
      </c>
      <c r="D31" s="68"/>
      <c r="E31" s="68"/>
      <c r="F31" s="69">
        <f t="shared" si="6"/>
        <v>0</v>
      </c>
      <c r="G31" s="117">
        <v>44012</v>
      </c>
      <c r="H31" s="68" t="s">
        <v>334</v>
      </c>
      <c r="I31" s="70" t="s">
        <v>345</v>
      </c>
      <c r="J31" s="70" t="s">
        <v>95</v>
      </c>
      <c r="K31" s="70" t="s">
        <v>95</v>
      </c>
      <c r="L31" s="70" t="s">
        <v>95</v>
      </c>
      <c r="M31" s="75" t="s">
        <v>95</v>
      </c>
      <c r="N31" s="131" t="s">
        <v>205</v>
      </c>
      <c r="O31" s="78" t="s">
        <v>383</v>
      </c>
      <c r="P31" s="75" t="s">
        <v>95</v>
      </c>
      <c r="Q31" s="147" t="s">
        <v>319</v>
      </c>
      <c r="R31" s="66" t="s">
        <v>411</v>
      </c>
      <c r="S31" s="120" t="s">
        <v>95</v>
      </c>
    </row>
    <row r="32" spans="1:19" ht="15" customHeight="1" x14ac:dyDescent="0.35">
      <c r="A32" s="66" t="s">
        <v>22</v>
      </c>
      <c r="B32" s="67" t="s">
        <v>77</v>
      </c>
      <c r="C32" s="132">
        <f t="shared" si="7"/>
        <v>2</v>
      </c>
      <c r="D32" s="68"/>
      <c r="E32" s="68">
        <v>0.5</v>
      </c>
      <c r="F32" s="69">
        <f t="shared" si="6"/>
        <v>2</v>
      </c>
      <c r="G32" s="117">
        <v>44012</v>
      </c>
      <c r="H32" s="117" t="s">
        <v>162</v>
      </c>
      <c r="I32" s="70" t="s">
        <v>345</v>
      </c>
      <c r="J32" s="70" t="s">
        <v>377</v>
      </c>
      <c r="K32" s="70" t="s">
        <v>162</v>
      </c>
      <c r="L32" s="70" t="s">
        <v>162</v>
      </c>
      <c r="M32" s="75" t="s">
        <v>337</v>
      </c>
      <c r="N32" s="131" t="s">
        <v>205</v>
      </c>
      <c r="O32" s="131" t="s">
        <v>205</v>
      </c>
      <c r="P32" s="75" t="s">
        <v>334</v>
      </c>
      <c r="Q32" s="149" t="s">
        <v>320</v>
      </c>
      <c r="R32" s="66" t="s">
        <v>412</v>
      </c>
      <c r="S32" s="120" t="s">
        <v>95</v>
      </c>
    </row>
  </sheetData>
  <autoFilter ref="A7:R32" xr:uid="{00000000-0009-0000-0000-000003000000}"/>
  <mergeCells count="22">
    <mergeCell ref="A1:R1"/>
    <mergeCell ref="A2:R2"/>
    <mergeCell ref="A3:A6"/>
    <mergeCell ref="C3:F3"/>
    <mergeCell ref="G3:G6"/>
    <mergeCell ref="R3:R6"/>
    <mergeCell ref="C4:C6"/>
    <mergeCell ref="M3:M6"/>
    <mergeCell ref="H3:H6"/>
    <mergeCell ref="J3:L3"/>
    <mergeCell ref="J4:J6"/>
    <mergeCell ref="Q3:Q6"/>
    <mergeCell ref="P3:P6"/>
    <mergeCell ref="D4:D6"/>
    <mergeCell ref="E4:E6"/>
    <mergeCell ref="F4:F6"/>
    <mergeCell ref="K4:K6"/>
    <mergeCell ref="L4:L6"/>
    <mergeCell ref="I3:I6"/>
    <mergeCell ref="N3:O3"/>
    <mergeCell ref="N4:N6"/>
    <mergeCell ref="O4:O6"/>
  </mergeCells>
  <conditionalFormatting sqref="A8:A11">
    <cfRule type="dataBar" priority="6">
      <dataBar>
        <cfvo type="min"/>
        <cfvo type="max"/>
        <color rgb="FF638EC6"/>
      </dataBar>
      <extLst>
        <ext xmlns:x14="http://schemas.microsoft.com/office/spreadsheetml/2009/9/main" uri="{B025F937-C7B1-47D3-B67F-A62EFF666E3E}">
          <x14:id>{54BAE4C4-37B1-422E-80FD-289235071512}</x14:id>
        </ext>
      </extLst>
    </cfRule>
  </conditionalFormatting>
  <dataValidations count="2">
    <dataValidation type="list" allowBlank="1" showInputMessage="1" showErrorMessage="1" sqref="B12 B16 B19 B25 B30" xr:uid="{B8613267-75F9-4C5C-AEBD-8B12061641E7}">
      <formula1>#REF!</formula1>
    </dataValidation>
    <dataValidation type="list" allowBlank="1" showInputMessage="1" showErrorMessage="1" sqref="B7:B11 B17:B18 B26:B29 B31:B32 B13:B15 B20:B24" xr:uid="{EE8E65A6-47A3-4C10-9816-4D67810077B2}">
      <formula1>$B$4:$B$6</formula1>
    </dataValidation>
  </dataValidations>
  <hyperlinks>
    <hyperlink ref="Q8" r:id="rId1" xr:uid="{F74BF370-FE23-47C0-BFB5-76C35B8B9D05}"/>
    <hyperlink ref="Q9" r:id="rId2" xr:uid="{8ADAAEA5-8153-4CFC-92BE-715A32815832}"/>
    <hyperlink ref="Q13" r:id="rId3" xr:uid="{D1D54056-8F5D-4637-89D8-62B390B607B1}"/>
    <hyperlink ref="Q15" r:id="rId4" xr:uid="{51051E49-DF3E-4881-ABE2-87EBF2716F3E}"/>
    <hyperlink ref="Q18" r:id="rId5" xr:uid="{8E49A7D8-D23D-4BD9-9E06-E1817BD452AA}"/>
    <hyperlink ref="Q20" r:id="rId6" xr:uid="{C5367385-BAD3-4E37-B3C4-1E7F26898E82}"/>
    <hyperlink ref="Q22" r:id="rId7" display="http://minfin.orb.ru/программа-повышения-эффективности/" xr:uid="{8C8DD276-6D3D-49D8-9F26-DFEC0BA51A26}"/>
    <hyperlink ref="Q24" r:id="rId8" xr:uid="{4F5D1925-52AF-4406-8A61-000A1775C4A5}"/>
    <hyperlink ref="Q27" r:id="rId9" xr:uid="{D6380592-3824-4DF6-952D-AA245745CC9F}"/>
    <hyperlink ref="Q29" r:id="rId10" xr:uid="{2D33AE08-4E39-4783-92F5-294C599A7698}"/>
    <hyperlink ref="Q32" r:id="rId11" xr:uid="{5A2644AF-E91D-4115-B6F8-2F509FCFE83E}"/>
    <hyperlink ref="Q17" r:id="rId12" xr:uid="{532C7A5D-09E3-448F-BB6F-AC263AB9978F}"/>
    <hyperlink ref="Q23" r:id="rId13" xr:uid="{ECFD6A44-A0A1-41A2-AD8C-CA44043C5565}"/>
    <hyperlink ref="Q28" r:id="rId14" xr:uid="{4B7FB688-A8BA-438D-B626-DC32940DA13D}"/>
  </hyperlinks>
  <pageMargins left="0.70866141732283472" right="0.70866141732283472" top="0.74803149606299213" bottom="0.74803149606299213" header="0.31496062992125984" footer="0.31496062992125984"/>
  <pageSetup paperSize="9" scale="81" fitToHeight="0" orientation="landscape" r:id="rId15"/>
  <headerFooter>
    <oddFooter>&amp;C&amp;A&amp;R&amp;P</oddFooter>
  </headerFooter>
  <extLst>
    <ext xmlns:x14="http://schemas.microsoft.com/office/spreadsheetml/2009/9/main" uri="{78C0D931-6437-407d-A8EE-F0AAD7539E65}">
      <x14:conditionalFormattings>
        <x14:conditionalFormatting xmlns:xm="http://schemas.microsoft.com/office/excel/2006/main">
          <x14:cfRule type="dataBar" id="{54BAE4C4-37B1-422E-80FD-289235071512}">
            <x14:dataBar minLength="0" maxLength="100" negativeBarColorSameAsPositive="1" axisPosition="none">
              <x14:cfvo type="min"/>
              <x14:cfvo type="max"/>
            </x14:dataBar>
          </x14:cfRule>
          <xm:sqref>A8:A11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230467C8CEFAC44593D3D344C2F48655" ma:contentTypeVersion="0" ma:contentTypeDescription="Создание документа." ma:contentTypeScope="" ma:versionID="cf81f99e34c18b20df9ff48604bc9af2">
  <xsd:schema xmlns:xsd="http://www.w3.org/2001/XMLSchema" xmlns:xs="http://www.w3.org/2001/XMLSchema" xmlns:p="http://schemas.microsoft.com/office/2006/metadata/properties" xmlns:ns2="b1e5bdc4-b57e-4af5-8c56-e26e352185e0" targetNamespace="http://schemas.microsoft.com/office/2006/metadata/properties" ma:root="true" ma:fieldsID="c31cf644ccdebe7c2c6fcf435b368b5c"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6B28D-4BE0-4BFA-875D-2569D3F54B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6AD21D-BF8B-40B6-97B6-691ADCA72C8B}">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b1e5bdc4-b57e-4af5-8c56-e26e352185e0"/>
    <ds:schemaRef ds:uri="http://www.w3.org/XML/1998/namespace"/>
  </ds:schemaRefs>
</ds:datastoreItem>
</file>

<file path=customXml/itemProps3.xml><?xml version="1.0" encoding="utf-8"?>
<ds:datastoreItem xmlns:ds="http://schemas.openxmlformats.org/officeDocument/2006/customXml" ds:itemID="{27C23373-14F2-4B7C-AFBE-B3A8ACE353AB}">
  <ds:schemaRefs>
    <ds:schemaRef ds:uri="http://schemas.microsoft.com/sharepoint/events"/>
  </ds:schemaRefs>
</ds:datastoreItem>
</file>

<file path=customXml/itemProps4.xml><?xml version="1.0" encoding="utf-8"?>
<ds:datastoreItem xmlns:ds="http://schemas.openxmlformats.org/officeDocument/2006/customXml" ds:itemID="{27E83352-2EC7-47E8-8159-170B246C82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17</vt:i4>
      </vt:variant>
    </vt:vector>
  </HeadingPairs>
  <TitlesOfParts>
    <vt:vector size="25" baseType="lpstr">
      <vt:lpstr>Рейтинг (раздел 10)</vt:lpstr>
      <vt:lpstr>Оценка (раздел 10)</vt:lpstr>
      <vt:lpstr>Методика (раздел 1)</vt:lpstr>
      <vt:lpstr>10.1</vt:lpstr>
      <vt:lpstr>10.2</vt:lpstr>
      <vt:lpstr>10.3</vt:lpstr>
      <vt:lpstr>10.4</vt:lpstr>
      <vt:lpstr>10.5</vt:lpstr>
      <vt:lpstr>'Методика (раздел 1)'!_Toc32672483</vt:lpstr>
      <vt:lpstr>'10.1'!Заголовки_для_печати</vt:lpstr>
      <vt:lpstr>'10.2'!Заголовки_для_печати</vt:lpstr>
      <vt:lpstr>'10.3'!Заголовки_для_печати</vt:lpstr>
      <vt:lpstr>'10.4'!Заголовки_для_печати</vt:lpstr>
      <vt:lpstr>'10.5'!Заголовки_для_печати</vt:lpstr>
      <vt:lpstr>'Методика (раздел 1)'!Заголовки_для_печати</vt:lpstr>
      <vt:lpstr>'Оценка (раздел 10)'!Заголовки_для_печати</vt:lpstr>
      <vt:lpstr>'Рейтинг (раздел 10)'!Заголовки_для_печати</vt:lpstr>
      <vt:lpstr>'10.1'!Область_печати</vt:lpstr>
      <vt:lpstr>'10.2'!Область_печати</vt:lpstr>
      <vt:lpstr>'10.3'!Область_печати</vt:lpstr>
      <vt:lpstr>'10.4'!Область_печати</vt:lpstr>
      <vt:lpstr>'10.5'!Область_печати</vt:lpstr>
      <vt:lpstr>'Методика (раздел 1)'!Область_печати</vt:lpstr>
      <vt:lpstr>'Оценка (раздел 10)'!Область_печати</vt:lpstr>
      <vt:lpstr>'Рейтинг (раздел 10)'!Область_печати</vt:lpstr>
    </vt:vector>
  </TitlesOfParts>
  <Company>НИФИ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Asus</cp:lastModifiedBy>
  <cp:lastPrinted>2020-09-06T04:50:12Z</cp:lastPrinted>
  <dcterms:created xsi:type="dcterms:W3CDTF">2015-12-18T16:44:35Z</dcterms:created>
  <dcterms:modified xsi:type="dcterms:W3CDTF">2020-09-06T07:47:12Z</dcterms:modified>
</cp:coreProperties>
</file>