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0_Рейтинг\10_Рейтинг 2020\"/>
    </mc:Choice>
  </mc:AlternateContent>
  <xr:revisionPtr revIDLastSave="0" documentId="13_ncr:1_{836CFEB8-8632-41B7-9F1A-AD7028300F0E}" xr6:coauthVersionLast="46" xr6:coauthVersionMax="46" xr10:uidLastSave="{00000000-0000-0000-0000-000000000000}"/>
  <bookViews>
    <workbookView xWindow="-110" yWindow="-110" windowWidth="19420" windowHeight="10420" tabRatio="852" activeTab="1" xr2:uid="{00000000-000D-0000-FFFF-FFFF00000000}"/>
  </bookViews>
  <sheets>
    <sheet name="Рейтинг (раздел 4)" sheetId="68" r:id="rId1"/>
    <sheet name="Оценка (раздел 4)" sheetId="12" r:id="rId2"/>
    <sheet name="Методика (Раздел 4)" sheetId="16" r:id="rId3"/>
    <sheet name="4.1" sheetId="14" r:id="rId4"/>
    <sheet name="4.2 " sheetId="66" r:id="rId5"/>
    <sheet name="4.3" sheetId="32" r:id="rId6"/>
    <sheet name="4.4" sheetId="52" r:id="rId7"/>
    <sheet name="4.5" sheetId="35" r:id="rId8"/>
    <sheet name="4.6" sheetId="36" r:id="rId9"/>
    <sheet name="4.7" sheetId="37" r:id="rId10"/>
    <sheet name="4.8" sheetId="42" r:id="rId11"/>
    <sheet name="4.9" sheetId="38" r:id="rId12"/>
    <sheet name="4.10" sheetId="39" r:id="rId13"/>
    <sheet name="4.11" sheetId="40" r:id="rId14"/>
    <sheet name="4.12" sheetId="49" r:id="rId15"/>
    <sheet name="4.13 " sheetId="65" r:id="rId16"/>
    <sheet name="4.14" sheetId="59" r:id="rId17"/>
    <sheet name="Параметры" sheetId="17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Toc262686" localSheetId="2">'Методика (Раздел 4)'!$B$4</definedName>
    <definedName name="_Toc510692582" localSheetId="2">'Методика (Раздел 4)'!$B$4</definedName>
    <definedName name="_xlnm._FilterDatabase" localSheetId="3" hidden="1">'4.1'!$A$7:$T$99</definedName>
    <definedName name="_xlnm._FilterDatabase" localSheetId="12" hidden="1">'4.10'!$A$7:$Q$99</definedName>
    <definedName name="_xlnm._FilterDatabase" localSheetId="13" hidden="1">'4.11'!$A$6:$Q$98</definedName>
    <definedName name="_xlnm._FilterDatabase" localSheetId="14" hidden="1">'4.12'!$A$6:$M$98</definedName>
    <definedName name="_xlnm._FilterDatabase" localSheetId="15" hidden="1">'4.13 '!$A$7:$AC$100</definedName>
    <definedName name="_xlnm._FilterDatabase" localSheetId="16" hidden="1">'4.14'!$A$6:$P$98</definedName>
    <definedName name="_xlnm._FilterDatabase" localSheetId="4" hidden="1">'4.2 '!$A$6:$R$98</definedName>
    <definedName name="_xlnm._FilterDatabase" localSheetId="5" hidden="1">'4.3'!$A$6:$Q$98</definedName>
    <definedName name="_xlnm._FilterDatabase" localSheetId="6" hidden="1">'4.4'!$A$6:$R$98</definedName>
    <definedName name="_xlnm._FilterDatabase" localSheetId="7" hidden="1">'4.5'!$A$7:$S$100</definedName>
    <definedName name="_xlnm._FilterDatabase" localSheetId="8" hidden="1">'4.6'!$A$7:$R$99</definedName>
    <definedName name="_xlnm._FilterDatabase" localSheetId="9" hidden="1">'4.7'!$A$7:$R$99</definedName>
    <definedName name="_xlnm._FilterDatabase" localSheetId="10" hidden="1">'4.8'!$A$6:$Q$98</definedName>
    <definedName name="_xlnm._FilterDatabase" localSheetId="11" hidden="1">'4.9'!$A$6:$R$99</definedName>
    <definedName name="_xlnm._FilterDatabase" localSheetId="1" hidden="1">'Оценка (раздел 4)'!$A$6:$Q$98</definedName>
    <definedName name="а">'[1]4.1'!$B$4:$B$5</definedName>
    <definedName name="Выбор_5.1" localSheetId="12">'4.10'!$B$5:$B$6</definedName>
    <definedName name="Выбор_5.1" localSheetId="13">'4.11'!$B$4:$B$5</definedName>
    <definedName name="Выбор_5.1" localSheetId="16">'4.14'!$B$4:$B$5</definedName>
    <definedName name="Выбор_5.1" localSheetId="4">'4.2 '!$B$4:$B$5</definedName>
    <definedName name="Выбор_5.1" localSheetId="5">'4.3'!$B$4:$B$5</definedName>
    <definedName name="Выбор_5.1" localSheetId="6">'4.4'!$B$4:$B$5</definedName>
    <definedName name="Выбор_5.1" localSheetId="7">'4.5'!$B$4:$B$6</definedName>
    <definedName name="Выбор_5.1" localSheetId="8">'4.6'!$B$4:$B$6</definedName>
    <definedName name="Выбор_5.1" localSheetId="9">'4.7'!$B$4:$B$6</definedName>
    <definedName name="Выбор_5.1" localSheetId="10">'4.8'!$B$4:$B$5</definedName>
    <definedName name="Выбор_5.1" localSheetId="11">'4.9'!$B$4:$B$5</definedName>
    <definedName name="Выбор_5.1">'4.1'!$B$5:$B$6</definedName>
    <definedName name="Выбор_5.5" localSheetId="12">#REF!</definedName>
    <definedName name="Выбор_5.5" localSheetId="13">#REF!</definedName>
    <definedName name="Выбор_5.5" localSheetId="16">#REF!</definedName>
    <definedName name="Выбор_5.5" localSheetId="4">#REF!</definedName>
    <definedName name="Выбор_5.5" localSheetId="6">#REF!</definedName>
    <definedName name="Выбор_5.5" localSheetId="8">#REF!</definedName>
    <definedName name="Выбор_5.5" localSheetId="9">#REF!</definedName>
    <definedName name="Выбор_5.5" localSheetId="10">#REF!</definedName>
    <definedName name="Выбор_5.5" localSheetId="11">#REF!</definedName>
    <definedName name="Выбор_5.5">#REF!</definedName>
    <definedName name="_xlnm.Print_Titles" localSheetId="3">'4.1'!$A:$A,'4.1'!$3:$6</definedName>
    <definedName name="_xlnm.Print_Titles" localSheetId="12">'4.10'!$A:$A,'4.10'!$3:$6</definedName>
    <definedName name="_xlnm.Print_Titles" localSheetId="13">'4.11'!$A:$A,'4.11'!$3:$5</definedName>
    <definedName name="_xlnm.Print_Titles" localSheetId="14">'4.12'!$3:$5</definedName>
    <definedName name="_xlnm.Print_Titles" localSheetId="15">'4.13 '!$A:$A,'4.13 '!$3:$6</definedName>
    <definedName name="_xlnm.Print_Titles" localSheetId="16">'4.14'!$A:$A,'4.14'!$3:$5</definedName>
    <definedName name="_xlnm.Print_Titles" localSheetId="4">'4.2 '!$A:$A,'4.2 '!$3:$5</definedName>
    <definedName name="_xlnm.Print_Titles" localSheetId="5">'4.3'!$A:$A,'4.3'!$3:$5</definedName>
    <definedName name="_xlnm.Print_Titles" localSheetId="6">'4.4'!$A:$A,'4.4'!$3:$5</definedName>
    <definedName name="_xlnm.Print_Titles" localSheetId="7">'4.5'!$A:$A,'4.5'!$3:$6</definedName>
    <definedName name="_xlnm.Print_Titles" localSheetId="8">'4.6'!$A:$A,'4.6'!$3:$6</definedName>
    <definedName name="_xlnm.Print_Titles" localSheetId="9">'4.7'!$A:$A,'4.7'!$3:$6</definedName>
    <definedName name="_xlnm.Print_Titles" localSheetId="10">'4.8'!$A:$A,'4.8'!$3:$5</definedName>
    <definedName name="_xlnm.Print_Titles" localSheetId="11">'4.9'!$A:$A,'4.9'!$3:$5</definedName>
    <definedName name="_xlnm.Print_Titles" localSheetId="2">'Методика (Раздел 4)'!$2:$3</definedName>
    <definedName name="_xlnm.Print_Titles" localSheetId="1">'Оценка (раздел 4)'!$3:$4</definedName>
    <definedName name="_xlnm.Print_Titles" localSheetId="0">'Рейтинг (раздел 4)'!$3:$4</definedName>
    <definedName name="нет">'[2]4.1'!$B$4:$B$5</definedName>
    <definedName name="новое" localSheetId="4">'[3]4.1'!$B$4:$B$5</definedName>
    <definedName name="новое">'[4]4.1'!$B$4:$B$5</definedName>
    <definedName name="_xlnm.Print_Area" localSheetId="3">'4.1'!$A$1:$T$99</definedName>
    <definedName name="_xlnm.Print_Area" localSheetId="12">'4.10'!$A$1:$Q$99</definedName>
    <definedName name="_xlnm.Print_Area" localSheetId="13">'4.11'!$A$1:$Q$98</definedName>
    <definedName name="_xlnm.Print_Area" localSheetId="14">'4.12'!$A$1:$M$98</definedName>
    <definedName name="_xlnm.Print_Area" localSheetId="15">'4.13 '!$A$1:$AB$100</definedName>
    <definedName name="_xlnm.Print_Area" localSheetId="16">'4.14'!$A$1:$P$98</definedName>
    <definedName name="_xlnm.Print_Area" localSheetId="4">'4.2 '!$A$1:$R$98</definedName>
    <definedName name="_xlnm.Print_Area" localSheetId="5">'4.3'!$A$1:$Q$98</definedName>
    <definedName name="_xlnm.Print_Area" localSheetId="6">'4.4'!$A$1:$R$98</definedName>
    <definedName name="_xlnm.Print_Area" localSheetId="7">'4.5'!$A$1:$S$99</definedName>
    <definedName name="_xlnm.Print_Area" localSheetId="8">'4.6'!$A$1:$R$99</definedName>
    <definedName name="_xlnm.Print_Area" localSheetId="9">'4.7'!$A$1:$R$99</definedName>
    <definedName name="_xlnm.Print_Area" localSheetId="10">'4.8'!$A$1:$Q$98</definedName>
    <definedName name="_xlnm.Print_Area" localSheetId="11">'4.9'!$A$1:$R$98</definedName>
    <definedName name="_xlnm.Print_Area" localSheetId="2">'Методика (Раздел 4)'!$A$1:$E$114</definedName>
    <definedName name="_xlnm.Print_Area" localSheetId="1">'Оценка (раздел 4)'!$A$1:$Q$98</definedName>
    <definedName name="_xlnm.Print_Area" localSheetId="0">'Рейтинг (раздел 4)'!$A$1:$Q$95</definedName>
    <definedName name="т" localSheetId="16">'[5]4.1'!$B$4:$B$5</definedName>
    <definedName name="т" localSheetId="4">#N/A</definedName>
    <definedName name="т">'[6]4.1'!$B$4:$B$5</definedName>
    <definedName name="Формат">Параметры!$C$3:$C$4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5" i="68" l="1"/>
  <c r="P95" i="68"/>
  <c r="O95" i="68"/>
  <c r="N95" i="68"/>
  <c r="M95" i="68"/>
  <c r="L95" i="68"/>
  <c r="K95" i="68"/>
  <c r="J95" i="68"/>
  <c r="I95" i="68"/>
  <c r="H95" i="68"/>
  <c r="G95" i="68"/>
  <c r="F95" i="68"/>
  <c r="E95" i="68"/>
  <c r="D95" i="68"/>
  <c r="Q89" i="68"/>
  <c r="P89" i="68"/>
  <c r="O89" i="68"/>
  <c r="N89" i="68"/>
  <c r="M89" i="68"/>
  <c r="L89" i="68"/>
  <c r="K89" i="68"/>
  <c r="J89" i="68"/>
  <c r="I89" i="68"/>
  <c r="H89" i="68"/>
  <c r="G89" i="68"/>
  <c r="F89" i="68"/>
  <c r="E89" i="68"/>
  <c r="D89" i="68"/>
  <c r="C89" i="68" s="1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D13" i="68"/>
  <c r="Q52" i="68"/>
  <c r="P52" i="68"/>
  <c r="O52" i="68"/>
  <c r="N52" i="68"/>
  <c r="M52" i="68"/>
  <c r="L52" i="68"/>
  <c r="K52" i="68"/>
  <c r="J52" i="68"/>
  <c r="I52" i="68"/>
  <c r="H52" i="68"/>
  <c r="G52" i="68"/>
  <c r="F52" i="68"/>
  <c r="E52" i="68"/>
  <c r="D52" i="68"/>
  <c r="Q51" i="68"/>
  <c r="P51" i="68"/>
  <c r="O51" i="68"/>
  <c r="N51" i="68"/>
  <c r="M51" i="68"/>
  <c r="L51" i="68"/>
  <c r="K51" i="68"/>
  <c r="J51" i="68"/>
  <c r="I51" i="68"/>
  <c r="H51" i="68"/>
  <c r="G51" i="68"/>
  <c r="F51" i="68"/>
  <c r="E51" i="68"/>
  <c r="D51" i="68"/>
  <c r="Q56" i="68"/>
  <c r="P56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Q50" i="68"/>
  <c r="P50" i="68"/>
  <c r="O50" i="68"/>
  <c r="N50" i="68"/>
  <c r="M50" i="68"/>
  <c r="L50" i="68"/>
  <c r="K50" i="68"/>
  <c r="J50" i="68"/>
  <c r="I50" i="68"/>
  <c r="H50" i="68"/>
  <c r="G50" i="68"/>
  <c r="F50" i="68"/>
  <c r="E50" i="68"/>
  <c r="D50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E66" i="68"/>
  <c r="D66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E68" i="68"/>
  <c r="D68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E31" i="68"/>
  <c r="D31" i="68"/>
  <c r="Q24" i="68"/>
  <c r="P24" i="68"/>
  <c r="O24" i="68"/>
  <c r="N24" i="68"/>
  <c r="M24" i="68"/>
  <c r="L24" i="68"/>
  <c r="K24" i="68"/>
  <c r="J24" i="68"/>
  <c r="I24" i="68"/>
  <c r="H24" i="68"/>
  <c r="G24" i="68"/>
  <c r="F24" i="68"/>
  <c r="E24" i="68"/>
  <c r="D24" i="68"/>
  <c r="Q41" i="68"/>
  <c r="P41" i="68"/>
  <c r="O41" i="68"/>
  <c r="N41" i="68"/>
  <c r="M41" i="68"/>
  <c r="L41" i="68"/>
  <c r="K41" i="68"/>
  <c r="J41" i="68"/>
  <c r="I41" i="68"/>
  <c r="H41" i="68"/>
  <c r="G41" i="68"/>
  <c r="F41" i="68"/>
  <c r="E41" i="68"/>
  <c r="D41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E18" i="68"/>
  <c r="D18" i="68"/>
  <c r="Q38" i="68"/>
  <c r="P38" i="68"/>
  <c r="O38" i="68"/>
  <c r="N38" i="68"/>
  <c r="M38" i="68"/>
  <c r="L38" i="68"/>
  <c r="K38" i="68"/>
  <c r="J38" i="68"/>
  <c r="I38" i="68"/>
  <c r="H38" i="68"/>
  <c r="G38" i="68"/>
  <c r="F38" i="68"/>
  <c r="E38" i="68"/>
  <c r="D38" i="68"/>
  <c r="Q49" i="68"/>
  <c r="P49" i="68"/>
  <c r="O49" i="68"/>
  <c r="N49" i="68"/>
  <c r="M49" i="68"/>
  <c r="L49" i="68"/>
  <c r="K49" i="68"/>
  <c r="J49" i="68"/>
  <c r="I49" i="68"/>
  <c r="H49" i="68"/>
  <c r="G49" i="68"/>
  <c r="F49" i="68"/>
  <c r="E49" i="68"/>
  <c r="D49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E62" i="68"/>
  <c r="D62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Q55" i="68"/>
  <c r="P55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Q88" i="68"/>
  <c r="P88" i="68"/>
  <c r="O88" i="68"/>
  <c r="N88" i="68"/>
  <c r="M88" i="68"/>
  <c r="L88" i="68"/>
  <c r="K88" i="68"/>
  <c r="J88" i="68"/>
  <c r="I88" i="68"/>
  <c r="H88" i="68"/>
  <c r="G88" i="68"/>
  <c r="F88" i="68"/>
  <c r="E88" i="68"/>
  <c r="D88" i="68"/>
  <c r="Q94" i="68"/>
  <c r="P94" i="68"/>
  <c r="O94" i="68"/>
  <c r="N94" i="68"/>
  <c r="M94" i="68"/>
  <c r="L94" i="68"/>
  <c r="K94" i="68"/>
  <c r="J94" i="68"/>
  <c r="I94" i="68"/>
  <c r="H94" i="68"/>
  <c r="G94" i="68"/>
  <c r="F94" i="68"/>
  <c r="E94" i="68"/>
  <c r="D94" i="68"/>
  <c r="Q37" i="68"/>
  <c r="P37" i="68"/>
  <c r="O37" i="68"/>
  <c r="N37" i="68"/>
  <c r="M37" i="68"/>
  <c r="L37" i="68"/>
  <c r="K37" i="68"/>
  <c r="J37" i="68"/>
  <c r="I37" i="68"/>
  <c r="H37" i="68"/>
  <c r="G37" i="68"/>
  <c r="F37" i="68"/>
  <c r="E37" i="68"/>
  <c r="D37" i="68"/>
  <c r="Q36" i="68"/>
  <c r="P36" i="68"/>
  <c r="O36" i="68"/>
  <c r="N36" i="68"/>
  <c r="M36" i="68"/>
  <c r="L36" i="68"/>
  <c r="K36" i="68"/>
  <c r="J36" i="68"/>
  <c r="I36" i="68"/>
  <c r="H36" i="68"/>
  <c r="G36" i="68"/>
  <c r="F36" i="68"/>
  <c r="E36" i="68"/>
  <c r="D3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E16" i="68"/>
  <c r="D16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E67" i="68"/>
  <c r="D67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E75" i="68"/>
  <c r="D75" i="68"/>
  <c r="Q87" i="68"/>
  <c r="P87" i="68"/>
  <c r="O87" i="68"/>
  <c r="N87" i="68"/>
  <c r="M87" i="68"/>
  <c r="L87" i="68"/>
  <c r="K87" i="68"/>
  <c r="J87" i="68"/>
  <c r="I87" i="68"/>
  <c r="H87" i="68"/>
  <c r="G87" i="68"/>
  <c r="F87" i="68"/>
  <c r="E87" i="68"/>
  <c r="D87" i="68"/>
  <c r="Q83" i="68"/>
  <c r="P83" i="68"/>
  <c r="O83" i="68"/>
  <c r="N83" i="68"/>
  <c r="M83" i="68"/>
  <c r="L83" i="68"/>
  <c r="K83" i="68"/>
  <c r="J83" i="68"/>
  <c r="I83" i="68"/>
  <c r="H83" i="68"/>
  <c r="G83" i="68"/>
  <c r="F83" i="68"/>
  <c r="E83" i="68"/>
  <c r="D83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E72" i="68"/>
  <c r="D72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E78" i="68"/>
  <c r="D78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Q23" i="68"/>
  <c r="P23" i="68"/>
  <c r="O23" i="68"/>
  <c r="N23" i="68"/>
  <c r="M23" i="68"/>
  <c r="L23" i="68"/>
  <c r="K23" i="68"/>
  <c r="J23" i="68"/>
  <c r="I23" i="68"/>
  <c r="H23" i="68"/>
  <c r="G23" i="68"/>
  <c r="F23" i="68"/>
  <c r="E23" i="68"/>
  <c r="D23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E71" i="68"/>
  <c r="D71" i="68"/>
  <c r="Q80" i="68"/>
  <c r="P80" i="68"/>
  <c r="O80" i="68"/>
  <c r="N80" i="68"/>
  <c r="M80" i="68"/>
  <c r="L80" i="68"/>
  <c r="K80" i="68"/>
  <c r="J80" i="68"/>
  <c r="I80" i="68"/>
  <c r="H80" i="68"/>
  <c r="G80" i="68"/>
  <c r="F80" i="68"/>
  <c r="E80" i="68"/>
  <c r="D8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E30" i="68"/>
  <c r="D30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E74" i="68"/>
  <c r="D74" i="68"/>
  <c r="Q86" i="68"/>
  <c r="P86" i="68"/>
  <c r="O86" i="68"/>
  <c r="N86" i="68"/>
  <c r="M86" i="68"/>
  <c r="L86" i="68"/>
  <c r="K86" i="68"/>
  <c r="J86" i="68"/>
  <c r="I86" i="68"/>
  <c r="H86" i="68"/>
  <c r="G86" i="68"/>
  <c r="F86" i="68"/>
  <c r="E86" i="68"/>
  <c r="D86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Q34" i="68"/>
  <c r="P34" i="68"/>
  <c r="O34" i="68"/>
  <c r="N34" i="68"/>
  <c r="M34" i="68"/>
  <c r="L34" i="68"/>
  <c r="K34" i="68"/>
  <c r="J34" i="68"/>
  <c r="I34" i="68"/>
  <c r="H34" i="68"/>
  <c r="G34" i="68"/>
  <c r="F34" i="68"/>
  <c r="E34" i="68"/>
  <c r="D34" i="68"/>
  <c r="Q54" i="68"/>
  <c r="P54" i="68"/>
  <c r="O54" i="68"/>
  <c r="N54" i="68"/>
  <c r="M54" i="68"/>
  <c r="L54" i="68"/>
  <c r="K54" i="68"/>
  <c r="J54" i="68"/>
  <c r="I54" i="68"/>
  <c r="H54" i="68"/>
  <c r="G54" i="68"/>
  <c r="F54" i="68"/>
  <c r="E54" i="68"/>
  <c r="D54" i="68"/>
  <c r="Q85" i="68"/>
  <c r="P85" i="68"/>
  <c r="O85" i="68"/>
  <c r="N85" i="68"/>
  <c r="M85" i="68"/>
  <c r="L85" i="68"/>
  <c r="K85" i="68"/>
  <c r="J85" i="68"/>
  <c r="I85" i="68"/>
  <c r="H85" i="68"/>
  <c r="G85" i="68"/>
  <c r="F85" i="68"/>
  <c r="E85" i="68"/>
  <c r="D85" i="68"/>
  <c r="Q82" i="68"/>
  <c r="P82" i="68"/>
  <c r="O82" i="68"/>
  <c r="N82" i="68"/>
  <c r="M82" i="68"/>
  <c r="L82" i="68"/>
  <c r="K82" i="68"/>
  <c r="J82" i="68"/>
  <c r="I82" i="68"/>
  <c r="H82" i="68"/>
  <c r="G82" i="68"/>
  <c r="F82" i="68"/>
  <c r="E82" i="68"/>
  <c r="D82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9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E76" i="68"/>
  <c r="D76" i="68"/>
  <c r="Q93" i="68"/>
  <c r="P93" i="68"/>
  <c r="O93" i="68"/>
  <c r="N93" i="68"/>
  <c r="M93" i="68"/>
  <c r="L93" i="68"/>
  <c r="K93" i="68"/>
  <c r="J93" i="68"/>
  <c r="I93" i="68"/>
  <c r="H93" i="68"/>
  <c r="G93" i="68"/>
  <c r="F93" i="68"/>
  <c r="E93" i="68"/>
  <c r="D93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E65" i="68"/>
  <c r="D65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E61" i="68"/>
  <c r="D61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E79" i="68"/>
  <c r="D79" i="68"/>
  <c r="Q9" i="68"/>
  <c r="P9" i="68"/>
  <c r="O9" i="68"/>
  <c r="N9" i="68"/>
  <c r="M9" i="68"/>
  <c r="L9" i="68"/>
  <c r="K9" i="68"/>
  <c r="J9" i="68"/>
  <c r="I9" i="68"/>
  <c r="H9" i="68"/>
  <c r="G9" i="68"/>
  <c r="F9" i="68"/>
  <c r="E9" i="68"/>
  <c r="D9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E28" i="68"/>
  <c r="D28" i="68"/>
  <c r="Q92" i="68"/>
  <c r="P92" i="68"/>
  <c r="O92" i="68"/>
  <c r="N92" i="68"/>
  <c r="M92" i="68"/>
  <c r="L92" i="68"/>
  <c r="K92" i="68"/>
  <c r="J92" i="68"/>
  <c r="I92" i="68"/>
  <c r="H92" i="68"/>
  <c r="G92" i="68"/>
  <c r="F92" i="68"/>
  <c r="E92" i="68"/>
  <c r="D92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Q40" i="68"/>
  <c r="P40" i="68"/>
  <c r="O40" i="68"/>
  <c r="N40" i="68"/>
  <c r="M40" i="68"/>
  <c r="L40" i="68"/>
  <c r="K40" i="68"/>
  <c r="J40" i="68"/>
  <c r="I40" i="68"/>
  <c r="H40" i="68"/>
  <c r="G40" i="68"/>
  <c r="F40" i="68"/>
  <c r="E40" i="68"/>
  <c r="D40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E33" i="68"/>
  <c r="D33" i="68"/>
  <c r="Q84" i="68"/>
  <c r="P84" i="68"/>
  <c r="O84" i="68"/>
  <c r="N84" i="68"/>
  <c r="M84" i="68"/>
  <c r="L84" i="68"/>
  <c r="K84" i="68"/>
  <c r="J84" i="68"/>
  <c r="I84" i="68"/>
  <c r="H84" i="68"/>
  <c r="G84" i="68"/>
  <c r="F84" i="68"/>
  <c r="E84" i="68"/>
  <c r="D84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E60" i="68"/>
  <c r="D60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E27" i="68"/>
  <c r="D27" i="68"/>
  <c r="Q26" i="68"/>
  <c r="P26" i="68"/>
  <c r="O26" i="68"/>
  <c r="N26" i="68"/>
  <c r="M26" i="68"/>
  <c r="L26" i="68"/>
  <c r="K26" i="68"/>
  <c r="J26" i="68"/>
  <c r="I26" i="68"/>
  <c r="H26" i="68"/>
  <c r="G26" i="68"/>
  <c r="F26" i="68"/>
  <c r="E26" i="68"/>
  <c r="D26" i="68"/>
  <c r="Q15" i="68"/>
  <c r="P15" i="68"/>
  <c r="O15" i="68"/>
  <c r="N15" i="68"/>
  <c r="M15" i="68"/>
  <c r="L15" i="68"/>
  <c r="K15" i="68"/>
  <c r="J15" i="68"/>
  <c r="I15" i="68"/>
  <c r="H15" i="68"/>
  <c r="G15" i="68"/>
  <c r="F15" i="68"/>
  <c r="E15" i="68"/>
  <c r="D15" i="68"/>
  <c r="Q14" i="68"/>
  <c r="P14" i="68"/>
  <c r="O14" i="68"/>
  <c r="N14" i="68"/>
  <c r="M14" i="68"/>
  <c r="L14" i="68"/>
  <c r="K14" i="68"/>
  <c r="J14" i="68"/>
  <c r="I14" i="68"/>
  <c r="H14" i="68"/>
  <c r="G14" i="68"/>
  <c r="F14" i="68"/>
  <c r="E14" i="68"/>
  <c r="D14" i="68"/>
  <c r="Q44" i="68"/>
  <c r="P44" i="68"/>
  <c r="O44" i="68"/>
  <c r="N44" i="68"/>
  <c r="M44" i="68"/>
  <c r="L44" i="68"/>
  <c r="K44" i="68"/>
  <c r="J44" i="68"/>
  <c r="I44" i="68"/>
  <c r="H44" i="68"/>
  <c r="G44" i="68"/>
  <c r="F44" i="68"/>
  <c r="E44" i="68"/>
  <c r="D44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E21" i="68"/>
  <c r="D21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E70" i="68"/>
  <c r="D70" i="68"/>
  <c r="Q59" i="68"/>
  <c r="P59" i="68"/>
  <c r="O59" i="68"/>
  <c r="N59" i="68"/>
  <c r="M59" i="68"/>
  <c r="L59" i="68"/>
  <c r="K59" i="68"/>
  <c r="J59" i="68"/>
  <c r="I59" i="68"/>
  <c r="H59" i="68"/>
  <c r="G59" i="68"/>
  <c r="F59" i="68"/>
  <c r="E59" i="68"/>
  <c r="D59" i="68"/>
  <c r="Q20" i="68"/>
  <c r="P20" i="68"/>
  <c r="O20" i="68"/>
  <c r="N20" i="68"/>
  <c r="M20" i="68"/>
  <c r="L20" i="68"/>
  <c r="K20" i="68"/>
  <c r="J20" i="68"/>
  <c r="I20" i="68"/>
  <c r="H20" i="68"/>
  <c r="G20" i="68"/>
  <c r="F20" i="68"/>
  <c r="E20" i="68"/>
  <c r="D20" i="68"/>
  <c r="Q53" i="68"/>
  <c r="P53" i="68"/>
  <c r="O53" i="68"/>
  <c r="N53" i="68"/>
  <c r="M53" i="68"/>
  <c r="L53" i="68"/>
  <c r="K53" i="68"/>
  <c r="J53" i="68"/>
  <c r="I53" i="68"/>
  <c r="H53" i="68"/>
  <c r="G53" i="68"/>
  <c r="F53" i="68"/>
  <c r="E53" i="68"/>
  <c r="D53" i="68"/>
  <c r="Q58" i="68"/>
  <c r="P58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Q91" i="68"/>
  <c r="P91" i="68"/>
  <c r="O91" i="68"/>
  <c r="N91" i="68"/>
  <c r="M91" i="68"/>
  <c r="L91" i="68"/>
  <c r="K91" i="68"/>
  <c r="J91" i="68"/>
  <c r="I91" i="68"/>
  <c r="H91" i="68"/>
  <c r="G91" i="68"/>
  <c r="F91" i="68"/>
  <c r="E91" i="68"/>
  <c r="D91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E69" i="68"/>
  <c r="D69" i="68"/>
  <c r="Q90" i="68"/>
  <c r="P90" i="68"/>
  <c r="O90" i="68"/>
  <c r="N90" i="68"/>
  <c r="M90" i="68"/>
  <c r="L90" i="68"/>
  <c r="K90" i="68"/>
  <c r="J90" i="68"/>
  <c r="I90" i="68"/>
  <c r="H90" i="68"/>
  <c r="G90" i="68"/>
  <c r="F90" i="68"/>
  <c r="E90" i="68"/>
  <c r="D90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7" i="68"/>
  <c r="Q8" i="68"/>
  <c r="P8" i="68"/>
  <c r="O8" i="68"/>
  <c r="N8" i="68"/>
  <c r="M8" i="68"/>
  <c r="L8" i="68"/>
  <c r="K8" i="68"/>
  <c r="J8" i="68"/>
  <c r="I8" i="68"/>
  <c r="H8" i="68"/>
  <c r="G8" i="68"/>
  <c r="F8" i="68"/>
  <c r="E8" i="68"/>
  <c r="D8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E77" i="68"/>
  <c r="D77" i="68"/>
  <c r="Q7" i="68"/>
  <c r="P7" i="68"/>
  <c r="O7" i="68"/>
  <c r="N7" i="68"/>
  <c r="M7" i="68"/>
  <c r="L7" i="68"/>
  <c r="K7" i="68"/>
  <c r="J7" i="68"/>
  <c r="I7" i="68"/>
  <c r="H7" i="68"/>
  <c r="G7" i="68"/>
  <c r="F7" i="68"/>
  <c r="E7" i="68"/>
  <c r="D7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Q25" i="68"/>
  <c r="P25" i="68"/>
  <c r="O25" i="68"/>
  <c r="N25" i="68"/>
  <c r="M25" i="68"/>
  <c r="L25" i="68"/>
  <c r="K25" i="68"/>
  <c r="J25" i="68"/>
  <c r="I25" i="68"/>
  <c r="H25" i="68"/>
  <c r="G25" i="68"/>
  <c r="F25" i="68"/>
  <c r="E25" i="68"/>
  <c r="D25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E63" i="68"/>
  <c r="D63" i="68"/>
  <c r="Q43" i="68"/>
  <c r="P43" i="68"/>
  <c r="O43" i="68"/>
  <c r="N43" i="68"/>
  <c r="M43" i="68"/>
  <c r="L43" i="68"/>
  <c r="K43" i="68"/>
  <c r="J43" i="68"/>
  <c r="I43" i="68"/>
  <c r="H43" i="68"/>
  <c r="G43" i="68"/>
  <c r="F43" i="68"/>
  <c r="E43" i="68"/>
  <c r="D43" i="68"/>
  <c r="C5" i="68"/>
  <c r="C7" i="12"/>
  <c r="C16" i="68" l="1"/>
  <c r="B16" i="68" s="1"/>
  <c r="B89" i="68"/>
  <c r="C25" i="68"/>
  <c r="B25" i="68" s="1"/>
  <c r="C91" i="68"/>
  <c r="B91" i="68" s="1"/>
  <c r="C59" i="68"/>
  <c r="B59" i="68" s="1"/>
  <c r="C61" i="68"/>
  <c r="B61" i="68" s="1"/>
  <c r="C87" i="68"/>
  <c r="B87" i="68" s="1"/>
  <c r="C67" i="68"/>
  <c r="B67" i="68" s="1"/>
  <c r="C50" i="68"/>
  <c r="B50" i="68" s="1"/>
  <c r="C92" i="68"/>
  <c r="B92" i="68" s="1"/>
  <c r="C49" i="68"/>
  <c r="B49" i="68" s="1"/>
  <c r="C24" i="68"/>
  <c r="B24" i="68" s="1"/>
  <c r="C66" i="68"/>
  <c r="B66" i="68" s="1"/>
  <c r="C46" i="68"/>
  <c r="B46" i="68" s="1"/>
  <c r="C8" i="68"/>
  <c r="B8" i="68" s="1"/>
  <c r="C57" i="68"/>
  <c r="B57" i="68" s="1"/>
  <c r="C20" i="68"/>
  <c r="B20" i="68" s="1"/>
  <c r="C44" i="68"/>
  <c r="B44" i="68" s="1"/>
  <c r="C28" i="68"/>
  <c r="B28" i="68" s="1"/>
  <c r="C88" i="68"/>
  <c r="B88" i="68" s="1"/>
  <c r="C18" i="68"/>
  <c r="B18" i="68" s="1"/>
  <c r="C84" i="68"/>
  <c r="B84" i="68" s="1"/>
  <c r="C55" i="68"/>
  <c r="B55" i="68" s="1"/>
  <c r="C13" i="68"/>
  <c r="B13" i="68" s="1"/>
  <c r="C43" i="68"/>
  <c r="B43" i="68" s="1"/>
  <c r="C58" i="68"/>
  <c r="B58" i="68" s="1"/>
  <c r="C14" i="68"/>
  <c r="B14" i="68" s="1"/>
  <c r="C60" i="68"/>
  <c r="B60" i="68" s="1"/>
  <c r="C40" i="68"/>
  <c r="B40" i="68" s="1"/>
  <c r="C48" i="68"/>
  <c r="B48" i="68" s="1"/>
  <c r="C32" i="68"/>
  <c r="B32" i="68" s="1"/>
  <c r="C29" i="68"/>
  <c r="B29" i="68" s="1"/>
  <c r="C34" i="68"/>
  <c r="B34" i="68" s="1"/>
  <c r="C74" i="68"/>
  <c r="B74" i="68" s="1"/>
  <c r="C71" i="68"/>
  <c r="B71" i="68" s="1"/>
  <c r="C72" i="68"/>
  <c r="B72" i="68" s="1"/>
  <c r="C45" i="68"/>
  <c r="B45" i="68" s="1"/>
  <c r="C37" i="68"/>
  <c r="B37" i="68" s="1"/>
  <c r="C94" i="68"/>
  <c r="B94" i="68" s="1"/>
  <c r="C38" i="68"/>
  <c r="B38" i="68" s="1"/>
  <c r="C68" i="68"/>
  <c r="B68" i="68" s="1"/>
  <c r="C52" i="68"/>
  <c r="B52" i="68" s="1"/>
  <c r="C39" i="68"/>
  <c r="B39" i="68" s="1"/>
  <c r="C77" i="68"/>
  <c r="B77" i="68" s="1"/>
  <c r="C90" i="68"/>
  <c r="B90" i="68" s="1"/>
  <c r="C69" i="68"/>
  <c r="B69" i="68" s="1"/>
  <c r="C21" i="68"/>
  <c r="B21" i="68" s="1"/>
  <c r="C27" i="68"/>
  <c r="B27" i="68" s="1"/>
  <c r="C9" i="68"/>
  <c r="B9" i="68" s="1"/>
  <c r="C79" i="68"/>
  <c r="B79" i="68" s="1"/>
  <c r="C76" i="68"/>
  <c r="B76" i="68" s="1"/>
  <c r="C54" i="68"/>
  <c r="B54" i="68" s="1"/>
  <c r="C86" i="68"/>
  <c r="B86" i="68" s="1"/>
  <c r="C80" i="68"/>
  <c r="B80" i="68" s="1"/>
  <c r="C78" i="68"/>
  <c r="B78" i="68" s="1"/>
  <c r="C75" i="68"/>
  <c r="B75" i="68" s="1"/>
  <c r="C62" i="68"/>
  <c r="B62" i="68" s="1"/>
  <c r="C31" i="68"/>
  <c r="B31" i="68" s="1"/>
  <c r="C51" i="68"/>
  <c r="B51" i="68" s="1"/>
  <c r="C7" i="68"/>
  <c r="B7" i="68" s="1"/>
  <c r="C70" i="68"/>
  <c r="B70" i="68" s="1"/>
  <c r="C15" i="68"/>
  <c r="B15" i="68" s="1"/>
  <c r="C26" i="68"/>
  <c r="B26" i="68" s="1"/>
  <c r="C47" i="68"/>
  <c r="B47" i="68" s="1"/>
  <c r="C33" i="68"/>
  <c r="B33" i="68" s="1"/>
  <c r="C65" i="68"/>
  <c r="B65" i="68" s="1"/>
  <c r="C93" i="68"/>
  <c r="B93" i="68" s="1"/>
  <c r="C82" i="68"/>
  <c r="B82" i="68" s="1"/>
  <c r="C85" i="68"/>
  <c r="B85" i="68" s="1"/>
  <c r="C22" i="68"/>
  <c r="B22" i="68" s="1"/>
  <c r="C35" i="68"/>
  <c r="B35" i="68" s="1"/>
  <c r="C30" i="68"/>
  <c r="B30" i="68" s="1"/>
  <c r="C10" i="68"/>
  <c r="B10" i="68" s="1"/>
  <c r="C23" i="68"/>
  <c r="B23" i="68" s="1"/>
  <c r="C11" i="68"/>
  <c r="B11" i="68" s="1"/>
  <c r="C12" i="68"/>
  <c r="B12" i="68" s="1"/>
  <c r="C83" i="68"/>
  <c r="B83" i="68" s="1"/>
  <c r="C36" i="68"/>
  <c r="B36" i="68" s="1"/>
  <c r="C17" i="68"/>
  <c r="B17" i="68" s="1"/>
  <c r="C41" i="68"/>
  <c r="B41" i="68" s="1"/>
  <c r="C56" i="68"/>
  <c r="B56" i="68" s="1"/>
  <c r="C63" i="68"/>
  <c r="B63" i="68" s="1"/>
  <c r="C95" i="68"/>
  <c r="B95" i="68" s="1"/>
  <c r="C53" i="68"/>
  <c r="B53" i="68" s="1"/>
  <c r="C19" i="68"/>
  <c r="B19" i="68" s="1"/>
  <c r="C17" i="66"/>
  <c r="E17" i="66" s="1"/>
  <c r="E17" i="12" s="1"/>
  <c r="C10" i="66" l="1"/>
  <c r="E10" i="66" s="1"/>
  <c r="E10" i="12" s="1"/>
  <c r="C14" i="66"/>
  <c r="E14" i="66" s="1"/>
  <c r="E14" i="12" s="1"/>
  <c r="C18" i="66"/>
  <c r="E18" i="66" s="1"/>
  <c r="E18" i="12" s="1"/>
  <c r="C22" i="66"/>
  <c r="E22" i="66" s="1"/>
  <c r="E22" i="12" s="1"/>
  <c r="C27" i="66"/>
  <c r="E27" i="66" s="1"/>
  <c r="E27" i="12" s="1"/>
  <c r="C29" i="66"/>
  <c r="E29" i="66" s="1"/>
  <c r="E29" i="12" s="1"/>
  <c r="C33" i="66"/>
  <c r="E33" i="66" s="1"/>
  <c r="E33" i="12" s="1"/>
  <c r="C38" i="66"/>
  <c r="E38" i="66" s="1"/>
  <c r="E38" i="12" s="1"/>
  <c r="C42" i="66"/>
  <c r="E42" i="66" s="1"/>
  <c r="E42" i="12" s="1"/>
  <c r="C47" i="66"/>
  <c r="E47" i="66" s="1"/>
  <c r="E47" i="12" s="1"/>
  <c r="C51" i="66"/>
  <c r="E51" i="66" s="1"/>
  <c r="E51" i="12" s="1"/>
  <c r="C56" i="66"/>
  <c r="E56" i="66" s="1"/>
  <c r="E56" i="12" s="1"/>
  <c r="C60" i="66"/>
  <c r="E60" i="66" s="1"/>
  <c r="E60" i="12" s="1"/>
  <c r="C64" i="66"/>
  <c r="E64" i="66" s="1"/>
  <c r="E64" i="12" s="1"/>
  <c r="C68" i="66"/>
  <c r="E68" i="66" s="1"/>
  <c r="E68" i="12" s="1"/>
  <c r="C78" i="66"/>
  <c r="E78" i="66" s="1"/>
  <c r="E78" i="12" s="1"/>
  <c r="C82" i="66"/>
  <c r="E82" i="66" s="1"/>
  <c r="E82" i="12" s="1"/>
  <c r="C86" i="66"/>
  <c r="E86" i="66" s="1"/>
  <c r="E86" i="12" s="1"/>
  <c r="C91" i="66"/>
  <c r="E91" i="66" s="1"/>
  <c r="E91" i="12" s="1"/>
  <c r="C93" i="66"/>
  <c r="E93" i="66" s="1"/>
  <c r="E93" i="12" s="1"/>
  <c r="C95" i="66"/>
  <c r="E95" i="66" s="1"/>
  <c r="E95" i="12" s="1"/>
  <c r="C7" i="66"/>
  <c r="E7" i="66" s="1"/>
  <c r="E7" i="12" s="1"/>
  <c r="C11" i="66"/>
  <c r="E11" i="66" s="1"/>
  <c r="E11" i="12" s="1"/>
  <c r="C13" i="66"/>
  <c r="E13" i="66" s="1"/>
  <c r="E13" i="12" s="1"/>
  <c r="C15" i="66"/>
  <c r="E15" i="66" s="1"/>
  <c r="E15" i="12" s="1"/>
  <c r="C19" i="66"/>
  <c r="E19" i="66" s="1"/>
  <c r="E19" i="12" s="1"/>
  <c r="C21" i="66"/>
  <c r="E21" i="66" s="1"/>
  <c r="E21" i="12" s="1"/>
  <c r="C23" i="66"/>
  <c r="E23" i="66" s="1"/>
  <c r="E23" i="12" s="1"/>
  <c r="C26" i="66"/>
  <c r="E26" i="66" s="1"/>
  <c r="E26" i="12" s="1"/>
  <c r="C28" i="66"/>
  <c r="E28" i="66" s="1"/>
  <c r="E28" i="12" s="1"/>
  <c r="C30" i="66"/>
  <c r="E30" i="66" s="1"/>
  <c r="E30" i="12" s="1"/>
  <c r="C32" i="66"/>
  <c r="E32" i="66" s="1"/>
  <c r="E32" i="12" s="1"/>
  <c r="C34" i="66"/>
  <c r="E34" i="66" s="1"/>
  <c r="E34" i="12" s="1"/>
  <c r="C36" i="66"/>
  <c r="E36" i="66" s="1"/>
  <c r="E36" i="12" s="1"/>
  <c r="C39" i="66"/>
  <c r="E39" i="66" s="1"/>
  <c r="E39" i="12" s="1"/>
  <c r="C41" i="66"/>
  <c r="E41" i="66" s="1"/>
  <c r="E41" i="12" s="1"/>
  <c r="C43" i="66"/>
  <c r="E43" i="66" s="1"/>
  <c r="E43" i="12" s="1"/>
  <c r="C45" i="66"/>
  <c r="E45" i="66" s="1"/>
  <c r="E45" i="12" s="1"/>
  <c r="C48" i="66"/>
  <c r="E48" i="66" s="1"/>
  <c r="E48" i="12" s="1"/>
  <c r="C50" i="66"/>
  <c r="E50" i="66" s="1"/>
  <c r="E50" i="12" s="1"/>
  <c r="C52" i="66"/>
  <c r="E52" i="66" s="1"/>
  <c r="E52" i="12" s="1"/>
  <c r="C55" i="66"/>
  <c r="E55" i="66" s="1"/>
  <c r="E55" i="12" s="1"/>
  <c r="C57" i="66"/>
  <c r="E57" i="66" s="1"/>
  <c r="E57" i="12" s="1"/>
  <c r="C59" i="66"/>
  <c r="E59" i="66" s="1"/>
  <c r="E59" i="12" s="1"/>
  <c r="C61" i="66"/>
  <c r="E61" i="66" s="1"/>
  <c r="E61" i="12" s="1"/>
  <c r="C63" i="66"/>
  <c r="E63" i="66" s="1"/>
  <c r="E63" i="12" s="1"/>
  <c r="C65" i="66"/>
  <c r="E65" i="66" s="1"/>
  <c r="E65" i="12" s="1"/>
  <c r="C67" i="66"/>
  <c r="E67" i="66" s="1"/>
  <c r="E67" i="12" s="1"/>
  <c r="C70" i="66"/>
  <c r="E70" i="66" s="1"/>
  <c r="E70" i="12" s="1"/>
  <c r="C72" i="66"/>
  <c r="E72" i="66" s="1"/>
  <c r="E72" i="12" s="1"/>
  <c r="C74" i="66"/>
  <c r="E74" i="66" s="1"/>
  <c r="E74" i="12" s="1"/>
  <c r="C77" i="66"/>
  <c r="E77" i="66" s="1"/>
  <c r="E77" i="12" s="1"/>
  <c r="C79" i="66"/>
  <c r="E79" i="66" s="1"/>
  <c r="E79" i="12" s="1"/>
  <c r="C81" i="66"/>
  <c r="E81" i="66" s="1"/>
  <c r="E81" i="12" s="1"/>
  <c r="C83" i="66"/>
  <c r="E83" i="66" s="1"/>
  <c r="E83" i="12" s="1"/>
  <c r="C85" i="66"/>
  <c r="E85" i="66" s="1"/>
  <c r="E85" i="12" s="1"/>
  <c r="C88" i="66"/>
  <c r="E88" i="66" s="1"/>
  <c r="E88" i="12" s="1"/>
  <c r="C90" i="66"/>
  <c r="E90" i="66" s="1"/>
  <c r="E90" i="12" s="1"/>
  <c r="C92" i="66"/>
  <c r="E92" i="66" s="1"/>
  <c r="E92" i="12" s="1"/>
  <c r="C94" i="66"/>
  <c r="E94" i="66" s="1"/>
  <c r="E94" i="12" s="1"/>
  <c r="C96" i="66"/>
  <c r="E96" i="66" s="1"/>
  <c r="E96" i="12" s="1"/>
  <c r="C98" i="66"/>
  <c r="E98" i="66" s="1"/>
  <c r="E98" i="12" s="1"/>
  <c r="C8" i="66"/>
  <c r="E8" i="66" s="1"/>
  <c r="E8" i="12" s="1"/>
  <c r="C12" i="66"/>
  <c r="E12" i="66" s="1"/>
  <c r="E12" i="12" s="1"/>
  <c r="C16" i="66"/>
  <c r="E16" i="66" s="1"/>
  <c r="E16" i="12" s="1"/>
  <c r="C20" i="66"/>
  <c r="E20" i="66" s="1"/>
  <c r="E20" i="12" s="1"/>
  <c r="C24" i="66"/>
  <c r="E24" i="66" s="1"/>
  <c r="E24" i="12" s="1"/>
  <c r="C31" i="66"/>
  <c r="E31" i="66" s="1"/>
  <c r="E31" i="12" s="1"/>
  <c r="C35" i="66"/>
  <c r="E35" i="66" s="1"/>
  <c r="E35" i="12" s="1"/>
  <c r="C40" i="66"/>
  <c r="E40" i="66" s="1"/>
  <c r="E40" i="12" s="1"/>
  <c r="C44" i="66"/>
  <c r="E44" i="66" s="1"/>
  <c r="E44" i="12" s="1"/>
  <c r="C49" i="66"/>
  <c r="E49" i="66" s="1"/>
  <c r="E49" i="12" s="1"/>
  <c r="C53" i="66"/>
  <c r="E53" i="66" s="1"/>
  <c r="E53" i="12" s="1"/>
  <c r="C58" i="66"/>
  <c r="E58" i="66" s="1"/>
  <c r="E58" i="12" s="1"/>
  <c r="C62" i="66"/>
  <c r="E62" i="66" s="1"/>
  <c r="E62" i="12" s="1"/>
  <c r="C66" i="66"/>
  <c r="E66" i="66" s="1"/>
  <c r="E66" i="12" s="1"/>
  <c r="C71" i="66"/>
  <c r="E71" i="66" s="1"/>
  <c r="E71" i="12" s="1"/>
  <c r="C73" i="66"/>
  <c r="E73" i="66" s="1"/>
  <c r="E73" i="12" s="1"/>
  <c r="C75" i="66"/>
  <c r="E75" i="66" s="1"/>
  <c r="E75" i="12" s="1"/>
  <c r="C80" i="66"/>
  <c r="E80" i="66" s="1"/>
  <c r="E80" i="12" s="1"/>
  <c r="C84" i="66"/>
  <c r="E84" i="66" s="1"/>
  <c r="E84" i="12" s="1"/>
  <c r="C89" i="66"/>
  <c r="E89" i="66" s="1"/>
  <c r="E89" i="12" s="1"/>
  <c r="C97" i="66"/>
  <c r="E97" i="66" s="1"/>
  <c r="E97" i="12" s="1"/>
  <c r="C9" i="66"/>
  <c r="E9" i="66" s="1"/>
  <c r="E9" i="12" s="1"/>
  <c r="C99" i="65" l="1"/>
  <c r="E99" i="65" s="1"/>
  <c r="P98" i="12" s="1"/>
  <c r="C98" i="65"/>
  <c r="E98" i="65" s="1"/>
  <c r="P97" i="12" s="1"/>
  <c r="C97" i="65"/>
  <c r="E97" i="65" s="1"/>
  <c r="P96" i="12" s="1"/>
  <c r="C96" i="65"/>
  <c r="E96" i="65" s="1"/>
  <c r="P95" i="12" s="1"/>
  <c r="C95" i="65"/>
  <c r="E95" i="65" s="1"/>
  <c r="P94" i="12" s="1"/>
  <c r="C94" i="65"/>
  <c r="E94" i="65" s="1"/>
  <c r="P93" i="12" s="1"/>
  <c r="C93" i="65"/>
  <c r="E93" i="65" s="1"/>
  <c r="P92" i="12" s="1"/>
  <c r="C92" i="65"/>
  <c r="E92" i="65" s="1"/>
  <c r="P91" i="12" s="1"/>
  <c r="C91" i="65"/>
  <c r="E91" i="65" s="1"/>
  <c r="P90" i="12" s="1"/>
  <c r="C90" i="65"/>
  <c r="E90" i="65" s="1"/>
  <c r="P89" i="12" s="1"/>
  <c r="C89" i="65"/>
  <c r="E89" i="65" s="1"/>
  <c r="P88" i="12" s="1"/>
  <c r="C87" i="65"/>
  <c r="E87" i="65" s="1"/>
  <c r="P86" i="12" s="1"/>
  <c r="C86" i="65"/>
  <c r="E86" i="65" s="1"/>
  <c r="P85" i="12" s="1"/>
  <c r="C85" i="65"/>
  <c r="E85" i="65" s="1"/>
  <c r="P84" i="12" s="1"/>
  <c r="C84" i="65"/>
  <c r="E84" i="65" s="1"/>
  <c r="P83" i="12" s="1"/>
  <c r="C83" i="65"/>
  <c r="E83" i="65" s="1"/>
  <c r="P82" i="12" s="1"/>
  <c r="C82" i="65"/>
  <c r="E82" i="65" s="1"/>
  <c r="P81" i="12" s="1"/>
  <c r="C81" i="65"/>
  <c r="E81" i="65" s="1"/>
  <c r="P80" i="12" s="1"/>
  <c r="C80" i="65"/>
  <c r="E80" i="65" s="1"/>
  <c r="P79" i="12" s="1"/>
  <c r="C79" i="65"/>
  <c r="E79" i="65" s="1"/>
  <c r="P78" i="12" s="1"/>
  <c r="C78" i="65"/>
  <c r="E78" i="65" s="1"/>
  <c r="P77" i="12" s="1"/>
  <c r="C76" i="65"/>
  <c r="E76" i="65" s="1"/>
  <c r="P75" i="12" s="1"/>
  <c r="C75" i="65"/>
  <c r="E75" i="65" s="1"/>
  <c r="P74" i="12" s="1"/>
  <c r="C74" i="65"/>
  <c r="E74" i="65" s="1"/>
  <c r="P73" i="12" s="1"/>
  <c r="C73" i="65"/>
  <c r="E73" i="65" s="1"/>
  <c r="P72" i="12" s="1"/>
  <c r="C72" i="65"/>
  <c r="E72" i="65" s="1"/>
  <c r="P71" i="12" s="1"/>
  <c r="C71" i="65"/>
  <c r="E71" i="65" s="1"/>
  <c r="P70" i="12" s="1"/>
  <c r="C69" i="65"/>
  <c r="E69" i="65" s="1"/>
  <c r="P68" i="12" s="1"/>
  <c r="C68" i="65"/>
  <c r="E68" i="65" s="1"/>
  <c r="P67" i="12" s="1"/>
  <c r="C67" i="65"/>
  <c r="E67" i="65" s="1"/>
  <c r="P66" i="12" s="1"/>
  <c r="C66" i="65"/>
  <c r="E66" i="65" s="1"/>
  <c r="P65" i="12" s="1"/>
  <c r="C65" i="65"/>
  <c r="E65" i="65" s="1"/>
  <c r="P64" i="12" s="1"/>
  <c r="C64" i="65"/>
  <c r="E64" i="65" s="1"/>
  <c r="P63" i="12" s="1"/>
  <c r="C63" i="65"/>
  <c r="E63" i="65" s="1"/>
  <c r="P62" i="12" s="1"/>
  <c r="C62" i="65"/>
  <c r="E62" i="65" s="1"/>
  <c r="P61" i="12" s="1"/>
  <c r="C61" i="65"/>
  <c r="E61" i="65" s="1"/>
  <c r="P60" i="12" s="1"/>
  <c r="C60" i="65"/>
  <c r="E60" i="65" s="1"/>
  <c r="P59" i="12" s="1"/>
  <c r="C59" i="65"/>
  <c r="E59" i="65" s="1"/>
  <c r="P58" i="12" s="1"/>
  <c r="C58" i="65"/>
  <c r="E58" i="65" s="1"/>
  <c r="P57" i="12" s="1"/>
  <c r="C57" i="65"/>
  <c r="E57" i="65" s="1"/>
  <c r="P56" i="12" s="1"/>
  <c r="C56" i="65"/>
  <c r="E56" i="65" s="1"/>
  <c r="P55" i="12" s="1"/>
  <c r="C54" i="65"/>
  <c r="E54" i="65" s="1"/>
  <c r="P53" i="12" s="1"/>
  <c r="C53" i="65"/>
  <c r="E53" i="65" s="1"/>
  <c r="P52" i="12" s="1"/>
  <c r="C52" i="65"/>
  <c r="E52" i="65" s="1"/>
  <c r="P51" i="12" s="1"/>
  <c r="C51" i="65"/>
  <c r="E51" i="65" s="1"/>
  <c r="P50" i="12" s="1"/>
  <c r="C50" i="65"/>
  <c r="E50" i="65" s="1"/>
  <c r="P49" i="12" s="1"/>
  <c r="C49" i="65"/>
  <c r="E49" i="65" s="1"/>
  <c r="P48" i="12" s="1"/>
  <c r="C48" i="65"/>
  <c r="E48" i="65" s="1"/>
  <c r="P47" i="12" s="1"/>
  <c r="C46" i="65"/>
  <c r="E46" i="65" s="1"/>
  <c r="P45" i="12" s="1"/>
  <c r="C45" i="65"/>
  <c r="E45" i="65" s="1"/>
  <c r="P44" i="12" s="1"/>
  <c r="C44" i="65"/>
  <c r="E44" i="65" s="1"/>
  <c r="P43" i="12" s="1"/>
  <c r="C43" i="65"/>
  <c r="E43" i="65" s="1"/>
  <c r="P42" i="12" s="1"/>
  <c r="C42" i="65"/>
  <c r="E42" i="65" s="1"/>
  <c r="P41" i="12" s="1"/>
  <c r="C41" i="65"/>
  <c r="E41" i="65" s="1"/>
  <c r="P40" i="12" s="1"/>
  <c r="C40" i="65"/>
  <c r="E40" i="65" s="1"/>
  <c r="P39" i="12" s="1"/>
  <c r="C39" i="65"/>
  <c r="E39" i="65" s="1"/>
  <c r="P38" i="12" s="1"/>
  <c r="C37" i="65"/>
  <c r="E37" i="65" s="1"/>
  <c r="P36" i="12" s="1"/>
  <c r="C36" i="65"/>
  <c r="E36" i="65" s="1"/>
  <c r="P35" i="12" s="1"/>
  <c r="C35" i="65"/>
  <c r="E35" i="65" s="1"/>
  <c r="P34" i="12" s="1"/>
  <c r="C34" i="65"/>
  <c r="E34" i="65" s="1"/>
  <c r="P33" i="12" s="1"/>
  <c r="C33" i="65"/>
  <c r="E33" i="65" s="1"/>
  <c r="P32" i="12" s="1"/>
  <c r="C32" i="65"/>
  <c r="E32" i="65" s="1"/>
  <c r="P31" i="12" s="1"/>
  <c r="C31" i="65"/>
  <c r="E31" i="65" s="1"/>
  <c r="P30" i="12" s="1"/>
  <c r="C30" i="65"/>
  <c r="E30" i="65" s="1"/>
  <c r="P29" i="12" s="1"/>
  <c r="C29" i="65"/>
  <c r="E29" i="65" s="1"/>
  <c r="P28" i="12" s="1"/>
  <c r="C28" i="65"/>
  <c r="E28" i="65" s="1"/>
  <c r="P27" i="12" s="1"/>
  <c r="C27" i="65"/>
  <c r="E27" i="65" s="1"/>
  <c r="P26" i="12" s="1"/>
  <c r="C25" i="65"/>
  <c r="E25" i="65" s="1"/>
  <c r="P24" i="12" s="1"/>
  <c r="C24" i="65"/>
  <c r="E24" i="65" s="1"/>
  <c r="P23" i="12" s="1"/>
  <c r="C23" i="65"/>
  <c r="E23" i="65" s="1"/>
  <c r="P22" i="12" s="1"/>
  <c r="C22" i="65"/>
  <c r="E22" i="65" s="1"/>
  <c r="P21" i="12" s="1"/>
  <c r="C21" i="65"/>
  <c r="E21" i="65" s="1"/>
  <c r="P20" i="12" s="1"/>
  <c r="C20" i="65"/>
  <c r="E20" i="65" s="1"/>
  <c r="P19" i="12" s="1"/>
  <c r="C19" i="65"/>
  <c r="E19" i="65" s="1"/>
  <c r="P18" i="12" s="1"/>
  <c r="C18" i="65"/>
  <c r="E18" i="65" s="1"/>
  <c r="P17" i="12" s="1"/>
  <c r="C17" i="65"/>
  <c r="E17" i="65" s="1"/>
  <c r="P16" i="12" s="1"/>
  <c r="C16" i="65"/>
  <c r="E16" i="65" s="1"/>
  <c r="P15" i="12" s="1"/>
  <c r="C15" i="65"/>
  <c r="E15" i="65" s="1"/>
  <c r="P14" i="12" s="1"/>
  <c r="C14" i="65"/>
  <c r="E14" i="65" s="1"/>
  <c r="P13" i="12" s="1"/>
  <c r="C13" i="65"/>
  <c r="E13" i="65" s="1"/>
  <c r="P12" i="12" s="1"/>
  <c r="C12" i="65"/>
  <c r="E12" i="65" s="1"/>
  <c r="P11" i="12" s="1"/>
  <c r="C11" i="65"/>
  <c r="E11" i="65" s="1"/>
  <c r="P10" i="12" s="1"/>
  <c r="C10" i="65"/>
  <c r="E10" i="65" s="1"/>
  <c r="P9" i="12" s="1"/>
  <c r="C9" i="65"/>
  <c r="E9" i="65" s="1"/>
  <c r="P8" i="12" s="1"/>
  <c r="C8" i="65"/>
  <c r="E8" i="65" s="1"/>
  <c r="P7" i="12" s="1"/>
  <c r="H24" i="59"/>
  <c r="H24" i="49"/>
  <c r="H11" i="59" l="1"/>
  <c r="H11" i="49" l="1"/>
  <c r="Q27" i="52" l="1"/>
  <c r="P27" i="32"/>
  <c r="H20" i="59" l="1"/>
  <c r="H20" i="49"/>
  <c r="H43" i="59" l="1"/>
  <c r="H38" i="59"/>
  <c r="H38" i="49"/>
  <c r="H43" i="49" l="1"/>
  <c r="H41" i="59" l="1"/>
  <c r="H41" i="49"/>
  <c r="H70" i="59" l="1"/>
  <c r="H18" i="59" l="1"/>
  <c r="H93" i="59" l="1"/>
  <c r="H80" i="49" l="1"/>
  <c r="H98" i="49" l="1"/>
  <c r="H97" i="49"/>
  <c r="H96" i="49"/>
  <c r="H95" i="49"/>
  <c r="H94" i="49"/>
  <c r="H93" i="49"/>
  <c r="H92" i="49"/>
  <c r="H91" i="49"/>
  <c r="H90" i="49"/>
  <c r="H89" i="49"/>
  <c r="H88" i="49"/>
  <c r="H86" i="49"/>
  <c r="H85" i="49"/>
  <c r="H84" i="49"/>
  <c r="H83" i="49"/>
  <c r="H82" i="49"/>
  <c r="H81" i="49"/>
  <c r="H79" i="49"/>
  <c r="H78" i="49"/>
  <c r="H77" i="49"/>
  <c r="H75" i="49"/>
  <c r="H74" i="49"/>
  <c r="H73" i="49"/>
  <c r="H72" i="49"/>
  <c r="H70" i="49"/>
  <c r="H71" i="49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45" i="49"/>
  <c r="H53" i="49"/>
  <c r="H52" i="49"/>
  <c r="H51" i="49"/>
  <c r="H50" i="49"/>
  <c r="H49" i="49"/>
  <c r="H48" i="49"/>
  <c r="H47" i="49"/>
  <c r="H44" i="49"/>
  <c r="H42" i="49"/>
  <c r="H40" i="49"/>
  <c r="H39" i="49"/>
  <c r="H36" i="49"/>
  <c r="H35" i="49"/>
  <c r="H34" i="49"/>
  <c r="H33" i="49"/>
  <c r="H32" i="49"/>
  <c r="H31" i="49"/>
  <c r="H30" i="49"/>
  <c r="H29" i="49"/>
  <c r="H27" i="49"/>
  <c r="H28" i="49"/>
  <c r="H26" i="49"/>
  <c r="H23" i="49"/>
  <c r="H22" i="49"/>
  <c r="H21" i="49"/>
  <c r="H19" i="49"/>
  <c r="H18" i="49"/>
  <c r="H17" i="49"/>
  <c r="H16" i="49"/>
  <c r="H15" i="49"/>
  <c r="H14" i="49"/>
  <c r="H13" i="49"/>
  <c r="H12" i="49"/>
  <c r="H10" i="49"/>
  <c r="H9" i="49"/>
  <c r="H8" i="49"/>
  <c r="H7" i="49"/>
  <c r="H98" i="59"/>
  <c r="H97" i="59"/>
  <c r="H96" i="59"/>
  <c r="H95" i="59"/>
  <c r="H94" i="59"/>
  <c r="H92" i="59"/>
  <c r="H91" i="59"/>
  <c r="H90" i="59"/>
  <c r="H89" i="59"/>
  <c r="H88" i="59"/>
  <c r="H86" i="59"/>
  <c r="H85" i="59"/>
  <c r="H84" i="59"/>
  <c r="H83" i="59"/>
  <c r="H82" i="59"/>
  <c r="H81" i="59"/>
  <c r="H80" i="59"/>
  <c r="H79" i="59"/>
  <c r="H78" i="59"/>
  <c r="H77" i="59"/>
  <c r="H75" i="59"/>
  <c r="H74" i="59"/>
  <c r="H73" i="59"/>
  <c r="H72" i="59"/>
  <c r="H71" i="59"/>
  <c r="H68" i="59"/>
  <c r="H67" i="59"/>
  <c r="H66" i="59"/>
  <c r="H65" i="59"/>
  <c r="H64" i="59"/>
  <c r="H63" i="59"/>
  <c r="H62" i="59"/>
  <c r="H61" i="59"/>
  <c r="H60" i="59"/>
  <c r="H59" i="59"/>
  <c r="H58" i="59"/>
  <c r="H57" i="59"/>
  <c r="H56" i="59"/>
  <c r="H55" i="59"/>
  <c r="H53" i="59"/>
  <c r="H52" i="59"/>
  <c r="H51" i="59"/>
  <c r="H50" i="59"/>
  <c r="H49" i="59"/>
  <c r="H48" i="59"/>
  <c r="H47" i="59"/>
  <c r="H45" i="59"/>
  <c r="H44" i="59"/>
  <c r="H42" i="59"/>
  <c r="H40" i="59"/>
  <c r="H39" i="59"/>
  <c r="H36" i="59"/>
  <c r="H35" i="59"/>
  <c r="H34" i="59"/>
  <c r="H33" i="59"/>
  <c r="H32" i="59"/>
  <c r="H31" i="59"/>
  <c r="H30" i="59"/>
  <c r="H29" i="59"/>
  <c r="H28" i="59"/>
  <c r="H27" i="59"/>
  <c r="H26" i="59"/>
  <c r="H23" i="59"/>
  <c r="H22" i="59"/>
  <c r="H21" i="59"/>
  <c r="H19" i="59"/>
  <c r="H17" i="59"/>
  <c r="H16" i="59"/>
  <c r="H15" i="59"/>
  <c r="H14" i="59"/>
  <c r="H13" i="59"/>
  <c r="H12" i="59"/>
  <c r="H10" i="59"/>
  <c r="H9" i="59"/>
  <c r="H8" i="59"/>
  <c r="H7" i="59"/>
  <c r="B4" i="32" l="1"/>
  <c r="C71" i="32" l="1"/>
  <c r="F71" i="32" s="1"/>
  <c r="C13" i="32"/>
  <c r="F13" i="32" s="1"/>
  <c r="C42" i="32"/>
  <c r="F42" i="32" s="1"/>
  <c r="C47" i="32"/>
  <c r="F47" i="32" s="1"/>
  <c r="C50" i="32"/>
  <c r="F50" i="32" s="1"/>
  <c r="C8" i="32"/>
  <c r="F8" i="32" s="1"/>
  <c r="C39" i="32"/>
  <c r="F39" i="32" s="1"/>
  <c r="C51" i="32"/>
  <c r="F51" i="32" s="1"/>
  <c r="C80" i="32"/>
  <c r="F80" i="32" s="1"/>
  <c r="C98" i="32"/>
  <c r="F98" i="32" s="1"/>
  <c r="B6" i="37"/>
  <c r="B5" i="37"/>
  <c r="B4" i="37"/>
  <c r="C8" i="37" l="1"/>
  <c r="F8" i="37" s="1"/>
  <c r="C28" i="37"/>
  <c r="F28" i="37" s="1"/>
  <c r="C48" i="37"/>
  <c r="F48" i="37" s="1"/>
  <c r="C92" i="37"/>
  <c r="F92" i="37" s="1"/>
  <c r="C20" i="37"/>
  <c r="F20" i="37" s="1"/>
  <c r="C24" i="37"/>
  <c r="F24" i="37" s="1"/>
  <c r="C40" i="37"/>
  <c r="F40" i="37" s="1"/>
  <c r="C41" i="37"/>
  <c r="F41" i="37" s="1"/>
  <c r="C52" i="37"/>
  <c r="F52" i="37" s="1"/>
  <c r="C79" i="37"/>
  <c r="F79" i="37" s="1"/>
  <c r="C82" i="37"/>
  <c r="F82" i="37" s="1"/>
  <c r="C81" i="37"/>
  <c r="F81" i="37" s="1"/>
  <c r="C99" i="37"/>
  <c r="F99" i="37" s="1"/>
  <c r="C68" i="37"/>
  <c r="F68" i="37" s="1"/>
  <c r="C11" i="37"/>
  <c r="F11" i="37" s="1"/>
  <c r="C98" i="37"/>
  <c r="C97" i="37"/>
  <c r="C93" i="37"/>
  <c r="C89" i="37"/>
  <c r="C84" i="37"/>
  <c r="C80" i="37"/>
  <c r="C75" i="37"/>
  <c r="C71" i="37"/>
  <c r="C66" i="37"/>
  <c r="C62" i="37"/>
  <c r="C58" i="37"/>
  <c r="C53" i="37"/>
  <c r="C49" i="37"/>
  <c r="C44" i="37"/>
  <c r="C35" i="37"/>
  <c r="C31" i="37"/>
  <c r="C27" i="37"/>
  <c r="C22" i="37"/>
  <c r="C18" i="37"/>
  <c r="C14" i="37"/>
  <c r="C10" i="37"/>
  <c r="C57" i="37"/>
  <c r="C39" i="37"/>
  <c r="C30" i="37"/>
  <c r="C21" i="37"/>
  <c r="C13" i="37"/>
  <c r="C95" i="37"/>
  <c r="C73" i="37"/>
  <c r="C64" i="37"/>
  <c r="C56" i="37"/>
  <c r="C46" i="37"/>
  <c r="C37" i="37"/>
  <c r="C29" i="37"/>
  <c r="C12" i="37"/>
  <c r="C94" i="37"/>
  <c r="C72" i="37"/>
  <c r="C63" i="37"/>
  <c r="C54" i="37"/>
  <c r="C45" i="37"/>
  <c r="C36" i="37"/>
  <c r="C19" i="37"/>
  <c r="C96" i="37"/>
  <c r="C87" i="37"/>
  <c r="C83" i="37"/>
  <c r="C74" i="37"/>
  <c r="C69" i="37"/>
  <c r="C65" i="37"/>
  <c r="C61" i="37"/>
  <c r="C43" i="37"/>
  <c r="C34" i="37"/>
  <c r="C25" i="37"/>
  <c r="C17" i="37"/>
  <c r="C9" i="37"/>
  <c r="C91" i="37"/>
  <c r="C86" i="37"/>
  <c r="C78" i="37"/>
  <c r="C60" i="37"/>
  <c r="C51" i="37"/>
  <c r="C42" i="37"/>
  <c r="C33" i="37"/>
  <c r="C16" i="37"/>
  <c r="C90" i="37"/>
  <c r="C85" i="37"/>
  <c r="C76" i="37"/>
  <c r="C67" i="37"/>
  <c r="C59" i="37"/>
  <c r="C50" i="37"/>
  <c r="C32" i="37"/>
  <c r="C23" i="37"/>
  <c r="C15" i="37"/>
  <c r="B6" i="36"/>
  <c r="B5" i="36"/>
  <c r="B4" i="36"/>
  <c r="B6" i="35"/>
  <c r="B5" i="35"/>
  <c r="B4" i="35"/>
  <c r="C8" i="35" l="1"/>
  <c r="F8" i="35" s="1"/>
  <c r="C28" i="35"/>
  <c r="F28" i="35" s="1"/>
  <c r="C48" i="35"/>
  <c r="F48" i="35" s="1"/>
  <c r="C51" i="35"/>
  <c r="F51" i="35" s="1"/>
  <c r="C20" i="35"/>
  <c r="F20" i="35" s="1"/>
  <c r="C46" i="35"/>
  <c r="F46" i="35" s="1"/>
  <c r="C91" i="35"/>
  <c r="F91" i="35" s="1"/>
  <c r="C79" i="35"/>
  <c r="F79" i="35" s="1"/>
  <c r="C81" i="35"/>
  <c r="F81" i="35" s="1"/>
  <c r="C99" i="35"/>
  <c r="F99" i="35" s="1"/>
  <c r="C8" i="36"/>
  <c r="F8" i="36" s="1"/>
  <c r="C28" i="36"/>
  <c r="F28" i="36" s="1"/>
  <c r="C48" i="36"/>
  <c r="F48" i="36" s="1"/>
  <c r="C92" i="36"/>
  <c r="F92" i="36" s="1"/>
  <c r="C51" i="36"/>
  <c r="F51" i="36" s="1"/>
  <c r="C20" i="36"/>
  <c r="F20" i="36" s="1"/>
  <c r="C46" i="36"/>
  <c r="F46" i="36" s="1"/>
  <c r="C24" i="36"/>
  <c r="F24" i="36" s="1"/>
  <c r="C52" i="36"/>
  <c r="F52" i="36" s="1"/>
  <c r="C79" i="36"/>
  <c r="F79" i="36" s="1"/>
  <c r="C81" i="36"/>
  <c r="F81" i="36" s="1"/>
  <c r="C99" i="36"/>
  <c r="F99" i="36" s="1"/>
  <c r="C68" i="36"/>
  <c r="F68" i="36" s="1"/>
  <c r="C11" i="36"/>
  <c r="F11" i="36" s="1"/>
  <c r="C95" i="36"/>
  <c r="C91" i="36"/>
  <c r="C86" i="36"/>
  <c r="C82" i="36"/>
  <c r="C78" i="36"/>
  <c r="C73" i="36"/>
  <c r="C67" i="36"/>
  <c r="C63" i="36"/>
  <c r="C59" i="36"/>
  <c r="C54" i="36"/>
  <c r="C50" i="36"/>
  <c r="C45" i="36"/>
  <c r="C41" i="36"/>
  <c r="C36" i="36"/>
  <c r="C32" i="36"/>
  <c r="C23" i="36"/>
  <c r="C19" i="36"/>
  <c r="C15" i="36"/>
  <c r="C10" i="36"/>
  <c r="C98" i="36"/>
  <c r="C94" i="36"/>
  <c r="C90" i="36"/>
  <c r="C85" i="36"/>
  <c r="C76" i="36"/>
  <c r="C72" i="36"/>
  <c r="C66" i="36"/>
  <c r="C62" i="36"/>
  <c r="C58" i="36"/>
  <c r="C53" i="36"/>
  <c r="C49" i="36"/>
  <c r="C44" i="36"/>
  <c r="C40" i="36"/>
  <c r="C35" i="36"/>
  <c r="C31" i="36"/>
  <c r="C27" i="36"/>
  <c r="C22" i="36"/>
  <c r="C18" i="36"/>
  <c r="C14" i="36"/>
  <c r="C9" i="36"/>
  <c r="C97" i="36"/>
  <c r="C93" i="36"/>
  <c r="C89" i="36"/>
  <c r="C84" i="36"/>
  <c r="C80" i="36"/>
  <c r="C75" i="36"/>
  <c r="C71" i="36"/>
  <c r="C65" i="36"/>
  <c r="C61" i="36"/>
  <c r="C57" i="36"/>
  <c r="C43" i="36"/>
  <c r="C39" i="36"/>
  <c r="C34" i="36"/>
  <c r="C30" i="36"/>
  <c r="C25" i="36"/>
  <c r="C21" i="36"/>
  <c r="C17" i="36"/>
  <c r="C13" i="36"/>
  <c r="C96" i="36"/>
  <c r="C87" i="36"/>
  <c r="C83" i="36"/>
  <c r="C74" i="36"/>
  <c r="C69" i="36"/>
  <c r="C64" i="36"/>
  <c r="C60" i="36"/>
  <c r="C56" i="36"/>
  <c r="C42" i="36"/>
  <c r="C37" i="36"/>
  <c r="C33" i="36"/>
  <c r="C29" i="36"/>
  <c r="C16" i="36"/>
  <c r="C12" i="36"/>
  <c r="C58" i="35"/>
  <c r="F58" i="35" s="1"/>
  <c r="C72" i="35"/>
  <c r="F72" i="35" s="1"/>
  <c r="C98" i="35"/>
  <c r="C94" i="35"/>
  <c r="C90" i="35"/>
  <c r="C85" i="35"/>
  <c r="C76" i="35"/>
  <c r="C71" i="35"/>
  <c r="C66" i="35"/>
  <c r="C62" i="35"/>
  <c r="C57" i="35"/>
  <c r="C52" i="35"/>
  <c r="C43" i="35"/>
  <c r="C39" i="35"/>
  <c r="C34" i="35"/>
  <c r="C30" i="35"/>
  <c r="C25" i="35"/>
  <c r="C21" i="35"/>
  <c r="C17" i="35"/>
  <c r="C13" i="35"/>
  <c r="C9" i="35"/>
  <c r="C65" i="35"/>
  <c r="C61" i="35"/>
  <c r="C56" i="35"/>
  <c r="C42" i="35"/>
  <c r="C37" i="35"/>
  <c r="C33" i="35"/>
  <c r="C29" i="35"/>
  <c r="C24" i="35"/>
  <c r="C16" i="35"/>
  <c r="C12" i="35"/>
  <c r="C59" i="35"/>
  <c r="C49" i="35"/>
  <c r="C40" i="35"/>
  <c r="C31" i="35"/>
  <c r="C22" i="35"/>
  <c r="C10" i="35"/>
  <c r="C97" i="35"/>
  <c r="C93" i="35"/>
  <c r="C89" i="35"/>
  <c r="C84" i="35"/>
  <c r="C80" i="35"/>
  <c r="C75" i="35"/>
  <c r="C69" i="35"/>
  <c r="C96" i="35"/>
  <c r="C92" i="35"/>
  <c r="C87" i="35"/>
  <c r="C83" i="35"/>
  <c r="C74" i="35"/>
  <c r="C68" i="35"/>
  <c r="C64" i="35"/>
  <c r="C60" i="35"/>
  <c r="C54" i="35"/>
  <c r="C50" i="35"/>
  <c r="C45" i="35"/>
  <c r="C41" i="35"/>
  <c r="C36" i="35"/>
  <c r="C32" i="35"/>
  <c r="C23" i="35"/>
  <c r="C19" i="35"/>
  <c r="C15" i="35"/>
  <c r="C11" i="35"/>
  <c r="C95" i="35"/>
  <c r="C86" i="35"/>
  <c r="C82" i="35"/>
  <c r="C78" i="35"/>
  <c r="C73" i="35"/>
  <c r="C67" i="35"/>
  <c r="C63" i="35"/>
  <c r="C53" i="35"/>
  <c r="C44" i="35"/>
  <c r="C35" i="35"/>
  <c r="C27" i="35"/>
  <c r="C18" i="35"/>
  <c r="C14" i="35"/>
  <c r="A1" i="32"/>
  <c r="A1" i="52"/>
  <c r="A1" i="35"/>
  <c r="A1" i="36" l="1"/>
  <c r="A1" i="37"/>
  <c r="A1" i="42"/>
  <c r="A1" i="38"/>
  <c r="A1" i="39"/>
  <c r="A1" i="40"/>
  <c r="A1" i="49"/>
  <c r="A1" i="59"/>
  <c r="A1" i="14" l="1"/>
  <c r="B6" i="14" l="1"/>
  <c r="B5" i="14"/>
  <c r="B4" i="59" l="1"/>
  <c r="C47" i="59" s="1"/>
  <c r="F47" i="59" s="1"/>
  <c r="B5" i="59"/>
  <c r="C74" i="59"/>
  <c r="F74" i="59" s="1"/>
  <c r="C86" i="59"/>
  <c r="F86" i="59" s="1"/>
  <c r="C91" i="59"/>
  <c r="F91" i="59" s="1"/>
  <c r="C95" i="59"/>
  <c r="F95" i="59" s="1"/>
  <c r="C96" i="59"/>
  <c r="F96" i="59" s="1"/>
  <c r="B4" i="49"/>
  <c r="B5" i="49"/>
  <c r="B4" i="40"/>
  <c r="B5" i="40"/>
  <c r="B5" i="39"/>
  <c r="B6" i="39"/>
  <c r="B4" i="38"/>
  <c r="B5" i="38"/>
  <c r="B4" i="42"/>
  <c r="B5" i="42"/>
  <c r="F42" i="37"/>
  <c r="F12" i="36"/>
  <c r="F30" i="36"/>
  <c r="I29" i="12" s="1"/>
  <c r="F49" i="36"/>
  <c r="I80" i="12"/>
  <c r="F86" i="36"/>
  <c r="F32" i="35"/>
  <c r="B4" i="52"/>
  <c r="B5" i="52"/>
  <c r="C28" i="32"/>
  <c r="F28" i="32" s="1"/>
  <c r="B5" i="32"/>
  <c r="C11" i="14"/>
  <c r="F11" i="14" s="1"/>
  <c r="C5" i="12"/>
  <c r="C56" i="59" l="1"/>
  <c r="F56" i="59" s="1"/>
  <c r="C73" i="59"/>
  <c r="F73" i="59" s="1"/>
  <c r="Q73" i="12" s="1"/>
  <c r="C97" i="59"/>
  <c r="F97" i="59" s="1"/>
  <c r="C88" i="59"/>
  <c r="F88" i="59" s="1"/>
  <c r="C65" i="59"/>
  <c r="F65" i="59" s="1"/>
  <c r="C92" i="59"/>
  <c r="F92" i="59" s="1"/>
  <c r="C83" i="59"/>
  <c r="F83" i="59" s="1"/>
  <c r="C64" i="59"/>
  <c r="F64" i="59" s="1"/>
  <c r="C57" i="59"/>
  <c r="F57" i="59" s="1"/>
  <c r="C27" i="40"/>
  <c r="F27" i="40" s="1"/>
  <c r="C91" i="40"/>
  <c r="F91" i="40" s="1"/>
  <c r="C44" i="40"/>
  <c r="F44" i="40" s="1"/>
  <c r="C50" i="40"/>
  <c r="F50" i="40" s="1"/>
  <c r="C17" i="40"/>
  <c r="F17" i="40" s="1"/>
  <c r="C90" i="40"/>
  <c r="F90" i="40" s="1"/>
  <c r="C47" i="52"/>
  <c r="F47" i="52" s="1"/>
  <c r="C91" i="52"/>
  <c r="F91" i="52" s="1"/>
  <c r="C8" i="52"/>
  <c r="F8" i="52" s="1"/>
  <c r="C39" i="52"/>
  <c r="F39" i="52" s="1"/>
  <c r="C78" i="52"/>
  <c r="F78" i="52" s="1"/>
  <c r="G78" i="12" s="1"/>
  <c r="C80" i="52"/>
  <c r="F80" i="52" s="1"/>
  <c r="G80" i="12" s="1"/>
  <c r="C98" i="52"/>
  <c r="F98" i="52" s="1"/>
  <c r="C79" i="59"/>
  <c r="F79" i="59" s="1"/>
  <c r="C70" i="59"/>
  <c r="F70" i="59" s="1"/>
  <c r="C61" i="59"/>
  <c r="F61" i="59" s="1"/>
  <c r="C51" i="59"/>
  <c r="F51" i="59" s="1"/>
  <c r="C47" i="38"/>
  <c r="F47" i="38" s="1"/>
  <c r="C50" i="38"/>
  <c r="F50" i="38" s="1"/>
  <c r="C20" i="38"/>
  <c r="F20" i="38" s="1"/>
  <c r="C19" i="38"/>
  <c r="F19" i="38" s="1"/>
  <c r="C23" i="38"/>
  <c r="F23" i="38" s="1"/>
  <c r="C80" i="38"/>
  <c r="F80" i="38" s="1"/>
  <c r="C98" i="38"/>
  <c r="F98" i="38" s="1"/>
  <c r="C7" i="42"/>
  <c r="F7" i="42" s="1"/>
  <c r="C42" i="42"/>
  <c r="F42" i="42" s="1"/>
  <c r="C47" i="42"/>
  <c r="F47" i="42" s="1"/>
  <c r="C91" i="42"/>
  <c r="F91" i="42" s="1"/>
  <c r="C50" i="42"/>
  <c r="F50" i="42" s="1"/>
  <c r="C17" i="42"/>
  <c r="F17" i="42" s="1"/>
  <c r="C19" i="42"/>
  <c r="F19" i="42" s="1"/>
  <c r="C23" i="42"/>
  <c r="F23" i="42" s="1"/>
  <c r="C39" i="42"/>
  <c r="F39" i="42" s="1"/>
  <c r="C90" i="42"/>
  <c r="F90" i="42" s="1"/>
  <c r="C34" i="42"/>
  <c r="F34" i="42" s="1"/>
  <c r="C66" i="42"/>
  <c r="F66" i="42" s="1"/>
  <c r="C51" i="42"/>
  <c r="F51" i="42" s="1"/>
  <c r="C78" i="42"/>
  <c r="F78" i="42" s="1"/>
  <c r="C18" i="42"/>
  <c r="F18" i="42" s="1"/>
  <c r="C80" i="42"/>
  <c r="F80" i="42" s="1"/>
  <c r="C15" i="42"/>
  <c r="F15" i="42" s="1"/>
  <c r="C98" i="42"/>
  <c r="F98" i="42" s="1"/>
  <c r="C8" i="39"/>
  <c r="F8" i="39" s="1"/>
  <c r="C28" i="39"/>
  <c r="F28" i="39" s="1"/>
  <c r="C48" i="39"/>
  <c r="F48" i="39" s="1"/>
  <c r="C92" i="39"/>
  <c r="F92" i="39" s="1"/>
  <c r="C20" i="39"/>
  <c r="F20" i="39" s="1"/>
  <c r="C78" i="59"/>
  <c r="F78" i="59" s="1"/>
  <c r="C68" i="59"/>
  <c r="F68" i="59" s="1"/>
  <c r="C60" i="59"/>
  <c r="F60" i="59" s="1"/>
  <c r="C42" i="59"/>
  <c r="F42" i="59" s="1"/>
  <c r="C7" i="59"/>
  <c r="F7" i="59" s="1"/>
  <c r="C82" i="59"/>
  <c r="F82" i="59" s="1"/>
  <c r="C18" i="59"/>
  <c r="F18" i="59" s="1"/>
  <c r="Q18" i="12" s="1"/>
  <c r="C80" i="59"/>
  <c r="F80" i="59" s="1"/>
  <c r="C52" i="59"/>
  <c r="F52" i="59" s="1"/>
  <c r="C23" i="59"/>
  <c r="F23" i="59" s="1"/>
  <c r="C98" i="59"/>
  <c r="F98" i="59" s="1"/>
  <c r="C94" i="59"/>
  <c r="F94" i="59" s="1"/>
  <c r="C90" i="59"/>
  <c r="F90" i="59" s="1"/>
  <c r="C85" i="59"/>
  <c r="F85" i="59" s="1"/>
  <c r="Q85" i="12" s="1"/>
  <c r="C81" i="59"/>
  <c r="F81" i="59" s="1"/>
  <c r="C77" i="59"/>
  <c r="F77" i="59" s="1"/>
  <c r="C72" i="59"/>
  <c r="F72" i="59" s="1"/>
  <c r="C67" i="59"/>
  <c r="F67" i="59" s="1"/>
  <c r="Q67" i="12" s="1"/>
  <c r="C63" i="59"/>
  <c r="F63" i="59" s="1"/>
  <c r="C59" i="59"/>
  <c r="F59" i="59" s="1"/>
  <c r="C55" i="59"/>
  <c r="F55" i="59" s="1"/>
  <c r="C50" i="59"/>
  <c r="F50" i="59" s="1"/>
  <c r="C32" i="59"/>
  <c r="F32" i="59" s="1"/>
  <c r="C93" i="59"/>
  <c r="F93" i="59" s="1"/>
  <c r="C89" i="59"/>
  <c r="F89" i="59" s="1"/>
  <c r="C84" i="59"/>
  <c r="F84" i="59" s="1"/>
  <c r="C75" i="59"/>
  <c r="F75" i="59" s="1"/>
  <c r="C71" i="59"/>
  <c r="F71" i="59" s="1"/>
  <c r="C66" i="59"/>
  <c r="F66" i="59" s="1"/>
  <c r="C62" i="59"/>
  <c r="F62" i="59" s="1"/>
  <c r="C58" i="59"/>
  <c r="F58" i="59" s="1"/>
  <c r="Q58" i="12" s="1"/>
  <c r="C53" i="59"/>
  <c r="F53" i="59" s="1"/>
  <c r="C49" i="59"/>
  <c r="F49" i="59" s="1"/>
  <c r="C13" i="59"/>
  <c r="F13" i="59" s="1"/>
  <c r="Q13" i="12" s="1"/>
  <c r="C41" i="49"/>
  <c r="E41" i="49" s="1"/>
  <c r="O41" i="12" s="1"/>
  <c r="C71" i="49"/>
  <c r="E71" i="49" s="1"/>
  <c r="O71" i="12" s="1"/>
  <c r="C33" i="49"/>
  <c r="E33" i="49" s="1"/>
  <c r="C38" i="49"/>
  <c r="E38" i="49" s="1"/>
  <c r="C24" i="49"/>
  <c r="E24" i="49" s="1"/>
  <c r="O24" i="12" s="1"/>
  <c r="C18" i="49"/>
  <c r="E18" i="49" s="1"/>
  <c r="O18" i="12" s="1"/>
  <c r="C21" i="49"/>
  <c r="E21" i="49" s="1"/>
  <c r="C20" i="49"/>
  <c r="E20" i="49" s="1"/>
  <c r="C27" i="49"/>
  <c r="E27" i="49" s="1"/>
  <c r="C34" i="49"/>
  <c r="E34" i="49" s="1"/>
  <c r="O34" i="12" s="1"/>
  <c r="C17" i="49"/>
  <c r="E17" i="49" s="1"/>
  <c r="C19" i="49"/>
  <c r="E19" i="49" s="1"/>
  <c r="C31" i="49"/>
  <c r="E31" i="49" s="1"/>
  <c r="O31" i="12" s="1"/>
  <c r="C13" i="49"/>
  <c r="E13" i="49" s="1"/>
  <c r="O13" i="12" s="1"/>
  <c r="C11" i="49"/>
  <c r="E11" i="49" s="1"/>
  <c r="C11" i="39"/>
  <c r="F11" i="39" s="1"/>
  <c r="C24" i="39"/>
  <c r="F24" i="39" s="1"/>
  <c r="C40" i="39"/>
  <c r="F40" i="39" s="1"/>
  <c r="C91" i="39"/>
  <c r="F91" i="39" s="1"/>
  <c r="C67" i="39"/>
  <c r="F67" i="39" s="1"/>
  <c r="C52" i="39"/>
  <c r="F52" i="39" s="1"/>
  <c r="C79" i="39"/>
  <c r="F79" i="39" s="1"/>
  <c r="M78" i="12" s="1"/>
  <c r="C81" i="39"/>
  <c r="F81" i="39" s="1"/>
  <c r="C99" i="39"/>
  <c r="F99" i="39" s="1"/>
  <c r="C89" i="40"/>
  <c r="F89" i="40" s="1"/>
  <c r="C51" i="40"/>
  <c r="F51" i="40" s="1"/>
  <c r="C78" i="40"/>
  <c r="F78" i="40" s="1"/>
  <c r="C80" i="40"/>
  <c r="F80" i="40" s="1"/>
  <c r="C98" i="40"/>
  <c r="F98" i="40" s="1"/>
  <c r="C45" i="59"/>
  <c r="F45" i="59" s="1"/>
  <c r="C41" i="59"/>
  <c r="F41" i="59" s="1"/>
  <c r="C38" i="59"/>
  <c r="F38" i="59" s="1"/>
  <c r="C30" i="59"/>
  <c r="F30" i="59" s="1"/>
  <c r="C48" i="59"/>
  <c r="F48" i="59" s="1"/>
  <c r="C44" i="59"/>
  <c r="F44" i="59" s="1"/>
  <c r="C40" i="59"/>
  <c r="F40" i="59" s="1"/>
  <c r="C36" i="59"/>
  <c r="F36" i="59" s="1"/>
  <c r="C43" i="59"/>
  <c r="F43" i="59" s="1"/>
  <c r="C39" i="59"/>
  <c r="F39" i="59" s="1"/>
  <c r="C35" i="59"/>
  <c r="F35" i="59" s="1"/>
  <c r="C28" i="59"/>
  <c r="F28" i="59" s="1"/>
  <c r="C34" i="59"/>
  <c r="F34" i="59" s="1"/>
  <c r="C26" i="59"/>
  <c r="F26" i="59" s="1"/>
  <c r="C19" i="59"/>
  <c r="F19" i="59" s="1"/>
  <c r="C21" i="52"/>
  <c r="F21" i="52" s="1"/>
  <c r="C71" i="52"/>
  <c r="F71" i="52" s="1"/>
  <c r="C33" i="59"/>
  <c r="F33" i="59" s="1"/>
  <c r="C29" i="59"/>
  <c r="F29" i="59" s="1"/>
  <c r="C24" i="59"/>
  <c r="F24" i="59" s="1"/>
  <c r="C17" i="59"/>
  <c r="F17" i="59" s="1"/>
  <c r="C10" i="59"/>
  <c r="F10" i="59" s="1"/>
  <c r="C8" i="59"/>
  <c r="F8" i="59" s="1"/>
  <c r="C10" i="42"/>
  <c r="F10" i="42" s="1"/>
  <c r="C71" i="42"/>
  <c r="F71" i="42" s="1"/>
  <c r="C83" i="42"/>
  <c r="F83" i="42" s="1"/>
  <c r="C22" i="59"/>
  <c r="F22" i="59" s="1"/>
  <c r="C14" i="59"/>
  <c r="F14" i="59" s="1"/>
  <c r="C12" i="59"/>
  <c r="F12" i="59" s="1"/>
  <c r="C31" i="59"/>
  <c r="F31" i="59" s="1"/>
  <c r="C21" i="59"/>
  <c r="F21" i="59" s="1"/>
  <c r="C9" i="59"/>
  <c r="F9" i="59" s="1"/>
  <c r="F35" i="37"/>
  <c r="F62" i="36"/>
  <c r="F25" i="36"/>
  <c r="I24" i="12" s="1"/>
  <c r="F98" i="36"/>
  <c r="F56" i="36"/>
  <c r="F15" i="36"/>
  <c r="I14" i="12" s="1"/>
  <c r="F74" i="36"/>
  <c r="F36" i="36"/>
  <c r="F72" i="37"/>
  <c r="I91" i="12"/>
  <c r="F42" i="36"/>
  <c r="O21" i="12"/>
  <c r="C66" i="32"/>
  <c r="F66" i="32" s="1"/>
  <c r="C14" i="49"/>
  <c r="E14" i="49" s="1"/>
  <c r="O14" i="12" s="1"/>
  <c r="H98" i="12"/>
  <c r="C8" i="49"/>
  <c r="E8" i="49" s="1"/>
  <c r="O8" i="12" s="1"/>
  <c r="C60" i="49"/>
  <c r="E60" i="49" s="1"/>
  <c r="O60" i="12" s="1"/>
  <c r="F42" i="35"/>
  <c r="C79" i="49"/>
  <c r="E79" i="49" s="1"/>
  <c r="O79" i="12" s="1"/>
  <c r="C75" i="49"/>
  <c r="E75" i="49" s="1"/>
  <c r="C91" i="49"/>
  <c r="E91" i="49" s="1"/>
  <c r="C43" i="49"/>
  <c r="E43" i="49" s="1"/>
  <c r="Q56" i="12"/>
  <c r="C67" i="52"/>
  <c r="F67" i="52" s="1"/>
  <c r="F67" i="35"/>
  <c r="C99" i="14"/>
  <c r="F99" i="14" s="1"/>
  <c r="C27" i="59"/>
  <c r="F27" i="59" s="1"/>
  <c r="C20" i="59"/>
  <c r="F20" i="59" s="1"/>
  <c r="C16" i="59"/>
  <c r="F16" i="59" s="1"/>
  <c r="C11" i="59"/>
  <c r="F11" i="59" s="1"/>
  <c r="Q92" i="12"/>
  <c r="C63" i="14"/>
  <c r="F63" i="14" s="1"/>
  <c r="D62" i="12" s="1"/>
  <c r="Q96" i="12"/>
  <c r="I10" i="12"/>
  <c r="I11" i="12"/>
  <c r="C95" i="49"/>
  <c r="E95" i="49" s="1"/>
  <c r="O95" i="12" s="1"/>
  <c r="C16" i="49"/>
  <c r="E16" i="49" s="1"/>
  <c r="C86" i="49"/>
  <c r="E86" i="49" s="1"/>
  <c r="C56" i="49"/>
  <c r="E56" i="49" s="1"/>
  <c r="C74" i="49"/>
  <c r="E74" i="49" s="1"/>
  <c r="C40" i="49"/>
  <c r="E40" i="49" s="1"/>
  <c r="F96" i="36"/>
  <c r="F91" i="36"/>
  <c r="F85" i="36"/>
  <c r="I84" i="12" s="1"/>
  <c r="F73" i="36"/>
  <c r="F67" i="36"/>
  <c r="F60" i="36"/>
  <c r="F53" i="36"/>
  <c r="I52" i="12" s="1"/>
  <c r="F40" i="36"/>
  <c r="F34" i="36"/>
  <c r="F29" i="36"/>
  <c r="F18" i="36"/>
  <c r="F14" i="36"/>
  <c r="F9" i="36"/>
  <c r="F62" i="37"/>
  <c r="F27" i="37"/>
  <c r="C95" i="39"/>
  <c r="F95" i="39" s="1"/>
  <c r="C62" i="39"/>
  <c r="F62" i="39" s="1"/>
  <c r="C23" i="39"/>
  <c r="F23" i="39" s="1"/>
  <c r="C15" i="59"/>
  <c r="F15" i="59" s="1"/>
  <c r="C93" i="49"/>
  <c r="E93" i="49" s="1"/>
  <c r="C58" i="49"/>
  <c r="E58" i="49" s="1"/>
  <c r="C73" i="49"/>
  <c r="E73" i="49" s="1"/>
  <c r="C39" i="49"/>
  <c r="E39" i="49" s="1"/>
  <c r="O39" i="12" s="1"/>
  <c r="C96" i="49"/>
  <c r="E96" i="49" s="1"/>
  <c r="O96" i="12" s="1"/>
  <c r="C61" i="49"/>
  <c r="E61" i="49" s="1"/>
  <c r="C84" i="52"/>
  <c r="F84" i="52" s="1"/>
  <c r="F95" i="36"/>
  <c r="F89" i="36"/>
  <c r="F83" i="36"/>
  <c r="F78" i="36"/>
  <c r="I77" i="12" s="1"/>
  <c r="F71" i="36"/>
  <c r="I70" i="12" s="1"/>
  <c r="F65" i="36"/>
  <c r="F59" i="36"/>
  <c r="I58" i="12" s="1"/>
  <c r="I51" i="12"/>
  <c r="F45" i="36"/>
  <c r="F39" i="36"/>
  <c r="F33" i="36"/>
  <c r="I27" i="12"/>
  <c r="F23" i="36"/>
  <c r="F17" i="36"/>
  <c r="F13" i="36"/>
  <c r="I12" i="12" s="1"/>
  <c r="F95" i="37"/>
  <c r="F58" i="37"/>
  <c r="F10" i="37"/>
  <c r="J9" i="12" s="1"/>
  <c r="C94" i="39"/>
  <c r="F94" i="39" s="1"/>
  <c r="C61" i="39"/>
  <c r="F61" i="39" s="1"/>
  <c r="C22" i="39"/>
  <c r="F22" i="39" s="1"/>
  <c r="C39" i="39"/>
  <c r="F39" i="39" s="1"/>
  <c r="O33" i="12"/>
  <c r="C29" i="49"/>
  <c r="E29" i="49" s="1"/>
  <c r="O29" i="12" s="1"/>
  <c r="C89" i="49"/>
  <c r="E89" i="49" s="1"/>
  <c r="O89" i="12" s="1"/>
  <c r="C53" i="49"/>
  <c r="E53" i="49" s="1"/>
  <c r="O53" i="12" s="1"/>
  <c r="C68" i="49"/>
  <c r="E68" i="49" s="1"/>
  <c r="C92" i="49"/>
  <c r="E92" i="49" s="1"/>
  <c r="C57" i="49"/>
  <c r="E57" i="49" s="1"/>
  <c r="F94" i="36"/>
  <c r="F87" i="36"/>
  <c r="F82" i="36"/>
  <c r="F76" i="36"/>
  <c r="F69" i="36"/>
  <c r="F64" i="36"/>
  <c r="F57" i="36"/>
  <c r="F50" i="36"/>
  <c r="F44" i="36"/>
  <c r="F37" i="36"/>
  <c r="F31" i="36"/>
  <c r="F27" i="36"/>
  <c r="F21" i="36"/>
  <c r="F16" i="36"/>
  <c r="F76" i="37"/>
  <c r="C80" i="39"/>
  <c r="F80" i="39" s="1"/>
  <c r="C46" i="39"/>
  <c r="F46" i="39" s="1"/>
  <c r="M45" i="12" s="1"/>
  <c r="C71" i="40"/>
  <c r="F71" i="40" s="1"/>
  <c r="C48" i="40"/>
  <c r="F48" i="40" s="1"/>
  <c r="C35" i="40"/>
  <c r="F35" i="40" s="1"/>
  <c r="C35" i="52"/>
  <c r="F35" i="52" s="1"/>
  <c r="C20" i="52"/>
  <c r="F20" i="52" s="1"/>
  <c r="C59" i="32"/>
  <c r="F59" i="32" s="1"/>
  <c r="C83" i="52"/>
  <c r="F83" i="52" s="1"/>
  <c r="C51" i="52"/>
  <c r="F51" i="52" s="1"/>
  <c r="C15" i="52"/>
  <c r="F15" i="52" s="1"/>
  <c r="F65" i="35"/>
  <c r="F31" i="35"/>
  <c r="C42" i="49"/>
  <c r="E42" i="49" s="1"/>
  <c r="O42" i="12" s="1"/>
  <c r="C12" i="49"/>
  <c r="E12" i="49" s="1"/>
  <c r="C84" i="49"/>
  <c r="E84" i="49" s="1"/>
  <c r="O84" i="12" s="1"/>
  <c r="C66" i="49"/>
  <c r="E66" i="49" s="1"/>
  <c r="O66" i="12" s="1"/>
  <c r="C49" i="49"/>
  <c r="E49" i="49" s="1"/>
  <c r="C82" i="49"/>
  <c r="E82" i="49" s="1"/>
  <c r="O82" i="12" s="1"/>
  <c r="C64" i="49"/>
  <c r="E64" i="49" s="1"/>
  <c r="O64" i="12" s="1"/>
  <c r="C51" i="49"/>
  <c r="E51" i="49" s="1"/>
  <c r="O51" i="12" s="1"/>
  <c r="C30" i="49"/>
  <c r="E30" i="49" s="1"/>
  <c r="O30" i="12" s="1"/>
  <c r="C88" i="49"/>
  <c r="E88" i="49" s="1"/>
  <c r="O88" i="12" s="1"/>
  <c r="C70" i="49"/>
  <c r="E70" i="49" s="1"/>
  <c r="O70" i="12" s="1"/>
  <c r="C52" i="49"/>
  <c r="E52" i="49" s="1"/>
  <c r="O52" i="12" s="1"/>
  <c r="C35" i="49"/>
  <c r="E35" i="49" s="1"/>
  <c r="O35" i="12" s="1"/>
  <c r="C22" i="49"/>
  <c r="E22" i="49" s="1"/>
  <c r="C10" i="49"/>
  <c r="E10" i="49" s="1"/>
  <c r="O10" i="12" s="1"/>
  <c r="Q86" i="12"/>
  <c r="Q63" i="12"/>
  <c r="C54" i="14"/>
  <c r="F54" i="14" s="1"/>
  <c r="D53" i="12" s="1"/>
  <c r="C83" i="32"/>
  <c r="F83" i="32" s="1"/>
  <c r="C33" i="32"/>
  <c r="F33" i="32" s="1"/>
  <c r="C93" i="52"/>
  <c r="F93" i="52" s="1"/>
  <c r="C77" i="52"/>
  <c r="F77" i="52" s="1"/>
  <c r="C58" i="52"/>
  <c r="F58" i="52" s="1"/>
  <c r="C44" i="52"/>
  <c r="F44" i="52" s="1"/>
  <c r="C27" i="52"/>
  <c r="F27" i="52" s="1"/>
  <c r="C14" i="52"/>
  <c r="F14" i="52" s="1"/>
  <c r="F90" i="35"/>
  <c r="F52" i="35"/>
  <c r="F18" i="35"/>
  <c r="C89" i="39"/>
  <c r="F89" i="39" s="1"/>
  <c r="C71" i="39"/>
  <c r="F71" i="39" s="1"/>
  <c r="C53" i="39"/>
  <c r="F53" i="39" s="1"/>
  <c r="C31" i="39"/>
  <c r="F31" i="39" s="1"/>
  <c r="C15" i="39"/>
  <c r="F15" i="39" s="1"/>
  <c r="M14" i="12" s="1"/>
  <c r="C97" i="49"/>
  <c r="E97" i="49" s="1"/>
  <c r="O97" i="12" s="1"/>
  <c r="C81" i="49"/>
  <c r="E81" i="49" s="1"/>
  <c r="Q97" i="12"/>
  <c r="C93" i="14"/>
  <c r="F93" i="14" s="1"/>
  <c r="C59" i="14"/>
  <c r="F59" i="14" s="1"/>
  <c r="C65" i="52"/>
  <c r="F65" i="52" s="1"/>
  <c r="C28" i="52"/>
  <c r="F28" i="52" s="1"/>
  <c r="C98" i="49"/>
  <c r="E98" i="49" s="1"/>
  <c r="O98" i="12" s="1"/>
  <c r="C80" i="49"/>
  <c r="E80" i="49" s="1"/>
  <c r="C62" i="49"/>
  <c r="E62" i="49" s="1"/>
  <c r="C44" i="49"/>
  <c r="E44" i="49" s="1"/>
  <c r="C78" i="49"/>
  <c r="E78" i="49" s="1"/>
  <c r="O78" i="12" s="1"/>
  <c r="C47" i="49"/>
  <c r="E47" i="49" s="1"/>
  <c r="C26" i="49"/>
  <c r="E26" i="49" s="1"/>
  <c r="O26" i="12" s="1"/>
  <c r="C9" i="49"/>
  <c r="E9" i="49" s="1"/>
  <c r="O9" i="12" s="1"/>
  <c r="C83" i="49"/>
  <c r="E83" i="49" s="1"/>
  <c r="C65" i="49"/>
  <c r="E65" i="49" s="1"/>
  <c r="O65" i="12" s="1"/>
  <c r="C48" i="49"/>
  <c r="E48" i="49" s="1"/>
  <c r="O48" i="12" s="1"/>
  <c r="C7" i="49"/>
  <c r="E7" i="49" s="1"/>
  <c r="D10" i="12"/>
  <c r="Q81" i="12"/>
  <c r="C81" i="14"/>
  <c r="F81" i="14" s="1"/>
  <c r="C25" i="14"/>
  <c r="F25" i="14" s="1"/>
  <c r="D24" i="12" s="1"/>
  <c r="C92" i="52"/>
  <c r="F92" i="52" s="1"/>
  <c r="C73" i="52"/>
  <c r="F73" i="52" s="1"/>
  <c r="C57" i="52"/>
  <c r="F57" i="52" s="1"/>
  <c r="C36" i="52"/>
  <c r="F36" i="52" s="1"/>
  <c r="F84" i="35"/>
  <c r="F44" i="35"/>
  <c r="F14" i="35"/>
  <c r="C87" i="39"/>
  <c r="F87" i="39" s="1"/>
  <c r="C69" i="39"/>
  <c r="F69" i="39" s="1"/>
  <c r="C30" i="39"/>
  <c r="F30" i="39" s="1"/>
  <c r="M29" i="12" s="1"/>
  <c r="C14" i="39"/>
  <c r="F14" i="39" s="1"/>
  <c r="C45" i="49"/>
  <c r="E45" i="49" s="1"/>
  <c r="O45" i="12" s="1"/>
  <c r="Q47" i="12"/>
  <c r="C17" i="32"/>
  <c r="F17" i="32" s="1"/>
  <c r="C11" i="32"/>
  <c r="F11" i="32" s="1"/>
  <c r="C70" i="32"/>
  <c r="F70" i="32" s="1"/>
  <c r="C89" i="32"/>
  <c r="F89" i="32" s="1"/>
  <c r="C23" i="32"/>
  <c r="F23" i="32" s="1"/>
  <c r="C55" i="32"/>
  <c r="F55" i="32" s="1"/>
  <c r="C78" i="32"/>
  <c r="F78" i="32" s="1"/>
  <c r="C17" i="52"/>
  <c r="F17" i="52" s="1"/>
  <c r="C23" i="52"/>
  <c r="F23" i="52" s="1"/>
  <c r="C31" i="52"/>
  <c r="F31" i="52" s="1"/>
  <c r="C40" i="52"/>
  <c r="F40" i="52" s="1"/>
  <c r="C48" i="52"/>
  <c r="F48" i="52" s="1"/>
  <c r="C55" i="52"/>
  <c r="F55" i="52" s="1"/>
  <c r="C61" i="52"/>
  <c r="F61" i="52" s="1"/>
  <c r="C68" i="52"/>
  <c r="F68" i="52" s="1"/>
  <c r="C88" i="52"/>
  <c r="F88" i="52" s="1"/>
  <c r="C96" i="52"/>
  <c r="F96" i="52" s="1"/>
  <c r="C11" i="52"/>
  <c r="F11" i="52" s="1"/>
  <c r="C18" i="52"/>
  <c r="F18" i="52" s="1"/>
  <c r="C24" i="52"/>
  <c r="F24" i="52" s="1"/>
  <c r="C32" i="52"/>
  <c r="F32" i="52" s="1"/>
  <c r="C41" i="52"/>
  <c r="F41" i="52" s="1"/>
  <c r="C64" i="52"/>
  <c r="F64" i="52" s="1"/>
  <c r="C72" i="52"/>
  <c r="F72" i="52" s="1"/>
  <c r="C81" i="52"/>
  <c r="F81" i="52" s="1"/>
  <c r="C89" i="52"/>
  <c r="F89" i="52" s="1"/>
  <c r="C97" i="52"/>
  <c r="F97" i="52" s="1"/>
  <c r="F76" i="35"/>
  <c r="F57" i="35"/>
  <c r="H56" i="12" s="1"/>
  <c r="C84" i="39"/>
  <c r="F84" i="39" s="1"/>
  <c r="M83" i="12" s="1"/>
  <c r="C75" i="39"/>
  <c r="F75" i="39" s="1"/>
  <c r="C66" i="39"/>
  <c r="F66" i="39" s="1"/>
  <c r="C58" i="39"/>
  <c r="F58" i="39" s="1"/>
  <c r="C50" i="39"/>
  <c r="F50" i="39" s="1"/>
  <c r="C43" i="39"/>
  <c r="F43" i="39" s="1"/>
  <c r="C35" i="39"/>
  <c r="F35" i="39" s="1"/>
  <c r="C19" i="39"/>
  <c r="F19" i="39" s="1"/>
  <c r="C12" i="39"/>
  <c r="F12" i="39" s="1"/>
  <c r="C16" i="39"/>
  <c r="F16" i="39" s="1"/>
  <c r="C32" i="39"/>
  <c r="F32" i="39" s="1"/>
  <c r="M31" i="12" s="1"/>
  <c r="C36" i="39"/>
  <c r="F36" i="39" s="1"/>
  <c r="C44" i="39"/>
  <c r="F44" i="39" s="1"/>
  <c r="C51" i="39"/>
  <c r="F51" i="39" s="1"/>
  <c r="C54" i="39"/>
  <c r="F54" i="39" s="1"/>
  <c r="C59" i="39"/>
  <c r="F59" i="39" s="1"/>
  <c r="C63" i="39"/>
  <c r="F63" i="39" s="1"/>
  <c r="C72" i="39"/>
  <c r="F72" i="39" s="1"/>
  <c r="C76" i="39"/>
  <c r="F76" i="39" s="1"/>
  <c r="C85" i="39"/>
  <c r="F85" i="39" s="1"/>
  <c r="C90" i="39"/>
  <c r="F90" i="39" s="1"/>
  <c r="C96" i="39"/>
  <c r="F96" i="39" s="1"/>
  <c r="C9" i="39"/>
  <c r="F9" i="39" s="1"/>
  <c r="M8" i="12" s="1"/>
  <c r="C13" i="39"/>
  <c r="F13" i="39" s="1"/>
  <c r="C17" i="39"/>
  <c r="F17" i="39" s="1"/>
  <c r="C21" i="39"/>
  <c r="F21" i="39" s="1"/>
  <c r="C25" i="39"/>
  <c r="F25" i="39" s="1"/>
  <c r="C29" i="39"/>
  <c r="F29" i="39" s="1"/>
  <c r="C33" i="39"/>
  <c r="F33" i="39" s="1"/>
  <c r="C37" i="39"/>
  <c r="F37" i="39" s="1"/>
  <c r="C41" i="39"/>
  <c r="F41" i="39" s="1"/>
  <c r="C45" i="39"/>
  <c r="F45" i="39" s="1"/>
  <c r="C49" i="39"/>
  <c r="F49" i="39" s="1"/>
  <c r="C56" i="39"/>
  <c r="F56" i="39" s="1"/>
  <c r="C60" i="39"/>
  <c r="F60" i="39" s="1"/>
  <c r="C64" i="39"/>
  <c r="F64" i="39" s="1"/>
  <c r="C68" i="39"/>
  <c r="F68" i="39" s="1"/>
  <c r="C73" i="39"/>
  <c r="F73" i="39" s="1"/>
  <c r="C78" i="39"/>
  <c r="F78" i="39" s="1"/>
  <c r="C82" i="39"/>
  <c r="F82" i="39" s="1"/>
  <c r="C86" i="39"/>
  <c r="F86" i="39" s="1"/>
  <c r="C93" i="39"/>
  <c r="F93" i="39" s="1"/>
  <c r="C97" i="39"/>
  <c r="F97" i="39" s="1"/>
  <c r="Q91" i="12"/>
  <c r="I85" i="12"/>
  <c r="F10" i="35"/>
  <c r="F19" i="35"/>
  <c r="F34" i="35"/>
  <c r="F59" i="35"/>
  <c r="F69" i="35"/>
  <c r="H80" i="12"/>
  <c r="F93" i="35"/>
  <c r="F11" i="35"/>
  <c r="F22" i="35"/>
  <c r="F39" i="35"/>
  <c r="F61" i="35"/>
  <c r="F74" i="35"/>
  <c r="H73" i="12" s="1"/>
  <c r="F83" i="35"/>
  <c r="F95" i="35"/>
  <c r="C98" i="39"/>
  <c r="F98" i="39" s="1"/>
  <c r="C83" i="39"/>
  <c r="F83" i="39" s="1"/>
  <c r="C74" i="39"/>
  <c r="F74" i="39" s="1"/>
  <c r="C65" i="39"/>
  <c r="F65" i="39" s="1"/>
  <c r="C57" i="39"/>
  <c r="F57" i="39" s="1"/>
  <c r="C42" i="39"/>
  <c r="F42" i="39" s="1"/>
  <c r="C34" i="39"/>
  <c r="F34" i="39" s="1"/>
  <c r="C27" i="39"/>
  <c r="F27" i="39" s="1"/>
  <c r="C18" i="39"/>
  <c r="F18" i="39" s="1"/>
  <c r="C10" i="39"/>
  <c r="F10" i="39" s="1"/>
  <c r="C8" i="40"/>
  <c r="F8" i="40" s="1"/>
  <c r="C10" i="40"/>
  <c r="F10" i="40" s="1"/>
  <c r="C53" i="40"/>
  <c r="F53" i="40" s="1"/>
  <c r="N53" i="12" s="1"/>
  <c r="C92" i="40"/>
  <c r="F92" i="40" s="1"/>
  <c r="C20" i="40"/>
  <c r="F20" i="40" s="1"/>
  <c r="C67" i="40"/>
  <c r="F67" i="40" s="1"/>
  <c r="C97" i="40"/>
  <c r="F97" i="40" s="1"/>
  <c r="C73" i="14"/>
  <c r="F73" i="14" s="1"/>
  <c r="C44" i="14"/>
  <c r="F44" i="14" s="1"/>
  <c r="F12" i="37"/>
  <c r="F18" i="37"/>
  <c r="F36" i="37"/>
  <c r="F53" i="37"/>
  <c r="F57" i="37"/>
  <c r="F61" i="37"/>
  <c r="F64" i="37"/>
  <c r="F67" i="37"/>
  <c r="F75" i="37"/>
  <c r="F85" i="37"/>
  <c r="F90" i="37"/>
  <c r="F93" i="37"/>
  <c r="F96" i="37"/>
  <c r="F22" i="37"/>
  <c r="F39" i="37"/>
  <c r="F50" i="37"/>
  <c r="F54" i="37"/>
  <c r="F59" i="37"/>
  <c r="F63" i="37"/>
  <c r="F73" i="37"/>
  <c r="F78" i="37"/>
  <c r="F83" i="37"/>
  <c r="F87" i="37"/>
  <c r="F14" i="37"/>
  <c r="F23" i="37"/>
  <c r="F31" i="37"/>
  <c r="F44" i="37"/>
  <c r="F51" i="37"/>
  <c r="F60" i="37"/>
  <c r="F69" i="37"/>
  <c r="F74" i="37"/>
  <c r="J73" i="12" s="1"/>
  <c r="F80" i="37"/>
  <c r="F84" i="37"/>
  <c r="F89" i="37"/>
  <c r="F94" i="37"/>
  <c r="F97" i="37"/>
  <c r="F9" i="37"/>
  <c r="F15" i="37"/>
  <c r="F25" i="37"/>
  <c r="F32" i="37"/>
  <c r="F46" i="37"/>
  <c r="F56" i="37"/>
  <c r="F65" i="37"/>
  <c r="F71" i="37"/>
  <c r="F91" i="37"/>
  <c r="F98" i="37"/>
  <c r="Q32" i="12"/>
  <c r="I48" i="12"/>
  <c r="Q74" i="12"/>
  <c r="F86" i="37"/>
  <c r="F66" i="37"/>
  <c r="F19" i="37"/>
  <c r="C7" i="52"/>
  <c r="F7" i="52" s="1"/>
  <c r="C10" i="52"/>
  <c r="F10" i="52" s="1"/>
  <c r="C17" i="14"/>
  <c r="F17" i="14" s="1"/>
  <c r="C95" i="52"/>
  <c r="F95" i="52" s="1"/>
  <c r="C86" i="52"/>
  <c r="F86" i="52" s="1"/>
  <c r="C79" i="52"/>
  <c r="F79" i="52" s="1"/>
  <c r="C75" i="52"/>
  <c r="F75" i="52" s="1"/>
  <c r="C63" i="52"/>
  <c r="F63" i="52" s="1"/>
  <c r="C60" i="52"/>
  <c r="F60" i="52" s="1"/>
  <c r="C53" i="52"/>
  <c r="F53" i="52" s="1"/>
  <c r="C50" i="52"/>
  <c r="F50" i="52" s="1"/>
  <c r="C43" i="52"/>
  <c r="F43" i="52" s="1"/>
  <c r="C34" i="52"/>
  <c r="F34" i="52" s="1"/>
  <c r="C30" i="52"/>
  <c r="F30" i="52" s="1"/>
  <c r="C26" i="52"/>
  <c r="F26" i="52" s="1"/>
  <c r="C16" i="52"/>
  <c r="F16" i="52" s="1"/>
  <c r="C13" i="52"/>
  <c r="F13" i="52" s="1"/>
  <c r="C9" i="52"/>
  <c r="F9" i="52" s="1"/>
  <c r="F27" i="35"/>
  <c r="H26" i="12" s="1"/>
  <c r="F15" i="35"/>
  <c r="F23" i="35"/>
  <c r="F37" i="35"/>
  <c r="F54" i="35"/>
  <c r="F63" i="35"/>
  <c r="H78" i="12"/>
  <c r="F86" i="35"/>
  <c r="F97" i="35"/>
  <c r="H96" i="12" s="1"/>
  <c r="F10" i="36"/>
  <c r="F19" i="36"/>
  <c r="F22" i="36"/>
  <c r="F32" i="36"/>
  <c r="F35" i="36"/>
  <c r="F41" i="36"/>
  <c r="F43" i="36"/>
  <c r="F54" i="36"/>
  <c r="F58" i="36"/>
  <c r="F61" i="36"/>
  <c r="F63" i="36"/>
  <c r="F66" i="36"/>
  <c r="F72" i="36"/>
  <c r="F75" i="36"/>
  <c r="F80" i="36"/>
  <c r="F84" i="36"/>
  <c r="F90" i="36"/>
  <c r="F93" i="36"/>
  <c r="F97" i="36"/>
  <c r="C59" i="49"/>
  <c r="E59" i="49" s="1"/>
  <c r="C23" i="49"/>
  <c r="E23" i="49" s="1"/>
  <c r="C77" i="49"/>
  <c r="E77" i="49" s="1"/>
  <c r="C86" i="14"/>
  <c r="F86" i="14" s="1"/>
  <c r="C68" i="14"/>
  <c r="F68" i="14" s="1"/>
  <c r="C53" i="14"/>
  <c r="F53" i="14" s="1"/>
  <c r="C13" i="14"/>
  <c r="F13" i="14" s="1"/>
  <c r="C20" i="32"/>
  <c r="F20" i="32" s="1"/>
  <c r="C94" i="52"/>
  <c r="F94" i="52" s="1"/>
  <c r="C90" i="52"/>
  <c r="F90" i="52" s="1"/>
  <c r="C85" i="52"/>
  <c r="F85" i="52" s="1"/>
  <c r="C82" i="52"/>
  <c r="F82" i="52" s="1"/>
  <c r="C74" i="52"/>
  <c r="F74" i="52" s="1"/>
  <c r="C70" i="52"/>
  <c r="F70" i="52" s="1"/>
  <c r="C66" i="52"/>
  <c r="F66" i="52" s="1"/>
  <c r="C62" i="52"/>
  <c r="F62" i="52" s="1"/>
  <c r="C59" i="52"/>
  <c r="F59" i="52" s="1"/>
  <c r="C56" i="52"/>
  <c r="F56" i="52" s="1"/>
  <c r="C52" i="52"/>
  <c r="F52" i="52" s="1"/>
  <c r="C49" i="52"/>
  <c r="F49" i="52" s="1"/>
  <c r="C45" i="52"/>
  <c r="F45" i="52" s="1"/>
  <c r="C42" i="52"/>
  <c r="F42" i="52" s="1"/>
  <c r="C38" i="52"/>
  <c r="F38" i="52" s="1"/>
  <c r="C33" i="52"/>
  <c r="F33" i="52" s="1"/>
  <c r="C29" i="52"/>
  <c r="F29" i="52" s="1"/>
  <c r="C22" i="52"/>
  <c r="F22" i="52" s="1"/>
  <c r="C19" i="52"/>
  <c r="F19" i="52" s="1"/>
  <c r="C12" i="52"/>
  <c r="F12" i="52" s="1"/>
  <c r="C50" i="49"/>
  <c r="E50" i="49" s="1"/>
  <c r="C77" i="40"/>
  <c r="F77" i="40" s="1"/>
  <c r="C18" i="40"/>
  <c r="F18" i="40" s="1"/>
  <c r="C92" i="14"/>
  <c r="F92" i="14" s="1"/>
  <c r="C74" i="14"/>
  <c r="F74" i="14" s="1"/>
  <c r="C60" i="14"/>
  <c r="F60" i="14" s="1"/>
  <c r="C50" i="14"/>
  <c r="F50" i="14" s="1"/>
  <c r="C40" i="14"/>
  <c r="F40" i="14" s="1"/>
  <c r="D39" i="12" s="1"/>
  <c r="H31" i="12"/>
  <c r="F28" i="12"/>
  <c r="Q95" i="12"/>
  <c r="Q68" i="12"/>
  <c r="C34" i="14"/>
  <c r="F34" i="14" s="1"/>
  <c r="C29" i="14"/>
  <c r="F29" i="14" s="1"/>
  <c r="C24" i="14"/>
  <c r="F24" i="14" s="1"/>
  <c r="C49" i="38"/>
  <c r="F49" i="38" s="1"/>
  <c r="C90" i="38"/>
  <c r="F90" i="38" s="1"/>
  <c r="C22" i="38"/>
  <c r="F22" i="38" s="1"/>
  <c r="C52" i="38"/>
  <c r="F52" i="38" s="1"/>
  <c r="C92" i="38"/>
  <c r="F92" i="38" s="1"/>
  <c r="C30" i="38"/>
  <c r="F30" i="38" s="1"/>
  <c r="C45" i="38"/>
  <c r="F45" i="38" s="1"/>
  <c r="C96" i="14"/>
  <c r="F96" i="14" s="1"/>
  <c r="C84" i="14"/>
  <c r="F84" i="14" s="1"/>
  <c r="C79" i="14"/>
  <c r="F79" i="14" s="1"/>
  <c r="C57" i="14"/>
  <c r="F57" i="14" s="1"/>
  <c r="C52" i="14"/>
  <c r="F52" i="14" s="1"/>
  <c r="C48" i="14"/>
  <c r="F48" i="14" s="1"/>
  <c r="C43" i="14"/>
  <c r="F43" i="14" s="1"/>
  <c r="C32" i="14"/>
  <c r="F32" i="14" s="1"/>
  <c r="C23" i="14"/>
  <c r="F23" i="14" s="1"/>
  <c r="C96" i="32"/>
  <c r="F96" i="32" s="1"/>
  <c r="C84" i="32"/>
  <c r="F84" i="32" s="1"/>
  <c r="C72" i="32"/>
  <c r="F72" i="32" s="1"/>
  <c r="C62" i="32"/>
  <c r="F62" i="32" s="1"/>
  <c r="C40" i="32"/>
  <c r="F40" i="32" s="1"/>
  <c r="C82" i="38"/>
  <c r="F82" i="38" s="1"/>
  <c r="C10" i="14"/>
  <c r="F10" i="14" s="1"/>
  <c r="C8" i="14"/>
  <c r="F8" i="14" s="1"/>
  <c r="C12" i="14"/>
  <c r="F12" i="14" s="1"/>
  <c r="C15" i="14"/>
  <c r="F15" i="14" s="1"/>
  <c r="C21" i="14"/>
  <c r="F21" i="14" s="1"/>
  <c r="C30" i="14"/>
  <c r="F30" i="14" s="1"/>
  <c r="C35" i="14"/>
  <c r="F35" i="14" s="1"/>
  <c r="C37" i="14"/>
  <c r="F37" i="14" s="1"/>
  <c r="C45" i="14"/>
  <c r="F45" i="14" s="1"/>
  <c r="C49" i="14"/>
  <c r="F49" i="14" s="1"/>
  <c r="C51" i="14"/>
  <c r="F51" i="14" s="1"/>
  <c r="C62" i="14"/>
  <c r="F62" i="14" s="1"/>
  <c r="C64" i="14"/>
  <c r="F64" i="14" s="1"/>
  <c r="C66" i="14"/>
  <c r="F66" i="14" s="1"/>
  <c r="C69" i="14"/>
  <c r="F69" i="14" s="1"/>
  <c r="C72" i="14"/>
  <c r="F72" i="14" s="1"/>
  <c r="C75" i="14"/>
  <c r="F75" i="14" s="1"/>
  <c r="C87" i="14"/>
  <c r="F87" i="14" s="1"/>
  <c r="C91" i="14"/>
  <c r="F91" i="14" s="1"/>
  <c r="C94" i="14"/>
  <c r="F94" i="14" s="1"/>
  <c r="C97" i="14"/>
  <c r="F97" i="14" s="1"/>
  <c r="C9" i="14"/>
  <c r="F9" i="14" s="1"/>
  <c r="C14" i="14"/>
  <c r="F14" i="14" s="1"/>
  <c r="C16" i="14"/>
  <c r="F16" i="14" s="1"/>
  <c r="C18" i="14"/>
  <c r="F18" i="14" s="1"/>
  <c r="C20" i="14"/>
  <c r="F20" i="14" s="1"/>
  <c r="C22" i="14"/>
  <c r="F22" i="14" s="1"/>
  <c r="D21" i="12" s="1"/>
  <c r="C28" i="14"/>
  <c r="F28" i="14" s="1"/>
  <c r="C33" i="14"/>
  <c r="F33" i="14" s="1"/>
  <c r="C39" i="14"/>
  <c r="F39" i="14" s="1"/>
  <c r="C41" i="14"/>
  <c r="F41" i="14" s="1"/>
  <c r="C56" i="14"/>
  <c r="F56" i="14" s="1"/>
  <c r="C58" i="14"/>
  <c r="F58" i="14" s="1"/>
  <c r="C67" i="14"/>
  <c r="F67" i="14" s="1"/>
  <c r="C76" i="14"/>
  <c r="F76" i="14" s="1"/>
  <c r="C80" i="14"/>
  <c r="F80" i="14" s="1"/>
  <c r="C82" i="14"/>
  <c r="F82" i="14" s="1"/>
  <c r="C85" i="14"/>
  <c r="F85" i="14" s="1"/>
  <c r="C89" i="14"/>
  <c r="F89" i="14" s="1"/>
  <c r="C95" i="14"/>
  <c r="F95" i="14" s="1"/>
  <c r="C98" i="14"/>
  <c r="F98" i="14" s="1"/>
  <c r="C90" i="14"/>
  <c r="F90" i="14" s="1"/>
  <c r="C83" i="14"/>
  <c r="F83" i="14" s="1"/>
  <c r="C78" i="14"/>
  <c r="F78" i="14" s="1"/>
  <c r="C71" i="14"/>
  <c r="F71" i="14" s="1"/>
  <c r="C65" i="14"/>
  <c r="F65" i="14" s="1"/>
  <c r="C61" i="14"/>
  <c r="F61" i="14" s="1"/>
  <c r="C46" i="14"/>
  <c r="F46" i="14" s="1"/>
  <c r="C42" i="14"/>
  <c r="F42" i="14" s="1"/>
  <c r="C36" i="14"/>
  <c r="F36" i="14" s="1"/>
  <c r="C31" i="14"/>
  <c r="F31" i="14" s="1"/>
  <c r="C27" i="14"/>
  <c r="F27" i="14" s="1"/>
  <c r="C19" i="14"/>
  <c r="F19" i="14" s="1"/>
  <c r="C9" i="32"/>
  <c r="F9" i="32" s="1"/>
  <c r="C18" i="32"/>
  <c r="F18" i="32" s="1"/>
  <c r="C30" i="32"/>
  <c r="F30" i="32" s="1"/>
  <c r="C36" i="32"/>
  <c r="F36" i="32" s="1"/>
  <c r="C57" i="32"/>
  <c r="F57" i="32" s="1"/>
  <c r="C67" i="32"/>
  <c r="F67" i="32" s="1"/>
  <c r="C75" i="32"/>
  <c r="F75" i="32" s="1"/>
  <c r="C81" i="32"/>
  <c r="F81" i="32" s="1"/>
  <c r="C91" i="32"/>
  <c r="F91" i="32" s="1"/>
  <c r="C14" i="32"/>
  <c r="F14" i="32" s="1"/>
  <c r="C24" i="32"/>
  <c r="F24" i="32" s="1"/>
  <c r="C31" i="32"/>
  <c r="F31" i="32" s="1"/>
  <c r="C49" i="32"/>
  <c r="F49" i="32" s="1"/>
  <c r="C53" i="32"/>
  <c r="F53" i="32" s="1"/>
  <c r="C64" i="32"/>
  <c r="F64" i="32" s="1"/>
  <c r="C86" i="32"/>
  <c r="F86" i="32" s="1"/>
  <c r="C94" i="32"/>
  <c r="F94" i="32" s="1"/>
  <c r="C66" i="38"/>
  <c r="F66" i="38" s="1"/>
  <c r="C63" i="49"/>
  <c r="E63" i="49" s="1"/>
  <c r="C85" i="49"/>
  <c r="E85" i="49" s="1"/>
  <c r="C15" i="49"/>
  <c r="E15" i="49" s="1"/>
  <c r="C36" i="49"/>
  <c r="E36" i="49" s="1"/>
  <c r="C55" i="49"/>
  <c r="E55" i="49" s="1"/>
  <c r="C67" i="49"/>
  <c r="E67" i="49" s="1"/>
  <c r="C94" i="49"/>
  <c r="E94" i="49" s="1"/>
  <c r="C32" i="49"/>
  <c r="E32" i="49" s="1"/>
  <c r="C85" i="40"/>
  <c r="F85" i="40" s="1"/>
  <c r="C62" i="40"/>
  <c r="F62" i="40" s="1"/>
  <c r="C39" i="40"/>
  <c r="F39" i="40" s="1"/>
  <c r="C13" i="40"/>
  <c r="F13" i="40" s="1"/>
  <c r="C13" i="42"/>
  <c r="F13" i="42" s="1"/>
  <c r="C21" i="42"/>
  <c r="F21" i="42" s="1"/>
  <c r="C29" i="42"/>
  <c r="F29" i="42" s="1"/>
  <c r="C32" i="42"/>
  <c r="F32" i="42" s="1"/>
  <c r="C38" i="42"/>
  <c r="F38" i="42" s="1"/>
  <c r="C41" i="42"/>
  <c r="F41" i="42" s="1"/>
  <c r="C58" i="42"/>
  <c r="F58" i="42" s="1"/>
  <c r="C61" i="42"/>
  <c r="F61" i="42" s="1"/>
  <c r="C70" i="42"/>
  <c r="F70" i="42" s="1"/>
  <c r="C75" i="42"/>
  <c r="F75" i="42" s="1"/>
  <c r="C79" i="42"/>
  <c r="F79" i="42" s="1"/>
  <c r="C82" i="42"/>
  <c r="F82" i="42" s="1"/>
  <c r="C85" i="42"/>
  <c r="F85" i="42" s="1"/>
  <c r="C94" i="42"/>
  <c r="F94" i="42" s="1"/>
  <c r="C97" i="42"/>
  <c r="F97" i="42" s="1"/>
  <c r="C9" i="42"/>
  <c r="F9" i="42" s="1"/>
  <c r="C11" i="42"/>
  <c r="F11" i="42" s="1"/>
  <c r="C20" i="42"/>
  <c r="F20" i="42" s="1"/>
  <c r="C26" i="42"/>
  <c r="F26" i="42" s="1"/>
  <c r="C31" i="42"/>
  <c r="F31" i="42" s="1"/>
  <c r="C40" i="42"/>
  <c r="F40" i="42" s="1"/>
  <c r="C43" i="42"/>
  <c r="F43" i="42" s="1"/>
  <c r="C49" i="42"/>
  <c r="F49" i="42" s="1"/>
  <c r="C52" i="42"/>
  <c r="F52" i="42" s="1"/>
  <c r="C55" i="42"/>
  <c r="F55" i="42" s="1"/>
  <c r="C60" i="42"/>
  <c r="F60" i="42" s="1"/>
  <c r="C63" i="42"/>
  <c r="F63" i="42" s="1"/>
  <c r="C68" i="42"/>
  <c r="F68" i="42" s="1"/>
  <c r="C72" i="42"/>
  <c r="F72" i="42" s="1"/>
  <c r="C81" i="42"/>
  <c r="F81" i="42" s="1"/>
  <c r="C84" i="42"/>
  <c r="F84" i="42" s="1"/>
  <c r="C88" i="42"/>
  <c r="F88" i="42" s="1"/>
  <c r="C96" i="42"/>
  <c r="F96" i="42" s="1"/>
  <c r="C12" i="42"/>
  <c r="F12" i="42" s="1"/>
  <c r="C14" i="42"/>
  <c r="F14" i="42" s="1"/>
  <c r="C16" i="42"/>
  <c r="F16" i="42" s="1"/>
  <c r="C22" i="42"/>
  <c r="F22" i="42" s="1"/>
  <c r="C24" i="42"/>
  <c r="F24" i="42" s="1"/>
  <c r="C28" i="42"/>
  <c r="F28" i="42" s="1"/>
  <c r="C33" i="42"/>
  <c r="F33" i="42" s="1"/>
  <c r="C36" i="42"/>
  <c r="F36" i="42" s="1"/>
  <c r="C45" i="42"/>
  <c r="F45" i="42" s="1"/>
  <c r="C57" i="42"/>
  <c r="F57" i="42" s="1"/>
  <c r="C62" i="42"/>
  <c r="F62" i="42" s="1"/>
  <c r="C65" i="42"/>
  <c r="F65" i="42" s="1"/>
  <c r="C74" i="42"/>
  <c r="F74" i="42" s="1"/>
  <c r="C86" i="42"/>
  <c r="F86" i="42" s="1"/>
  <c r="C93" i="42"/>
  <c r="F93" i="42" s="1"/>
  <c r="C30" i="42"/>
  <c r="F30" i="42" s="1"/>
  <c r="C44" i="42"/>
  <c r="F44" i="42" s="1"/>
  <c r="C59" i="42"/>
  <c r="F59" i="42" s="1"/>
  <c r="C73" i="42"/>
  <c r="F73" i="42" s="1"/>
  <c r="C8" i="42"/>
  <c r="F8" i="42" s="1"/>
  <c r="C53" i="42"/>
  <c r="F53" i="42" s="1"/>
  <c r="C67" i="42"/>
  <c r="F67" i="42" s="1"/>
  <c r="C89" i="42"/>
  <c r="F89" i="42" s="1"/>
  <c r="C95" i="42"/>
  <c r="F95" i="42" s="1"/>
  <c r="C27" i="42"/>
  <c r="F27" i="42" s="1"/>
  <c r="C48" i="42"/>
  <c r="F48" i="42" s="1"/>
  <c r="C56" i="42"/>
  <c r="F56" i="42" s="1"/>
  <c r="C77" i="42"/>
  <c r="F77" i="42" s="1"/>
  <c r="C10" i="32"/>
  <c r="F10" i="32" s="1"/>
  <c r="C15" i="32"/>
  <c r="F15" i="32" s="1"/>
  <c r="C19" i="32"/>
  <c r="F19" i="32" s="1"/>
  <c r="C22" i="32"/>
  <c r="F22" i="32" s="1"/>
  <c r="C27" i="32"/>
  <c r="F27" i="32" s="1"/>
  <c r="C32" i="32"/>
  <c r="F32" i="32" s="1"/>
  <c r="C35" i="32"/>
  <c r="F35" i="32" s="1"/>
  <c r="C41" i="32"/>
  <c r="F41" i="32" s="1"/>
  <c r="C43" i="32"/>
  <c r="F43" i="32" s="1"/>
  <c r="C45" i="32"/>
  <c r="F45" i="32" s="1"/>
  <c r="C48" i="32"/>
  <c r="F48" i="32" s="1"/>
  <c r="C56" i="32"/>
  <c r="F56" i="32" s="1"/>
  <c r="C58" i="32"/>
  <c r="F58" i="32" s="1"/>
  <c r="C61" i="32"/>
  <c r="F61" i="32" s="1"/>
  <c r="C63" i="32"/>
  <c r="F63" i="32" s="1"/>
  <c r="C68" i="32"/>
  <c r="F68" i="32" s="1"/>
  <c r="C74" i="32"/>
  <c r="F74" i="32" s="1"/>
  <c r="C85" i="32"/>
  <c r="F85" i="32" s="1"/>
  <c r="C90" i="32"/>
  <c r="F90" i="32" s="1"/>
  <c r="C93" i="32"/>
  <c r="F93" i="32" s="1"/>
  <c r="C97" i="32"/>
  <c r="F97" i="32" s="1"/>
  <c r="C7" i="32"/>
  <c r="F7" i="32" s="1"/>
  <c r="C12" i="32"/>
  <c r="F12" i="32" s="1"/>
  <c r="C16" i="32"/>
  <c r="F16" i="32" s="1"/>
  <c r="C21" i="32"/>
  <c r="F21" i="32" s="1"/>
  <c r="C26" i="32"/>
  <c r="F26" i="32" s="1"/>
  <c r="C29" i="32"/>
  <c r="F29" i="32" s="1"/>
  <c r="C34" i="32"/>
  <c r="F34" i="32" s="1"/>
  <c r="C38" i="32"/>
  <c r="F38" i="32" s="1"/>
  <c r="C44" i="32"/>
  <c r="F44" i="32" s="1"/>
  <c r="C52" i="32"/>
  <c r="F52" i="32" s="1"/>
  <c r="C60" i="32"/>
  <c r="F60" i="32" s="1"/>
  <c r="C65" i="32"/>
  <c r="F65" i="32" s="1"/>
  <c r="C73" i="32"/>
  <c r="F73" i="32" s="1"/>
  <c r="C77" i="32"/>
  <c r="F77" i="32" s="1"/>
  <c r="C79" i="32"/>
  <c r="F79" i="32" s="1"/>
  <c r="C82" i="32"/>
  <c r="F82" i="32" s="1"/>
  <c r="C88" i="32"/>
  <c r="F88" i="32" s="1"/>
  <c r="C92" i="32"/>
  <c r="F92" i="32" s="1"/>
  <c r="C95" i="32"/>
  <c r="F95" i="32" s="1"/>
  <c r="C92" i="42"/>
  <c r="F92" i="42" s="1"/>
  <c r="C64" i="42"/>
  <c r="F64" i="42" s="1"/>
  <c r="C35" i="42"/>
  <c r="F35" i="42" s="1"/>
  <c r="F87" i="35"/>
  <c r="F50" i="35"/>
  <c r="F45" i="35"/>
  <c r="F43" i="35"/>
  <c r="F40" i="35"/>
  <c r="F35" i="35"/>
  <c r="F30" i="35"/>
  <c r="F29" i="35"/>
  <c r="F25" i="35"/>
  <c r="F21" i="35"/>
  <c r="F17" i="35"/>
  <c r="F13" i="35"/>
  <c r="F9" i="35"/>
  <c r="C9" i="38"/>
  <c r="F9" i="38" s="1"/>
  <c r="C14" i="38"/>
  <c r="F14" i="38" s="1"/>
  <c r="C21" i="38"/>
  <c r="F21" i="38" s="1"/>
  <c r="C27" i="38"/>
  <c r="F27" i="38" s="1"/>
  <c r="C32" i="38"/>
  <c r="F32" i="38" s="1"/>
  <c r="C34" i="38"/>
  <c r="F34" i="38" s="1"/>
  <c r="C38" i="38"/>
  <c r="F38" i="38" s="1"/>
  <c r="C40" i="38"/>
  <c r="F40" i="38" s="1"/>
  <c r="C48" i="38"/>
  <c r="F48" i="38" s="1"/>
  <c r="C55" i="38"/>
  <c r="F55" i="38" s="1"/>
  <c r="C58" i="38"/>
  <c r="F58" i="38" s="1"/>
  <c r="C63" i="38"/>
  <c r="F63" i="38" s="1"/>
  <c r="C65" i="38"/>
  <c r="F65" i="38" s="1"/>
  <c r="C68" i="38"/>
  <c r="F68" i="38" s="1"/>
  <c r="C71" i="38"/>
  <c r="F71" i="38" s="1"/>
  <c r="C73" i="38"/>
  <c r="F73" i="38" s="1"/>
  <c r="C79" i="38"/>
  <c r="F79" i="38" s="1"/>
  <c r="C81" i="38"/>
  <c r="F81" i="38" s="1"/>
  <c r="C85" i="38"/>
  <c r="F85" i="38" s="1"/>
  <c r="C8" i="38"/>
  <c r="F8" i="38" s="1"/>
  <c r="C15" i="38"/>
  <c r="F15" i="38" s="1"/>
  <c r="C18" i="38"/>
  <c r="F18" i="38" s="1"/>
  <c r="C28" i="38"/>
  <c r="F28" i="38" s="1"/>
  <c r="C31" i="38"/>
  <c r="F31" i="38" s="1"/>
  <c r="C33" i="38"/>
  <c r="F33" i="38" s="1"/>
  <c r="C39" i="38"/>
  <c r="F39" i="38" s="1"/>
  <c r="C41" i="38"/>
  <c r="F41" i="38" s="1"/>
  <c r="C53" i="38"/>
  <c r="F53" i="38" s="1"/>
  <c r="C59" i="38"/>
  <c r="F59" i="38" s="1"/>
  <c r="C62" i="38"/>
  <c r="F62" i="38" s="1"/>
  <c r="C64" i="38"/>
  <c r="F64" i="38" s="1"/>
  <c r="C70" i="38"/>
  <c r="F70" i="38" s="1"/>
  <c r="C72" i="38"/>
  <c r="F72" i="38" s="1"/>
  <c r="C74" i="38"/>
  <c r="F74" i="38" s="1"/>
  <c r="C78" i="38"/>
  <c r="F78" i="38" s="1"/>
  <c r="C83" i="38"/>
  <c r="F83" i="38" s="1"/>
  <c r="C88" i="38"/>
  <c r="F88" i="38" s="1"/>
  <c r="C94" i="38"/>
  <c r="F94" i="38" s="1"/>
  <c r="C13" i="38"/>
  <c r="F13" i="38" s="1"/>
  <c r="C16" i="38"/>
  <c r="F16" i="38" s="1"/>
  <c r="C42" i="38"/>
  <c r="F42" i="38" s="1"/>
  <c r="C57" i="38"/>
  <c r="F57" i="38" s="1"/>
  <c r="C60" i="38"/>
  <c r="F60" i="38" s="1"/>
  <c r="C67" i="38"/>
  <c r="F67" i="38" s="1"/>
  <c r="C75" i="38"/>
  <c r="F75" i="38" s="1"/>
  <c r="C96" i="38"/>
  <c r="F96" i="38" s="1"/>
  <c r="C7" i="38"/>
  <c r="F7" i="38" s="1"/>
  <c r="C10" i="38"/>
  <c r="F10" i="38" s="1"/>
  <c r="C17" i="38"/>
  <c r="F17" i="38" s="1"/>
  <c r="C24" i="38"/>
  <c r="F24" i="38" s="1"/>
  <c r="C35" i="38"/>
  <c r="F35" i="38" s="1"/>
  <c r="C43" i="38"/>
  <c r="F43" i="38" s="1"/>
  <c r="C61" i="38"/>
  <c r="F61" i="38" s="1"/>
  <c r="C77" i="38"/>
  <c r="F77" i="38" s="1"/>
  <c r="C86" i="38"/>
  <c r="F86" i="38" s="1"/>
  <c r="C91" i="38"/>
  <c r="F91" i="38" s="1"/>
  <c r="C93" i="38"/>
  <c r="F93" i="38" s="1"/>
  <c r="C11" i="38"/>
  <c r="F11" i="38" s="1"/>
  <c r="C26" i="38"/>
  <c r="F26" i="38" s="1"/>
  <c r="C29" i="38"/>
  <c r="F29" i="38" s="1"/>
  <c r="C36" i="38"/>
  <c r="F36" i="38" s="1"/>
  <c r="C44" i="38"/>
  <c r="F44" i="38" s="1"/>
  <c r="C51" i="38"/>
  <c r="F51" i="38" s="1"/>
  <c r="C84" i="38"/>
  <c r="F84" i="38" s="1"/>
  <c r="C89" i="38"/>
  <c r="F89" i="38" s="1"/>
  <c r="C95" i="38"/>
  <c r="F95" i="38" s="1"/>
  <c r="C97" i="38"/>
  <c r="F97" i="38" s="1"/>
  <c r="F98" i="35"/>
  <c r="F96" i="35"/>
  <c r="F94" i="35"/>
  <c r="F92" i="35"/>
  <c r="F89" i="35"/>
  <c r="F85" i="35"/>
  <c r="F82" i="35"/>
  <c r="F80" i="35"/>
  <c r="F78" i="35"/>
  <c r="F75" i="35"/>
  <c r="F73" i="35"/>
  <c r="F71" i="35"/>
  <c r="F68" i="35"/>
  <c r="F66" i="35"/>
  <c r="F64" i="35"/>
  <c r="F62" i="35"/>
  <c r="F60" i="35"/>
  <c r="F56" i="35"/>
  <c r="F53" i="35"/>
  <c r="F49" i="35"/>
  <c r="F41" i="35"/>
  <c r="F36" i="35"/>
  <c r="F33" i="35"/>
  <c r="F24" i="35"/>
  <c r="F16" i="35"/>
  <c r="F12" i="35"/>
  <c r="C56" i="38"/>
  <c r="F56" i="38" s="1"/>
  <c r="C12" i="38"/>
  <c r="F12" i="38" s="1"/>
  <c r="F33" i="37"/>
  <c r="F30" i="37"/>
  <c r="F17" i="37"/>
  <c r="F13" i="37"/>
  <c r="F49" i="37"/>
  <c r="F45" i="37"/>
  <c r="F43" i="37"/>
  <c r="F37" i="37"/>
  <c r="F34" i="37"/>
  <c r="F29" i="37"/>
  <c r="F21" i="37"/>
  <c r="F16" i="37"/>
  <c r="C59" i="40"/>
  <c r="F59" i="40" s="1"/>
  <c r="C30" i="40"/>
  <c r="F30" i="40" s="1"/>
  <c r="C12" i="40"/>
  <c r="F12" i="40" s="1"/>
  <c r="C15" i="40"/>
  <c r="F15" i="40" s="1"/>
  <c r="C22" i="40"/>
  <c r="F22" i="40" s="1"/>
  <c r="C24" i="40"/>
  <c r="F24" i="40" s="1"/>
  <c r="C29" i="40"/>
  <c r="F29" i="40" s="1"/>
  <c r="C32" i="40"/>
  <c r="F32" i="40" s="1"/>
  <c r="C38" i="40"/>
  <c r="F38" i="40" s="1"/>
  <c r="C41" i="40"/>
  <c r="F41" i="40" s="1"/>
  <c r="C47" i="40"/>
  <c r="F47" i="40" s="1"/>
  <c r="C52" i="40"/>
  <c r="F52" i="40" s="1"/>
  <c r="C56" i="40"/>
  <c r="F56" i="40" s="1"/>
  <c r="C61" i="40"/>
  <c r="F61" i="40" s="1"/>
  <c r="C64" i="40"/>
  <c r="F64" i="40" s="1"/>
  <c r="C70" i="40"/>
  <c r="F70" i="40" s="1"/>
  <c r="C73" i="40"/>
  <c r="F73" i="40" s="1"/>
  <c r="C79" i="40"/>
  <c r="F79" i="40" s="1"/>
  <c r="C82" i="40"/>
  <c r="F82" i="40" s="1"/>
  <c r="C88" i="40"/>
  <c r="F88" i="40" s="1"/>
  <c r="C94" i="40"/>
  <c r="F94" i="40" s="1"/>
  <c r="C7" i="40"/>
  <c r="F7" i="40" s="1"/>
  <c r="C9" i="40"/>
  <c r="F9" i="40" s="1"/>
  <c r="C14" i="40"/>
  <c r="F14" i="40" s="1"/>
  <c r="C19" i="40"/>
  <c r="F19" i="40" s="1"/>
  <c r="C31" i="40"/>
  <c r="F31" i="40" s="1"/>
  <c r="C34" i="40"/>
  <c r="F34" i="40" s="1"/>
  <c r="C40" i="40"/>
  <c r="F40" i="40" s="1"/>
  <c r="C43" i="40"/>
  <c r="F43" i="40" s="1"/>
  <c r="C49" i="40"/>
  <c r="F49" i="40" s="1"/>
  <c r="C55" i="40"/>
  <c r="F55" i="40" s="1"/>
  <c r="C58" i="40"/>
  <c r="F58" i="40" s="1"/>
  <c r="C63" i="40"/>
  <c r="F63" i="40" s="1"/>
  <c r="C66" i="40"/>
  <c r="F66" i="40" s="1"/>
  <c r="C72" i="40"/>
  <c r="F72" i="40" s="1"/>
  <c r="C75" i="40"/>
  <c r="F75" i="40" s="1"/>
  <c r="C81" i="40"/>
  <c r="F81" i="40" s="1"/>
  <c r="C84" i="40"/>
  <c r="F84" i="40" s="1"/>
  <c r="C93" i="40"/>
  <c r="F93" i="40" s="1"/>
  <c r="C96" i="40"/>
  <c r="F96" i="40" s="1"/>
  <c r="C11" i="40"/>
  <c r="F11" i="40" s="1"/>
  <c r="C16" i="40"/>
  <c r="F16" i="40" s="1"/>
  <c r="C21" i="40"/>
  <c r="F21" i="40" s="1"/>
  <c r="C23" i="40"/>
  <c r="F23" i="40" s="1"/>
  <c r="C26" i="40"/>
  <c r="F26" i="40" s="1"/>
  <c r="C28" i="40"/>
  <c r="F28" i="40" s="1"/>
  <c r="C33" i="40"/>
  <c r="F33" i="40" s="1"/>
  <c r="C36" i="40"/>
  <c r="F36" i="40" s="1"/>
  <c r="C42" i="40"/>
  <c r="F42" i="40" s="1"/>
  <c r="C45" i="40"/>
  <c r="F45" i="40" s="1"/>
  <c r="C57" i="40"/>
  <c r="F57" i="40" s="1"/>
  <c r="C60" i="40"/>
  <c r="F60" i="40" s="1"/>
  <c r="C65" i="40"/>
  <c r="F65" i="40" s="1"/>
  <c r="C68" i="40"/>
  <c r="F68" i="40" s="1"/>
  <c r="C74" i="40"/>
  <c r="F74" i="40" s="1"/>
  <c r="C83" i="40"/>
  <c r="F83" i="40" s="1"/>
  <c r="C86" i="40"/>
  <c r="F86" i="40" s="1"/>
  <c r="C95" i="40"/>
  <c r="F95" i="40" s="1"/>
  <c r="C90" i="49"/>
  <c r="E90" i="49" s="1"/>
  <c r="C72" i="49"/>
  <c r="E72" i="49" s="1"/>
  <c r="C28" i="49"/>
  <c r="E28" i="49" s="1"/>
  <c r="M10" i="12" l="1"/>
  <c r="I93" i="12"/>
  <c r="G28" i="12"/>
  <c r="G18" i="12"/>
  <c r="G17" i="12"/>
  <c r="G7" i="12"/>
  <c r="G70" i="12"/>
  <c r="G40" i="12"/>
  <c r="G73" i="12"/>
  <c r="G51" i="12"/>
  <c r="G93" i="12"/>
  <c r="G79" i="12"/>
  <c r="G10" i="12"/>
  <c r="G14" i="12"/>
  <c r="G77" i="12"/>
  <c r="F89" i="12"/>
  <c r="F33" i="12"/>
  <c r="F55" i="12"/>
  <c r="F66" i="12"/>
  <c r="F23" i="12"/>
  <c r="Q64" i="12"/>
  <c r="Q50" i="12"/>
  <c r="Q62" i="12"/>
  <c r="Q27" i="12"/>
  <c r="Q10" i="12"/>
  <c r="Q41" i="12"/>
  <c r="Q78" i="12"/>
  <c r="Q57" i="12"/>
  <c r="Q45" i="12"/>
  <c r="Q53" i="12"/>
  <c r="Q93" i="12"/>
  <c r="Q59" i="12"/>
  <c r="Q94" i="12"/>
  <c r="Q80" i="12"/>
  <c r="Q88" i="12"/>
  <c r="Q9" i="12"/>
  <c r="Q75" i="12"/>
  <c r="Q98" i="12"/>
  <c r="Q60" i="12"/>
  <c r="Q79" i="12"/>
  <c r="Q83" i="12"/>
  <c r="Q82" i="12"/>
  <c r="Q51" i="12"/>
  <c r="Q61" i="12"/>
  <c r="Q7" i="12"/>
  <c r="Q66" i="12"/>
  <c r="Q72" i="12"/>
  <c r="Q90" i="12"/>
  <c r="Q55" i="12"/>
  <c r="Q89" i="12"/>
  <c r="Q65" i="12"/>
  <c r="Q84" i="12"/>
  <c r="Q52" i="12"/>
  <c r="Q49" i="12"/>
  <c r="Q70" i="12"/>
  <c r="Q77" i="12"/>
  <c r="J71" i="12"/>
  <c r="Q42" i="12"/>
  <c r="Q71" i="12"/>
  <c r="J41" i="12"/>
  <c r="J34" i="12"/>
  <c r="J75" i="12"/>
  <c r="J84" i="12"/>
  <c r="J57" i="12"/>
  <c r="N89" i="12"/>
  <c r="O56" i="12"/>
  <c r="Q19" i="12"/>
  <c r="Q40" i="12"/>
  <c r="Q35" i="12"/>
  <c r="Q12" i="12"/>
  <c r="Q24" i="12"/>
  <c r="Q48" i="12"/>
  <c r="O80" i="12"/>
  <c r="G21" i="12"/>
  <c r="Q38" i="12"/>
  <c r="Q21" i="12"/>
  <c r="Q8" i="12"/>
  <c r="Q29" i="12"/>
  <c r="Q34" i="12"/>
  <c r="O20" i="12"/>
  <c r="Q39" i="12"/>
  <c r="Q33" i="12"/>
  <c r="Q31" i="12"/>
  <c r="Q43" i="12"/>
  <c r="Q44" i="12"/>
  <c r="Q17" i="12"/>
  <c r="Q36" i="12"/>
  <c r="O75" i="12"/>
  <c r="I61" i="12"/>
  <c r="M61" i="12"/>
  <c r="Q30" i="12"/>
  <c r="Q28" i="12"/>
  <c r="Q22" i="12"/>
  <c r="Q26" i="12"/>
  <c r="Q14" i="12"/>
  <c r="N20" i="12"/>
  <c r="I81" i="12"/>
  <c r="O12" i="12"/>
  <c r="I35" i="12"/>
  <c r="I55" i="12"/>
  <c r="I97" i="12"/>
  <c r="I73" i="12"/>
  <c r="I67" i="12"/>
  <c r="O27" i="12"/>
  <c r="M21" i="12"/>
  <c r="F83" i="12"/>
  <c r="I30" i="12"/>
  <c r="O73" i="12"/>
  <c r="M65" i="12"/>
  <c r="I19" i="12"/>
  <c r="I41" i="12"/>
  <c r="H41" i="12"/>
  <c r="O57" i="12"/>
  <c r="H83" i="12"/>
  <c r="M93" i="12"/>
  <c r="O43" i="12"/>
  <c r="H13" i="12"/>
  <c r="H89" i="12"/>
  <c r="Q23" i="12"/>
  <c r="M70" i="12"/>
  <c r="O92" i="12"/>
  <c r="O16" i="12"/>
  <c r="G58" i="12"/>
  <c r="I32" i="12"/>
  <c r="I64" i="12"/>
  <c r="I56" i="12"/>
  <c r="Q11" i="12"/>
  <c r="I38" i="12"/>
  <c r="I88" i="12"/>
  <c r="O17" i="12"/>
  <c r="J91" i="12"/>
  <c r="I16" i="12"/>
  <c r="G68" i="12"/>
  <c r="O74" i="12"/>
  <c r="G67" i="12"/>
  <c r="D43" i="12"/>
  <c r="G11" i="12"/>
  <c r="H60" i="12"/>
  <c r="N71" i="12"/>
  <c r="M94" i="12"/>
  <c r="O91" i="12"/>
  <c r="O93" i="12"/>
  <c r="M88" i="12"/>
  <c r="I68" i="12"/>
  <c r="H68" i="12"/>
  <c r="I47" i="12"/>
  <c r="D92" i="12"/>
  <c r="M92" i="12"/>
  <c r="O49" i="12"/>
  <c r="I72" i="12"/>
  <c r="D91" i="12"/>
  <c r="G89" i="12"/>
  <c r="G35" i="12"/>
  <c r="J98" i="12"/>
  <c r="I7" i="12"/>
  <c r="M38" i="12"/>
  <c r="O68" i="12"/>
  <c r="G57" i="12"/>
  <c r="H66" i="12"/>
  <c r="O38" i="12"/>
  <c r="G84" i="12"/>
  <c r="D80" i="12"/>
  <c r="G38" i="12"/>
  <c r="H18" i="12"/>
  <c r="H21" i="12"/>
  <c r="I20" i="12"/>
  <c r="D65" i="12"/>
  <c r="M49" i="12"/>
  <c r="G74" i="12"/>
  <c r="O62" i="12"/>
  <c r="G24" i="12"/>
  <c r="G15" i="12"/>
  <c r="Q20" i="12"/>
  <c r="M33" i="12"/>
  <c r="D98" i="12"/>
  <c r="H94" i="12"/>
  <c r="G55" i="12"/>
  <c r="Q16" i="12"/>
  <c r="F11" i="12"/>
  <c r="G88" i="12"/>
  <c r="I22" i="12"/>
  <c r="N48" i="12"/>
  <c r="I26" i="12"/>
  <c r="M60" i="12"/>
  <c r="I94" i="12"/>
  <c r="I39" i="12"/>
  <c r="I66" i="12"/>
  <c r="O40" i="12"/>
  <c r="I17" i="12"/>
  <c r="G33" i="12"/>
  <c r="M79" i="12"/>
  <c r="O61" i="12"/>
  <c r="M22" i="12"/>
  <c r="I15" i="12"/>
  <c r="I43" i="12"/>
  <c r="I23" i="12"/>
  <c r="I95" i="12"/>
  <c r="O86" i="12"/>
  <c r="O58" i="12"/>
  <c r="I86" i="12"/>
  <c r="I44" i="12"/>
  <c r="I63" i="12"/>
  <c r="G27" i="12"/>
  <c r="N35" i="12"/>
  <c r="J61" i="12"/>
  <c r="I36" i="12"/>
  <c r="I49" i="12"/>
  <c r="I98" i="12"/>
  <c r="I82" i="12"/>
  <c r="Q15" i="12"/>
  <c r="I8" i="12"/>
  <c r="I28" i="12"/>
  <c r="I78" i="12"/>
  <c r="O47" i="12"/>
  <c r="O7" i="12"/>
  <c r="F20" i="12"/>
  <c r="M35" i="12"/>
  <c r="G22" i="12"/>
  <c r="J94" i="12"/>
  <c r="I90" i="12"/>
  <c r="I75" i="12"/>
  <c r="J26" i="12"/>
  <c r="I13" i="12"/>
  <c r="I33" i="12"/>
  <c r="I59" i="12"/>
  <c r="G75" i="12"/>
  <c r="M52" i="12"/>
  <c r="M86" i="12"/>
  <c r="G97" i="12"/>
  <c r="G48" i="12"/>
  <c r="G64" i="12"/>
  <c r="F80" i="12"/>
  <c r="H51" i="12"/>
  <c r="H30" i="12"/>
  <c r="G20" i="12"/>
  <c r="D72" i="12"/>
  <c r="G13" i="12"/>
  <c r="G98" i="12"/>
  <c r="G36" i="12"/>
  <c r="M13" i="12"/>
  <c r="O44" i="12"/>
  <c r="D58" i="12"/>
  <c r="H64" i="12"/>
  <c r="F59" i="12"/>
  <c r="O83" i="12"/>
  <c r="J49" i="12"/>
  <c r="O81" i="12"/>
  <c r="G44" i="12"/>
  <c r="G65" i="12"/>
  <c r="D30" i="12"/>
  <c r="O22" i="12"/>
  <c r="F17" i="12"/>
  <c r="G66" i="12"/>
  <c r="G83" i="12"/>
  <c r="H43" i="12"/>
  <c r="D52" i="12"/>
  <c r="M68" i="12"/>
  <c r="G92" i="12"/>
  <c r="M30" i="12"/>
  <c r="H17" i="12"/>
  <c r="M9" i="12"/>
  <c r="M82" i="12"/>
  <c r="H38" i="12"/>
  <c r="M67" i="12"/>
  <c r="M36" i="12"/>
  <c r="M95" i="12"/>
  <c r="M58" i="12"/>
  <c r="M11" i="12"/>
  <c r="D67" i="12"/>
  <c r="F47" i="12"/>
  <c r="I65" i="12"/>
  <c r="I83" i="12"/>
  <c r="G96" i="12"/>
  <c r="G42" i="12"/>
  <c r="G31" i="12"/>
  <c r="M27" i="12"/>
  <c r="M74" i="12"/>
  <c r="N8" i="12"/>
  <c r="M17" i="12"/>
  <c r="M56" i="12"/>
  <c r="M90" i="12"/>
  <c r="M81" i="12"/>
  <c r="M63" i="12"/>
  <c r="M48" i="12"/>
  <c r="M32" i="12"/>
  <c r="M16" i="12"/>
  <c r="M89" i="12"/>
  <c r="M71" i="12"/>
  <c r="M53" i="12"/>
  <c r="M39" i="12"/>
  <c r="M23" i="12"/>
  <c r="M7" i="12"/>
  <c r="H75" i="12"/>
  <c r="G72" i="12"/>
  <c r="G23" i="12"/>
  <c r="N10" i="12"/>
  <c r="M41" i="12"/>
  <c r="M51" i="12"/>
  <c r="M20" i="12"/>
  <c r="M75" i="12"/>
  <c r="M43" i="12"/>
  <c r="G26" i="12"/>
  <c r="G60" i="12"/>
  <c r="H33" i="12"/>
  <c r="M85" i="12"/>
  <c r="N67" i="12"/>
  <c r="M42" i="12"/>
  <c r="N92" i="12"/>
  <c r="M26" i="12"/>
  <c r="M64" i="12"/>
  <c r="M97" i="12"/>
  <c r="H10" i="12"/>
  <c r="H58" i="12"/>
  <c r="H9" i="12"/>
  <c r="M96" i="12"/>
  <c r="M77" i="12"/>
  <c r="M59" i="12"/>
  <c r="M44" i="12"/>
  <c r="M28" i="12"/>
  <c r="M12" i="12"/>
  <c r="M84" i="12"/>
  <c r="M66" i="12"/>
  <c r="M50" i="12"/>
  <c r="M19" i="12"/>
  <c r="M18" i="12"/>
  <c r="M57" i="12"/>
  <c r="M91" i="12"/>
  <c r="G81" i="12"/>
  <c r="G32" i="12"/>
  <c r="D85" i="12"/>
  <c r="G61" i="12"/>
  <c r="H82" i="12"/>
  <c r="N97" i="12"/>
  <c r="M73" i="12"/>
  <c r="H50" i="12"/>
  <c r="H92" i="12"/>
  <c r="H47" i="12"/>
  <c r="M72" i="12"/>
  <c r="M55" i="12"/>
  <c r="M40" i="12"/>
  <c r="M24" i="12"/>
  <c r="M80" i="12"/>
  <c r="M62" i="12"/>
  <c r="M47" i="12"/>
  <c r="M15" i="12"/>
  <c r="M34" i="12"/>
  <c r="M98" i="12"/>
  <c r="G41" i="12"/>
  <c r="F78" i="12"/>
  <c r="F70" i="12"/>
  <c r="G8" i="12"/>
  <c r="G59" i="12"/>
  <c r="G90" i="12"/>
  <c r="F39" i="12"/>
  <c r="I96" i="12"/>
  <c r="I62" i="12"/>
  <c r="I34" i="12"/>
  <c r="H71" i="12"/>
  <c r="G30" i="12"/>
  <c r="G86" i="12"/>
  <c r="J18" i="12"/>
  <c r="J55" i="12"/>
  <c r="J96" i="12"/>
  <c r="J13" i="12"/>
  <c r="J62" i="12"/>
  <c r="J92" i="12"/>
  <c r="J35" i="12"/>
  <c r="G12" i="12"/>
  <c r="G49" i="12"/>
  <c r="G94" i="12"/>
  <c r="I92" i="12"/>
  <c r="I60" i="12"/>
  <c r="H22" i="12"/>
  <c r="G50" i="12"/>
  <c r="J51" i="12"/>
  <c r="J93" i="12"/>
  <c r="J43" i="12"/>
  <c r="J77" i="12"/>
  <c r="J89" i="12"/>
  <c r="J56" i="12"/>
  <c r="N77" i="12"/>
  <c r="G19" i="12"/>
  <c r="G52" i="12"/>
  <c r="G82" i="12"/>
  <c r="O23" i="12"/>
  <c r="I89" i="12"/>
  <c r="I71" i="12"/>
  <c r="I57" i="12"/>
  <c r="I42" i="12"/>
  <c r="I21" i="12"/>
  <c r="H85" i="12"/>
  <c r="H53" i="12"/>
  <c r="H14" i="12"/>
  <c r="G16" i="12"/>
  <c r="G39" i="12"/>
  <c r="G53" i="12"/>
  <c r="G95" i="12"/>
  <c r="J65" i="12"/>
  <c r="J70" i="12"/>
  <c r="J45" i="12"/>
  <c r="J14" i="12"/>
  <c r="J88" i="12"/>
  <c r="J68" i="12"/>
  <c r="J30" i="12"/>
  <c r="J72" i="12"/>
  <c r="J53" i="12"/>
  <c r="J21" i="12"/>
  <c r="J66" i="12"/>
  <c r="J52" i="12"/>
  <c r="J17" i="12"/>
  <c r="N18" i="12"/>
  <c r="G45" i="12"/>
  <c r="I79" i="12"/>
  <c r="I50" i="12"/>
  <c r="I9" i="12"/>
  <c r="H36" i="12"/>
  <c r="G9" i="12"/>
  <c r="G47" i="12"/>
  <c r="G63" i="12"/>
  <c r="J90" i="12"/>
  <c r="J31" i="12"/>
  <c r="J79" i="12"/>
  <c r="J50" i="12"/>
  <c r="J82" i="12"/>
  <c r="J38" i="12"/>
  <c r="J78" i="12"/>
  <c r="J60" i="12"/>
  <c r="J11" i="12"/>
  <c r="G29" i="12"/>
  <c r="N50" i="12"/>
  <c r="G62" i="12"/>
  <c r="D12" i="12"/>
  <c r="O77" i="12"/>
  <c r="I74" i="12"/>
  <c r="I45" i="12"/>
  <c r="I31" i="12"/>
  <c r="H62" i="12"/>
  <c r="G34" i="12"/>
  <c r="G71" i="12"/>
  <c r="G91" i="12"/>
  <c r="J47" i="12"/>
  <c r="J80" i="12"/>
  <c r="J24" i="12"/>
  <c r="J7" i="12"/>
  <c r="J58" i="12"/>
  <c r="J27" i="12"/>
  <c r="J74" i="12"/>
  <c r="J23" i="12"/>
  <c r="O50" i="12"/>
  <c r="G56" i="12"/>
  <c r="G85" i="12"/>
  <c r="O59" i="12"/>
  <c r="I53" i="12"/>
  <c r="I40" i="12"/>
  <c r="I18" i="12"/>
  <c r="H45" i="12"/>
  <c r="G43" i="12"/>
  <c r="D16" i="12"/>
  <c r="J85" i="12"/>
  <c r="J97" i="12"/>
  <c r="J64" i="12"/>
  <c r="J39" i="12"/>
  <c r="J8" i="12"/>
  <c r="J83" i="12"/>
  <c r="J59" i="12"/>
  <c r="J22" i="12"/>
  <c r="J86" i="12"/>
  <c r="J67" i="12"/>
  <c r="J95" i="12"/>
  <c r="J81" i="12"/>
  <c r="J63" i="12"/>
  <c r="J40" i="12"/>
  <c r="J10" i="12"/>
  <c r="D59" i="12"/>
  <c r="D73" i="12"/>
  <c r="D49" i="12"/>
  <c r="O32" i="12"/>
  <c r="O11" i="12"/>
  <c r="F75" i="12"/>
  <c r="D18" i="12"/>
  <c r="D70" i="12"/>
  <c r="D81" i="12"/>
  <c r="D32" i="12"/>
  <c r="D44" i="12"/>
  <c r="D9" i="12"/>
  <c r="F96" i="12"/>
  <c r="D83" i="12"/>
  <c r="L30" i="12"/>
  <c r="L90" i="12"/>
  <c r="D41" i="12"/>
  <c r="N39" i="12"/>
  <c r="O94" i="12"/>
  <c r="O15" i="12"/>
  <c r="F86" i="12"/>
  <c r="F42" i="12"/>
  <c r="F98" i="12"/>
  <c r="F67" i="12"/>
  <c r="F18" i="12"/>
  <c r="D26" i="12"/>
  <c r="D45" i="12"/>
  <c r="D77" i="12"/>
  <c r="D94" i="12"/>
  <c r="D79" i="12"/>
  <c r="D55" i="12"/>
  <c r="D27" i="12"/>
  <c r="D15" i="12"/>
  <c r="D93" i="12"/>
  <c r="D71" i="12"/>
  <c r="D61" i="12"/>
  <c r="D36" i="12"/>
  <c r="D14" i="12"/>
  <c r="F62" i="12"/>
  <c r="D22" i="12"/>
  <c r="D51" i="12"/>
  <c r="D95" i="12"/>
  <c r="L92" i="12"/>
  <c r="L49" i="12"/>
  <c r="N13" i="12"/>
  <c r="O36" i="12"/>
  <c r="F94" i="12"/>
  <c r="F14" i="12"/>
  <c r="F30" i="12"/>
  <c r="D97" i="12"/>
  <c r="D57" i="12"/>
  <c r="D17" i="12"/>
  <c r="D74" i="12"/>
  <c r="D63" i="12"/>
  <c r="D20" i="12"/>
  <c r="F51" i="12"/>
  <c r="D47" i="12"/>
  <c r="D33" i="12"/>
  <c r="N62" i="12"/>
  <c r="O67" i="12"/>
  <c r="O85" i="12"/>
  <c r="F64" i="12"/>
  <c r="F31" i="12"/>
  <c r="F91" i="12"/>
  <c r="F57" i="12"/>
  <c r="F13" i="12"/>
  <c r="D60" i="12"/>
  <c r="D82" i="12"/>
  <c r="D88" i="12"/>
  <c r="D75" i="12"/>
  <c r="D40" i="12"/>
  <c r="D13" i="12"/>
  <c r="D90" i="12"/>
  <c r="D68" i="12"/>
  <c r="D50" i="12"/>
  <c r="D34" i="12"/>
  <c r="D11" i="12"/>
  <c r="F72" i="12"/>
  <c r="D31" i="12"/>
  <c r="D56" i="12"/>
  <c r="L52" i="12"/>
  <c r="D23" i="12"/>
  <c r="F49" i="12"/>
  <c r="D96" i="12"/>
  <c r="N85" i="12"/>
  <c r="O55" i="12"/>
  <c r="O63" i="12"/>
  <c r="L66" i="12"/>
  <c r="F53" i="12"/>
  <c r="F24" i="12"/>
  <c r="F81" i="12"/>
  <c r="F36" i="12"/>
  <c r="F9" i="12"/>
  <c r="D35" i="12"/>
  <c r="D64" i="12"/>
  <c r="D89" i="12"/>
  <c r="D84" i="12"/>
  <c r="D66" i="12"/>
  <c r="D38" i="12"/>
  <c r="D19" i="12"/>
  <c r="D8" i="12"/>
  <c r="D86" i="12"/>
  <c r="D48" i="12"/>
  <c r="D29" i="12"/>
  <c r="D7" i="12"/>
  <c r="L82" i="12"/>
  <c r="F40" i="12"/>
  <c r="F84" i="12"/>
  <c r="D42" i="12"/>
  <c r="D78" i="12"/>
  <c r="L45" i="12"/>
  <c r="L22" i="12"/>
  <c r="D28" i="12"/>
  <c r="L20" i="12"/>
  <c r="L85" i="12"/>
  <c r="L71" i="12"/>
  <c r="L58" i="12"/>
  <c r="L38" i="12"/>
  <c r="L21" i="12"/>
  <c r="H8" i="12"/>
  <c r="H24" i="12"/>
  <c r="H39" i="12"/>
  <c r="H86" i="12"/>
  <c r="K92" i="12"/>
  <c r="F95" i="12"/>
  <c r="F79" i="12"/>
  <c r="F65" i="12"/>
  <c r="F38" i="12"/>
  <c r="F21" i="12"/>
  <c r="F97" i="12"/>
  <c r="F74" i="12"/>
  <c r="F58" i="12"/>
  <c r="F45" i="12"/>
  <c r="F32" i="12"/>
  <c r="F15" i="12"/>
  <c r="K56" i="12"/>
  <c r="K89" i="12"/>
  <c r="K8" i="12"/>
  <c r="K30" i="12"/>
  <c r="K86" i="12"/>
  <c r="K65" i="12"/>
  <c r="K45" i="12"/>
  <c r="K28" i="12"/>
  <c r="K14" i="12"/>
  <c r="K88" i="12"/>
  <c r="K72" i="12"/>
  <c r="K55" i="12"/>
  <c r="K40" i="12"/>
  <c r="K20" i="12"/>
  <c r="K97" i="12"/>
  <c r="K79" i="12"/>
  <c r="K61" i="12"/>
  <c r="K41" i="12"/>
  <c r="K23" i="12"/>
  <c r="K15" i="12"/>
  <c r="O28" i="12"/>
  <c r="N74" i="12"/>
  <c r="N57" i="12"/>
  <c r="N96" i="12"/>
  <c r="N63" i="12"/>
  <c r="N7" i="12"/>
  <c r="N64" i="12"/>
  <c r="N29" i="12"/>
  <c r="N15" i="12"/>
  <c r="J28" i="12"/>
  <c r="J19" i="12"/>
  <c r="H19" i="12"/>
  <c r="H55" i="12"/>
  <c r="H72" i="12"/>
  <c r="H81" i="12"/>
  <c r="L95" i="12"/>
  <c r="L11" i="12"/>
  <c r="L24" i="12"/>
  <c r="L57" i="12"/>
  <c r="L83" i="12"/>
  <c r="L59" i="12"/>
  <c r="L28" i="12"/>
  <c r="L73" i="12"/>
  <c r="L40" i="12"/>
  <c r="L9" i="12"/>
  <c r="H34" i="12"/>
  <c r="K64" i="12"/>
  <c r="F71" i="12"/>
  <c r="F26" i="12"/>
  <c r="F85" i="12"/>
  <c r="F48" i="12"/>
  <c r="F35" i="12"/>
  <c r="F19" i="12"/>
  <c r="K77" i="12"/>
  <c r="K39" i="12"/>
  <c r="K44" i="12"/>
  <c r="K90" i="12"/>
  <c r="K71" i="12"/>
  <c r="K51" i="12"/>
  <c r="K33" i="12"/>
  <c r="K16" i="12"/>
  <c r="K91" i="12"/>
  <c r="K78" i="12"/>
  <c r="K60" i="12"/>
  <c r="K43" i="12"/>
  <c r="K26" i="12"/>
  <c r="K7" i="12"/>
  <c r="K82" i="12"/>
  <c r="K66" i="12"/>
  <c r="K47" i="12"/>
  <c r="K29" i="12"/>
  <c r="K17" i="12"/>
  <c r="K10" i="12"/>
  <c r="O72" i="12"/>
  <c r="N68" i="12"/>
  <c r="N51" i="12"/>
  <c r="N21" i="12"/>
  <c r="N93" i="12"/>
  <c r="N58" i="12"/>
  <c r="N94" i="12"/>
  <c r="N41" i="12"/>
  <c r="N12" i="12"/>
  <c r="J33" i="12"/>
  <c r="J48" i="12"/>
  <c r="H7" i="12"/>
  <c r="H40" i="12"/>
  <c r="H65" i="12"/>
  <c r="H84" i="12"/>
  <c r="L89" i="12"/>
  <c r="L36" i="12"/>
  <c r="L93" i="12"/>
  <c r="L61" i="12"/>
  <c r="L75" i="12"/>
  <c r="L42" i="12"/>
  <c r="L98" i="12"/>
  <c r="L80" i="12"/>
  <c r="L70" i="12"/>
  <c r="L53" i="12"/>
  <c r="L39" i="12"/>
  <c r="O90" i="12"/>
  <c r="N83" i="12"/>
  <c r="N65" i="12"/>
  <c r="N45" i="12"/>
  <c r="N28" i="12"/>
  <c r="N16" i="12"/>
  <c r="N90" i="12"/>
  <c r="N72" i="12"/>
  <c r="N55" i="12"/>
  <c r="N34" i="12"/>
  <c r="N14" i="12"/>
  <c r="N91" i="12"/>
  <c r="N73" i="12"/>
  <c r="N56" i="12"/>
  <c r="N38" i="12"/>
  <c r="N24" i="12"/>
  <c r="N30" i="12"/>
  <c r="J15" i="12"/>
  <c r="J36" i="12"/>
  <c r="J12" i="12"/>
  <c r="J32" i="12"/>
  <c r="H11" i="12"/>
  <c r="H27" i="12"/>
  <c r="H48" i="12"/>
  <c r="H59" i="12"/>
  <c r="H67" i="12"/>
  <c r="H77" i="12"/>
  <c r="H88" i="12"/>
  <c r="H97" i="12"/>
  <c r="L84" i="12"/>
  <c r="L29" i="12"/>
  <c r="L91" i="12"/>
  <c r="L43" i="12"/>
  <c r="L10" i="12"/>
  <c r="L67" i="12"/>
  <c r="L23" i="12"/>
  <c r="L94" i="12"/>
  <c r="L78" i="12"/>
  <c r="L64" i="12"/>
  <c r="L50" i="12"/>
  <c r="L33" i="12"/>
  <c r="L18" i="12"/>
  <c r="L81" i="12"/>
  <c r="L68" i="12"/>
  <c r="L55" i="12"/>
  <c r="L34" i="12"/>
  <c r="L19" i="12"/>
  <c r="H12" i="12"/>
  <c r="H28" i="12"/>
  <c r="H42" i="12"/>
  <c r="H90" i="12"/>
  <c r="F92" i="12"/>
  <c r="F77" i="12"/>
  <c r="F60" i="12"/>
  <c r="F34" i="12"/>
  <c r="F16" i="12"/>
  <c r="F93" i="12"/>
  <c r="F68" i="12"/>
  <c r="F56" i="12"/>
  <c r="F43" i="12"/>
  <c r="F27" i="12"/>
  <c r="F10" i="12"/>
  <c r="K48" i="12"/>
  <c r="K67" i="12"/>
  <c r="K73" i="12"/>
  <c r="K98" i="12"/>
  <c r="K80" i="12"/>
  <c r="K62" i="12"/>
  <c r="K42" i="12"/>
  <c r="K24" i="12"/>
  <c r="K12" i="12"/>
  <c r="K84" i="12"/>
  <c r="K68" i="12"/>
  <c r="K52" i="12"/>
  <c r="K34" i="12"/>
  <c r="K11" i="12"/>
  <c r="K94" i="12"/>
  <c r="K75" i="12"/>
  <c r="K58" i="12"/>
  <c r="K38" i="12"/>
  <c r="K21" i="12"/>
  <c r="K18" i="12"/>
  <c r="N95" i="12"/>
  <c r="N36" i="12"/>
  <c r="N23" i="12"/>
  <c r="N81" i="12"/>
  <c r="N43" i="12"/>
  <c r="N19" i="12"/>
  <c r="N82" i="12"/>
  <c r="N47" i="12"/>
  <c r="N59" i="12"/>
  <c r="J44" i="12"/>
  <c r="L56" i="12"/>
  <c r="H35" i="12"/>
  <c r="H63" i="12"/>
  <c r="H93" i="12"/>
  <c r="L44" i="12"/>
  <c r="L77" i="12"/>
  <c r="L96" i="12"/>
  <c r="L13" i="12"/>
  <c r="L72" i="12"/>
  <c r="L41" i="12"/>
  <c r="L8" i="12"/>
  <c r="L63" i="12"/>
  <c r="L27" i="12"/>
  <c r="H20" i="12"/>
  <c r="H49" i="12"/>
  <c r="F82" i="12"/>
  <c r="F44" i="12"/>
  <c r="F7" i="12"/>
  <c r="F61" i="12"/>
  <c r="K95" i="12"/>
  <c r="N86" i="12"/>
  <c r="N33" i="12"/>
  <c r="N75" i="12"/>
  <c r="N40" i="12"/>
  <c r="N17" i="12"/>
  <c r="N79" i="12"/>
  <c r="N61" i="12"/>
  <c r="N27" i="12"/>
  <c r="N80" i="12"/>
  <c r="J29" i="12"/>
  <c r="H23" i="12"/>
  <c r="H57" i="12"/>
  <c r="H74" i="12"/>
  <c r="H95" i="12"/>
  <c r="L17" i="12"/>
  <c r="O19" i="12"/>
  <c r="N98" i="12"/>
  <c r="N78" i="12"/>
  <c r="N60" i="12"/>
  <c r="N42" i="12"/>
  <c r="N26" i="12"/>
  <c r="N11" i="12"/>
  <c r="N84" i="12"/>
  <c r="N66" i="12"/>
  <c r="N49" i="12"/>
  <c r="N31" i="12"/>
  <c r="N9" i="12"/>
  <c r="N88" i="12"/>
  <c r="N70" i="12"/>
  <c r="N52" i="12"/>
  <c r="N32" i="12"/>
  <c r="N22" i="12"/>
  <c r="N44" i="12"/>
  <c r="J20" i="12"/>
  <c r="J42" i="12"/>
  <c r="J16" i="12"/>
  <c r="L12" i="12"/>
  <c r="H15" i="12"/>
  <c r="H32" i="12"/>
  <c r="H52" i="12"/>
  <c r="H61" i="12"/>
  <c r="H70" i="12"/>
  <c r="H79" i="12"/>
  <c r="H91" i="12"/>
  <c r="L97" i="12"/>
  <c r="L51" i="12"/>
  <c r="L26" i="12"/>
  <c r="L86" i="12"/>
  <c r="L35" i="12"/>
  <c r="L7" i="12"/>
  <c r="L60" i="12"/>
  <c r="L16" i="12"/>
  <c r="L88" i="12"/>
  <c r="L74" i="12"/>
  <c r="L62" i="12"/>
  <c r="L47" i="12"/>
  <c r="L31" i="12"/>
  <c r="L15" i="12"/>
  <c r="L79" i="12"/>
  <c r="L65" i="12"/>
  <c r="L48" i="12"/>
  <c r="L32" i="12"/>
  <c r="L14" i="12"/>
  <c r="H16" i="12"/>
  <c r="H29" i="12"/>
  <c r="H44" i="12"/>
  <c r="K35" i="12"/>
  <c r="F88" i="12"/>
  <c r="F73" i="12"/>
  <c r="F52" i="12"/>
  <c r="F29" i="12"/>
  <c r="F12" i="12"/>
  <c r="F90" i="12"/>
  <c r="F63" i="12"/>
  <c r="F50" i="12"/>
  <c r="F41" i="12"/>
  <c r="F22" i="12"/>
  <c r="F8" i="12"/>
  <c r="K83" i="12"/>
  <c r="K27" i="12"/>
  <c r="K53" i="12"/>
  <c r="K59" i="12"/>
  <c r="K93" i="12"/>
  <c r="K74" i="12"/>
  <c r="K57" i="12"/>
  <c r="K36" i="12"/>
  <c r="K22" i="12"/>
  <c r="K96" i="12"/>
  <c r="K81" i="12"/>
  <c r="K63" i="12"/>
  <c r="K49" i="12"/>
  <c r="K31" i="12"/>
  <c r="K9" i="12"/>
  <c r="K85" i="12"/>
  <c r="K70" i="12"/>
  <c r="K50" i="12"/>
  <c r="K32" i="12"/>
  <c r="K19" i="12"/>
  <c r="K13" i="12"/>
  <c r="C13" i="12" l="1"/>
  <c r="C30" i="12"/>
  <c r="C41" i="12"/>
  <c r="C91" i="12"/>
  <c r="C57" i="12"/>
  <c r="C65" i="12"/>
  <c r="C53" i="12"/>
  <c r="C83" i="12"/>
  <c r="C52" i="12"/>
  <c r="C10" i="12"/>
  <c r="C12" i="12"/>
  <c r="C64" i="12"/>
  <c r="C94" i="12"/>
  <c r="C73" i="12"/>
  <c r="C90" i="12"/>
  <c r="C50" i="12"/>
  <c r="C9" i="12"/>
  <c r="C29" i="12"/>
  <c r="C96" i="12"/>
  <c r="C18" i="12"/>
  <c r="C68" i="12"/>
  <c r="C92" i="12"/>
  <c r="C42" i="12"/>
  <c r="C33" i="12"/>
  <c r="C31" i="12"/>
  <c r="C8" i="12"/>
  <c r="C63" i="12"/>
  <c r="C88" i="12"/>
  <c r="C20" i="12"/>
  <c r="C93" i="12"/>
  <c r="C59" i="12"/>
  <c r="C36" i="12"/>
  <c r="C89" i="12"/>
  <c r="C15" i="12"/>
  <c r="C21" i="12"/>
  <c r="C95" i="12"/>
  <c r="C86" i="12"/>
  <c r="C24" i="12"/>
  <c r="C70" i="12"/>
  <c r="C82" i="12"/>
  <c r="C75" i="12"/>
  <c r="C62" i="12"/>
  <c r="C98" i="12"/>
  <c r="C43" i="12"/>
  <c r="C60" i="12"/>
  <c r="C17" i="12"/>
  <c r="C47" i="12"/>
  <c r="C35" i="12"/>
  <c r="C85" i="12"/>
  <c r="C72" i="12"/>
  <c r="C45" i="12"/>
  <c r="C74" i="12"/>
  <c r="C61" i="12"/>
  <c r="C44" i="12"/>
  <c r="C16" i="12"/>
  <c r="C67" i="12"/>
  <c r="C11" i="12"/>
  <c r="C71" i="12"/>
  <c r="C14" i="12"/>
  <c r="C32" i="12"/>
  <c r="C58" i="12"/>
  <c r="C38" i="12"/>
  <c r="C39" i="12"/>
  <c r="C22" i="12"/>
  <c r="C23" i="12"/>
  <c r="C49" i="12"/>
  <c r="C80" i="12"/>
  <c r="C27" i="12"/>
  <c r="C56" i="12"/>
  <c r="C34" i="12"/>
  <c r="C77" i="12"/>
  <c r="C28" i="12"/>
  <c r="C84" i="12"/>
  <c r="C40" i="12"/>
  <c r="C66" i="12"/>
  <c r="C78" i="12"/>
  <c r="C51" i="12"/>
  <c r="C19" i="12"/>
  <c r="C48" i="12"/>
  <c r="C26" i="12"/>
  <c r="C81" i="12"/>
  <c r="C55" i="12"/>
  <c r="C97" i="12"/>
  <c r="C79" i="12"/>
  <c r="B66" i="12" l="1"/>
  <c r="B16" i="12"/>
  <c r="B21" i="12"/>
  <c r="B96" i="12"/>
  <c r="B97" i="12"/>
  <c r="B56" i="12"/>
  <c r="B22" i="12"/>
  <c r="B67" i="12"/>
  <c r="B44" i="12"/>
  <c r="B35" i="12"/>
  <c r="B98" i="12"/>
  <c r="B82" i="12"/>
  <c r="B86" i="12"/>
  <c r="B59" i="12"/>
  <c r="B93" i="12"/>
  <c r="B20" i="12"/>
  <c r="B68" i="12"/>
  <c r="B29" i="12"/>
  <c r="B64" i="12"/>
  <c r="B65" i="12"/>
  <c r="B57" i="12"/>
  <c r="B49" i="12"/>
  <c r="B14" i="12"/>
  <c r="B85" i="12"/>
  <c r="B24" i="12"/>
  <c r="B36" i="12"/>
  <c r="B31" i="12"/>
  <c r="B50" i="12"/>
  <c r="B12" i="12"/>
  <c r="B41" i="12"/>
  <c r="B55" i="12"/>
  <c r="B40" i="12"/>
  <c r="B81" i="12"/>
  <c r="B51" i="12"/>
  <c r="B84" i="12"/>
  <c r="B77" i="12"/>
  <c r="B27" i="12"/>
  <c r="B39" i="12"/>
  <c r="B58" i="12"/>
  <c r="B71" i="12"/>
  <c r="B61" i="12"/>
  <c r="B74" i="12"/>
  <c r="B72" i="12"/>
  <c r="B47" i="12"/>
  <c r="B60" i="12"/>
  <c r="B62" i="12"/>
  <c r="B95" i="12"/>
  <c r="B63" i="12"/>
  <c r="B33" i="12"/>
  <c r="B18" i="12"/>
  <c r="B90" i="12"/>
  <c r="B83" i="12"/>
  <c r="B91" i="12"/>
  <c r="B13" i="12"/>
  <c r="B48" i="12"/>
  <c r="B38" i="12"/>
  <c r="B11" i="12"/>
  <c r="B43" i="12"/>
  <c r="B89" i="12"/>
  <c r="B92" i="12"/>
  <c r="B94" i="12"/>
  <c r="B52" i="12"/>
  <c r="B19" i="12"/>
  <c r="B28" i="12"/>
  <c r="B79" i="12"/>
  <c r="B26" i="12"/>
  <c r="B78" i="12"/>
  <c r="B34" i="12"/>
  <c r="B80" i="12"/>
  <c r="B23" i="12"/>
  <c r="B32" i="12"/>
  <c r="B45" i="12"/>
  <c r="B17" i="12"/>
  <c r="B75" i="12"/>
  <c r="B70" i="12"/>
  <c r="B15" i="12"/>
  <c r="B7" i="12"/>
  <c r="B88" i="12"/>
  <c r="B8" i="12"/>
  <c r="B42" i="12"/>
  <c r="B9" i="12"/>
  <c r="B73" i="12"/>
  <c r="B10" i="12"/>
  <c r="B53" i="12"/>
  <c r="B30" i="12"/>
</calcChain>
</file>

<file path=xl/sharedStrings.xml><?xml version="1.0" encoding="utf-8"?>
<sst xmlns="http://schemas.openxmlformats.org/spreadsheetml/2006/main" count="17253" uniqueCount="1834">
  <si>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</si>
  <si>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</si>
  <si>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</si>
  <si>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</si>
  <si>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</si>
  <si>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</si>
  <si>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</si>
  <si>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</si>
  <si>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</si>
  <si>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</si>
  <si>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</si>
  <si>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</si>
  <si>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</si>
  <si>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</si>
  <si>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</si>
  <si>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</si>
  <si>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</si>
  <si>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</si>
  <si>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</si>
  <si>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</si>
  <si>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</si>
  <si>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</si>
  <si>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</si>
  <si>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</si>
  <si>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</si>
  <si>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</si>
  <si>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</si>
  <si>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</si>
  <si>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</si>
  <si>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</si>
  <si>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</si>
  <si>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</si>
  <si>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</si>
  <si>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</si>
  <si>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</si>
  <si>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</si>
  <si>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</si>
  <si>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</si>
  <si>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</si>
  <si>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</si>
  <si>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</si>
  <si>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</si>
  <si>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</si>
  <si>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</si>
  <si>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</si>
  <si>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</si>
  <si>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</si>
  <si>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</si>
  <si>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</si>
  <si>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</si>
  <si>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</si>
  <si>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</si>
  <si>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</si>
  <si>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</si>
  <si>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</si>
  <si>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</si>
  <si>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</si>
  <si>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</si>
  <si>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</si>
  <si>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</si>
  <si>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</si>
  <si>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</si>
  <si>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</si>
  <si>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</si>
  <si>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</si>
  <si>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</si>
  <si>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</si>
  <si>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</si>
  <si>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</si>
  <si>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</si>
  <si>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</si>
  <si>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</si>
  <si>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</si>
  <si>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</si>
  <si>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</si>
  <si>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</si>
  <si>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</si>
  <si>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</si>
  <si>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</si>
  <si>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</si>
  <si>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</si>
  <si>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</si>
  <si>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</si>
  <si>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</si>
  <si>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</si>
  <si>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</si>
  <si>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</si>
  <si>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</si>
  <si>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</si>
  <si>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Календарный период</t>
  </si>
  <si>
    <t>Единица измерения</t>
  </si>
  <si>
    <t>баллов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</si>
  <si>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</si>
  <si>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</si>
  <si>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</si>
  <si>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</si>
  <si>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</si>
  <si>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>Форматы</t>
  </si>
  <si>
    <t>машиночитаемый</t>
  </si>
  <si>
    <t>графический</t>
  </si>
  <si>
    <t>Итого</t>
  </si>
  <si>
    <t>баллы</t>
  </si>
  <si>
    <t>Республика Крым</t>
  </si>
  <si>
    <t>г. Севастополь</t>
  </si>
  <si>
    <t>К1</t>
  </si>
  <si>
    <t>К2</t>
  </si>
  <si>
    <t>В целях оценки показателя учитываются сведения, соответствующие следующим требованиям:</t>
  </si>
  <si>
    <t>Если указанные требования не выполняются, оценка показателя принимает значение 0 баллов.</t>
  </si>
  <si>
    <t>Дата внесения проекта закона в законодательный орган</t>
  </si>
  <si>
    <t>Комментарий к оценке показателя и применению понижающих коэффициентов</t>
  </si>
  <si>
    <t>сайт законодательного органа</t>
  </si>
  <si>
    <t>специализированный портал</t>
  </si>
  <si>
    <t>Соответствие мероприятия требованиям статьи 25 Федерального закона №212-ФЗ от 21.07.2014 г.</t>
  </si>
  <si>
    <t>сведения по всем государственным программам</t>
  </si>
  <si>
    <t>%</t>
  </si>
  <si>
    <t xml:space="preserve">Ссылка на источник данных </t>
  </si>
  <si>
    <t>должность, ФИО лица, подписавшего итоговый документ (протокол)</t>
  </si>
  <si>
    <t xml:space="preserve">Доступ граждан на мероприятие без ограничений </t>
  </si>
  <si>
    <t>4.1</t>
  </si>
  <si>
    <t>В целях оценки показателя учитывается размещение проекта закона в полном объеме, включая текстовую часть закона и все приложения к нему. В случае если указанное требование не выполняется (размещены отдельные составляющие проекта закона), оценка показателя принимает значение 0 баллов.</t>
  </si>
  <si>
    <t>Нет, в установленные сроки не размещен или не отвечает требованиям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</si>
  <si>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</si>
  <si>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</si>
  <si>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</si>
  <si>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</si>
  <si>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</si>
  <si>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</si>
  <si>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</si>
  <si>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</si>
  <si>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</si>
  <si>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</si>
  <si>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</si>
  <si>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Нет, в установленные сроки не содержится или содержится частично</t>
  </si>
  <si>
    <t xml:space="preserve">Да, содержится </t>
  </si>
  <si>
    <t>Нет, в установленные сроки не содержатся или не отвечают требованиям</t>
  </si>
  <si>
    <t>Для оценки показателя должны быть представлены сведения о расходах по разделам и подразделам классификации расходов бюджетов: а) первоначально утвержденные законом о бюджете; б) уточненные значения с учетом внесенных изменений (в случае внесения изменений); в) фактические значения. Если указанные требования не выполняются, оценка показателя принимает значение 0 баллов.</t>
  </si>
  <si>
    <t>Для оценки показателя должны быть представлены сведения о расходах на реализацию государственных программ: а) первоначально утвержденных законом о бюджете; б) уточненных значениях с учетом внесенных изменений (в случае внесения изменений); в) фактических значениях. Если указанные требования не выполняются, оценка показателя принимает значение 0 баллов.</t>
  </si>
  <si>
    <t xml:space="preserve">Да, содержатся </t>
  </si>
  <si>
    <t xml:space="preserve">Показатель оценивается при наличии данных, представленных в разрезе всех принятых законов о внесении изменений в закон о бюджете, с указанием номера и даты закона, которым внесены изменения в закон о бюджете. </t>
  </si>
  <si>
    <t>Да, содержатся или законы о внесении изменений в закон о бюджете не принимались</t>
  </si>
  <si>
    <t>Нет, в установленные сроки не содержится</t>
  </si>
  <si>
    <t xml:space="preserve">д) должность, фамилию и инициалы лица, подписавшего документ. </t>
  </si>
  <si>
    <t>4.13</t>
  </si>
  <si>
    <t>Да, размещен</t>
  </si>
  <si>
    <t>Оценка показателя 4.1</t>
  </si>
  <si>
    <t xml:space="preserve">Да, размещен на сайте законодательного органа и (или) на сайте, предназначенном для размещения бюджетных данных  </t>
  </si>
  <si>
    <t>Оценка показателя 4.2</t>
  </si>
  <si>
    <t>Оценка показателя 4.11</t>
  </si>
  <si>
    <t>Оценка показателя 4.4</t>
  </si>
  <si>
    <t>Оценка показателя 4.5</t>
  </si>
  <si>
    <t>Оценка показателя 4.7</t>
  </si>
  <si>
    <t>Оценка показателя 4.6</t>
  </si>
  <si>
    <t>Оценка показателя 4.9</t>
  </si>
  <si>
    <t>Оценка показателя 4.10</t>
  </si>
  <si>
    <t>Оценка показателя 4.8</t>
  </si>
  <si>
    <t>Оценка показателя 4.12</t>
  </si>
  <si>
    <t>Наличие форм бюджетной отчетности</t>
  </si>
  <si>
    <t>Оценка показателя 4.3</t>
  </si>
  <si>
    <t>баланс исполнения бюджета (форма ОКУД 0503120)</t>
  </si>
  <si>
    <t>отчет о финансовых результатах (форма ОКУД 0503121)</t>
  </si>
  <si>
    <t>отчет о движении денежных средств (форма ОКУД 0503123)</t>
  </si>
  <si>
    <t>отчет о финансовых результатах (форма ОКУД 0503321)</t>
  </si>
  <si>
    <t>отчет о движении денежных средств (форма ОКУД 0503323)</t>
  </si>
  <si>
    <t xml:space="preserve">Сведения об анонсе </t>
  </si>
  <si>
    <t>Наличие анонса</t>
  </si>
  <si>
    <t>Дата размещения</t>
  </si>
  <si>
    <t>Соблюдение срока размещения</t>
  </si>
  <si>
    <t>баланс исполнения бюджета (форма ОКУД 0503320)</t>
  </si>
  <si>
    <t>отчет об исполнении бюджета (форма ОКУД 0503317)</t>
  </si>
  <si>
    <t>Дата публичных слушаний</t>
  </si>
  <si>
    <t>В составе размещенных сведений содержатся:</t>
  </si>
  <si>
    <t>Сведения о соблюдении сроков размещения итогового документа (протокола), принятого по результатам публичных слушаний</t>
  </si>
  <si>
    <t>Дата размещения итогового документа (протокола) на сайте</t>
  </si>
  <si>
    <t>пояснительная записка (форма ОКУД 0503160) и приложения к ней</t>
  </si>
  <si>
    <t>пояснительная записка (форма ОКУД 0503360) и приложения к ней</t>
  </si>
  <si>
    <t xml:space="preserve">Оренбургская область </t>
  </si>
  <si>
    <t>Место размещения документов по результатам публичных слушаний</t>
  </si>
  <si>
    <t>Наличие сведений в составе документов, опубликованных по результатам публичных слушаний</t>
  </si>
  <si>
    <t>Оценка показателя 4.13</t>
  </si>
  <si>
    <t xml:space="preserve">% от максимального количества баллов по разделу 4 </t>
  </si>
  <si>
    <t xml:space="preserve">Итого по разделу 4 </t>
  </si>
  <si>
    <t>В случае размещения проекта закона об исполнении бюджета в неструктурированном виде применяется понижающий коэффициент (что не исключает других случаев применения понижающих коэффициентов).</t>
  </si>
  <si>
    <t xml:space="preserve">Да, содержится  </t>
  </si>
  <si>
    <t xml:space="preserve">Для оценки показателя должны быть представлены: а) сведения о доходах, первоначально утвержденные (установленные) законом о бюджете; б) уточненные значения с учетом внесенных изменений (в случае внесения изменений); в) фактические значения. Если указанные требования не выполняются, оценка показателя принимает значение 0 баллов. </t>
  </si>
  <si>
    <t>Для оценки показателя требуется размещение сведений по всем ведомствам или государственным программам, в рамках которых законом о бюджете были предусмотрены субсидии на выполнение государственного задания. Если сведения по отдельным ведомствам или государственным программам, в рамках которых законом о бюджете были предусмотрены субсидии на выполнение государственного задания, отсутствуют, оценка показателя принимает значение 0 баллов. В случае если в законе о бюджете указаны только группы видов расходов, решение об отнесении субсидии к определенной подгруппе принимает эксперт на основании сведений, содержащихся в описании целевой статьи расходов.</t>
  </si>
  <si>
    <t>В составе сведений о выполнении государственных заданий в обязательном порядке должны быть представлены:</t>
  </si>
  <si>
    <t>Если указанные требования не выполняются (информация представлена частично), оценка показателя принимает значение 0 баллов.</t>
  </si>
  <si>
    <t>В случае, если сведения не сгруппированы по формам межбюджетных трансфертов (не соблюдается последовательность), к оценке показателя применяется понижающий коэффициент, используемый в связи с затрудненным поиском бюджетных данных (что не исключает других случаев применения понижающих коэффициентов).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средств.</t>
  </si>
  <si>
    <t xml:space="preserve">В составе сведений в обязательном порядке должны быть представлены: </t>
  </si>
  <si>
    <t>В случае размещения закона об исполнении бюджета в неструктурированном виде применяется понижающий коэффициент (что не исключает других случаев применения понижающих коэффициентов).</t>
  </si>
  <si>
    <t xml:space="preserve">К1 </t>
  </si>
  <si>
    <t xml:space="preserve">К2 </t>
  </si>
  <si>
    <t>сайт финансового органа (в случае отсутствия - страница на сайте высшего исполнительного органа)</t>
  </si>
  <si>
    <t>первоначальные, уточненные и фактические объемы субсидий на выполнение госзаданий на оказание соответствующих госуслуг</t>
  </si>
  <si>
    <t>Сведения содержат первоначальные, уточненные и фактические значения</t>
  </si>
  <si>
    <t>Используется не только графический формат</t>
  </si>
  <si>
    <t>Используется не только графический формат документа</t>
  </si>
  <si>
    <t>Размещен официальный документ</t>
  </si>
  <si>
    <t>Адрес источника на сайте организатора</t>
  </si>
  <si>
    <t>Указаны наименования составляющих документа</t>
  </si>
  <si>
    <t>Документ структурирован</t>
  </si>
  <si>
    <t>Используется не только графический формат (для приложений)</t>
  </si>
  <si>
    <t>Дата подписания закона</t>
  </si>
  <si>
    <t>Сведения представлены с детализацией расходов по разделам и подразделам классификации расходов</t>
  </si>
  <si>
    <t xml:space="preserve">Сахалинская область </t>
  </si>
  <si>
    <t>Наименования итогового документа, размещенного в открытом доступе</t>
  </si>
  <si>
    <t xml:space="preserve">Показатель оценивается в случае размещения сводных данных, представленных в разрезе государственных услуг (работ), сгруппированных по ведомствам или государственным программам. Сведения, представленные в разрезе учреждений, в целях оценки показателя не учитываются. </t>
  </si>
  <si>
    <t>В случае, если информационное сообщение (анонс) о проведении публичных слушаний размещено в день проведения мероприятия или позднее, оценка показателя принимает значение 0 баллов.</t>
  </si>
  <si>
    <t>Нет, публичные слушания не проведены или не отвечают требованиям федерального законодательства, либо итоговый документ (протокол), принятый по результатам публичных слушаний, в установленные сроки отсутствует в составе материалов к проекту закона об исполнении бюджета за 2018 год</t>
  </si>
  <si>
    <t xml:space="preserve">В целях оценки показателя учитывается размещение закона в полном объеме, включая текстовую часть и все приложения к закону. В случае если указанное требование не выполняется (размещены отдельные составляющие закона), оценка показателя принимает значение 0 баллов. Допускается размещение текстовой части закона в графическом формате. </t>
  </si>
  <si>
    <t xml:space="preserve">Дата размещения заключения КСП на сайте </t>
  </si>
  <si>
    <t>Дата рассмотрения (принятия) проекта закона законодательным органом</t>
  </si>
  <si>
    <t>Сведения о соблюдении срока надлежащей практики при размещении данных</t>
  </si>
  <si>
    <t>Дата размещения данных на сайте</t>
  </si>
  <si>
    <t xml:space="preserve">Нижегородская область </t>
  </si>
  <si>
    <t xml:space="preserve">Дата размещения закона на сайте </t>
  </si>
  <si>
    <t>-</t>
  </si>
  <si>
    <t>нет данных</t>
  </si>
  <si>
    <t>нет</t>
  </si>
  <si>
    <t>да</t>
  </si>
  <si>
    <t>не размещено: https://www.tverfin.ru/np-baza/proekty-npa/</t>
  </si>
  <si>
    <t>http://portal.tverfin.ru/Menu/Page/308</t>
  </si>
  <si>
    <t>http://www.yarregion.ru/depts/depfin/tmpPages/docs.aspx</t>
  </si>
  <si>
    <t>http://www.aosd.ru/?dir=budget&amp;act=budget</t>
  </si>
  <si>
    <t>http://budget.lenreg.ru/documents/?page=0&amp;sortOrder=&amp;type=&amp;sortName=&amp;sortDate=</t>
  </si>
  <si>
    <t>http://dfei.adm-nao.ru/byudzhetnaya-otchetnost/</t>
  </si>
  <si>
    <t>https://www.mfri.ru/index.php/open-budget/godovoj-otchet-ob-ispolnenii-byudzheta</t>
  </si>
  <si>
    <t>http://www.minfinchr.ru/otkrytyj-byudzhet</t>
  </si>
  <si>
    <t>http://www.dumask.ru/law/zakonodatelnaya-deyatelnost/zakonoproekty-i-inye-pravovye-akty-nakhodyashchiesya-na-rassmotrenii.html</t>
  </si>
  <si>
    <t>http://www.gsmari.ru/itog/pnpa.html</t>
  </si>
  <si>
    <t>http://mf.nnov.ru/index.php?option=com_k2&amp;view=item&amp;id=1522:byudzhet-dlya-grazhdan-ob-ispolnenii-oblastnogo-byudzheta-za-otchetnyj-finansovyj-god&amp;Itemid=554</t>
  </si>
  <si>
    <t>http://www.finupr.kurganobl.ru/index.php?test=ispol</t>
  </si>
  <si>
    <t>https://minfin.midural.ru/document/category/21#document_list</t>
  </si>
  <si>
    <t>http://iis.minfin.49gov.ru/ebudget/Menu/Page/64</t>
  </si>
  <si>
    <t>http://openbudget.sakhminfin.ru/Menu/Page/504</t>
  </si>
  <si>
    <t>http://www.gfu.vrn.ru/regulatory/ispolnenie-byudzheta/proekty-zakonov-voronezhskoy-oblasti-ob-ispolnenii-oblastnogo-byudzheta.php</t>
  </si>
  <si>
    <t>http://admoblkaluga.ru/main/work/finances/budget/reports.php</t>
  </si>
  <si>
    <t>http://mfnso.nso.ru/page/495</t>
  </si>
  <si>
    <t>https://dtf.avo.ru/zakony-vladimirskoj-oblasti</t>
  </si>
  <si>
    <t>http://www.gfu.vrn.ru/regulatory/ispolnenie-byudzheta/zakony-voronezhskoy-oblasti-ob-ispolnenii-oblastnogo-byudzheta/</t>
  </si>
  <si>
    <t>http://minfin.kalmregion.ru/deyatelnost/byudzhet-respubliki-kalmykiya/</t>
  </si>
  <si>
    <t>https://minfin.astrobl.ru/site-page/zakony-o-byudzhete-ao</t>
  </si>
  <si>
    <t>http://finance.pnzreg.ru/docs/nsb/zpo/</t>
  </si>
  <si>
    <t>http://minfin-samara.ru/law-of-execution-budget/</t>
  </si>
  <si>
    <t>http://budget.govrb.ru/ebudget/Show/Category/15?ItemId=233</t>
  </si>
  <si>
    <t>http://openbudsk.ru/godovoy-otchet-ob-ispolnenii-byudzheta/</t>
  </si>
  <si>
    <t>не размещено: http://budget.permkrai.ru/</t>
  </si>
  <si>
    <t>http://gfu.ru/budget/obl/section.php?IBLOCK_ID=125&amp;SECTION_ID=1180</t>
  </si>
  <si>
    <t>https://minfin.khabkrai.ru/portal/Show/Category/262?ItemId=1115</t>
  </si>
  <si>
    <t>http://depfin.adm44.ru/info/law/proetjzko/</t>
  </si>
  <si>
    <t>https://dtf.avo.ru/proekty-zakonov-vladimirskoj-oblasti</t>
  </si>
  <si>
    <t>http://mf.nnov.ru/index.php?option=com_k2&amp;view=item&amp;id=1514:otchety-ob-ispolnenii-oblastnogo-byudzheta-za-kvartal-polugodie-9-mesyatsev-i-god&amp;Itemid=554</t>
  </si>
  <si>
    <t>https://dvinaland.ru/budget/public_hearings/</t>
  </si>
  <si>
    <t>https://fincom.gov.spb.ru/budget/implementation/execution_materials/1</t>
  </si>
  <si>
    <t>http://mari-el.gov.ru/minfin/SitePages/ZakOispRespBudg.aspx</t>
  </si>
  <si>
    <t>https://orel-region.ru/index.php?head=20&amp;part=25&amp;in=10</t>
  </si>
  <si>
    <t>http://duma.novreg.ru/action/projects/</t>
  </si>
  <si>
    <t>нет (частично)</t>
  </si>
  <si>
    <t>высший исполнительный орган</t>
  </si>
  <si>
    <t>Протокол</t>
  </si>
  <si>
    <t>финансовый орган</t>
  </si>
  <si>
    <t>законодательный орган</t>
  </si>
  <si>
    <t>Резолюция</t>
  </si>
  <si>
    <t>Протокол, рекомендации</t>
  </si>
  <si>
    <t>Рекомендации</t>
  </si>
  <si>
    <t>https://www.tulaoblduma.ru/inf_materialy_tod/budjet/publ_slush.php</t>
  </si>
  <si>
    <t>общественная палата</t>
  </si>
  <si>
    <t xml:space="preserve">да </t>
  </si>
  <si>
    <t>https://dvinaland.ru/budget/public_hearings/;   https://portal.dvinaland.ru/upload/iblock/56e/%D0%BF%D1%80%D0%BE%D1%82%D0%BE%D0%BA%D0%BE%D0%BB%2019.06.2019%20%D1%81%20%D1%81%D0%BE%D0%BF%D1%80.%20%D0%BF%D0%B8%D1%81%D1%8C%D0%BC%D0%BE%D0%BC%20%D0%B2%20%D0%90%D0%9E%D0%A1%D0%94.pdf</t>
  </si>
  <si>
    <t>https://duma-murman.ru/deyatelnost/zakonodatelnaya-deyatelnost/oblastnoy-byudzhet/index.php?sphrase_id=5275</t>
  </si>
  <si>
    <t>Протокол, итоговый документ</t>
  </si>
  <si>
    <t>да (частично)</t>
  </si>
  <si>
    <t>https://vs19.ru/publichnye-slushaniya</t>
  </si>
  <si>
    <t>да (+видеозапись)</t>
  </si>
  <si>
    <t xml:space="preserve">Соблюдение срока размещения </t>
  </si>
  <si>
    <t>Источник данных о направлении итогового документа (протокола) в законодательный орган</t>
  </si>
  <si>
    <t>нет (не отвечают требованиям)</t>
  </si>
  <si>
    <t>письмо на сайте финоргана</t>
  </si>
  <si>
    <t>https://dvinaland.ru/budget/reporting/</t>
  </si>
  <si>
    <t>Дата рассмотрения (принятия) закона законодательным органом</t>
  </si>
  <si>
    <t>да (в целом)</t>
  </si>
  <si>
    <t>не размещено: https://minfin.astrobl.ru/site-page/proekt-zakona-ao-ob-ispolnenii-byudzheta</t>
  </si>
  <si>
    <t>не размещено: http://www.minfinrd.ru/godovoy-otchet-ob-ispolnenii-byudzheta</t>
  </si>
  <si>
    <t>http://www.mfsk.ru/law/z_sk</t>
  </si>
  <si>
    <t>Протокол (замечания и предложения не поступили)</t>
  </si>
  <si>
    <t>http://www.zaksob.ru/activity/byudzhet-orenburgskoy-oblasti/publichnye-slushaniya/</t>
  </si>
  <si>
    <t>http://minfin-samara.ru/proekty-zakonov-ob-ispolnenii-oblastnogo-byudzheta/</t>
  </si>
  <si>
    <t>https://admtyumen.ru/ogv_ru/finance/finance/bugjet.htm</t>
  </si>
  <si>
    <t>http://www.minfin74.ru/mBudget/execution/annual/</t>
  </si>
  <si>
    <t>http://fin22.ru/regul/normal/?curPos=0</t>
  </si>
  <si>
    <t>http://www.sobranie.info/hearings.php</t>
  </si>
  <si>
    <t>не размещено: http://budget.omsk.ifinmon.ru/napravleniya/ispolnenie-byudzheta/materialy-po-ispolneniyu-oblastnogo-byudzheta</t>
  </si>
  <si>
    <t>http://www.zaksobr-chita.ru/zakonodatel-naya-deyatel-nost-/deputatskie-slushaniya/</t>
  </si>
  <si>
    <t>http://ebudget.primorsky.ru/Show/Category/11?ItemId=350</t>
  </si>
  <si>
    <t xml:space="preserve">финансовый орган </t>
  </si>
  <si>
    <t>http://www.eao.ru/dokumenty/elektronnoe-ofitsialnoe-opublikovanie/zakony-eao/</t>
  </si>
  <si>
    <t>не размещено: http://budget.sakha.gov.ru/ebudget/Menu/Page/173</t>
  </si>
  <si>
    <t>нет (нет приложений)</t>
  </si>
  <si>
    <t>Отсутствуют первоначальные плановые значения.</t>
  </si>
  <si>
    <t>письмо в НИФИ</t>
  </si>
  <si>
    <t>да (категории участников, общее количество)</t>
  </si>
  <si>
    <t>да (общее количество участников)</t>
  </si>
  <si>
    <t>да (категории участников, отдельные участники)</t>
  </si>
  <si>
    <t>да (список по категориям участников)</t>
  </si>
  <si>
    <t>да (список)</t>
  </si>
  <si>
    <t>да (список с указанием ФИО)</t>
  </si>
  <si>
    <t>да (количество участников по категориям)</t>
  </si>
  <si>
    <t>да (общее количество, сведения об отдельных участниках)</t>
  </si>
  <si>
    <t>да (категории участников)</t>
  </si>
  <si>
    <t>да (список участвующих в собрании, общее количество участников)</t>
  </si>
  <si>
    <t>да (общее количество участников, количество граждан)</t>
  </si>
  <si>
    <t>https://minfin39.ru/budget/process/last/</t>
  </si>
  <si>
    <t>да (список участников)</t>
  </si>
  <si>
    <t>да (общее количество, сведения по категориям участников)</t>
  </si>
  <si>
    <t>да (общее количество участников, список, на который дана ссылка в протоколе, отсутствует)</t>
  </si>
  <si>
    <t>не размещено: http://bryanskoblfin.ru/open/Show/Category/4?ItemId=159</t>
  </si>
  <si>
    <t>http://depfin.adm44.ru/Budget/IspZakon/</t>
  </si>
  <si>
    <t>Максимальное количество баллов</t>
  </si>
  <si>
    <t>РАЗДЕЛ 4. ГОДОВОЙ ОТЧЕТ ОБ ИСПОЛНЕНИИ БЮДЖЕТА</t>
  </si>
  <si>
    <t>Размещены ли в открытом доступе сведения о хронологии рассмотрения и утверждения проекта закона об исполнении бюджета за 2019 год?</t>
  </si>
  <si>
    <t xml:space="preserve">Под хронологией рассмотрения проекта закона об исполнении бюджета понимаются фактические даты следующих событий:
а) внесение проекта закона в законодательный орган;
б) публичные слушания;
в) рассмотрение проекта закона в первом, втором и последующих (при наличии) чтениях;
г) принятие закона законодательным органом;
д) подписание закона. </t>
  </si>
  <si>
    <t>В целях оценки показателя учитываются сведения, размещенные в одном месте с проектом закона на сайте законодательного органа (предпочтительно) или на сайте, предназначенном для размещения бюджетных данных.</t>
  </si>
  <si>
    <t>Для событий, указанных в пунктах: а, г, д, сведения о фактических датах рекомендуется размещать не позднее двух рабочих дней после соответствующего события. Для событий, указанных в пунктах б, в, сведения рекомендуется размещать не позднее чем за один день до соответствующего события. Если в указанные сроки сведения отсутствуют, оценка показателя принимает значение 0 баллов.</t>
  </si>
  <si>
    <t>Да, размещены</t>
  </si>
  <si>
    <t>Нет, не размещены или не отвечают требованиям</t>
  </si>
  <si>
    <t>Содержится ли в составе материалов к проекту закона об исполнении бюджета за 2019 год бюджетная отчетность об исполнении бюджета субъекта Российской Федерации?</t>
  </si>
  <si>
    <t>В целях оценки показателя учитываются: баланс исполнения бюджета, отчет о финансовых результатах деятельности, отчет о движении денежных средств, пояснительная записка с приложениями к ней. Указанные документы должны быть составлены по формам бюджетной отчетности, утвержденным приказом Минфина России от 28.12.2010 г. № 191н «Об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Федерации». В случае размещения отдельных сведений и (или) сведений, которые не соответствуют установленным формам бюджетной отчетности, оценка показателя принимает значение 0 баллов.</t>
  </si>
  <si>
    <t>В целях оценки показателя бюджетная отчетность (за исключением пояснительной записки) должна быть размещена в формате Excel или в формате с аналогичными свойствами, текстовая часть пояснительной записки – в формате Word или формате с аналогичными свойствами, таблицы в составе пояснительной записки – в форматах Word или Excel, либо в форматах с аналогичными свойствами. Бюджетная отчетность, размещенная только в графическом формате, не учитывается в целях оценки показателя.</t>
  </si>
  <si>
    <t>Содержится ли в составе материалов к проекту закона об исполнении бюджета за 2019 год бюджетная отчетность об исполнении консолидированного бюджета субъекта Российской Федерации за отчетный финансовый год?</t>
  </si>
  <si>
    <t>В целях оценки показателя учитываются: отчет об исполнении консолидированного бюджета субъекта Российской Федерации, баланс исполнения консолидированного бюджета, отчет о финансовых результатах деятельности, отчет о движении денежных средств, пояснительная записка с приложениями к ней. Указанные документы должны соответствовать формам бюджетной отчетности, утвержденным приказом Минфина России от 28.12.2010 г. № 191н «Об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Федерации». В случае размещения отдельных сведений и (или) сведений, которые не соответствуют установленным формам бюджетной отчетности, оценка показателя принимает значение 0 баллов.</t>
  </si>
  <si>
    <t>Содержатся ли в составе материалов к проекту закона об исполнении бюджета за 2019 год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изменений?</t>
  </si>
  <si>
    <t xml:space="preserve">Для оценки показателя, как минимум, должны быть указаны виды доходов по статьям доходов для 1, 3, 5, 6 и 7 подгрупп 1 группы и для 2 подгруппы 2 группы классификации доходов бюджетов. Допускается не детализировать по статьям сведения о доходах 5 и 7 подгрупп 1 группы классификации доходов бюджета в случае, если доля доходов соответствующей подгруппы составляет менее 5% налоговых и неналоговых доходов бюджета. </t>
  </si>
  <si>
    <t xml:space="preserve">Для максимальной оценки показателя должны быть представлены пояснения различий между первоначально утвержденными (установленными) показателями доходов и их фактическими значениями в случаях, если такие отклонения составили 5% и более, как в большую, так и в меньшую сторону, от первоначально утвержденного (установленного) значения, для всех представленных видов доходов. </t>
  </si>
  <si>
    <t>Да, содержатся, в том числе пояснения различий между первоначально установленными и фактическими значениями</t>
  </si>
  <si>
    <t>Да, содержатся, но без пояснения различий между первоначально установленными и фактическими значениями</t>
  </si>
  <si>
    <t>Содержатся ли в составе материалов к проекту закона об исполнении бюджета за 2019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изменений?</t>
  </si>
  <si>
    <t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более, как в большую, так и в меньшую сторону, от первоначально утвержденного значения.</t>
  </si>
  <si>
    <t>Да, содержатся, в том числе пояснения различий между первоначально утвержденными и фактическими значениями</t>
  </si>
  <si>
    <t>Да, содержатся, но без пояснения различий между первоначально утвержденными и фактическими значениями</t>
  </si>
  <si>
    <t>Содержатся ли в составе материалов к проекту закона об исполнении бюджета за 2019 год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изменений?</t>
  </si>
  <si>
    <t>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более, как в большую, так и в меньшую сторону, от первоначально утвержденного значения. Если сведения детализированы по подпрограммам, то такие пояснения должны быть представлены в разрезе подпрограмм.</t>
  </si>
  <si>
    <t xml:space="preserve">Да, содержатся, в том числе пояснения различий между первоначально утвержденными и фактическими значениями </t>
  </si>
  <si>
    <t>Содержатся ли в составе материалов к проекту закона об исполнении бюджета за 2019 год сведения о выполнении государственными учреждениями субъекта Российской Федерации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на оказание соответствующих услуг (выполнения работ)?</t>
  </si>
  <si>
    <t>1) первоначально утвержденные и уточненные плановые значения, а также фактические значения показателей, характеризующих объемы государственных услуг (работ) с обязательным указанием единиц измерения;</t>
  </si>
  <si>
    <t>2) первоначально утвержденные и уточненные плановые значения, рассчитанные на основании нормативных затрат на оказание государственных услуг (работ), а также фактические объемы финансирования оказания соответствующих государственных услуг (выполнения работ).</t>
  </si>
  <si>
    <t>Содержатся ли в составе материалов к проекту закона об исполнении бюджета за 2019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образований, в том числе с детализацией по формам и целевому назначению межбюджетных трансфертов, в сравнении с первоначально утвержденными законом о бюджете значениями и с уточненными (с учетом внесенных изменений) значениями?</t>
  </si>
  <si>
    <t>1) сведения представлены по всем межбюджетным трансфертам, предусмотренным законом о бюджете;</t>
  </si>
  <si>
    <t>2) в составе сведений содержатся данные об общем объеме межбюджетных трансфертов из бюджета субъекта Российской Федерации бюджетам муниципальных образований с детализацией по формам межбюджетных трансфертов (дотации, субсидии, субвенции, иные межбюджетные трансферты);</t>
  </si>
  <si>
    <t>3) сведения представлены с детализацией по каждому межбюджетному трансферту в разрезе муниципальных образований;</t>
  </si>
  <si>
    <t>4) в составе сведений содержатся: а) значения, первоначально утвержденные законом о бюджете; б) уточненные значения с учетом внесенных изменений в бюджет (в случае внесения изменений); в) фактические объемы предоставленных межбюджетных трансфертов.</t>
  </si>
  <si>
    <t>Содержатся ли в составе материалов к проекту закона об исполнении бюджета за 2019 год сведения об объеме государственного внутреннего и внешнего (при наличии) долга субъекта Российской Федерации с детализацией по видам обязательств на начало и на конец 2019 года, а также сведения о соблюдении в 2019 году ограничений по объему государственного долга, установленных законом о бюджете на 2019 год и на плановый период 2020 и 2021 годов?</t>
  </si>
  <si>
    <t>1) сведения об объеме государственного внутреннего и внешнего (при наличии) долга субъекта Российской Федерации с детализацией по видам обязательств, включая государственные гарантии, на начало и на конец 2019 года;</t>
  </si>
  <si>
    <t>2) верхний предел государственного внутреннего и внешнего (при наличии) долга субъекта Российской Федерации, в том числе по государственным гарантиям, утвержденный первоначально принятым законом о бюджете, а также сведения об изменении указанных параметров в случае внесения изменений в закон о бюджете;</t>
  </si>
  <si>
    <t>3) предельный объем государственного долга субъекта Российской Федерации на 2019 год, утвержденный (установленный) законом о бюджете, а также сведения о его изменении в случае внесения изменений в закон о бюджете;</t>
  </si>
  <si>
    <t>4) сведения о соблюдении в 2019 году утвержденных (установленных) законом о бюджете ограничений по объему государственного долга.</t>
  </si>
  <si>
    <t>В случае если законом о бюджете на 2019 год и на плановый период 2020 и 2021 годов не установлен верхний предел государственного внутреннего и внешнего (при наличии) долга субъекта Российской Федерации, в том числе по государственным гарантиям, и (или) предельный объем государственного долга субъекта Российской Федерации на 2019 год, оценка показателя принимает значение 0 баллов.</t>
  </si>
  <si>
    <t>В случае отсутствия государственного долга субъекта Российской Федерации должна быть размещена информация об этом. Если таких сведений нет, оценка показателя принимает значение 0 баллов.</t>
  </si>
  <si>
    <t>Содержатся ли в составе материалов к проекту закона об исполнении бюджета за 2019 год сведения о внесенных изменениях в закон о бюджете на 2019 год и на плановый период 2020 и 2021 годов?</t>
  </si>
  <si>
    <t xml:space="preserve">В случае если в субъекте Российской Федерации по состоянию на дату проведения мониторинга не принято ни одного закона о внесении изменений в закон о бюджете на 2019 год и на плановый период 2020 и 2021 годов, для соответствующего субъекта Российской Федерации оценка показателя принимает значение 2 балла.  </t>
  </si>
  <si>
    <t>Содержится ли в составе материалов к проекту закона об исполнении бюджета за 2019 год заключение органа внешнего государственного финансового контроля на годовой отчет об исполнении бюджета субъекта Российской Федерации за 2019 год?</t>
  </si>
  <si>
    <t>В целях оценки показателя учитывается официальный документ, подписанный уполномоченным должностным лицом или утвержденный коллегиальным органом. Рекомендуется размещение заключения в графическом формате.</t>
  </si>
  <si>
    <t>Проведение публичных слушаний по годовому отчету об исполнении бюджета субъекта Российской Федерации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В целях оценки показателя публичными слушаниями признаются мероприятия, соответствующие требованиям статьи 25 Федерального закона от 21 июля 2014 г. №212-ФЗ «Об основах общественного контроля в Российской Федерации». Депутатские (парламентские) слушания в целях оценки показателя не учитываются.</t>
  </si>
  <si>
    <t xml:space="preserve">Изменения в части доходов, как минимум, должны быть представлены по видам доходов по статьям доходов для 1, 3, 5, 6 и 7 подгрупп 1 группы и для 2 подгруппы 2 группы классификации доходов бюджетов. Допускается не детализировать по статьям сведения о доходах 5 и 7 подгрупп 1 группы классификации доходов бюджета в случае, если доля доходов соответствующей подгруппы составляет менее 5% налоговых и неналоговых доходов бюджета. Изменения в части расходов должны быть представлены по разделам и подразделам классификации расходов бюджетов. В случае если изменения касались только текстовых статей, необходимо найти способ сообщить об этом в составе сведений о внесенных изменениях в закон о бюджете (например, в виде примечания). Если указанные требования не выполняются, оценка показателя принимает значение 0 баллов.  </t>
  </si>
  <si>
    <t>4.14</t>
  </si>
  <si>
    <t>Размещен ли на сайте, предназначенном для размещения бюджетных данных, закон об исполнении бюджета субъекта Российской Федерации за 2019 год?</t>
  </si>
  <si>
    <t>Размещен ли проект закона об исполнении бюджета за 2019 год в открытом доступе на сайте законодательного органа и (или) на сайте, предназначенном для размещения бюджетных данных?</t>
  </si>
  <si>
    <t>4.1 Размещен ли проект закона об исполнении бюджета за 2019 год в открытом доступе на сайте законодательного органа и (или) на сайте, предназначенном для размещения бюджетных данных?</t>
  </si>
  <si>
    <t>Указаны наименования документа и входящих в его состав приложений</t>
  </si>
  <si>
    <t>4.14 Размещен ли на сайте, предназначенном для размещения бюджетных данных, закон об исполнении бюджета субъекта Российской Федерации за 2019 год?</t>
  </si>
  <si>
    <t>4.12 Содержится ли в составе материалов к проекту закона об исполнении бюджета за 2019 год заключение органа внешнего государственного финансового контроля на годовой отчет об исполнении бюджета субъекта Российской Федерации за 2019 год?</t>
  </si>
  <si>
    <t>4.11 Содержатся ли в составе материалов к проекту закона об исполнении бюджета за 2019 год сведения о внесенных изменениях в закон о бюджете на 2019 год и на плановый период 2020 и 2021 годов?</t>
  </si>
  <si>
    <t>4.10 Содержатся ли в составе материалов к проекту закона об исполнении бюджета за 2019 год сведения об объеме государственного внутреннего и внешнего (при наличии) долга субъекта Российской Федерации с детализацией по видам обязательств на начало и на конец 2019 года, а также сведения о соблюдении в 2019 году ограничений по объему государственного долга, установленных законом о бюджете на 2019 год и на плановый период 2020 и 2021 годов?</t>
  </si>
  <si>
    <t>Оценка показателя 4.14</t>
  </si>
  <si>
    <t>4.9 Содержатся ли в составе материалов к проекту закона об исполнении бюджета за 2019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образований, в том числе с детализацией по формам и целевому назначению межбюджетных трансфертов, в сравнении с первоначально утвержденными законом о бюджете значениями и с уточненными (с учетом внесенных изменений) значениями?</t>
  </si>
  <si>
    <t>4.8 Содержатся ли в составе материалов к проекту закона об исполнении бюджета за 2019 год сведения о выполнении государственными учреждениями субъекта Российской Федерации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на оказание соответствующих услуг (выполнения работ)?</t>
  </si>
  <si>
    <t>4.7 Содержатся ли в составе материалов к проекту закона об исполнении бюджета за 2019 год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изменений?</t>
  </si>
  <si>
    <t>4.6 Содержатся ли в составе материалов к проекту закона об исполнении бюджета за 2019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изменений?</t>
  </si>
  <si>
    <t>4.5 Содержатся ли в составе материалов к проекту закона об исполнении бюджета за 2019 год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изменений?</t>
  </si>
  <si>
    <t>4.4 Содержится ли в составе материалов к проекту закона об исполнении бюджета за 2019 год бюджетная отчетность об исполнении консолидированного бюджета субъекта Российской Федерации за отчетный финансовый год?</t>
  </si>
  <si>
    <t>4.3 Содержится ли в составе материалов к проекту закона об исполнении бюджета за 2019 год бюджетная отчетность об исполнении бюджета субъекта Российской Федерации?</t>
  </si>
  <si>
    <t>Наименование субъекта 
Российской Федерации</t>
  </si>
  <si>
    <t xml:space="preserve">Сведения размещены в пакете документов к проекту закона об исполнении бюджета </t>
  </si>
  <si>
    <t>первоначально утвержденные (установленные) законом о бюджете на 2019 год значения</t>
  </si>
  <si>
    <t>фактические значения за 2019 год</t>
  </si>
  <si>
    <t>Наименование субъекта
Российской Федерации</t>
  </si>
  <si>
    <t>В составе размещенных сведений о доходах содержатся:</t>
  </si>
  <si>
    <t>В составе размещенных сведений о расходах содержатся:</t>
  </si>
  <si>
    <t>виды доходов по статьям доходов для 1, 3, 5, 6 и 7 подгрупп 1 группы классификации доходов</t>
  </si>
  <si>
    <t>виды доходов по статьям доходов для 2 подгруппы 2 группы классификации доходов</t>
  </si>
  <si>
    <t>сведения о расходах по разделам и подразделам классификации расходов</t>
  </si>
  <si>
    <t xml:space="preserve">уточненные на 2019 год значения с учетом внесенных изменений </t>
  </si>
  <si>
    <t>уточненные на 2019 год значения с учетом внесенных изменений</t>
  </si>
  <si>
    <t>В составе размещенных сведений о расходах на реализацию государственных программ содержатся:</t>
  </si>
  <si>
    <t>Сведения содержат данные об общем объеме межбюджетных трансфертов с детализацией по формам межбюджетных трансфертов</t>
  </si>
  <si>
    <t>Сведения детализированы по каждому межбюджетному трансферту в разрезе муниципальных образований</t>
  </si>
  <si>
    <t>сведения о соблюдении в 2019 году утвержденных (установленных) законом о бюджете ограничений по объему государственного долга</t>
  </si>
  <si>
    <t>Справочно: количество принятых законов о внесении изменений в закон о бюджете на 2019 год (источник: КонсультантПлюс)</t>
  </si>
  <si>
    <t>Сведения представлены с детализацией доходов по статьям для 1, 3, 5, 6 и 7 подгрупп 1 группы и для 2 подгруппы 2 группы классификации  доходов</t>
  </si>
  <si>
    <t>https://zs74.ru/budget</t>
  </si>
  <si>
    <t>не размещено: https://zs74.ru/budget</t>
  </si>
  <si>
    <t>не размещено: http://www.minfin74.ru/mBudget/execution/annual/</t>
  </si>
  <si>
    <t>http://zakon.zsperm.ru/?typedoc=%E7%E0%EA%EE%ED&amp;lawnumber=&amp;subject=&amp;deputats=&amp;comitets=&amp;comission=&amp;frakcii=&amp;datefrom=01.01.2020&amp;dateto=15.04.2020&amp;headcommittee=&amp;sostdoc=&amp;set_filter=Y&amp;PAGEN_1=3</t>
  </si>
  <si>
    <t>http://mfin.permkrai.ru/execution/pr_z%7C_i/pr_zak_i/2020/</t>
  </si>
  <si>
    <t>01.04.2020 (ФО)</t>
  </si>
  <si>
    <t>http://mfin.permkrai.ru/execution/pr_z%7C_i/mat_pr_i/2020/</t>
  </si>
  <si>
    <t>да (ФО)</t>
  </si>
  <si>
    <t>http://www.gs.cap.ru/doc/laws/2020/04/14/gs-zak-vnes-307</t>
  </si>
  <si>
    <t>https://budget.cap.ru/Show/Category/275?ItemId=862</t>
  </si>
  <si>
    <t>не размещено: http://minfin.cap.ru/doc/proekti-npa-razrabotannie-minfinom-chuvashii</t>
  </si>
  <si>
    <t>не размещено: http://www.gs.cap.ru/doc/laws/2020/04/14/gs-zak-vnes-307</t>
  </si>
  <si>
    <t>http://regulations.cap.ru/index.php?option=com_content&amp;view=article&amp;id=11397:06032020-16-57&amp;catid=20&amp;Itemid=116</t>
  </si>
  <si>
    <t>не размещено: http://www.parlamentchr.ru/deyatelnost/zakonoproekty-nakhodyashchiesya-na-rassmotrenii</t>
  </si>
  <si>
    <t>до 14.04.2020</t>
  </si>
  <si>
    <t>30.03.2020 (ФО), 14.04.2020 (СП)</t>
  </si>
  <si>
    <t>да (СП)</t>
  </si>
  <si>
    <t>http://forcitizens.ru/ob/dokumenty/godovoj-otchet/2019-god</t>
  </si>
  <si>
    <t>не размещено: http://www.minfinchr.ru/otkrytyj-byudzhet</t>
  </si>
  <si>
    <t>нет портала</t>
  </si>
  <si>
    <t>http://parlament.kbr.ru/zakonodatelnaya-deyatelnost/zakonoproekty-na-stadii-rassmotreniya/index.php?ELEMENT_ID=17606</t>
  </si>
  <si>
    <t>https://pravitelstvo.kbr.ru/oigv/minfin/npi/proekty_normativnyh_i_pravovyh_aktov.php?postid=29616</t>
  </si>
  <si>
    <t>не размещено: http://parlament.kbr.ru/zakonodatelnaya-deyatelnost/zakonoproekty-na-stadii-rassmotreniya/index.php?ELEMENT_ID=17606</t>
  </si>
  <si>
    <t>http://www.mfsk.ru/law/proekty-zakonovsk</t>
  </si>
  <si>
    <t>не размещено: http://www.dumask.ru/law/zakonodatelnaya-deyatelnost/zakonoproekty-i-inye-pravovye-akty-nakhodyashchiesya-na-rassmotrenii.html</t>
  </si>
  <si>
    <t>не размещено: http://www.mfsk.ru/law/proekty-zakonovsk</t>
  </si>
  <si>
    <t>не размещено: http://www.vskhakasia.ru/lawmaking/bills</t>
  </si>
  <si>
    <t>https://r-19.ru/authorities/ministry-of-finance-of-the-republic-of-khakassia/docs/1748/99865.html</t>
  </si>
  <si>
    <t>нет данных (ФО), 15.04.2020 (ОИГВ)</t>
  </si>
  <si>
    <t>не размещено: http://www.zaksobr.kamchatka.ru/events/Zakony/Proekty-Zakonov-Kamchatskogo-kraya/</t>
  </si>
  <si>
    <t>не размещено: http://openbudget.kamgov.ru/Dashboard#/documents</t>
  </si>
  <si>
    <t>http://public.duma72.ru/Public/BillDossier/2971</t>
  </si>
  <si>
    <t>https://admtyumen.ru/ogv_ru/finance/finance/bugjet/more.htm?id=11844286@cmsArticle</t>
  </si>
  <si>
    <t>не размещено: http://public.duma72.ru/Public/BillDossier/2971</t>
  </si>
  <si>
    <t>не размещено: http://oreloblsovet.ru/legislation/proektyi-zakonov.html</t>
  </si>
  <si>
    <t>не размещено: http://rznoblduma.ru/index.php?option=com_content&amp;view=article&amp;id=177&amp;Itemid=125</t>
  </si>
  <si>
    <t>не размещено: http://www.oblsovet.ru/legislation/</t>
  </si>
  <si>
    <t xml:space="preserve">не работает: http://nb44.ru/  </t>
  </si>
  <si>
    <t>не размещено: http://depfin.orel-region.ru:8096/ebudget/Menu/Page/44</t>
  </si>
  <si>
    <t>http://www.sdnao.ru/documents/bills/detail.php?ID=31328</t>
  </si>
  <si>
    <t>не размещено: http://www.sdnao.ru/documents/bills/detail.php?ID=31328</t>
  </si>
  <si>
    <t>https://www.zskuzbass.ru/zakonotvorchestvo/proektyi-normativnyix-pravovyix-aktov-kemerovskoj-oblasti</t>
  </si>
  <si>
    <t>https://www.ofukem.ru/budget/projects2019-2021/</t>
  </si>
  <si>
    <t>07.05.2020 (ФО)</t>
  </si>
  <si>
    <t>не размещено: https://www.zskuzbass.ru/zakonotvorchestvo/proektyi-normativnyix-pravovyix-aktov-kemerovskoj-oblasti</t>
  </si>
  <si>
    <t>не размещено: https://www.ofukem.ru/budget/projects2019-2021/</t>
  </si>
  <si>
    <t>https://www.ofukem.ru/budget/laws2019-2021/</t>
  </si>
  <si>
    <t>не размещено: https://duma.tomsk.ru/content/bills</t>
  </si>
  <si>
    <t>не работает: http://open.findep.org/</t>
  </si>
  <si>
    <t>https://depfin.tomsk.gov.ru/proekt-godovogo-otcheta-ob-ispolnenii-oblastnogo-bjudzheta</t>
  </si>
  <si>
    <t>http://www.zsuo.ru/zakony/proekty.html</t>
  </si>
  <si>
    <t>http://ufo.ulntc.ru:8080/dokumenty/godovoj-otchet-ob-ispolnenii-byudzheta</t>
  </si>
  <si>
    <t>09.04.2020 (ФО)</t>
  </si>
  <si>
    <t>не размещено: http://www.zsvo.ru/documents/35/</t>
  </si>
  <si>
    <t>не размещено: https://fea.yamalfin.ru/ispolnenie-budgeta/osnovnie-parametri-ispolneniya/osnovnye-parametry-ispolneniya-byudzheta</t>
  </si>
  <si>
    <t>https://www.yamalfin.ru/index.php?option=com_content&amp;view=article&amp;id=3582:-2019-&amp;catid=152:2018-11-01-09-33-34&amp;Itemid=120</t>
  </si>
  <si>
    <t>не размещено: http://www.zsyanao.ru/legislative_activity/projects/</t>
  </si>
  <si>
    <t>24.04.2020 (ФО)</t>
  </si>
  <si>
    <t>https://www.yamalfin.ru/index.php?option=com_content&amp;view=category&amp;id=153:2018-11-26-07-07-30&amp;Itemid=120&amp;layout=default</t>
  </si>
  <si>
    <t>http://www.omsk-parlament.ru/?sid=2940</t>
  </si>
  <si>
    <t>08.05.2020 (ФО), 13.05.2020 (СП)</t>
  </si>
  <si>
    <t>не размещено: http://www.lenoblzaks.ru/static/single/-rus-common-zakact-/loprojects</t>
  </si>
  <si>
    <t>https://finance.lenobl.ru/ru/pravovaya-baza/oblastnoe-zakondatelstvo/oz_isp/2019/proekt-oblastnogo-zakona-ob-ispolnenii-oblastnogo-byudzheta-leningrads/</t>
  </si>
  <si>
    <t>первоначальные, уточненные и фактические значения показателей, характеризующих объемы и качество госуслуг</t>
  </si>
  <si>
    <t>http://www.zsko.ru/documents/lawmaking/index.php?ID=30117</t>
  </si>
  <si>
    <t>http://www.minfin.kirov.ru/otkrytyy-byudzhet/dlya-spetsialistov/oblastnoy-byudzhet/ispolnenie-oblastnogo-byudzheta-2019/</t>
  </si>
  <si>
    <t>https://gossov.tatarstan.ru/rus/activity/lawmaking/zakon_project?bill_id=120</t>
  </si>
  <si>
    <t>https://minfin.tatarstan.ru/rus/godovoy-otchet-ob-ispolnenii-byudzheta.htm</t>
  </si>
  <si>
    <t>до 22.05.2020</t>
  </si>
  <si>
    <t>не размещено: https://gossov.tatarstan.ru/rus/activity/lawmaking/zakon_project?bill_id=120</t>
  </si>
  <si>
    <t>19.05.2020 (ФО)</t>
  </si>
  <si>
    <t>http://kurskduma.ru/proekts/proekts.php?2020</t>
  </si>
  <si>
    <t>http://adm.rkursk.ru/index.php?id=693&amp;mat_id=107115&amp;page=1</t>
  </si>
  <si>
    <t>не размещено: http://kurskduma.ru/proekts/proekts.php?2020</t>
  </si>
  <si>
    <t>http://crimea.gov.ru/law-draft-card/6551</t>
  </si>
  <si>
    <t>https://minfin.rk.gov.ru/ru/structure/2020_05_07_11_59_otchet_ob_ispolnenii_biudzheta_respubliki_krym_za_2019_god</t>
  </si>
  <si>
    <t>переадресация на сайт ФО: http://budget.rk.ifinmon.ru/dokumenty/godovoj-otchet-ob-ispolnenii-byudzheta</t>
  </si>
  <si>
    <t>http://crimea.gov.ru/lawmaking-activity/budget/2019-01</t>
  </si>
  <si>
    <t>не размещено: http://crimea.gov.ru/law-draft-card/6551</t>
  </si>
  <si>
    <t>https://www.primorsky.ru/authorities/executive-agencies/departments/finance/laws.php</t>
  </si>
  <si>
    <t>не размещено: http://monitoring.zspk.gov.ru/#type=zakonoproekt</t>
  </si>
  <si>
    <t>http://ebudget.primorsky.ru/Menu/Page/416</t>
  </si>
  <si>
    <t>не размещено: https://www.primorsky.ru/authorities/executive-agencies/departments/finance/laws.php</t>
  </si>
  <si>
    <t>не размещено: http://www.zsuo.ru/zakony/proekty.html</t>
  </si>
  <si>
    <t>переадресация на СП: http://ufo.ulntc.ru/index.php?mgf=budget/open_budget&amp;slep=net</t>
  </si>
  <si>
    <t>не размещено: http://ufo.ulntc.ru/index.php?mgf=budget/isp&amp;slep=net</t>
  </si>
  <si>
    <t>http://www.zspo.ru/legislative/bills/70722/</t>
  </si>
  <si>
    <t>http://finance.pnzreg.ru/docs/np/?ELEMENT_ID=1699</t>
  </si>
  <si>
    <t>http://zsso.ru/legislative/lawprojects/item/53610/</t>
  </si>
  <si>
    <t>не работает: http://info.mfural.ru/ebudget/Menu/Page/1</t>
  </si>
  <si>
    <t>http://www.assembly.spb.ru/ndoc/doc/0/777340364</t>
  </si>
  <si>
    <t>не размещено: http://www.assembly.spb.ru/ndoc/doc/0/777340364</t>
  </si>
  <si>
    <t>http://www.udmgossovet.ru/ooz/isp_budzhet2019/obshslush.php</t>
  </si>
  <si>
    <t>http://www.mfur.ru/budjet/ispolnenie/materialy/2019-god.php</t>
  </si>
  <si>
    <t>26.05.2020 (ФО)</t>
  </si>
  <si>
    <t>не размещено: http://www.udmgossovet.ru/ooz/isp_budzhet2019/obshslush.php</t>
  </si>
  <si>
    <t>https://minfin.novreg.ru/2019-god-3.html</t>
  </si>
  <si>
    <t>переадресация на сайт ФО: http://portal.novkfo.ru/Menu/Page/3</t>
  </si>
  <si>
    <t>не размещено: http://duma.novreg.ru/action/projects/</t>
  </si>
  <si>
    <t>http://www.tulaoblduma.ru/laws_intranet/laws_controlcard.asp%3FHALF=1&amp;ID=163893.html</t>
  </si>
  <si>
    <t>переадресация на СП: https://minfin.tularegion.ru/activities/</t>
  </si>
  <si>
    <t>https://dfto.ru/razdel/ispolnenie-byudzheta/proekt-zakona-ob-ispolnenii-byudzheta</t>
  </si>
  <si>
    <t>https://eparlament.irzs.ru/Doc/pasport?id=3331</t>
  </si>
  <si>
    <t>не размещено: http://openbudget.gfu.ru/ispolnenie-budgeta/law_project/</t>
  </si>
  <si>
    <t>25.05.2020 (ФО), нет данных (ЗС)</t>
  </si>
  <si>
    <t>http://mf.nnov.ru:8025/primi-uchastie/publichnye-slushaniya/publ-slushaniya-isp-2020-menu/doc-062020-d1</t>
  </si>
  <si>
    <t>не размещено: https://www.zsno.ru/law/bills-and-draft-resolutions/pending-bills/</t>
  </si>
  <si>
    <t>не размещено: http://mf.nnov.ru:8025/primi-uchastie/publichnye-slushaniya/publ-slushaniya-isp-2020-menu/doc-062020-d1</t>
  </si>
  <si>
    <t>нет данных (ФО), до 28.05.2020 (СП)</t>
  </si>
  <si>
    <t>нет данных (ЗС), 05.06.2020 (ФО)</t>
  </si>
  <si>
    <t>http://iltumen.ru/documents/31302</t>
  </si>
  <si>
    <t>https://minfin.sakha.gov.ru/ispolnenie/2019-god-ispolnenie/za-2019-qod</t>
  </si>
  <si>
    <t>не размещено: http://iltumen.ru/documents/31302</t>
  </si>
  <si>
    <t>http://karelia-zs.ru/zakonodatelstvo_rk/proekty/457vi/</t>
  </si>
  <si>
    <t>http://minfin.karelia.ru/zakon-ob-ispolnenii-bjudzheta-za-2019-god/</t>
  </si>
  <si>
    <t>не размещено: http://budget.karelia.ru/byudzhet/dokumenty/2019-god</t>
  </si>
  <si>
    <t>не размещено: http://karelia-zs.ru/zakonodatelstvo_rk/proekty/457vi/</t>
  </si>
  <si>
    <t>http://www.zskaluga.ru/bills/wide/17404/ob_ispolnenii_oblastnogo_bjudzheta_za_2019_god.html</t>
  </si>
  <si>
    <t>не размещено: http://www.zskaluga.ru/bills/wide/17404/ob_ispolnenii_oblastnogo_bjudzheta_za_2019_god.html</t>
  </si>
  <si>
    <t>http://omskportal.ru/oiv/mf/otrasl/otkrbudg/ispolnenie/2019/04</t>
  </si>
  <si>
    <t>не размещено: http://www.omsk-parlament.ru/?sid=2940</t>
  </si>
  <si>
    <t>13.05.2020 (ФО), нет данных (СП)</t>
  </si>
  <si>
    <t>не размещено: http://zsto.ru/index.php/739a50c4-47c1-81fa-060e-2232105925f8/5f51608f-f613-3c85-ce9f-e9a9410d8fa4</t>
  </si>
  <si>
    <t>https://www.tverfin.ru/np-baza/proekty-npa/</t>
  </si>
  <si>
    <t>http://portal.tverfin.ru/Show/Category/37?ItemId=309</t>
  </si>
  <si>
    <t>https://www.duma-murman.ru/deyatelnost/zakonodatelnaya-deyatelnost/oblastnoy-byudzhet/</t>
  </si>
  <si>
    <t>https://minfin.gov-murman.ru/open-budget/regional_budget/law_of_budget_projects/project-20-21.php</t>
  </si>
  <si>
    <t>не размещено: https://b4u.gov-murman.ru/budget_guides/</t>
  </si>
  <si>
    <t>не размещено: https://www.duma-murman.ru/deyatelnost/zakonodatelnaya-deyatelnost/oblastnoy-byudzhet/</t>
  </si>
  <si>
    <t>до 25.05.2020</t>
  </si>
  <si>
    <t>http://www.gsrm.ru/bills/4360/</t>
  </si>
  <si>
    <t>http://www.minfinrm.ru/budget/otch-isp/2019-god/</t>
  </si>
  <si>
    <t>нет данных (ЗС, СП), 25.05.2020 (ФО)</t>
  </si>
  <si>
    <t>https://minfin.49gov.ru/press/news/index.php?id_4=53855</t>
  </si>
  <si>
    <t>не размещено: https://minfin.49gov.ru/press/news/index.php?id_4=53855</t>
  </si>
  <si>
    <t>не размещено: http://old.magoblduma.ru/zakon/projects/search/cardnpa/983-6/</t>
  </si>
  <si>
    <t>Пояснения отклонений не представлены.</t>
  </si>
  <si>
    <t>не размещено: http://www.vrnoblduma.ru/dokumenty/proekty/pro.php?lid=2056</t>
  </si>
  <si>
    <t>03.06.2020 (ЗС), 18.05.2020 (ФО)</t>
  </si>
  <si>
    <t>http://zseao.ru/2020/06/informatsiya-o-publichnyh-slushaniyah-po-proektu-godovogo-otcheta-ob-ispolnenii-oblastnogo-byudzheta-na-2019-god</t>
  </si>
  <si>
    <t>http://www.eao.ru/dokumenty/proekty-npa-docs/?CSS_TEMP=accessibility&amp;CSS_SIZE=1A&amp;PAGEN_1=6</t>
  </si>
  <si>
    <t>не размещено: http://www.eao.ru/dokumenty/proekty-npa-docs/?CSS_TEMP=accessibility&amp;CSS_SIZE=1A&amp;PAGEN_1=6</t>
  </si>
  <si>
    <t>20.05.2020 (ФО,СП)</t>
  </si>
  <si>
    <t>не размещено: https://srd.ru/index.php/component/docs/?view=pr_zaks&amp;menu=508&amp;selmenu=512</t>
  </si>
  <si>
    <t>https://minfin.saratov.gov.ru/budget/zakon-o-byudzhete/ispolnenie-byudzheta/ispolnenie-byudzheta-2019-god</t>
  </si>
  <si>
    <t>не размещено: https://minfin.saratov.gov.ru/docs</t>
  </si>
  <si>
    <t>нет данных (ЗС,ФО), 01.06.2020 (СП)</t>
  </si>
  <si>
    <t>http://hural-buryatia.ru/bankz/</t>
  </si>
  <si>
    <t>https://egov-buryatia.ru/minfin/activities/documents/proekty-zakonov-i-inykh-npa/</t>
  </si>
  <si>
    <t>не размещено: http://hural-buryatia.ru/bankz/</t>
  </si>
  <si>
    <t>не размещено: http://www.gsmari.ru/itog/pnpa.html</t>
  </si>
  <si>
    <t>https://minfin-altai.ru/deyatelnost/proekt-byudzheta-zakony-o-byudzhete-zakony-ob-ispolnenii-byudzheta/2019-2021/proekt-zakona-ob-ispolnenii-byudzheta.php</t>
  </si>
  <si>
    <t xml:space="preserve">не работает: http://www.open.minfin-altai.ru/open-budget/ispolnenie-respublikanskogo-byudzheta.html  </t>
  </si>
  <si>
    <t>не размещено: http://elkurultay.ru/deyatelnost/zakonotvorchestvo</t>
  </si>
  <si>
    <t>с 25.05.2020</t>
  </si>
  <si>
    <t xml:space="preserve">В целях составления рейтинга надлежащей практикой считается размещение в открытом доступе проекта закона об исполнении бюджета и материалов к нему (за исключением заключения органа внешнего государственного финансового контроля и протокола публичных слушаний по годовому отчету) в течение пяти рабочих дней со дня внесения проекта закона об исполнении бюджета в законодательный орган и не менее чем за десять рабочих дней до рассмотрения соответствующего проекта закона законодательным органом. В случае если указанные требования не выполняются, оценка соответствующих показателей принимает значение 0 баллов. </t>
  </si>
  <si>
    <t xml:space="preserve">Для заключения органа внешнего государственного финансового контроля и итогового документа (протокола) публичных слушаний по годовому отчету надлежащей практикой считается размещение указанных документов в открытом доступе не позднее дня рассмотрения проекта закона законодательным органом. В случае если указанное требование не выполняется, оценка соответствующих показателей принимает значение 0 баллов. </t>
  </si>
  <si>
    <t>Проведены ли в субъекте Российской Федерации в соответствии с федеральным законодательством публичные слушания или общественное обсуждение годового отчета об исполнении бюджета за 2019 год и содержится ли в составе материалов к проекту закона об исполнении бюджета за 2019 год итоговый документ (протокол), принятый по результатам проведенного мероприятия?</t>
  </si>
  <si>
    <t>В связи с введенными ограничениями из-за угрозы распространения коронавирусной инфекции COVID-19 в 2020 году в целях оценки показателя учитывается также общественное обсуждение годового отчета об исполнении бюджета субъекта Российской Федерации за 2019 год. Общественное обсуждение может проводиться через средства массовой информации, в том числе через информационно-телекоммуникационную сеть «Интернет». В целях оценки показателя общественным обсуждением признается мероприятие, соответствующее требованиям статьи 24 Федерального закона от 21 июля 2014 г. №212-ФЗ «Об основах общественного контроля в Российской Федерации».</t>
  </si>
  <si>
    <t>Депутатские (парламентские) слушания в целях оценки показателя не учитываются.</t>
  </si>
  <si>
    <t>В случае, если публичные слушания по годовому отчету об исполнении бюджета за 2019 год проводятся в заочной форме, они расцениваются как общественное обсуждение и учитываются в целях оценки показателя 4.13 в 2020 году.</t>
  </si>
  <si>
    <t xml:space="preserve">В случае, если проводится общественное обсуждение в заочной форме в течение нескольких дней, допускается размещение информационного сообщения (анонса) о его проведении в день начала такого обсуждения. </t>
  </si>
  <si>
    <t>В целях оценки показателя учитывается итоговый документ (протокол), принятый по результатам публичных слушаний или общественного обсуждения. В итоговый документ (протокол) рекомендуется включать следующие сведения:</t>
  </si>
  <si>
    <t>а) дату и место проведения мероприятия;</t>
  </si>
  <si>
    <t>б) сведения об участниках мероприятия (в том числе о количестве участвующих в нем граждан);</t>
  </si>
  <si>
    <t>в) обобщенную информацию о ходе мероприятия, в том числе о мнениях их участников, поступивших предложениях и заявлениях (как со стороны органов государственной власти, так и со стороны общественности);</t>
  </si>
  <si>
    <t xml:space="preserve">г) рекомендации для органов государственной власти от участников мероприятия; </t>
  </si>
  <si>
    <t>В случае, если публичное обсуждение годового отчета об исполнении бюджета субъекта Российской Федерации за 2019 год не состоялось (в том числе если в ходе мероприятия не поступило ни одного предложения и замечания), оценка показателя принимает значение 0 баллов.</t>
  </si>
  <si>
    <t xml:space="preserve">В целях оценки показателя учитывается итоговый документ (протокол), принятый по результатам публичных слушаний или общественного обсуждения годового отчета об исполнении бюджета за 2019 год, размещенный в составе материалов к проекту закона об исполнении бюджета за 2019 год, а также в специальном разделе (странице), созданном для размещения материалов публичных слушаний на сайте законодательного органа субъекта Российской Федерации или на сайте, предназначенном для размещения бюджетных данных. В целях оценки показателя учитывается официальный документ, подписанный уполномоченным лицом. </t>
  </si>
  <si>
    <t xml:space="preserve">Рекомендуется размещать итоговый документ (протокол), принятый по результатам публичных слушаний или общественного обсуждения, в графическом формате. </t>
  </si>
  <si>
    <t xml:space="preserve">Да, проведены публичные слушания или общественное обсуждение, отвечающие требованиям к оценке показателя, и в составе материалов к проекту закона об исполнении бюджета за 2019 год содержится итоговый документ (протокол), который включает в себя все рекомендованные сведения  </t>
  </si>
  <si>
    <t>Да, проведены публичные слушания или общественное обсуждение, отвечающие требованиям к оценке показателя, и в составе материалов к проекту закона об исполнении бюджета за 2019 год содержится итоговый документ (протокол), который включает в себя только часть рекомендованных сведений</t>
  </si>
  <si>
    <t>Нет, публичные слушания или общественное обсуждение не проведены или не отвечают требованиям к оценке показателя, либо итоговый документ (протокол), принятый по результатам публичных слушаний или общественного обсуждения, в установленные сроки отсутствует в составе материалов к проекту закона об исполнении бюджета за 2019 год</t>
  </si>
  <si>
    <t>В целях составления рейтинга надлежащей практикой считается размещение в открытом доступе закона об исполнении бюджета за отчетный год в течение десяти рабочих дней с даты подписания соответствующего закона. В случае если указанное требование не выполняется, оценка показателя принимает значение 0 баллов.</t>
  </si>
  <si>
    <t>В случае, если мероприятие проводится органами исполнительной власти или субъектами общественного контроля, в целях оценки показателя учитывается итоговый документ (протокол), направленный в законодательный орган. Подтверждением направления итогового документа (протокола) в законодательный орган является выполнение одного из условий: а) размещение итогового документа (протокола) на сайте законодательного органа; б) копия официального письма о направлении итогового документа (протокола) в законодательный орган, размещенная вместе с итоговым документом (протоколом) или направленная по электронной почте в адрес НИФИ rating@nifi.ru в срок до 1 января 2021 года.</t>
  </si>
  <si>
    <t>http://думачукотки.рф/documents/search.html?srch_text=&amp;srch_number=&amp;srch_dates=&amp;srch_category=0; http://duma-chukotka.ru/index.php?option=com_content&amp;view=category&amp;id=47&amp;Itemid=154; http://duma.chukotka.ru/index.php</t>
  </si>
  <si>
    <t>http://чукотка.рф//otkrytyy-byudzhet/ispolnenie-byudzheta.php; http://chaogov.ru/otkrytyy-byudzhet/ispolnenie-byudzheta.php</t>
  </si>
  <si>
    <t>http://www.oblsovet.ru/legislation/</t>
  </si>
  <si>
    <t>http://ufin48.ru/Show/Tag/Исполнение%20бюджета</t>
  </si>
  <si>
    <t>http://minfin.orb.ru/отчеты-об-исполнении-бюджета/</t>
  </si>
  <si>
    <t>не размещено: http://budget.orb.ru</t>
  </si>
  <si>
    <t>не размещено: http://www.zaksob.ru/activity/byudzhet-orenburgskoy-oblasti/publichnye-slushaniya/</t>
  </si>
  <si>
    <t>29.05.2020 (ФО)</t>
  </si>
  <si>
    <t>http://zsnso.ru/proekty-npa-vnesennye-v-zakonodatelnoe-sobranie-novosibirskoy-oblasti</t>
  </si>
  <si>
    <t>https://openbudget.mfnso.ru/analitika/otchetnost-ob-ispolnenii-byudzheta/2019-god</t>
  </si>
  <si>
    <t>не размещено: http://zsnso.ru/proekty-npa-vnesennye-v-zakonodatelnoe-sobranie-novosibirskoy-oblasti</t>
  </si>
  <si>
    <t>27.05.2020 (ФО), 09.06.2020 (СП)</t>
  </si>
  <si>
    <t>http://www.akzs.ru/news/main/2020/06/17/19867/</t>
  </si>
  <si>
    <t>http://www.fin22.ru/projects/p2020/</t>
  </si>
  <si>
    <t>http://rznoblduma.ru/index.php?option=com_content&amp;view=article&amp;id=177&amp;Itemid=125</t>
  </si>
  <si>
    <t>https://minfin.ryazangov.ru/documents/draft_documents/2020/index.php</t>
  </si>
  <si>
    <t>не размещено: https://minfin-rzn.ru/portal/Show/Category/7?ItemId=39</t>
  </si>
  <si>
    <t>http://khural.org/info/finansy/263/</t>
  </si>
  <si>
    <t>https://minfin.rtyva.ru/node/7631/</t>
  </si>
  <si>
    <t>не работает: http://budget17.ru/</t>
  </si>
  <si>
    <t>https://parliament-osetia.ru/index.php/main/bills/art/740</t>
  </si>
  <si>
    <t>http://minfin.alania.gov.ru/index.php/documents/606</t>
  </si>
  <si>
    <t>не размещено: http://minfin.alania.gov.ru/index.php/documents/606</t>
  </si>
  <si>
    <t>http://asozd.samgd.ru/bills/3053/</t>
  </si>
  <si>
    <t>http://budget.minfin-samara.ru/dokumenty/godovoj-otchet-ob-ispolnenii-byudzheta/#toggle-id-1</t>
  </si>
  <si>
    <t>не размещено: http://budget.minfin-samara.ru/dokumenty/godovoj-otchet-ob-ispolnenii-byudzheta/#toggle-id-1</t>
  </si>
  <si>
    <t>не размещено: http://asozd.samgd.ru/bills/3053/</t>
  </si>
  <si>
    <t>http://sobranie.pskov.ru/lawmaking/bills</t>
  </si>
  <si>
    <t>переадресация на СП: http://finance.pskov.ru/ob-upravlenii/byudzhet</t>
  </si>
  <si>
    <t>не размещено: http://bks.pskov.ru/ebudget/Show/Category/4?ItemId=262</t>
  </si>
  <si>
    <t>нет данных (ЗС), 01.06.2020 (ФО)</t>
  </si>
  <si>
    <t>http://gsrb.ru/ru/materials/materialy-k-zasedaniyu-gs-k-rb/?SECTION_ID=1496</t>
  </si>
  <si>
    <t>https://minfin.bashkortostan.ru/activity/2863/</t>
  </si>
  <si>
    <t>не размещено: http://gsrb.ru/ru/materials/materialy-k-zasedaniyu-gs-k-rb/?SECTION_ID=1496</t>
  </si>
  <si>
    <t>нет данных (ЗС), 29.05.2020 (ФО,СП)</t>
  </si>
  <si>
    <t>http://www.zaksobr-chita.ru/documents/proektyi_zakonov/2020_god/may_2020_goda</t>
  </si>
  <si>
    <t>https://minfin.75.ru/byudzhet/konsolidirovannyy-kraevoy-byudzhet/proekty-zakonov-ob-ispolnenii-byudzheta/149034-proekt-zakona-zabaykal-skogo-kraya-ob-ispolnenii-byudzheta-zabaykal-skogo-kraya-za-2019-god</t>
  </si>
  <si>
    <t>https://открытыйбюджет.забайкальскийкрай.рф/portal/Show/Category/5?ItemId=23</t>
  </si>
  <si>
    <t>https://www.sobranie.info/lawsinfo.php?UID=17171</t>
  </si>
  <si>
    <t>http://minfin.krskstate.ru/openbudget/othcet/2019</t>
  </si>
  <si>
    <t>не размещено: https://www.sobranie.info/lawsinfo.php?UID=17171</t>
  </si>
  <si>
    <t>не размещено: http://www.aosd.ru/?dir=budget&amp;act=budget</t>
  </si>
  <si>
    <t>не размещено: http://doc.dumasakhalin.ru/chapter/projects</t>
  </si>
  <si>
    <t>https://openbudget.sakhminfin.ru/Menu/Page/504</t>
  </si>
  <si>
    <t>http://www.huralrk.ru/deyatelnost/zakonodatelnaya-deyatelnost/zakonoproekty/item/1901-0124-6-ob-ispolnenii-respublikanskogo-byudzheta-za-2019-god.html</t>
  </si>
  <si>
    <t>не размещено: http://minfin.kalmregion.ru/deyatelnost/byudzhet-respubliki-kalmykiya/proekty-zakonov-o-respublikanskom-byudzhete/</t>
  </si>
  <si>
    <t>http://www.duma.yar.ru/service/projects/zp201345.html</t>
  </si>
  <si>
    <t>https://www.yarregion.ru/depts/depfin/tmpPages/docs.aspx</t>
  </si>
  <si>
    <t>не размещено: http://budget76.ru/bdg/2019-god-bdg/k-proektu-zakona-ob-ispolnenii-byudzheta</t>
  </si>
  <si>
    <t>не размещено: http://www.duma.yar.ru/service/projects/zp201345.html</t>
  </si>
  <si>
    <t>https://sevzakon.ru/view/laws/bank_zakonoproektov/ii_sozyv_2020/pr_zak_19_62_ot_01_06_2020/tekst_zakonoproekta/</t>
  </si>
  <si>
    <t>https://fin.sev.gov.ru/ispolnenie-bydzheta/otchyety-ob-ispolnenii-byudzheta-sevastopolya/</t>
  </si>
  <si>
    <t>https://ob.sev.gov.ru/dokumenty/godovoj-otchet-ob-ispolnenii-byudzheta</t>
  </si>
  <si>
    <t>не размещено: https://fin.sev.gov.ru/ispolnenie-bydzheta/otchyety-ob-ispolnenii-byudzheta-sevastopolya/</t>
  </si>
  <si>
    <t>не размещено: https://sevzakon.ru/view/laws/bank_zakonoproektov/ii_sozyv_2020/pr_zak_19_62_ot_01_06_2020/tekst_zakonoproekta/</t>
  </si>
  <si>
    <t>нет (недостоверные данные)</t>
  </si>
  <si>
    <t>https://sevzakon.ru/view/laws/bank_zakonoproektov/ii_sozyv_2020/pr_zak_19_62_ot_01_06_2020/dokumenty_k_proektu/</t>
  </si>
  <si>
    <t>https://www.mosoblduma.ru/Zakoni/Zakonoprecti_Moskovskoj_oblasti/item/317523/</t>
  </si>
  <si>
    <t>не размещено: https://mef.mosreg.ru/dokumenty/normotvorchestvo/proekty-npa</t>
  </si>
  <si>
    <t>https://budget.mosreg.ru/byudzhet-dlya-grazhdan/godovoj-otchet-ob-ispolnenii-byudzheta-moskovskoj-oblasti/</t>
  </si>
  <si>
    <t>не размещено: https://www.mosoblduma.ru/Zakoni/Zakonoprecti_Moskovskoj_oblasti/item/317523/</t>
  </si>
  <si>
    <t>https://vologdazso.ru/actions/legislative_activity/draft-laws/index.php?docid=TXpNM01ESTVPRUUwVFc=</t>
  </si>
  <si>
    <t>https://df.gov35.ru/otkrytyy-byudzhet/ispolnenie-oblastnogo-byudzheta/analiticheskie-materialy/2019-god/</t>
  </si>
  <si>
    <t>не размещено: https://vologdazso.ru/actions/legislative_activity/draft-laws/index.php?docid=TXpNM01ESTVPRUUwVFc=</t>
  </si>
  <si>
    <t>http://www.duma.khv.ru/Monitoring5/Проект%20закона/2311134</t>
  </si>
  <si>
    <t>не размещено: http://www.duma.khv.ru/Monitoring5/Проект%20закона/2311134</t>
  </si>
  <si>
    <t>https://minfin.khabkrai.ru/portal/Show/Category/265?ItemId=1125</t>
  </si>
  <si>
    <t>нет данных (ЗС), 29.05.2020 (СП)</t>
  </si>
  <si>
    <t>http://www.zsamur.ru/section/list/10630/10629</t>
  </si>
  <si>
    <t>переадресация на СП: https://fin.amurobl.ru/pages/normativno-pravovye-akty/regionalnyy-uroven/proekty-zakonov-ao/</t>
  </si>
  <si>
    <t>http://ob.fin.amurobl.ru/dokumenty/proekt_zakon/ispolnenie_obl/2020</t>
  </si>
  <si>
    <t>не размещено: http://www.zsamur.ru/section/list/10630/10629</t>
  </si>
  <si>
    <t>не размещено: http://ob.fin.amurobl.ru/dokumenty/proekt_zakon/ispolnenie_obl/2020</t>
  </si>
  <si>
    <t>http://www.smoloblduma.ru/zpr/index.php?SECTION_ID=&amp;ELEMENT_ID=51272</t>
  </si>
  <si>
    <t>https://minfin39.ru/documents/</t>
  </si>
  <si>
    <t>не размещено: https://duma39.ru/activity/zakon/draft/</t>
  </si>
  <si>
    <t>http://duma32.ru/proekty-zakonov-bryanskoy-oblasti/</t>
  </si>
  <si>
    <t>http://www.bryanskoblfin.ru/Show/Category/11?ItemId=5</t>
  </si>
  <si>
    <t>http://bryanskoblfin.ru/open/Menu/Page/111</t>
  </si>
  <si>
    <t>не размещено: http://duma32.ru/proekty-zakonov-bryanskoy-oblasti/</t>
  </si>
  <si>
    <t>не размещено: http://bryanskoblfin.ru/open/Menu/Page/111</t>
  </si>
  <si>
    <t>https://parlament09.ru/antikorrup/expertiza/</t>
  </si>
  <si>
    <t>http://minfin09.ru/проекты-нпа-и-заключений-к-ним-по-резул/</t>
  </si>
  <si>
    <t>не размещено: http://minfin09.ru/проекты-нпа-и-заключений-к-ним-по-резул/</t>
  </si>
  <si>
    <t>http://www.zsro.ru/lawmaking/project/</t>
  </si>
  <si>
    <t>не работает: https://www.minfin.donland.ru/</t>
  </si>
  <si>
    <t>не размещено: http://pravo.donland.ru/doc/view/id/%D0%9E%D0%B1%D0%BB%D0%B0%D1%81%D1%82%D0%BD%D0%BE%D0%B9+%D0%B7%D0%B0%D0%BA%D0%BE%D0%BD__08062020_19893/</t>
  </si>
  <si>
    <t>нет данных (ЗС), 09.06.2020 (ФО)</t>
  </si>
  <si>
    <t>http://www.zaksobr.kamchatka.ru/events/Zakony/Proekty-Zakonov-Kamchatskogo-kraya/</t>
  </si>
  <si>
    <t>https://minfin.kamgov.ru/otcety_ispolnenie/otcet-ob-ispolnenii-kraevogo-budzeta-za-2019-god</t>
  </si>
  <si>
    <t>https://depfin.admhmao.ru/otkrytyy-byudzhet/</t>
  </si>
  <si>
    <t>не размещено: https://www.dumahmao.ru/legislativeactivityoftheduma/meetingsoftheduma/detail.php?ID=58162</t>
  </si>
  <si>
    <t>http://nsrd.ru/dokumenty/proekti_normativno_pravovih_aktov</t>
  </si>
  <si>
    <t>не работает: http://open.minfinrd.ru/</t>
  </si>
  <si>
    <t>http://www.parlamentri.ru/index.php/zakonodatelnaya-deyatelnost/zakonoproekty-vnesennye-v-parlament</t>
  </si>
  <si>
    <t>https://www.astroblduma.ru/documents/ob-ispolnenii-byudzheta-astrakhanskoy-oblasti-za-2019-god/</t>
  </si>
  <si>
    <t>http://www.kosoblduma.ru/laws/pzko/?id=1023</t>
  </si>
  <si>
    <t>не размещено: http://www.kosoblduma.ru/laws/pzko/?id=1023</t>
  </si>
  <si>
    <t>http://www.kurganoblduma.ru/about/activity/doc/proekty/</t>
  </si>
  <si>
    <t>https://www.belduma.ru/document/draft/draft_detail.php?fold=020&amp;fn=2229-20</t>
  </si>
  <si>
    <t>http://beldepfin.ru/dokumenty/vse-dokumenty/godovoj-otchet-ob-ispolnenii-byudzheta-za-2019-god/</t>
  </si>
  <si>
    <t>не работает: http://ob.beldepfin.ru/</t>
  </si>
  <si>
    <t>не размещено: https://www.belduma.ru/document/draft/draft_detail.php?fold=020&amp;fn=2229-20</t>
  </si>
  <si>
    <t>Сведения представлены по всем ведомствам или госпрограммам, где предусмотрено финансирование оказания государственных услуг (выполнения работ)</t>
  </si>
  <si>
    <t>сведения об объеме госдолга на начало и на конец 2019 года с детализацией по видам обязательств, включая государственные гарантии</t>
  </si>
  <si>
    <t>верхний предел госдолга, в том числе по государственным гарантиям, утвержденный законом о бюджете, и сведения о его изменении</t>
  </si>
  <si>
    <t>предельный объем госдолга на 2019 год, утвержденный законом о бюджете, и сведения о его изменении</t>
  </si>
  <si>
    <t>Сведения представлены в разрезе всех принятых законов о внесении изменений в закон о бюджете (с указанием их номеров и дат)</t>
  </si>
  <si>
    <t>https://pravitelstvo.kbr.ru/oigv/minfin/npi/zakonodatelstva_i_podzakonnye_normativnye_akty.php</t>
  </si>
  <si>
    <t>пояснения различий между первоначально утвержденными значениями и фактическими значениями 
(+/- более 5%)</t>
  </si>
  <si>
    <t>пояснения различий между первоначально утвержденными значениями и фактическими значениями
(+/- более 5%)</t>
  </si>
  <si>
    <t>не размещено: http://www.akzs.ru/sessions/144/3055/</t>
  </si>
  <si>
    <t>https://www.minfin.donland.ru/</t>
  </si>
  <si>
    <t>https://minfin.donland.ru/documents/other/?nav-documents-size=100&amp;nav-documents=page-1</t>
  </si>
  <si>
    <t>поиск не проводился</t>
  </si>
  <si>
    <t>не размещено: http://finance.pnzreg.ru/docs/np/?ELEMENT_ID=1699</t>
  </si>
  <si>
    <t>не размещено: http://zsso.ru/legislative/lawprojects/item/53610/</t>
  </si>
  <si>
    <t>http://minfin.cap.ru/doc/laws/?page=1</t>
  </si>
  <si>
    <t>http://www.minfin.kirov.ru/otkrytyy-byudzhet/dlya-spetsialistov/oblastnoy-byudzhet/Исполнение%20областного%20бюджета/</t>
  </si>
  <si>
    <t>https://www.minfinrm.ru/budget/otch-isp/2019-god/</t>
  </si>
  <si>
    <t>http://www.finsmol.ru/minfin/nJvVo3p7</t>
  </si>
  <si>
    <t>https://minfin.rtyva.ru/node/7602/</t>
  </si>
  <si>
    <t>http://bryanskoblfin.ru/Show/Category/11?page=1&amp;ItemId=5</t>
  </si>
  <si>
    <t>https://minfin.bashkortostan.ru/documents/active/</t>
  </si>
  <si>
    <t>переадресация на СП: 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</t>
  </si>
  <si>
    <t>http://budget.karelia.ru/byudzhet/plan-grafik-po-otchetu-ob-ispolnenii-byudzheta</t>
  </si>
  <si>
    <t>https://www.mfur.ru/budjet/ispolnenie/materialy/2019-god.php</t>
  </si>
  <si>
    <t>https://r-19.ru/documents/1948/</t>
  </si>
  <si>
    <t>не размещено: https://www.astroblduma.ru/documents/ob-ispolnenii-byudzheta-astrakhanskoy-oblasti-za-2019-god/</t>
  </si>
  <si>
    <t>не размещено: http://minfin-samara.ru/proekty-zakonov-ob-ispolnenii-oblastnogo-byudzheta/</t>
  </si>
  <si>
    <t>https://egov-buryatia.ru/minfin/activities/documents/zakony/</t>
  </si>
  <si>
    <t>http://budget.govrb.ru/ebudget/Show/Content/297?ParentItemId=233</t>
  </si>
  <si>
    <t>не размещено: https://mef.mosreg.ru/deyatelnost/byudzhet-moskovskoy-oblasti/ispolnenie-byudzheta</t>
  </si>
  <si>
    <t>http://ob.fin.amurobl.ru/dokumenty/zakon/zakon_ob_ispolnenii/2019</t>
  </si>
  <si>
    <t>переадресация на СП: https://fin.amurobl.ru/pages/normativno-pravovye-akty/regionalnyy-uroven/zakony-ao/</t>
  </si>
  <si>
    <t>https://minfin.gov-murman.ru/open-budget/regional_budget/law_of_budget/</t>
  </si>
  <si>
    <t>http://beldepfin.ru/deyatelnost/formirovanie-i-ispolnenie-byudzheta/zakony-ob-ispolnenii-oblastnogo-byudzheta/</t>
  </si>
  <si>
    <t>https://finance.lenobl.ru/ru/pravovaya-baza/oblastnoe-zakondatelstvo/oz_isp/</t>
  </si>
  <si>
    <t>https://minfin-altai.ru/deyatelnost/proekt-byudzheta-zakony-o-byudzhete-zakony-ob-ispolnenii-byudzheta/2019-2021/</t>
  </si>
  <si>
    <t>https://depfin.tomsk.gov.ru/documents/front</t>
  </si>
  <si>
    <t>не размещено: https://parliament-osetia.ru/index.php/main/bills/art/740</t>
  </si>
  <si>
    <t>http://adm.rkursk.ru/index.php?id=693</t>
  </si>
  <si>
    <t>https://minfin39.ru/documents</t>
  </si>
  <si>
    <t xml:space="preserve">не размещено: http://minfin.donland.ru:8088/ </t>
  </si>
  <si>
    <t xml:space="preserve">не размещено: https://orel-region.ru/index.php?head=20&amp;part=25&amp;in=10 </t>
  </si>
  <si>
    <t xml:space="preserve">не размещено: http://adm.vintech.ru:8096 </t>
  </si>
  <si>
    <t>не размещено: https://www.tverfin.ru/np-baza/regionalnye-normativnye-pravovye-akty/</t>
  </si>
  <si>
    <t xml:space="preserve">http://www.finupr.kurganobl.ru/index.php?test=ispol </t>
  </si>
  <si>
    <t xml:space="preserve">https://minfin.khabkrai.ru/portal/Show/Category/265?ItemId=1125 </t>
  </si>
  <si>
    <t xml:space="preserve">https://tambovoblduma.ru/zakonoproekty/zakonoproekty-vnesennye-v-oblastnuyu-dumu/avgust-2020/ </t>
  </si>
  <si>
    <t xml:space="preserve">https://fin.tmbreg.ru/6347/6366.html </t>
  </si>
  <si>
    <t xml:space="preserve">https://gshra.ru/zak-deyat/proekty/ </t>
  </si>
  <si>
    <t xml:space="preserve">http://www.minfin01-maykop.ru/Show/Category/12?page=1&amp;ItemId=58 </t>
  </si>
  <si>
    <t>https://minfinkubani.ru/budget_isp/information_analytics/information_analytics_doc.php</t>
  </si>
  <si>
    <t xml:space="preserve">не размещено: https://www.kubzsk.ru/pravo/ </t>
  </si>
  <si>
    <t xml:space="preserve">не размещено: https://openbudget23region.ru/o-byudzhete/dokumenty/ministerstvo-finansov-krasnodarskogo-kraya </t>
  </si>
  <si>
    <t xml:space="preserve">http://volgafin.volgograd.ru/norms/acts/16723/ </t>
  </si>
  <si>
    <t xml:space="preserve">не размещено: http://portal-ob.volgafin.ru/dokumenty/zakon_ob_ispolnenii_byudzheta/2019 </t>
  </si>
  <si>
    <t>18.09.2020 (ФО)</t>
  </si>
  <si>
    <t>01.10.2020 (ФО)</t>
  </si>
  <si>
    <t xml:space="preserve">не размещено: https://gshra.ru/zak-deyat/proekty/ </t>
  </si>
  <si>
    <t xml:space="preserve">не размещено: https://tambovoblduma.ru/zakonoproekty/zakonoproekty-vnesennye-v-oblastnuyu-dumu/avgust-2020/ </t>
  </si>
  <si>
    <t>https://sobranie.pskov.ru/lawmaking/bills?title=исполнении#conclusion</t>
  </si>
  <si>
    <t xml:space="preserve">https://finance.pskov.ru/doc/documents </t>
  </si>
  <si>
    <t xml:space="preserve">http://bks.pskov.ru/ebudget/Show/Category/4?ItemId=262 </t>
  </si>
  <si>
    <t xml:space="preserve">https://df.gov35.ru/otkrytyy-byudzhet/ispolnenie-oblastnogo-byudzheta/normativnye-dokumenty-po-ispolneniyu-obl-byudzheta/ </t>
  </si>
  <si>
    <t xml:space="preserve">не размещено: http://openbudget.gfu.ru/ispolnenie-budgeta/law/ </t>
  </si>
  <si>
    <t>не размещено: https://minfin.49gov.ru/documents/?doc_type=2</t>
  </si>
  <si>
    <t>http://minfin.alania.gov.ru/index.php/activity/budgetprojectslaws/budgetexecutionlaws</t>
  </si>
  <si>
    <t xml:space="preserve">https://www.mfri.ru/index.php/open-budget/godovoj-otchet-ob-ispolnenii-byudzheta </t>
  </si>
  <si>
    <t xml:space="preserve">http://df.ivanovoobl.ru/regionalnye-finansy/zakon-ob-oblastnom-byudzhete/zakon-ob-ispolnenii-oblastnogo-byudzheta/ </t>
  </si>
  <si>
    <t>16.10.2020 (ФО)</t>
  </si>
  <si>
    <t xml:space="preserve">не размещено: https://www.ivoblduma.ru/zakony/proekty-zakonov/ </t>
  </si>
  <si>
    <t>15.09.2020 (дата постановления)</t>
  </si>
  <si>
    <t>Ссылка на источник данных (пакет материалов по проекту закона об исполнении закона о бюджете за 2019 год):</t>
  </si>
  <si>
    <t>Проект закона размещен в полном объеме (текстовая часть и приложения)</t>
  </si>
  <si>
    <t>https://minfin.rkomi.ru/deyatelnost/ispolnenie-respublikanskogo-i-konsolidirovannogo-byudjetov-respubliki-komi/2019-god-494</t>
  </si>
  <si>
    <t xml:space="preserve">http://gsrk1.rkomi.ru/Sessions/WebQuestionDetails.aspx?idPage=1&amp;idQuest=54188&amp;IdSessions=223&amp;typeQuest=0&amp;showQuests=false </t>
  </si>
  <si>
    <t xml:space="preserve">https://www.ivoblduma.ru/zakony/proekty-zakonov/?PAGEN_1=2 </t>
  </si>
  <si>
    <t xml:space="preserve">https://dfto.ru/razdel/ispolnenie-byudzheta/proekt-zakona-ob-ispolnenii-byudzheta </t>
  </si>
  <si>
    <t xml:space="preserve">https://minfin01-maykop.ru/Show/Category/72?ItemId=271 </t>
  </si>
  <si>
    <t xml:space="preserve">https://openbudget23region.ru/o-byudzhete/dokumenty/ministerstvo-finansov-krasnodarskogo-kraya </t>
  </si>
  <si>
    <t xml:space="preserve">https://minfinkubani.ru/budget_isp/budget_execution.php </t>
  </si>
  <si>
    <t>https://volgoduma.ru/lawmaking/projects/?PAGEN_1=4</t>
  </si>
  <si>
    <t xml:space="preserve">https://volgoduma.ru/lawmaking/projects/ </t>
  </si>
  <si>
    <t xml:space="preserve">https://volgoduma.ru/lawmaking/projects/?PAGEN_1=4 </t>
  </si>
  <si>
    <t xml:space="preserve">http://portal-ob.volgafin.ru/dokumenty/zakon_ob_ispolnenii_byudzheta/2019 </t>
  </si>
  <si>
    <t>https://mfin.permkrai.ru/execution/proekt/zakl/2020/</t>
  </si>
  <si>
    <t xml:space="preserve">https://mfin.permkrai.ru/execution/docbud/2020/ </t>
  </si>
  <si>
    <t xml:space="preserve">https://fin.tmbreg.ru/6347/6366/8679.html </t>
  </si>
  <si>
    <t xml:space="preserve">не размещено: https://parlament09.ru/antikorrup/expertiza/  </t>
  </si>
  <si>
    <t>http://minfin09.ru/проект-закона-об-исп/</t>
  </si>
  <si>
    <t>https://minfin.donland.ru/documents/active/41182/</t>
  </si>
  <si>
    <t>https://irkobl.ru/sites/minfin/activity/obl/</t>
  </si>
  <si>
    <t xml:space="preserve">http://minfin09.ru/category/2019-год/ </t>
  </si>
  <si>
    <t xml:space="preserve">https://budget.mos.ru/zakon_isp </t>
  </si>
  <si>
    <t>23-25.12.2020</t>
  </si>
  <si>
    <t xml:space="preserve">https://duma.mos.ru/ru/40/regulation_projects </t>
  </si>
  <si>
    <t xml:space="preserve">https://www.mos.ru/findep/documents/ </t>
  </si>
  <si>
    <t>Сведения сгруппированы по формам межбюджетных трансфертов (соблюдается последователь-ность)</t>
  </si>
  <si>
    <t>Исходные данные и оценка показателя 4.13 "Проведены ли в субъекте Российской Федерации в соответствии с федеральным законодательством публичные слушания или общественное обсуждение годового отчета об исполнении бюджета за 2019 год и содержится ли в составе материалов к проекту закона об исполнении бюджета за 2019 год итоговый документ (протокол), принятый по результатам проведенного мероприятия?"</t>
  </si>
  <si>
    <t>Справочно: наличие письма финансового органа в адрес НИФИ *</t>
  </si>
  <si>
    <t xml:space="preserve">Да, проведены публичные слушания или общественное обсуждение, отвечающие требованиям к оценке показателя, и в составе материалов к проекту закона об исполнении бюджета за 2019 год содержится итоговый документ (протокол), который включает в себя все рекомендованные сведения </t>
  </si>
  <si>
    <t>Форма проведения мероприятия</t>
  </si>
  <si>
    <t>Да (18.06.2020)</t>
  </si>
  <si>
    <t>https://belregion.ru/press/news/index.php?ID=40956</t>
  </si>
  <si>
    <t>формат видеоконференцсвязи</t>
  </si>
  <si>
    <t>http://beldepfin.ru/publications/dopolnitelnye-materialy-k-proektu-zakona-ob-is1106/</t>
  </si>
  <si>
    <t>25.06.2020 (принят);   03.07.2020 (подписан)</t>
  </si>
  <si>
    <t>10-17.06.2020</t>
  </si>
  <si>
    <t xml:space="preserve">http://www.bryanskobl.ru/news/2020/05/28/11924;     http://bryanskoblfin.ru/Show/Category/11?ItemId=5 </t>
  </si>
  <si>
    <t>электронная форма, в письменном виде принимаются предложения, замечания и вопросы</t>
  </si>
  <si>
    <t>Итоговый документ, ответы на вопросы</t>
  </si>
  <si>
    <t>http://bryanskoblfin.ru/Show/Content/2485?ParentItemId=5</t>
  </si>
  <si>
    <t>25.06.2020 (принят);   29.06.2020 (подписан)</t>
  </si>
  <si>
    <t>https://www.zsvo.ru/press/view/3863/ (удален);  https://dtf.avo.ru/main/-/asset_publisher/C8N7xPeFBFQG/content/16-iula-2020-goda-zakonodatel-noe-sobranie-vladimirskoj-oblasti-provodit-publicnye-slusania-po-godovomu-otcetu-ob-ispolnenii-oblastnogo-budzeta-za-201?_com_liferay_asset_publisher_web_portlet_AssetPublisherPortlet_INSTANCE_C8N7xPeFBFQG_redirect=https%3A%2F%2Fdtf.avo.ru%3A443%2Fmain%3Fp_p_id%3Dcom_liferay_asset_publisher_web_portlet_AssetPublisherPortlet_INSTANCE_C8N7xPeFBFQG%26p_p_lifecycle%3D0%26p_p_state%3Dnormal%26p_p_mode%3Dview%26p_p_col_id%3Dcolumn-3%26p_p_col_count%3D1%26_com_liferay_asset_publisher_web_portlet_AssetPublisherPortlet_INSTANCE_C8N7xPeFBFQG_cur%3D0%26_com_liferay_asset_publisher_web_portlet_AssetPublisherPortlet_INSTANCE_C8N7xPeFBFQG_delta%3D0%26p_r_p_resetCur%3Dfalse%26_com_liferay_asset_publisher_web_portlet_AssetPublisherPortlet_INSTANCE_C8N7xPeFBFQG_assetEntryId%3D3100210</t>
  </si>
  <si>
    <t>формат видеоконференции</t>
  </si>
  <si>
    <t>не требуется</t>
  </si>
  <si>
    <t>28.07.2020  (принят);   10.08.2020 (подписан)</t>
  </si>
  <si>
    <t>Да (02.06.2020)</t>
  </si>
  <si>
    <t>http://www.gfu.vrn.ru/about/info/news/;   http://www.gfu.vrn.ru/regulatory/publichnye-slushaniya/;      http://www.gfu.vrn.ru/regulatory/ispolnenie-byudzheta/proekty-zakonov-voronezhskoy-oblasti-ob-ispolnenii-oblastnogo-byudzheta.php</t>
  </si>
  <si>
    <t>18.05.2020;   26.05.2020</t>
  </si>
  <si>
    <t>дистанционная форма - в системе видеоконференции</t>
  </si>
  <si>
    <t>http://www.gfu.vrn.ru/regulatory/publichnye-slushaniya/;   http://www.gfu.vrn.ru/regulatory/ispolnenie-byudzheta/proekty-zakonov-voronezhskoy-oblasti-ob-ispolnenii-oblastnogo-byudzheta.php;    https://www.govvrn.ru/organizacia/-/~/id/844246 (на главной странице, в разделе "Документы")</t>
  </si>
  <si>
    <t>11.06.2020 (принят);  15.06.2020 (подписан)</t>
  </si>
  <si>
    <t>http://df.ivanovoobl.ru/?type=news&amp;id=43867</t>
  </si>
  <si>
    <t>на интернет площадке: https://events.webinar.ru/keysystems/6477525</t>
  </si>
  <si>
    <t>http://df.ivanovoobl.ru/regionalnye-finansy/zakon-ob-oblastnom-byudzhete/zakon-ob-ispolnenii-oblastnogo-byudzheta/ (Смотреть "Приложения")</t>
  </si>
  <si>
    <t>29.10.2020 (принят);   30.10.2020 (подписан)</t>
  </si>
  <si>
    <t xml:space="preserve">http://www.zskaluga.ru/news_legislature/wide/17394/4_ijunja_sostojatsja_publichnye_slushanija_po_proektu_zakona_ob_ispolnenii_oblastnogo_bjudzheta_za_2019_god.html    </t>
  </si>
  <si>
    <t>режим видеоконференцсвязи с муниципальными районами и городскими округами, для граждан -транслироваться в сети Интернет</t>
  </si>
  <si>
    <t>11.06.2020 (принят);  17.06.2020 (подписан)</t>
  </si>
  <si>
    <t>20.06-24.06.2020</t>
  </si>
  <si>
    <t>http://www.kosoblduma.ru/press/article/Publichnye_sluschaniia_po_biudjhetuPublichnye_sluschaniia_po_biudjhetu.html</t>
  </si>
  <si>
    <t>заочная форма (замечания и предложения направлять с 20 по 24 июня в электронном виде по адресу е-mail)</t>
  </si>
  <si>
    <t>02.07.2020 (принят);  07.07.2020 (подписан)</t>
  </si>
  <si>
    <t>http://kurskduma.ru/news/vi_oth.php?1903http://adm.rkursk.ru/index.php?query=%EF%F3%E1%EB%E8%F7%ED%FB%E5+%F1%EB%F3%F8%E0%ED%E8%FF&amp;search=true</t>
  </si>
  <si>
    <t>очная форма</t>
  </si>
  <si>
    <t>да (общее количество, категории приглашенных, список)</t>
  </si>
  <si>
    <t>http://kurskduma.ru/proekts/index.php#14247-06;      http://adm.rkursk.ru/index.php?id=693&amp;mat_id=107115</t>
  </si>
  <si>
    <t>10.09.2020 (принят);  11.09.2020 (подписан)</t>
  </si>
  <si>
    <t>http://www.oblsovet.ru/legislation/hearing/;    http://www.oblsovet.ru/news/28255/</t>
  </si>
  <si>
    <t>05.06.2020;   09.06.2020</t>
  </si>
  <si>
    <t>заочная форма</t>
  </si>
  <si>
    <t>http://www.oblsovet.ru/legislation/hearing/</t>
  </si>
  <si>
    <t>26.06.2020 (принят);  30.06.2020 (подписан)</t>
  </si>
  <si>
    <t>18.06.2020;   15.06.2020</t>
  </si>
  <si>
    <t>https://www.mosoblduma.ru/Press-centr/Anonsi_meroprijatij/318256#tab-text;   https://www.mosoblduma.ru/folder/262917</t>
  </si>
  <si>
    <t>да (нет подписи на графической копии протокола)</t>
  </si>
  <si>
    <t xml:space="preserve">https://budget.mosreg.ru/byudzhet-dlya-grazhdan/godovoj-otchet-ob-ispolnenii-byudzheta-moskovskoj-oblasti/;   https://www.mosoblduma.ru/folder/262917 </t>
  </si>
  <si>
    <t>09.07.2020 (принят);  24.07.2020 (подписан)</t>
  </si>
  <si>
    <t>http://oreloblsovet.ru/events/naznachena-data-publichnyih-slushaniy-oblastnogo-soveta-po-godovomu-otchyotu-ob-ispolnenii-oblastnogo-byudjeta-za-2019-god.html</t>
  </si>
  <si>
    <t>https://orel-region.ru/index.php?head=6&amp;part=73&amp;unit=3&amp;op=8&amp;in=10;    http://oreloblsovet.ru/events/tag/public-hearing</t>
  </si>
  <si>
    <t>28.08.2020 (принят);  02.09.2020 (подписан)</t>
  </si>
  <si>
    <t>24.08.2020 (только рекомендации)</t>
  </si>
  <si>
    <t>Не размещено на 08.09.2020:  https://minfin.ryazangov.ru/documents/draft_documents/2020/index.php</t>
  </si>
  <si>
    <t>29.07.2020 (принят);  07.08.2020 (подписан)</t>
  </si>
  <si>
    <t>http://www.smoloblduma.ru/work/kom/6B_20.php?sphrase_id=65086</t>
  </si>
  <si>
    <t>да (дата и город)</t>
  </si>
  <si>
    <t>да (нет подписи на графической копии рекомендаций)</t>
  </si>
  <si>
    <t>http://www.smoloblduma.ru/work/seminar.php?sphrase_id=65086</t>
  </si>
  <si>
    <t>25.06.2020 (принят и подписан)</t>
  </si>
  <si>
    <t>https://tambovoblduma.ru/zakonotvorcheskaya-deyatelnost/publichnye-slushaniya/2020-god/ob-ispolnenii-byudzheta-tambovskoy-oblasti-za-2019-god/</t>
  </si>
  <si>
    <t>очная форма (+видеотрансляция)</t>
  </si>
  <si>
    <t>30.10.2020 (принят);  06.11.2020 (подписан)</t>
  </si>
  <si>
    <t>Да (17.06.2020)</t>
  </si>
  <si>
    <t>https://тверскаяобласть.рф/dopolnitelnye-svedeniya/obyavleniya/index.php#22219;  https://тверскаяобласть.рф/novosti/?ELEMENT_ID=133551&amp;sphrase_id=949981</t>
  </si>
  <si>
    <t>13.05.2020;   18.05.2020</t>
  </si>
  <si>
    <t>дистанционная форма - в системе видеоконференцсвязи, с подключением участников слушаний через информационно-телекоммуникационную сеть Интернет</t>
  </si>
  <si>
    <t>Заключение</t>
  </si>
  <si>
    <t>нет (только дата)</t>
  </si>
  <si>
    <t>https://portal.tverfin.ru/Show/Category/60?ItemId=608</t>
  </si>
  <si>
    <t>23.07.2020 (принят);  06.08.2020 (подписан)</t>
  </si>
  <si>
    <t>https://www.tulaoblduma.ru/news/advertisement/index.php?ELEMENT_ID=153301&amp;sphrase_id=17991</t>
  </si>
  <si>
    <t>29.10.2020 (принят и подписан)</t>
  </si>
  <si>
    <t>Да (20.07.2020)</t>
  </si>
  <si>
    <t>https://opyo.yarregion.ru/news/social_chamber/obyavlenie_o_provedenii_publichnykh_slushaniy_po_proektu_zakona_yaroslavskoy_oblasti_ob_ispolnenii_o2019/</t>
  </si>
  <si>
    <t xml:space="preserve">онлайн-формат на официальной странице Правительства области "Вконтакте" </t>
  </si>
  <si>
    <t>30.06.2020 (принят);   08.07.2020 (подписан)</t>
  </si>
  <si>
    <t xml:space="preserve">г. Москва </t>
  </si>
  <si>
    <t>http://opmoscow.ru/ru-RU/news/default/card/668.html</t>
  </si>
  <si>
    <t>дистанционный формат через информационно-телекоммуникационную сеть «Интернет»</t>
  </si>
  <si>
    <t>да (общее количество, категории участников)</t>
  </si>
  <si>
    <t>http://opmoscow.ru/ru-RU/news/default/card/674.html;   https://budget2020.opmoscow.ru/</t>
  </si>
  <si>
    <t>письмо на сайте общественной палаты</t>
  </si>
  <si>
    <t>30.12.2020 (принят и подписан)</t>
  </si>
  <si>
    <t>http://parlament.karelia.ru/presssluzhba/novosti/obyavlenie_o_provedenii_publichnyh_slushanij_po_godovomu_otchetu_ob_ispolnenii_byudzheta_respubliki_kareliya_za_2019_god/</t>
  </si>
  <si>
    <t>дистанционная форма с использованием видеоконференцсвязи</t>
  </si>
  <si>
    <t>да (общее количество участников, категории участников и фамилии)</t>
  </si>
  <si>
    <t>http://minfin.karelia.ru/zakon-ob-ispolnenii-bjudzheta-za-2019-god</t>
  </si>
  <si>
    <t>25.06.2020 (принят);  03.07.2020 (подписан)</t>
  </si>
  <si>
    <t>https://minfin.rkomi.ru/content/155</t>
  </si>
  <si>
    <t>https://minfin.rkomi.ru/deyatelnost/byudjet/publichnye-slushaniya-po-proektu-zakona-respubliki-komi-o-respublikanskom-byudjete-i-proektu-zakona-respubliki-komi-ob-ispolnenii-respublikanskogo-byudjeta-za-otchetnyy-finansovyy-god;   https://minfin.rkomi.ru/deyatelnost/byudjet/ispolnenie-respublikanskogo-i-konsolidirovannogo-byudjetov-respubliki-komi/zakony-respubliki-komi-proekty-zakonov-ob-ispolnenii-respublikanskogo-byudjeta-respubliki-komi/2019-god-494</t>
  </si>
  <si>
    <t>26.11.2020 (принят);  04.12.2020 (подписан)</t>
  </si>
  <si>
    <t>https://dvinaland.ru/budget/public_hearings/;    https://dvinaland.ru/news/news_list.php?ID=669956;   http://dvinanews.ru/-otx0o999</t>
  </si>
  <si>
    <t>28.05.2020;   09.06.2020</t>
  </si>
  <si>
    <t>онлайн-формат (форма проведения мероприятия изменена с очной на онлайн-формат в связи с недопустимостью проведения на территории Архангельской области публичных мероприятий, предполагающих непосредственное нахождение граждан в месте проведения таких мероприятий, из-за угрозы распространения коронавирусной инфекции COVID-19)</t>
  </si>
  <si>
    <t>23.06.2020 (принят);  02.07.2020 (подписан)</t>
  </si>
  <si>
    <t>https://vologdazso.ru/actions/anonsmer/</t>
  </si>
  <si>
    <t>режим онлайн в сети Интернет на сайте законодательного органа</t>
  </si>
  <si>
    <t>Итоговый документ, рекомендации (только проект)</t>
  </si>
  <si>
    <t xml:space="preserve">https://df.gov35.ru/otkrytyy-byudzhet/ispolnenie-oblastnogo-byudzheta/analiticheskie-materialy/2019-god/index.php?ELEMENT_ID=12298;   https://vologdazso.ru/actions/information-material/materials-public-sl/?ELEMENT_ID=170967 </t>
  </si>
  <si>
    <t>30.09.2020 (принят);   19.10.2020 (подписан)</t>
  </si>
  <si>
    <t>https://duma39.ru/press-center/publications/53658/</t>
  </si>
  <si>
    <t>очная форма (+ видеоконференцсвязь по прямой трансляции)</t>
  </si>
  <si>
    <t>20.08.2020 (принят);  27.08.2020 (подписан)</t>
  </si>
  <si>
    <t>Да (28.12.2020)</t>
  </si>
  <si>
    <t>заочная форма (онлайн-трансляция публичных слушаний будет доступна на официальном сайте администрации Ленинградской области)</t>
  </si>
  <si>
    <t>Протокол, ответы на вопросы</t>
  </si>
  <si>
    <t>https://finance.lenobl.ru/ru/news/27862/;   https://budget.lenobl.ru/events/;    http://budget.lenreg.ru/takepart/ (ответы на вопросы участников публичных слушаний);   https://finance.lenobl.ru/ru/programm/meropriiatiia/publichnye-slushaniya/publichnye-slushaniya-v-2020-godu/</t>
  </si>
  <si>
    <t>23.06.2020 (принятие);   10.07.2020 (подписан)</t>
  </si>
  <si>
    <t>18.06.2020;   17.06.2020;   18.06.2020</t>
  </si>
  <si>
    <t>05.06-19.06.2020</t>
  </si>
  <si>
    <t xml:space="preserve">заочная форма (предложения по проекту закона Мурманской области "Об исполнении областного бюджета за 2019 год" направляются в Мурманскую областную Думу) </t>
  </si>
  <si>
    <t>https://minfin.gov-murman.ru/open-budget/regional_budget/law_of_budget_projects/project-20-21.php; https://duma-murman.ru/deyatelnost/zakonodatelnaya-deyatelnost/oblastnoy-byudzhet/index.php?sphrase_id=5275</t>
  </si>
  <si>
    <t>26.06.2020 (принят);  07.07.2020 (подписан)</t>
  </si>
  <si>
    <t>https://www.novreg.ru/press/news/press/114374/?sphrase_id=384857;   http://www.garant.ru/hotlaw/novgorobl/1379013/</t>
  </si>
  <si>
    <t xml:space="preserve">заочная форма (предложения и замечания направляются в письменном виде по адресу высшего исполнительного органа или в электронном виде по адресу электронной почты fincom@novreg.ru.) </t>
  </si>
  <si>
    <t>Итоговый документ (заключение о результатах)</t>
  </si>
  <si>
    <t>https://minfin.novreg.ru/2019-god-3.html;    http://duma.novreg.ru/action/archive/?PAGEN_1=2</t>
  </si>
  <si>
    <t>23.06.2020 (принят);  26.06.2020 (подписан)</t>
  </si>
  <si>
    <t>http://www.pskov.ru/prelease/26.08.20/125589;   http://finance.pskov.ru/press-centre/news/225</t>
  </si>
  <si>
    <t>да (частично, только дата)</t>
  </si>
  <si>
    <t>http://finance.pskov.ru/doc/documents;    http://www.pskov.ru/dokumenty;    НЕ РАЗМЕЩЕНО:   http://bks.pskov.ru/ebudget/Show/Category/4?ItemId=262;   http://sobranie.pskov.ru/lawmaking/bills?title=%D0%9E%D0%B1+%D1%83%D1%82%D0%B2%D0%B5%D1%80%D0%B6%D0%B4%D0%B5%D0%BD%D0%B8%D0%B8+%D0%BE%D1%82%D1%87%D0%B5%D1%82%D0%B0+%D0%BE%D0%B1+%D0%B8%D1%81%D0%BF%D0%BE%D0%BB%D0%BD%D0%B5%D0%BD%D0%B8%D0%B8+%D0%BE%D0%B1%D0%BB%D0%B0%D1%81%D1%82%D0%BD%D0%BE%D0%B3%D0%BE+%D0%B1%D1%8E%D0%B4%D0%B6%D0%B5%D1%82%D0%B0+%D0%B7%D0%B0+2019+%D0%B3%D0%BE%D0%B4#annex</t>
  </si>
  <si>
    <t>15.09.2020 (принят);   30.09.2020 (подписан)</t>
  </si>
  <si>
    <t>г. Санкт-Петербург</t>
  </si>
  <si>
    <t>08-10.06.2020</t>
  </si>
  <si>
    <t>http://www.assembly.spb.ru/article/955/126456/Publichnye-slushaniya-po-proektu-zakona-Sankt-Peterburga-Ob-ispolnenii--byudzheta-Sankt-Peterburga-za-2019-god</t>
  </si>
  <si>
    <t>заочная форма (путем направления вопросов и комментариев к проекту закона через официальный сайт Законодательного Собрания Санкт-Петербурга в сети Интернет)</t>
  </si>
  <si>
    <t>http://www.sdnao.ru/news/news_detail.php?ELEMENT_ID=31355</t>
  </si>
  <si>
    <t>10.06.2020 (принят);   15.06.2020 (подписан)</t>
  </si>
  <si>
    <t>Да (08.09.2020)</t>
  </si>
  <si>
    <t>http://www.adygheya.ru/citizen/publichnye-slushaniya/</t>
  </si>
  <si>
    <t>http://www.minfin01-maykop.ru/Show/Category/12?page=1&amp;ItemId=58&amp;filterYear=2020;   http://minfin01-maykop.ru/Show/Content/2452?ParentItemId=173;    https://gshra.ru/documents/Protokol.pdf</t>
  </si>
  <si>
    <t>28.10.2020 (принят); 06.11.2020 (подписан)</t>
  </si>
  <si>
    <t>10.06.2020 (принят и подписан)</t>
  </si>
  <si>
    <t>Сведения о публичных слушаниях не обнаружены по состоянию на 08.07.2020 г.</t>
  </si>
  <si>
    <t>Да (15.09.2020)</t>
  </si>
  <si>
    <t>https://minfin.rk.gov.ru/ru/article/show/1380</t>
  </si>
  <si>
    <t>заочная форма (замечания и предложения направляются не позднее чем за 2 календарных дня до дня проведения публичных слушаний в заочной форме, т.е. не позднее 16.06.2020  г.)</t>
  </si>
  <si>
    <t>https://minfin.rk.gov.ru/ru/structure/2020_06_04_10_33_otchiot_ob_ispolnenii_biudzheta_respubliki_krym_za_2019_god;   https://budget.rk.ifinmon.ru/byudzhet-dlya-grazhdan/publichnye-slushaniya/materialy;     http://crimea.gov.ru/lawmaking-activity/budget/2019-01</t>
  </si>
  <si>
    <t>26.06.2020 (принят);   30.06.2020 (подписан)</t>
  </si>
  <si>
    <t>Да (06.11.2020)</t>
  </si>
  <si>
    <t>https://admkrai.krasnodar.ru/content/1137/show/554298/;   https://admkrai.krasnodar.ru/content/1137/show/555014/</t>
  </si>
  <si>
    <t>08.10.2020;  14.10.2020</t>
  </si>
  <si>
    <t>https://minfinkubani.ru/budget_citizens/detail.php?ID=88133&amp;IBLOCK_ID=47&amp;str_date=26.10.2020;    https://minfinkubani.ru/budget_citizens/detail.php?ID=88167&amp;IBLOCK_ID=47&amp;str_date=30.10.2020</t>
  </si>
  <si>
    <t>28.10.2020 (принят); 05.11.2020 (подписан)</t>
  </si>
  <si>
    <t>26.10.2020;  30.10.2020</t>
  </si>
  <si>
    <t>Да (29.06.2020)</t>
  </si>
  <si>
    <t>https://www.astroblduma.ru/services/anounces/obyavlenie-na-sayt/</t>
  </si>
  <si>
    <t xml:space="preserve">очная форма (+ трансляция в информационно-коммуникационной сети общего пользования «Интернет».  Первые 32 человека, подавших заявку на участие, могут принять  участие в очном заседании, вопросы граждан, не попавшими на очное заседание, и ответы на них, будут озвучены на публичных слушаниях в ходе заседания.) </t>
  </si>
  <si>
    <t>09.07.2020 (принят);   13.07.2020 (подписан)</t>
  </si>
  <si>
    <t xml:space="preserve">http://volgafin.volgograd.ru/current-activity/cooperation/news/303441/?sphrase_id=526775   </t>
  </si>
  <si>
    <t>онлайн-формат</t>
  </si>
  <si>
    <t>https://volgafin.volgograd.ru/norms/acts/16723/index.php?bitrix_include_areas=Y&amp;clear_cache=Y; http://volgafin.volgograd.ru/upload/iblock/b21/Protokol_09.10.2020.pdf</t>
  </si>
  <si>
    <t>22.10.2020 (принят);  28.10.2020 (подписан)</t>
  </si>
  <si>
    <t>http://www.zsro.ru/press_center/news/93/23741/</t>
  </si>
  <si>
    <t>дистанционный режим с использованием системы видео-конференц-связи (замечания и предложения направляются в рабочую группу по подготовке публичных слушаний не позднее 26.06.2020 г. в письменном виде либо в электронном виде по адресу электронной почты)</t>
  </si>
  <si>
    <t>да (нет подписи, текстовый формат протокола)</t>
  </si>
  <si>
    <t>http://zsro.ru/press_center/news/1/23878/;     http://pravo.donland.ru/search/list/ (информация о результатах ПС размещена на официальном Портале правовой информации Ростовской области в графическом формате, без подписи)</t>
  </si>
  <si>
    <t>30.07.2020 (принят);   04.08.2020 (подписан)</t>
  </si>
  <si>
    <t>https://sevzakon.ru/view/pressa/allnews/vtoroj_sozyv/2020/iyun10/informacionnoe_soobshhenie_o_provedenii_publichnyh_slushanij_po_proektu_zakona_goroda_sevastopolya_ob_ispolnenii_byudzheta_goroda_sevastopolya_za_2019_god/</t>
  </si>
  <si>
    <t>заочная форма (на официальном сайте Законодательного Собрания города Севастополя в информационно-телекоммуникационной сети «Интернет»)</t>
  </si>
  <si>
    <t>https://sevzakon.ru/view/pressa/allnews/vtoroj_sozyv/2020/iyun10/zaklyuchenie_rabochej_gruppy_po_rezultatam_publichnyh_slushanij_po_zakonoproektu_ob_ispolnenii_byudzheta_za_2019_god/</t>
  </si>
  <si>
    <t>16.06.2020 (принят),  26.06.2020 (подписан)</t>
  </si>
  <si>
    <t>http://nsrd.ru/pub/anonsi/publichnie_slushaniya_po_godovomu_otchetu_ob_14_09_2020 http://minfinrd.ru/godovoy-otchet-ob-ispolnenii-byudzheta</t>
  </si>
  <si>
    <t>24.09.2020 (принят);  02.10.2020 (подписан)</t>
  </si>
  <si>
    <t>https://www.mfri.ru/index.php/open-budget/godovoj-otchet-ob-ispolnenii-byudzheta (смотреть "Документы и материалы к законопроекту об исполнении республиканского бюджета за 2019 год (обновлено)" файл zip)</t>
  </si>
  <si>
    <t>26.11.2020 (принят);  01.12.2020 (подписан)</t>
  </si>
  <si>
    <t>http://parlament.kbr.ru/informatsiya/press-tsentr/index.php?ELEMENT_ID=17616</t>
  </si>
  <si>
    <t>удаленный формат</t>
  </si>
  <si>
    <t xml:space="preserve">https://pravitelstvo.kbr.ru/oigv/minfin/npi/proekty_normativnyh_i_pravovyh_aktov.php?postid=29616  </t>
  </si>
  <si>
    <t>28.05.2020 (принят);  09.06.2020 (подписан)</t>
  </si>
  <si>
    <t>28.10 - 02.11.2020</t>
  </si>
  <si>
    <t>https://parlament09.ru/press/news/informatsionnoe-soobshchenie-o-provedenii-publichnykh-slushaniy/;   https://parlament09.ru/services/publ-slush.php</t>
  </si>
  <si>
    <t>заочная форма (посредством изложения замечаний и предложений участниками слушаний на официальном сайте Народного Собрания (Парламента) Карачаево-Черкесской Республики в сети «Интернет»)</t>
  </si>
  <si>
    <t>да (без подписи)</t>
  </si>
  <si>
    <t>https://parlament09.ru/services/publ-slush.php;   http://minfin09.ru/%d0%bf%d1%80%d0%be%d0%b5%d0%ba%d1%82-%d0%b7%d0%b0%d0%ba%d0%be%d0%bd%d0%b0-%d0%be%d0%b1-%d0%b8%d1%81%d0%bf/</t>
  </si>
  <si>
    <t>10.12.2020 (принят);   21.12.2020 (подписан)</t>
  </si>
  <si>
    <t>до 03.07.2020</t>
  </si>
  <si>
    <t>https://www.parliament-osetia.ru/index.php/main/search/art/12400</t>
  </si>
  <si>
    <t>заочная форма (замечания, предложения и вопросы направлять в электронном виде по адресу е-mail)</t>
  </si>
  <si>
    <t>08.09.2020 (принят);   09.09.2020 (подписан)</t>
  </si>
  <si>
    <t>Итоговый документ (протокол) не обнаружен по состоянию на 21.09.2020 г.</t>
  </si>
  <si>
    <t>Да (21.04.2020)</t>
  </si>
  <si>
    <t>http://www.minfinchr.ru/otkrytyj-byudzhet;   http://www.minfinchr.ru/69-svezhie-novosti/1003-info-proekt-zakona-on-ispolnenii-budgeta-2019</t>
  </si>
  <si>
    <t>формат видеоконференции по адресу в информационно-телекоммуникационной сети «Интернет»</t>
  </si>
  <si>
    <t>http://www.minfinchr.ru/otkrytyj-byudzhet;    http://forcitizens.ru/ob/dokumenty/godovoj-otchet/2019-god</t>
  </si>
  <si>
    <t>25.06.2020 (принят);  07.07.2020 (подписан)</t>
  </si>
  <si>
    <t>25-29.04.2020</t>
  </si>
  <si>
    <t>28.05.2020 (принят);  08.06.2020 (подписан)</t>
  </si>
  <si>
    <t>25.06.2020 (принят);  29.06.2020 (подписан)</t>
  </si>
  <si>
    <t>Да (30.06.2020)</t>
  </si>
  <si>
    <t>02.06-09.06.2020</t>
  </si>
  <si>
    <t>http://mari-el.gov.ru/parlament/Pages/20200602.aspx;    http://www.gsmari.ru/2020/06/2.html</t>
  </si>
  <si>
    <t>заочная форма (замечания, предложения, вопросы направляются на адрес электронной почты Государственного Собрания Республики Марий Эл)</t>
  </si>
  <si>
    <t>http://mari-el.gov.ru/parlament/Pages/30062020.aspx;   http://mari-el.gov.ru/minfin/SitePages/ZakOispRespBudg.aspx;     http://mari-el.gov.ru/parlament/Pages/20200611.aspx</t>
  </si>
  <si>
    <t>30.07.2020 (принят);  03.08.2020 (подписан)</t>
  </si>
  <si>
    <t>04.06.2020 (очная форма);   27.05-03.06.2020</t>
  </si>
  <si>
    <t>http://www.gsrm.ru/public/2020_otchet/index.php?sphrase_id=26829</t>
  </si>
  <si>
    <t>очная форма (+ заочная форма)</t>
  </si>
  <si>
    <t>10.06.2020 (принят);  18.06.2020 (подписан)</t>
  </si>
  <si>
    <t>11.06.2020 (принят);   18.06.2020 (подписан)</t>
  </si>
  <si>
    <t>Сведения о публичных слушаниях не обнаружены. Проверены источники:  https://minfin.tatarstan.ru/rus/godovoy-otchet-ob-ispolnenii-byudzheta.htm;   https://minfin.tatarstan.ru/rus/index.htm/gsearch?q=%D0%BF%D1%83%D0%B1%D0%BB%D0%B8%D1%87%D0%BD%D1%8B%D0%B5+%D1%81%D0%BB%D1%83%D1%88%D0%B0%D0%BD%D0%B8%D1%8F</t>
  </si>
  <si>
    <t>законодательный орган (публичные слушания);   финансовый орган (общественное обсуждение)</t>
  </si>
  <si>
    <t>Да (25.08.2020)</t>
  </si>
  <si>
    <t>http://www.mfur.ru/budjet/ispolnenie/materialy/2019-god.php?bitrix_include_areas=Y&amp;clear_cache=Y;   http://www.udmgossovet.ru/ooz/isp_budzhet2019/obshslush.php;   http://www.mfur.ru/news/3207/</t>
  </si>
  <si>
    <t>нет данных;     25.05.2020</t>
  </si>
  <si>
    <t>http://www.mfur.ru/budjet/ispolnenie/materialy/2019-god.php?bitrix_include_areas=Y&amp;clear_cache=Y;   http://www.mfur.ru/news/3207/;   http://www.udmgossovet.ru/ooz/isp_budzhet2019/obshslush.php</t>
  </si>
  <si>
    <t>23.06.2020 (принят);  07.07.2020 (подписан)</t>
  </si>
  <si>
    <t>нет данных (в части протокола публ.слушаний);  да (в части протокола общественного обсуждения)</t>
  </si>
  <si>
    <t>http://gs.cap.ru/meropriyatiya/20200600-publichnie-slushaniya-po-godovomu-otchetu</t>
  </si>
  <si>
    <t xml:space="preserve">заочная форма (Предложения (вопросы) принимаются Государственным Советом Чувашской Республики на официальном сайте) </t>
  </si>
  <si>
    <t>Протокол, ответы и пояснения на предложения (вопросы), поступившие в ходе публичных слушаний</t>
  </si>
  <si>
    <t>09.07.2020 (принят);   14.07.2020 (подписан)</t>
  </si>
  <si>
    <t>http://zsperm.ru/s1/archive/news/detail.php?ID=80235&amp;sphrase_id=1676742</t>
  </si>
  <si>
    <t>22.10.2020 (принят);   05.11.2020 (подписан)</t>
  </si>
  <si>
    <t>Итоговый документ (протокол) не обнаружен, только новостное сообщение: https://zsperm.ru/s1/archive/news/detail.php?ID=80463&amp;sphrase_id=1755288.</t>
  </si>
  <si>
    <t>14.05-23.05.2020</t>
  </si>
  <si>
    <t>https://www.kirovreg.ru/econom/finance/abbudg2019.php?sphrase_id=546156;    https://www.kirovreg.ru/news/detail.php?ID=98694&amp;sphrase_id=546156;   http://minfin.kirov.ru/novosti-i-anonsy/byudzhet/10772/</t>
  </si>
  <si>
    <t>http://www.minfin.kirov.ru/otkrytyy-byudzhet/dlya-spetsialistov/oblastnoy-byudzhet/%d0%98%d1%81%d0%bf%d0%be%d0%bb%d0%bd%d0%b5%d0%bd%d0%b8%d0%b5%20%d0%be%d0%b1%d0%bb%d0%b0%d1%81%d1%82%d0%bd%d0%be%d0%b3%d0%be%20%d0%b1%d1%8e%d0%b4%d0%b6%d0%b5%d1%82%d0%b0/</t>
  </si>
  <si>
    <t>28.05.2020 (принят);   04.06.2020 (подписан)</t>
  </si>
  <si>
    <t>http://mf.nnov.ru:8025/news/414-29-maya-2020-goda</t>
  </si>
  <si>
    <t>заочная форма в режиме онлайн-трансляции на сайте "Бюджет для граждан Нижегородской области"</t>
  </si>
  <si>
    <t>да (общее количество)</t>
  </si>
  <si>
    <t>http://mf.nnov.ru/index.php?option=com_k2&amp;view=item&amp;id=1514:otchety-ob-ispolnenii-oblastnogo-byudzheta-za-kvartal-polugodie-9-mesyatsev-i-god&amp;Itemid=554;    http://mf.nnov.ru:8025/news/421-10-iyunya-2020-goda</t>
  </si>
  <si>
    <t>30.07.2020 (принят);  13.08.2020 (подписан)</t>
  </si>
  <si>
    <t>27.05-03.06.2020</t>
  </si>
  <si>
    <t>заполнив анкету, участники обсуждения могут направить свои замечания, предложения и вопросы</t>
  </si>
  <si>
    <t>да (общее количество участников, список участников по категориям)</t>
  </si>
  <si>
    <t>17.06.2020 (принят);   25.06.2020 (подписан)</t>
  </si>
  <si>
    <t xml:space="preserve">http://www.zspo.ru/pressroom/news/70730/?sphrase_id=76448;   </t>
  </si>
  <si>
    <t>электронная форма (в виде открытого обсуждения на официальном сайте Законодательного Собрания Пензенской области в информационно-телекоммуникационной сети «Интернет»)</t>
  </si>
  <si>
    <t>да (только дата проведения)</t>
  </si>
  <si>
    <t>http://www.zspo.ru/legislative/budget/70878/</t>
  </si>
  <si>
    <t>07.07.2020 (принят);  20.07.2020 (подписан)</t>
  </si>
  <si>
    <t>Да (19.08.2020)</t>
  </si>
  <si>
    <t>очная форма (+ трансляция в сети Интернет, замечания и предложения заинтересованные лица могут направить в министерство финансов области в письменном виде  или на электронную почту)</t>
  </si>
  <si>
    <t>31.07.2020 (принят);   03.08.2020 (подписан)</t>
  </si>
  <si>
    <t>http://www.zsuo.ru/deyatelnost/plan-raboty/15247-20052020.html</t>
  </si>
  <si>
    <t>формат онлайн-присутствия всех заинтересованных граждан</t>
  </si>
  <si>
    <t>http://ufo.ulntc.ru:8080/dokumenty/godovoj-otchet-ob-ispolnenii-byudzheta/2019-god;  http://www.zsuo.ru/pryamaya-translyatsiya.html (запись онлайн-трансляции от 26.05.2020)</t>
  </si>
  <si>
    <t>17.06.2020 (принят);   22.06.2020 (подписан)</t>
  </si>
  <si>
    <t>http://www.kurganoblduma.ru/about/activity/people_hearing/folder/?clear_cache=Y</t>
  </si>
  <si>
    <t>очная форма (Предложения направлять в Курганскую областную Думу до 04.06.2020 г. Заявки на участие в публичных слушаниях направлять в Курганскую областную Думу до 02.06.2020 г.)</t>
  </si>
  <si>
    <t xml:space="preserve">30.06.2020 (принят и подписан)  </t>
  </si>
  <si>
    <t>09.06.2020 (принят);   10.06.2020 (подписан)</t>
  </si>
  <si>
    <t>Сведения о публичных слушаниях не обнаружены по состоянию на 15.07.2020 г.</t>
  </si>
  <si>
    <t>30.04 - 12.05.2020</t>
  </si>
  <si>
    <t>http://www.duma72.ru/ru/arena/new/news/2163/86063/;   http://duma72.ru/ru/arena/new/news/2163/86098/;    http://www.duma72.ru/ru/arena/new/news/2163/86145/</t>
  </si>
  <si>
    <t xml:space="preserve">24.04.2020;   30.04.2020;   11.05.2020  </t>
  </si>
  <si>
    <t>заочная форма (вопросы, мотивированные предложения и замечания принимаются в официальном порядке по почте, либо на электронный адрес областной Думы в сети Интернет)</t>
  </si>
  <si>
    <t>https://admtyumen.ru/ogv_ru/finance/finance/bugjet/more.htm?id=11844286@cmsArticle ;  https://www.duma72.ru/ru/structure/committees/14118/</t>
  </si>
  <si>
    <t>28.05.2020 (принят);   02.06.2020 (подписан)</t>
  </si>
  <si>
    <t>https://zs74.ru/publichnye-slushaniya;   https://zs74.ru/news/izveshchenie-13</t>
  </si>
  <si>
    <t>https://zs74.ru/publichnye-slushaniya</t>
  </si>
  <si>
    <t>15.12.2020 (принят и подписан)</t>
  </si>
  <si>
    <t>Да (10.07.2020)</t>
  </si>
  <si>
    <t>https://depfin.admhmao.ru/vse-novosti/4384366/</t>
  </si>
  <si>
    <t>режим видеоконференцсвязи</t>
  </si>
  <si>
    <t>https://depfin.admhmao.ru/otkrytyy-byudzhet/ispolnenie-byudzheta/otchet-ob-ispolnenii-byudzheta-za-2019-god/publichnye-slushaniya-po-godovomu-otchetu/4400510/protokol-publichnykh-slushaniy;   https://www.dumahmao.ru/budget2019-2021/lawsprojects/</t>
  </si>
  <si>
    <t>09.07.2020 (принят);   09.07.2020 (подписан)</t>
  </si>
  <si>
    <t>28.05.2020 (принят и подписан)</t>
  </si>
  <si>
    <t>Сведения о публичных слушаниях не обнаружены по состоянию на 25.06.2020 г.</t>
  </si>
  <si>
    <t>18.05-01.06.2020</t>
  </si>
  <si>
    <t>https://www.minfin-altai.ru/about/info/news/4353/;  https://www.minfin-altai.ru/deyatelnost/public-discussion.php;   http://www.elkurultay.ru/deyatelnost/obshchaya-publichnye-slushaniya</t>
  </si>
  <si>
    <t>общественное обсуждение (вопросы и предложения направляются в электронной форме на адрес электронной почты Министерства финансов Республики Алтай)</t>
  </si>
  <si>
    <t>https://www.minfin-altai.ru/deyatelnost/public-discussion.php;   https://www.minfin-altai.ru/about/info/materials/4368/;   https://www.minfin-altai.ru/deyatelnost/proekt-byudzheta-zakony-o-byudzhete-zakony-ob-ispolnenii-byudzheta/2019-2021/proekt-zakona-ob-ispolnenii-byudzheta.php</t>
  </si>
  <si>
    <t>26.06.2020 (принят);   08.07.2020 (подписан)</t>
  </si>
  <si>
    <t>нет данных;   01.06.2020</t>
  </si>
  <si>
    <t>http://www.khural.org/press/news/6204/</t>
  </si>
  <si>
    <t>дистанционная форма в режиме онлайн-трансляции информационно-телекоммуникационной сети «Интернет» на официальном сайте Верховного Хурала (парламента) Республики Тыва (на официальной странице Верховного Хурала (парламента) Республики Тыва «ВКонтакте»)</t>
  </si>
  <si>
    <t>19.06.2020 (принят);   26.06.2020 (подписан)</t>
  </si>
  <si>
    <t>Итоговый документ (протокол) не обнаружен по состоянию на 15.07.2020 г. Новостное сообщение о прошедшем мероприятии:   http://www.khural.org/press/news/6259/</t>
  </si>
  <si>
    <t>Да (22.09.2020)</t>
  </si>
  <si>
    <t>https://vs19.ru/press-centr/news/17430-ispolnenie-respublikanskogo-byudzheta-2019-vyneseno-na-publichnye-slushaniya-25-iyunya (трудно назвать анонсом, скорее новость)</t>
  </si>
  <si>
    <t>08.07.2020 (принят);   21.07.2020 (подписан)</t>
  </si>
  <si>
    <t>Да (11.09.2020)</t>
  </si>
  <si>
    <t>http://www.akzs.ru/news/main/2020/06/10/19839/;    http://www.akzs.ru/news/main/2020/06/17/19867/</t>
  </si>
  <si>
    <t>10.06.2020;   17.06.2020</t>
  </si>
  <si>
    <t>режим видеотрансляции</t>
  </si>
  <si>
    <t>http://fin22.ru/projects/p2020/;  http://minfin.alregn.ru/opinion/public/</t>
  </si>
  <si>
    <t>26.06.2020 (принят);   07.07.2020 (подписан)</t>
  </si>
  <si>
    <t>Протокол, резолюция (проект)</t>
  </si>
  <si>
    <t>да (количество по категориям, список, на который дана ссылка в протоколе, не размещен)</t>
  </si>
  <si>
    <t>https://www.sobranie.info/hearings.php;   http://minfin.krskstate.ru/openbudget/othcet/2019</t>
  </si>
  <si>
    <t>09.07.2020 (принят);  22.07.2020 (подписан)</t>
  </si>
  <si>
    <t>http://www.irzs.ru/events/news/detail.php?ID=30691&amp;sphrase_id=1394200</t>
  </si>
  <si>
    <t>http://openbudget.gfu.ru/ispolnenie-budgeta/law_project/;    https://irkobl.ru/sites/minfin/activity/obl/</t>
  </si>
  <si>
    <t>30.09.2020 (принят);    12.10.2020 (подписан)</t>
  </si>
  <si>
    <t>https://www.zskuzbass.ru/press-czentr/novosti/novosti-sobraniya/6036</t>
  </si>
  <si>
    <t>очная форма (+ трансляция в сети Интернет+специальный чат в WhatsApp для вопросов инициативных жителей Кузбасса)</t>
  </si>
  <si>
    <t>Рекомендации (итоговый документ)</t>
  </si>
  <si>
    <t>да (общее количество, количество участников по категориям, количество граждан)</t>
  </si>
  <si>
    <t>https://www.zskuzbass.ru/deyatelnost-sobraniya/otkryityij-byudzhet/publichnyie-slushaniya;  https://www.ofukem.ru/budget/projects2019-2021/14442/</t>
  </si>
  <si>
    <t>27.05.2020 (принят);   29.05.2020 (подписан)</t>
  </si>
  <si>
    <t>http://zsnso.ru/publichnye-slushaniya-po-otchetu-ob-ispolnenii-oblastnogo-byudzheta-novosibirskoy-oblasti-za-2019</t>
  </si>
  <si>
    <t>http://zsnso.ru/publichnye-slushaniya-po-otchetu-ob-ispolnenii-oblastnogo-byudzheta-novosibirskoy-oblasti-za-2019;     http://mfnso.nso.ru/page/495 (в составе материалов "Проект закона Новосибирской области "Об исполнении областного бюджета Новосибирской области за 2019 год", zip)</t>
  </si>
  <si>
    <t>09.07.2020 (принят);  14.07.2020 (подписан)</t>
  </si>
  <si>
    <t>нет данных;   23.06.2020</t>
  </si>
  <si>
    <t>http://www.omsk-parlament.ru/default.asp?doit=news</t>
  </si>
  <si>
    <t xml:space="preserve">очная форма (в случае продления на территории Омской области режима повышенной готовности до 17.06.2020 г. публичные слушания состоятся в режиме видеоконференции). Заявки на участие в публичных слушаниях и предложения по проекту закона принимаются региональным парламентом в срок до 12.06.2020 г.) </t>
  </si>
  <si>
    <t>09.07.2020 (принят);  21.07.2020 (подписан)</t>
  </si>
  <si>
    <t>15.06-19.06.2020</t>
  </si>
  <si>
    <t>https://duma.tomsk.ru/news/news_zdto/na_sud_obshhestvennosti;   https://duma.tomsk.ru/document/view/1461  (распоряжение)</t>
  </si>
  <si>
    <t>заочная форма (предложения направлять на электронную почту )</t>
  </si>
  <si>
    <t>да (Ф.И.О. отдельных участников)</t>
  </si>
  <si>
    <t>https://depfin.tomsk.gov.ru/proekt-godovogo-otcheta-ob-ispolnenii-oblastnogo-bjudzheta;   https://duma.tomsk.ru/news/news_zdto/publichnye_slushanija_sostojalis</t>
  </si>
  <si>
    <t>25.06.2020 (принят); 0807.2020 (подписан)</t>
  </si>
  <si>
    <t>нет (в части размещения на сайте зак.органа)</t>
  </si>
  <si>
    <t xml:space="preserve">http://hural-rb.ru/deaytelnost/parlament/publ_sl_isp2019;   http://hural-rb.ru/news?record_id=4770;    http://hural-rb.ru/finder/?search=%EF%F3%E1%EB%E8%F7%ED%FB%E5+%F1%EB%F3%F8%E0%ED%E8%FF    </t>
  </si>
  <si>
    <t>04.06.2020;   03.06.2020</t>
  </si>
  <si>
    <t>https://budget.govrb.ru/ebudget/Show/Content/291?ParentItemId=233;    https://hural-buryatia.ru/deaytelnost/parlament/publ_sl_isp2019</t>
  </si>
  <si>
    <t>08.07.2020 (принят);  14.07.2020 (подписан)</t>
  </si>
  <si>
    <t>Да (14.07.2020)</t>
  </si>
  <si>
    <t>http://iltumen.ru/news/17880</t>
  </si>
  <si>
    <t>формат расширенного заседания постоянного комитета по бюджету в формате видеоконференцсвязи</t>
  </si>
  <si>
    <t>https://minfin.sakha.gov.ru/bjudzhet/ispolnenie/2019-god-ispolnenie/za-2019-qod</t>
  </si>
  <si>
    <t>18.06.2020 (принят);   26.06.2020 (подписан)</t>
  </si>
  <si>
    <t>http://www.zaksobr-chita.ru/news/6903</t>
  </si>
  <si>
    <t>27.11.2020 (принят);    04.12.2020 (подписан)</t>
  </si>
  <si>
    <t>https://zaksobr.kamchatka.ru/Obyavleniya;   https://zaksobr.kamchatka.ru/events/Obyavleniya/4160;   https://zaksobr.kamchatka.ru/events/Obyavleniya/4217</t>
  </si>
  <si>
    <t>19.06.2020;  07.07.2020</t>
  </si>
  <si>
    <t>очная форма (замечания, вопросы и предложения направлять на официальный адрес электронной почты Законодательного Собрания Камчатского края и (либо) по телефону/ факсу )</t>
  </si>
  <si>
    <t xml:space="preserve">https://zaksobr.kamchatka.ru/events/Obyavleniya/4217 (проект рекомендаций);    https://minfin.kamgov.ru/otcety_ispolnenie/otcet-ob-ispolnenii-kraevogo-budzeta-za-2019-god   </t>
  </si>
  <si>
    <t>21.07.2020 (принят);  03.08.2020 (подписан)</t>
  </si>
  <si>
    <t>http://ebudget.primorsky.ru/Show/Content/219 ;   https://www.primorsky.ru/news/187282/(сайт высшего исполнительного органа)</t>
  </si>
  <si>
    <t>заочная форма - форум</t>
  </si>
  <si>
    <t xml:space="preserve">http://monitoring.zspk.gov.ru/%D0%9F%D1%80%D0%BE%D0%B5%D0%BA%D1%82%20%D0%B7%D0%B0%D0%BA%D0%BE%D0%BD%D0%B0/2313557;  https://primorsky.ru/authorities/executive-agencies/departments/finance/public.php;    https://www.primorsky.ru/authorities/executive-agencies/departments/finance/obsuzhdaem-byudzhet/kraevoy-byudzhet-na-2019-god-i-planovyy-period-2020-i-2021-godov/materialy/ (вопросы и ответы);   http://ebudget.primorsky.ru/Show/Content/223?ParentItemId=349     </t>
  </si>
  <si>
    <t>26.06.2020 (принят);   02.07.2020 (подписан)</t>
  </si>
  <si>
    <t xml:space="preserve">https://minfin.khabkrai.ru/portal/Show/Content/3347   </t>
  </si>
  <si>
    <t>с использованием сайта министерства финансов Хабаровского края - портала управления общественными финансами путем направления вопросов, предложений (замечаний), темы и текста своего выступления, выражения своего мнения об одобрении поступивших предложений (замечаний) по теме публичных слушаний</t>
  </si>
  <si>
    <t>https://minfin.khabkrai.ru/portal/Show/Content/3347;   https://minfin.khabkrai.ru/portal/Show/Content/3374?ParentItemId=462;   https://minfin.khabkrai.ru/portal/Show/Category/269?ItemId=1129</t>
  </si>
  <si>
    <t>29.07.2020 (принят);   29.07.2020 (подписан)</t>
  </si>
  <si>
    <t>15.06-17.06.2020</t>
  </si>
  <si>
    <t>http://www.zsamur.ru/news/view/10634/8;     http://www.zsamur.ru/section/list/33/11</t>
  </si>
  <si>
    <t>заочная форма (вопросы,  замечания и предложения либо в письменном виде направлять их в комитет Законодательного Собрания по вопросам бюджетной, налоговой и финансовой политики)</t>
  </si>
  <si>
    <t>http://www.zsamur.ru/section/list/33/11;     http://www.zsamur.ru/section/list/10628/33</t>
  </si>
  <si>
    <t>13.07.2020 (принят);   20.07.2020 (подписан)</t>
  </si>
  <si>
    <t>Да (08.06.2020)</t>
  </si>
  <si>
    <t>26.05-28.05.2020</t>
  </si>
  <si>
    <t>заочная форма, предложения, рекомендации и вопросы направлять до 28.05.2020 г. на официальный сайт министерства финансов Магаданской области в информационно-телекоммуникационной сети Интернет</t>
  </si>
  <si>
    <t>https://duma.49gov.ru/activities/budget/;  https://minfin.49gov.ru/press/news/?id_4=54044;   http://iis.minfin.49gov.ru/ebudget/Menu/Page/64</t>
  </si>
  <si>
    <t>10.06.2020 (принят);   16.06.2020 (подписан)</t>
  </si>
  <si>
    <t>Да (15.06.2020)</t>
  </si>
  <si>
    <t>05.06.2020 (очно);  29.05-02.06.2020 (заочно)</t>
  </si>
  <si>
    <t>https://sakhalin.gov.ru/index.php?id=105&amp;tx_ttnews%5Btt_news%5D=15056&amp;cHash=add8873f9c2da3c531e0fd484df2833d</t>
  </si>
  <si>
    <t>да (общее количество участников, категории участников)</t>
  </si>
  <si>
    <t>18.06.2020 (принят);   29.06.2020 (подписан)</t>
  </si>
  <si>
    <t>29.05.2020 (принят);  09.06.2020 (подписан)</t>
  </si>
  <si>
    <t>Анонс и итоговый документ (протокол) не обнаружены по состоянию  на 14.07.2020 г. Информация о публичных слушаниях из новостных сообщений:http://думачукотки.рф/news/itogi-ispolneniya-okruzhnogo-byudzheta-za-2019-god-podveli-v-zakonodatel-nom-sobranii-chukotki.html   и    http://чукотка.рф/press-tsentr/novosti-chao/byudzhet-chukotki-za-2019-god-ispolnen-s-profitsitom/?sphrase_id=29465</t>
  </si>
  <si>
    <t>29.05.2020 (дата письма о внесении)</t>
  </si>
  <si>
    <t>09.04.2020 (дата письма о внесении)</t>
  </si>
  <si>
    <t xml:space="preserve">Дата подписания закона </t>
  </si>
  <si>
    <t>19.03.2020 (дата постановления)</t>
  </si>
  <si>
    <t>23.04.2020 (дата постановления)</t>
  </si>
  <si>
    <t>27.05.2020 (дата постановления)</t>
  </si>
  <si>
    <t>10.04.2020 (дата постановления)</t>
  </si>
  <si>
    <t>26.05.2020 (ЗС)</t>
  </si>
  <si>
    <t xml:space="preserve">Оценка показателей раздела производится в отношении годового отчета об исполнении бюджета за 2019 год. В целях оценки показателей 4.1-4.12 учитываются сведения, размещенные в открытом доступе на момент проведения мониторинга на сайте законодательного органа субъекта Российской Федерации или на сайте, предназначенном для размещения бюджетных данных, пакетом документов. В целях составления рейтинга для оценки показателей раздела 4 учитываются сведения, размещенные в открытом доступе в срок до 1 января 2021 года. </t>
  </si>
  <si>
    <t>Соблюдение срока надлежащей практики (5 рабочих дней после внесения)</t>
  </si>
  <si>
    <t>Соблюдение срока надлежащей практики (10 рабочих дней до рассмотрения)</t>
  </si>
  <si>
    <t>Сведения о соблюдении срока надлежащей практики при размещении законопроекта</t>
  </si>
  <si>
    <t>Дата размещения проекта закона на сайте</t>
  </si>
  <si>
    <t>http://www.vrnoblduma.ru/dokumenty/proekty/pro.php?lid=2056</t>
  </si>
  <si>
    <t xml:space="preserve">https://www.ivoblduma.ru/zakony/proekty-zakonov/ </t>
  </si>
  <si>
    <t>сайт законодательного органа (ЗО)</t>
  </si>
  <si>
    <t>сайт финансового органа (в случае отсутствия - страница на сайте высшего исполнительного органа), (ФО)</t>
  </si>
  <si>
    <t>специализированный портал (СП)</t>
  </si>
  <si>
    <t>да (содержание)</t>
  </si>
  <si>
    <t>нет данных (ЗО), 15.06.2020 (ФО)</t>
  </si>
  <si>
    <t>нет данных (ЗО), 18.05.2020 (ФО)</t>
  </si>
  <si>
    <t>19.10.2020 (ЗО), 14.10.2020 (ФО)</t>
  </si>
  <si>
    <t>28.05.2020 (ЗО), нет данных (ФО)</t>
  </si>
  <si>
    <t>15.06.2020 (ЗС), 19.05.2020 (ФО)</t>
  </si>
  <si>
    <t>http://oreloblsovet.ru/legislation/proektyi-zakonov.html</t>
  </si>
  <si>
    <t>31.07.2020 (ЗО), 01.06.2020 (ФО)</t>
  </si>
  <si>
    <t>4.1. Размещен ли проект закона об исполнении бюджета за 2019 год в открытом доступе на сайте законодательного органа и (или) на сайте, предназначенном для размещения бюджетных данных?</t>
  </si>
  <si>
    <t>4.2. Размещены ли в открытом доступе сведения о хронологии рассмотрения и утверждения проекта закона об исполнении бюджета за 2019 год?</t>
  </si>
  <si>
    <t>4.3. Содержится ли в составе материалов к проекту закона об исполнении бюджета за 2019 год бюджетная отчетность об исполнении бюджета субъекта Российской Федерации?</t>
  </si>
  <si>
    <t>4.4. Содержится ли в составе материалов к проекту закона об исполнении бюджета за 2019 год бюджетная отчетность об исполнении консолидированного бюджета субъекта Российской Федерации за отчетный финансовый год?</t>
  </si>
  <si>
    <t>4.5. Содержатся ли в составе материалов к проекту закона об исполнении бюджета за 2019 год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изменений?</t>
  </si>
  <si>
    <t>4.6. Содержатся ли в составе материалов к проекту закона об исполнении бюджета за 2019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изменений?</t>
  </si>
  <si>
    <t>4.7. Содержатся ли в составе материалов к проекту закона об исполнении бюджета за 2019 год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изменений?</t>
  </si>
  <si>
    <t>4.8. Содержатся ли в составе материалов к проекту закона об исполнении бюджета за 2019 год сведения о выполнении государственными учреждениями субъекта Российской Федерации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на оказание соответствующих услуг (выполнения работ)?</t>
  </si>
  <si>
    <t>4.9. Содержатся ли в составе материалов к проекту закона об исполнении бюджета за 2019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образований, в том числе с детализацией по формам и целевому назначению межбюджетных трансфертов, в сравнении с первоначально утвержденными законом о бюджете значениями и с уточненными (с учетом внесенных изменений) значениями?</t>
  </si>
  <si>
    <t>4.10. Содержатся ли в составе материалов к проекту закона об исполнении бюджета за 2019 год сведения об объеме государственного внутреннего и внешнего (при наличии) долга субъекта Российской Федерации с детализацией по видам обязательств на начало и на конец 2019 года, а также сведения о соблюдении в 2019 году ограничений по объему государственного долга, установленных законом о бюджете на 2019 год и на плановый период 2020 и 2021 годов?</t>
  </si>
  <si>
    <t>4.11. Содержатся ли в составе материалов к проекту закона об исполнении бюджета за 2019 год сведения о внесенных изменениях в закон о бюджете на 2019 год и на плановый период 2020 и 2021 годов?</t>
  </si>
  <si>
    <t>4.12. Содержится ли в составе материалов к проекту закона об исполнении бюджета за 2019 год заключение органа внешнего государственного финансового контроля на годовой отчет об исполнении бюджета субъекта Российской Федерации за 2019 год?</t>
  </si>
  <si>
    <t>4.13. Проведены ли в субъекте Российской Федерации в соответствии с федеральным законодательством публичные слушания или общественное обсуждение годового отчета об исполнении бюджета за 2019 год и содержится ли в составе материалов к проекту закона об исполнении бюджета за 2019 год итоговый документ (протокол), принятый по результатам проведенного мероприятия?</t>
  </si>
  <si>
    <t>4.14. Размещен ли на сайте, предназначенном для размещения бюджетных данных, закон об исполнении бюджета субъекта Российской Федерации за 2019 год?</t>
  </si>
  <si>
    <t>Оценка показателя принимает значение 0 баллов в случаях, если: а) установлены ограничения по участию граждан в публичных слушаниях или в общественном обсуждении; б) в сети Интернет на сайте организатора публичных слушаний или общественного обсуждения отсутствует информационное сообщение (анонс) о проведении мероприятия.</t>
  </si>
  <si>
    <t>до 28.05.2020 (ЗО), нет данных (ФО)</t>
  </si>
  <si>
    <t>нет данных (ЗО), 01.06.2020 (ФО)</t>
  </si>
  <si>
    <t>04.06.2020 (ЗО), 25.05.2020 (ФО)</t>
  </si>
  <si>
    <t>до 26.05.2020 (ЗО), 25.05.2020 (ФО)</t>
  </si>
  <si>
    <t>нет данных (ЗО), 14.05.2020 (ФО)</t>
  </si>
  <si>
    <t>29.04.2020 (ЗО)</t>
  </si>
  <si>
    <t>14.09.2020 (ЗО)</t>
  </si>
  <si>
    <t>15.09.2020 (ЗО, ФО)</t>
  </si>
  <si>
    <t>18.05.2020 (ЗО), 14.05.2020 (ФО)</t>
  </si>
  <si>
    <t>16.06.2020 (ЗО)</t>
  </si>
  <si>
    <t>нет данных (ЗО), 08.06.2020 (СП)</t>
  </si>
  <si>
    <t>нет данных (ЗО,ФО), 01.06.2020 (СП)</t>
  </si>
  <si>
    <t>нет (8 рабочих дней от внесения до утверждения)</t>
  </si>
  <si>
    <t>https://minfin.donland.ru/activity/7091/?nav-documents=page-1</t>
  </si>
  <si>
    <t>22.04.2020 (ЗО)</t>
  </si>
  <si>
    <t>16.04.2020 (ЗО)</t>
  </si>
  <si>
    <t>22.04.2020 (ЗО), 10.04.2020 (ФО)</t>
  </si>
  <si>
    <t>нет данных (ЗО), 06.06.2020 (ФО)</t>
  </si>
  <si>
    <t>19.05.2020 (ЗО)</t>
  </si>
  <si>
    <t>нет данных (ЗО), до 29.05.2020 (ФО)</t>
  </si>
  <si>
    <t>14.04.2020 (ЗО), 06.03.2020 (ФО), 31.03.2020 (СП)</t>
  </si>
  <si>
    <t>нет данных (ЗО), 29.05.2020 (ФО)</t>
  </si>
  <si>
    <t>19.05.2020 (ЗО), 18.05.2020 (ФО)</t>
  </si>
  <si>
    <t>19.05.2020 (ЗО), нет данных (СП)</t>
  </si>
  <si>
    <t>22.05.2020 (ЗО)</t>
  </si>
  <si>
    <t>15.05.2020 (законодательная инициатива)</t>
  </si>
  <si>
    <t>https://zakon.zsperm.ru/?ELEMENT_ID=3938</t>
  </si>
  <si>
    <t>14.05.2020 (ЗО)</t>
  </si>
  <si>
    <t>http://int.zsno.ru:8080/zaks?viewForm&amp;nd=790878015&amp;prev=789810020&amp;pred=789810001&amp;bviewprev=0</t>
  </si>
  <si>
    <t>переадресация на СП: http://saratov.gov.ru/gov/auth/minfin/bud_inf/</t>
  </si>
  <si>
    <t>срок размещения ранее срока внесения</t>
  </si>
  <si>
    <t>нет данных (ЗО), 22.05.2020 (ФО)</t>
  </si>
  <si>
    <t>нет данных (ЗО), 30.04.2020 (ФО)</t>
  </si>
  <si>
    <t>17.06.2020 (ЗО), до 17.06.2020 (ФО)</t>
  </si>
  <si>
    <t>нет данных (ЗО), 27.05.2020 (ФО), 09.06.2020 (СП)</t>
  </si>
  <si>
    <t>нет данных (ЗО), 28.05.2020 (ФО)</t>
  </si>
  <si>
    <t>ЗО: графический формат, не указаны наименования приложений.</t>
  </si>
  <si>
    <t>ЗО, ФО: графический формат, без структуры (К2).</t>
  </si>
  <si>
    <t>ЗО: без структуры (К2).</t>
  </si>
  <si>
    <t>https://www.tulaoblduma.ru/laws_intranet/laws_stages.asp%3FID=163893.html</t>
  </si>
  <si>
    <t xml:space="preserve">ЗО: не указаны наименования приложений. </t>
  </si>
  <si>
    <t>до 26.05.2020 (ЗС), 25.05.2020 (СП)</t>
  </si>
  <si>
    <t xml:space="preserve">не размещено: https://www.mos.ru/findep/documents/ </t>
  </si>
  <si>
    <t>ЗО: используется только графический формат.</t>
  </si>
  <si>
    <t xml:space="preserve">ЗО: законопроект размещен в двух разных разделах, в одном случае без материалов (дублирование документов разного состава). </t>
  </si>
  <si>
    <t>не размещено: https://www.kubzsk.ru/pravo/</t>
  </si>
  <si>
    <t>не размещено: http://minfin.donland.ru:8088/</t>
  </si>
  <si>
    <t xml:space="preserve">ЗО: используется только графический формат, без структуры. </t>
  </si>
  <si>
    <t>ЗО, ФО: без структуры (К2).</t>
  </si>
  <si>
    <t>ЗО, ФО: наименования приложений 7-80 к законопроекту указаны частично.</t>
  </si>
  <si>
    <t>ЗО, СП: без структуры (К2).</t>
  </si>
  <si>
    <t>не размещено: http://www.finupr.kurganobl.ru/index.php?test=ispol</t>
  </si>
  <si>
    <t xml:space="preserve">ЗО: используется только графический формат, без структуры (К2). ФО: для приложений используется только графический формат (К2). </t>
  </si>
  <si>
    <t>ФО: без структуры (К2).</t>
  </si>
  <si>
    <t>ЗО: используется только графический формат. ФО: законопроект размещен в двух разных разделах, в одном случае без материалов (дублирование материалов разного состава).</t>
  </si>
  <si>
    <t>ФО: одни и те же материалы дублируются в разных архивах.</t>
  </si>
  <si>
    <t>ЗС: без структуры.</t>
  </si>
  <si>
    <t>ФО: размещено два архива, в разделе для публичных слушаний (29 апреля) и в разделе законов (20 мая).</t>
  </si>
  <si>
    <t>не размещено: https://www.magoblduma.ru/activities/zakon/</t>
  </si>
  <si>
    <t>не размещено: http://думачукотки.рф/documents/search.html?srch_text=&amp;srch_number=&amp;srch_dates=&amp;srch_category=0; http://duma-chukotka.ru/index.php?option=com_content&amp;view=category&amp;id=47&amp;Itemid=154; http://duma.chukotka.ru/index.php</t>
  </si>
  <si>
    <t>не размещено: http://чукотка.рф//otkrytyy-byudzhet/ispolnenie-byudzheta.php; http://chaogov.ru/otkrytyy-byudzhet/ispolnenie-byudzheta.php</t>
  </si>
  <si>
    <t>ЗО, ФО: не размещено (по состоянию на 16.06.2020).</t>
  </si>
  <si>
    <t>ЗО: требуются специальные действия для открытия файлов.</t>
  </si>
  <si>
    <t>до 12.05.2020 (по данным мониторинга)</t>
  </si>
  <si>
    <t>14.04.2020 (законодательная инициатива)</t>
  </si>
  <si>
    <t>29.04.2020, 20.05.2020 (ФО), 12.05.2020 (СП)</t>
  </si>
  <si>
    <t>04.06.2020 (ЗО)</t>
  </si>
  <si>
    <t>ФО: размещен только проект постановления в разделе "Антикоррупционная экспертиза", не учитывается в целях оценки показателя.</t>
  </si>
  <si>
    <t>ЗО: без приложений к законопроекту, не учитывается в целях оценки показателя.</t>
  </si>
  <si>
    <t>ФО: тестовая часть и часть приложений не размещены, для всех ссылок на документы открывается файл с приложениями к законопроекту по МБТ, не учитывается в целях оценки показателя.</t>
  </si>
  <si>
    <t>срок размещения ранее даты внесения</t>
  </si>
  <si>
    <t>ЗО: без приложений, не учитывается в целях оценки показателя.</t>
  </si>
  <si>
    <t>ЗО: отсутствуют приложения, не учитывается в целях оценки показателя.</t>
  </si>
  <si>
    <t>ЗО: размещается временно, на 08.07.2020 удалено, не учитывается в целях оценки показателя. ФО: графический формат, без структуры.</t>
  </si>
  <si>
    <t>ЗО: не указаны наименования приложений. ФО: размещено ранее даты внесения.</t>
  </si>
  <si>
    <t xml:space="preserve">ЗС: используется только графический формат (за исключением бюджетной отчетности). </t>
  </si>
  <si>
    <t>до 12.06.2020 (по данным мониторинга)</t>
  </si>
  <si>
    <t>до 15.06.2020 (по данным мониторинга)</t>
  </si>
  <si>
    <t>до 10.05.2020 (по данным мониторинга)</t>
  </si>
  <si>
    <t>до 09.06.2020 (по данным мониторинга)</t>
  </si>
  <si>
    <t>до 22.05.2020 (по данным мониторинга)</t>
  </si>
  <si>
    <t>до 14.04.2020 (по данным мониторинга)</t>
  </si>
  <si>
    <t>до 10.06.2020 (по данным мониторинга)</t>
  </si>
  <si>
    <t>до 05.06.2020 (по данным мониторинга)</t>
  </si>
  <si>
    <t>Кемеровская область - Кузбасс</t>
  </si>
  <si>
    <t>Соблюдение срока надлежащей практики 
(10 рабочих дней с даты подписания)</t>
  </si>
  <si>
    <t>нет (на 11.08.2020)</t>
  </si>
  <si>
    <t>после 11.08.2020</t>
  </si>
  <si>
    <t>Не размещён в срок надлежащей практики (зафиксировано в ходе мониторинга).</t>
  </si>
  <si>
    <t>нет (на 14.10.2020)</t>
  </si>
  <si>
    <t>https://minfin.ryazangov.ru/documents/documents_RO/zakony-ob-oblastnom-byudzhete-ryazanskoy-oblasti/</t>
  </si>
  <si>
    <t xml:space="preserve">нет (на 07.08.2020) </t>
  </si>
  <si>
    <t>нет (на 13.12.2020)</t>
  </si>
  <si>
    <t>https://minfin.tularegion.ru/documents/?PAGEN_1=3</t>
  </si>
  <si>
    <t>не размещено: https://www.mos.ru/findep/documents/</t>
  </si>
  <si>
    <t>https://budget.mos.ru/zakon_isp</t>
  </si>
  <si>
    <t>не размещено: http://budget76.ru/</t>
  </si>
  <si>
    <t>https://minfin.rkomi.ru/deyatelnost/byudjet/ispolnenie-respublikanskogo-i-konsolidirovannogo-byudjetov-respubliki-komi/zakony-respubliki-komi-proekty-zakonov-ob-ispolnenii-respublikanskogo-byudjeta-respubliki-komi/2019-god-494</t>
  </si>
  <si>
    <t xml:space="preserve">Закон об исполнении бюджета размещен </t>
  </si>
  <si>
    <t>после 13.12.2020</t>
  </si>
  <si>
    <t>нет (на 21.12.2020)</t>
  </si>
  <si>
    <t>после 21.12.2020)</t>
  </si>
  <si>
    <t>https://fincom.gov.spb.ru/budget/implementation/execution_materials/1#23</t>
  </si>
  <si>
    <t>В приложениях не указаны номер и дата закона, которым они утверждены, в составе приложения 1 представлены сведения, которые не имеют отношения к документу (К1).</t>
  </si>
  <si>
    <t>после 07.08.2020</t>
  </si>
  <si>
    <t>не размещено: https://fin.sev.gov.ru/pravovye-aktu/regionalnye-npa/</t>
  </si>
  <si>
    <t>нет (на 14.07.2020)</t>
  </si>
  <si>
    <t>после 14.07.2020</t>
  </si>
  <si>
    <t>портала нет</t>
  </si>
  <si>
    <t>не размещено: https://budget.cap.ru/Menu/Page/21</t>
  </si>
  <si>
    <t>да (в тексте закона)</t>
  </si>
  <si>
    <t>нет (на 07.08.2020)</t>
  </si>
  <si>
    <t>Не указаны наименования приложений, коэффициент не применен с учетом текста закона.</t>
  </si>
  <si>
    <t xml:space="preserve">Не указаны наименования приложений, коэффициент не применен с учетом текста закона. Между наименованием и ссылками находится ссылка на другой документ. </t>
  </si>
  <si>
    <t>https://minfin.75.ru/byudzhet/konsolidirovannyy-kraevoy-byudzhet/zakony-ob-ispolnenii-byudzheta</t>
  </si>
  <si>
    <t>https://minfin.kamgov.ru/otcety_ispolnenie/otcet-ob-ispolnenii-kraevogo-budzeta-za-2019-god; https://www.kamgov.ru/minfin/budzet-2019</t>
  </si>
  <si>
    <t>В разделе "Отчет об исполнении краевого бюджета за 2019 год" используется только графический формат, в разделе "Бюджет 2019" размещена версия в формате word и excel, дублирование данных разного качества (К1).</t>
  </si>
  <si>
    <t>нет (на 02.10.2020)</t>
  </si>
  <si>
    <t>Не указаны наименования приложений, коэффициент не применен с учетом текста закона. По ссылке закона в формате word размещен проект.</t>
  </si>
  <si>
    <t>Без структуры документа (К2).</t>
  </si>
  <si>
    <t>Без структуры документа, используется только графический формат (К2).</t>
  </si>
  <si>
    <t>В ссылке не указано наименование закона, без структуры документа (К2).</t>
  </si>
  <si>
    <t>да (в содержании)</t>
  </si>
  <si>
    <t>Не указаны наименований приложений, коэффициент не применен с учетом содержания.</t>
  </si>
  <si>
    <t>Не указаны наименования приложений (11 приложений, в тексте закона не названы, К2).</t>
  </si>
  <si>
    <t>В ссылке не указано наименование закона; закон размещен в 5 частях, в законе 44 приложения (К2).</t>
  </si>
  <si>
    <t>Без структуры документа, используется только графический формат (К2). В формате word размещен проект закона, не может быть учтен в целях оценки показателя.</t>
  </si>
  <si>
    <t>Не указаны наименования приложений, коэффициент не применен с учетом содержания.</t>
  </si>
  <si>
    <t xml:space="preserve">Не указаны наименования приложений, коэффициент не применен с учетом текста закона. В текстовой части закона в формате word представлены сведения, не имеющие отношения к документу. </t>
  </si>
  <si>
    <t xml:space="preserve">Сведения о хронологии рассмотрения и утверждения законопроекта размещены вместе с законопроектом об исполнении бюджета </t>
  </si>
  <si>
    <t xml:space="preserve">Место размещения данных </t>
  </si>
  <si>
    <t>внесение проекта закона в законодательный орган</t>
  </si>
  <si>
    <t>рассмотрение проекта закона</t>
  </si>
  <si>
    <t>принятие закона законодательным органом</t>
  </si>
  <si>
    <t>подписание закона</t>
  </si>
  <si>
    <t>в первом чтении</t>
  </si>
  <si>
    <t>во втором чтении</t>
  </si>
  <si>
    <t>в третьем чтении</t>
  </si>
  <si>
    <t>сайт зак.органа</t>
  </si>
  <si>
    <t>http://www.belduma.ru/document/draft/detail.php?god=2020&amp;prj=all</t>
  </si>
  <si>
    <t>не размещено: http://beldepfin.ru/dokumenty/vse-dokumenty/godovoj-otchet-ob-ispolnenii-byudzheta-za-2019-god/</t>
  </si>
  <si>
    <t>сайт фин.органа</t>
  </si>
  <si>
    <t>http://bryanskoblfin.ru/Show/Category/?ItemId=26</t>
  </si>
  <si>
    <t>не размещено: http://www.zsvo.ru/documents/36/</t>
  </si>
  <si>
    <t>http://dtf.avo.ru/proekty-zakonov-vladimirskoj-oblasti</t>
  </si>
  <si>
    <t>не размещено: https://www.ivoblduma.ru/zakony/proekty-zakonov/35015/</t>
  </si>
  <si>
    <t>http://adm.rkursk.ru/index.php?id=693&amp;mat_id=107115</t>
  </si>
  <si>
    <t>не размещено: http://www.oblsovet.ru/legislation/bill/21701/</t>
  </si>
  <si>
    <t>http://ufin48.ru/Show/Tag/%D0%98%D1%81%D0%BF%D0%BE%D0%BB%D0%BD%D0%B5%D0%BD%D0%B8%D0%B5%20%D0%B1%D1%8E%D0%B4%D0%B6%D0%B5%D1%82%D0%B0</t>
  </si>
  <si>
    <t>не размещено: http://mef.mosreg.ru/dokumenty/normotvorchestvo</t>
  </si>
  <si>
    <t>https://budget.mosreg.ru/byudzhet-dlya-grazhdan/godovoj-otchet-ob-ispolnenii-byudzheta-moskovskoj-oblasti/#tab-id-6</t>
  </si>
  <si>
    <t>не размещено: http://zsto.ru/index.php/739a50c4-47c1-81fa-060e-2232105925f8/5f51608f-f613-3c85-ce9f-e9a9410d8fa4/11074-sovet200408</t>
  </si>
  <si>
    <t>спец.портал</t>
  </si>
  <si>
    <t>временно размещается информация: https://www.tulaoblduma.ru/laws_intranet/laws_stages.asp%3FID=163893.html</t>
  </si>
  <si>
    <t>переадресация на специализированный портал: https://minfin.tularegion.ru/documents/</t>
  </si>
  <si>
    <t>http://dfto.ru/index.php/razdel/ispolnenie-byudzheta/proekt-zakona-ob-ispolnenii-byudzheta</t>
  </si>
  <si>
    <t>не размещено: https://duma.mos.ru/ru/40/regulation_projects?fields%5B0%5D=name&amp;fields%5B1%5D=content&amp;date%5Bfrom%5D=15.01.2017&amp;date%5Bto%5D=0&amp;sort=date-desc&amp;states%5B0%5D=all&amp;types%5B0%5D=all&amp;page=1#results</t>
  </si>
  <si>
    <t>не размещено: http://karelia-zs.ru/zakonodatelstvo_rk/proekty/search_simple/?search=true&amp;file_number=&amp;dep_number=&amp;name=%D0%B8%D1%81%D0%BF%D0%BE%D0%BB%D0%BD%D0%B5%D0%BD%D0%B8%D0%B8+%D0%B1%D1%8E%D0%B4%D0%B6%D0%B5%D1%82%D0%B0&amp;doc_status=&amp;date_min=&amp;date_max=&amp;sort_by=data_registracii&amp;order=descending</t>
  </si>
  <si>
    <t>переадресация на специализированный портал: http://minfin.karelia.ru/2019-2021-gody/</t>
  </si>
  <si>
    <t>не размещено: http://gsrk1.rkomi.ru/Sessions/Default.aspx</t>
  </si>
  <si>
    <t>частично: https://vologdazso.ru/actions/legislative_activity/draft-laws/search.php?docid=TXpNM01ESTVPRUUwVFc=</t>
  </si>
  <si>
    <t>не размещено: https://duma39.ru/activity/zakon/draft/search.php</t>
  </si>
  <si>
    <t>до 15 июля 2020 года</t>
  </si>
  <si>
    <t>не размещено: https://finance.lenobl.ru/o-komitete/work/</t>
  </si>
  <si>
    <t>05.06.2020-19.06.2020</t>
  </si>
  <si>
    <t>не размещено: https://www.duma-murman.ru/deyatelnost/zakonodatelnaya-deyatelnost/proekty-zakonov-murmanskoy-oblasti/proekty-2020/</t>
  </si>
  <si>
    <t>не размещено: https://b4u.gov-murman.ru/</t>
  </si>
  <si>
    <t xml:space="preserve">г. Санкт-Петербург </t>
  </si>
  <si>
    <t>08.06.2020-10.06.2020</t>
  </si>
  <si>
    <t>не размещено: https://budget.gov.spb.ru/</t>
  </si>
  <si>
    <t>не размещено: http://sdnao.ru/documents/bills/detail.php?ID=31328</t>
  </si>
  <si>
    <t>не размещено: https://gshra.ru/zak-deyat/proekty/</t>
  </si>
  <si>
    <t>http://www.minfin01-maykop.ru/Show/Category/72?ItemId=271</t>
  </si>
  <si>
    <t>не размещено: http://www.huralrk.ru/deyatelnost/zakonodatelnaya-deyatelnost/zakonoproekty/item/1901-0124-6-ob-ispolnenii-respublikanskogo-byudzheta-za-2019-god.html</t>
  </si>
  <si>
    <t>переадресация на сайт законодательного органа: https://minfin.rk.gov.ru/ru/structure/2020_05_07_12_00_proekt_zakona_respubliki_krym_ob_ispolnenii_biudzheta_respubliki_krym_za_2019_god</t>
  </si>
  <si>
    <t>переадресация на сайт финансового органа: http://budget.rk.ifinmon.ru/dokumenty/godovoj-otchet-ob-ispolnenii-byudzheta</t>
  </si>
  <si>
    <t>не размещено: http://www.kubzsk.ru/pravo/</t>
  </si>
  <si>
    <t>https://minfinkubani.ru/budget_isp/detail.php?ID=88011&amp;IBLOCK_ID=46&amp;str_date=18.09.2020</t>
  </si>
  <si>
    <t>не размещено: https://openbudget23region.ru/index.php/o-byudzhete/dokumenty/ministerstvo-finansov-krasnodarskogo-kraya</t>
  </si>
  <si>
    <t>http://asozd.volgoduma.ru/index.php?option=com_asozd&amp;view=draftlaw&amp;id=664</t>
  </si>
  <si>
    <t>не размещено: http://volgafin.volgograd.ru/norms/acts/16723/</t>
  </si>
  <si>
    <t>не размещено: http://portal-ob.volgafin.ru/dokumenty/zakon_ob_ispolnenii_byudzheta/2019</t>
  </si>
  <si>
    <t>не размещено: http://www.zsro.ru/lawmaking/project/?arrFilter_pf%5BNUMBER%5D=&amp;arrFilter_ff%5BPREVIEW_TEXT%5D=%D0%BE%D0%B1+%D0%B8%D1%81%D0%BF%D0%BE%D0%BB%D0%BD%D0%B5%D0%BD%D0%B8%D0%B8+%D0%B1%D1%8E%D0%B4%D0%B6%D0%B5%D1%82%D0%B0&amp;arrFilter_DATE_ACTIVE_FROM_1=&amp;arrFilter_DATE_ACTIVE_FROM_2=&amp;set_filter=Y</t>
  </si>
  <si>
    <t>не работает: http://minfin.donland.ru:8088/</t>
  </si>
  <si>
    <t>переадресация на нерабочую ссылку: https://ob.sev.gov.ru/dokumenty/godovoj-otchet-ob-ispolnenii-byudzheta</t>
  </si>
  <si>
    <t>не размещено: http://www.parlamentri.ru/index.php/zakonodatelnaya-deyatelnost/zakonoproekty-vnesennye-v-parlament</t>
  </si>
  <si>
    <t>частично: http://parlament.kbr.ru/zakonodatelnaya-deyatelnost/zakonoproekty-na-stadii-rassmotreniya/index.php?ELEMENT_ID=17606</t>
  </si>
  <si>
    <t>не размещено: http://minfin.alania.gov.ru/documents/606</t>
  </si>
  <si>
    <t>25.04.2020-29.04.2020</t>
  </si>
  <si>
    <t xml:space="preserve">не размещено: http://www.mfsk.ru/law/proekty-zakonovsk </t>
  </si>
  <si>
    <t>не размещено: http://gsrb.ru/ru/materials/materialy-k-zasedaniyu-gs-k-rb/?SECTION_ID=1340</t>
  </si>
  <si>
    <t>https://minfin.bashkortostan.ru/documents/projects/289260/</t>
  </si>
  <si>
    <t>не размещено: http://mari-el.gov.ru/minfin/SitePages/ZakOispRespBudg.aspx</t>
  </si>
  <si>
    <t>25.06.2020-07.07.2020</t>
  </si>
  <si>
    <t>частично: http://www.gs.cap.ru/doc/laws/2020/04/14/gs-zak-vnes-307</t>
  </si>
  <si>
    <t>не размещено: http://minfin.cap.ru/action/activity/byudzhet/otcheti-ob-ispolnenii-respublikanskogo-byudzheta-c/2019-god</t>
  </si>
  <si>
    <t>14.05.2020-23.05.2020 (нарушен срок, информация размещена после 18.05.2020)</t>
  </si>
  <si>
    <t>не размещено: http://www.zsko.ru/documents/lawmaking/index.php?ID=30117</t>
  </si>
  <si>
    <t>не размещено: http://int.zsno.ru:8080/zaks?viewForm&amp;nd=790878015&amp;prev=789810020&amp;pred=789810001&amp;bviewprev=0</t>
  </si>
  <si>
    <t>не размещено: http://mf.nnov.ru:8025/primi-uchastie/publichnye-slushaniya</t>
  </si>
  <si>
    <t>не размещено: http://www.zaksob.ru/activity/zakonotvorcheskaya-deyatelnost/proekty-oblastnykh-zakonov-i-postanovleniy/</t>
  </si>
  <si>
    <t>не размещено: http://budget.orb.ru/</t>
  </si>
  <si>
    <t>не размещено: https://srd.ru/index.php/component/docs/?view=pr_zaks&amp;menu=508&amp;selmenu=512&amp;limitstart=0</t>
  </si>
  <si>
    <t>переадресация на специализированный портал: http://www.saratov.gov.ru/gov/auth/minfin/</t>
  </si>
  <si>
    <t>не размещено: https://minfin.midural.ru/document/category/21#document_list</t>
  </si>
  <si>
    <t>30.04.2020-12.05.2020</t>
  </si>
  <si>
    <t>не размещено: https://www.dumahmao.ru/budget2020-2022/lawsprojects/</t>
  </si>
  <si>
    <t>частично: https://www.yamalfin.ru/index.php?option=com_content&amp;view=article&amp;id=3582:-2019-&amp;catid=152:2018-11-01-09-33-34&amp;Itemid=120</t>
  </si>
  <si>
    <t>не размещено: http://feaweb.yamalfin.ru/; http://monitoring.yanao.ru/yamal/</t>
  </si>
  <si>
    <t>размещено позже установленного срока: http://fin22.ru/projects/p2020/</t>
  </si>
  <si>
    <t>не размещено: https://irkobl.ru/sites/minfin/activity/obl/</t>
  </si>
  <si>
    <t>Кемеровская область – Кузбасс</t>
  </si>
  <si>
    <t>аналогичный состав архива, как на сайте финансового органа: https://openbudget.mfnso.ru/analitika/otchetnost-ob-ispolnenii-byudzheta/2019-god</t>
  </si>
  <si>
    <t>не размещено: http://www.omsk-parlament.ru/?sid=10319</t>
  </si>
  <si>
    <t>http://mf.omskportal.ru/oiv/mf/otrasl/otkrbudg/ispolnenie/2019/04#</t>
  </si>
  <si>
    <t>не размещено: http://hural-rb.ru/bankz/</t>
  </si>
  <si>
    <t>не размещено: https://egov-buryatia.ru/minfin/activities/documents/proekty-zakonov-i-inykh-npa/</t>
  </si>
  <si>
    <t>http://budget.govrb.ru/ebudget/Show/Content/291?ParentItemId=233</t>
  </si>
  <si>
    <t>не размещено: http://monitoring.iltumen.ru/%D0%9F%D1%80%D0%BE%D0%B5%D0%BA%D1%82%20%D0%B7%D0%B0%D0%BA%D0%BE%D0%BD%D0%B0%20%D0%A0%D0%B5%D1%81%D0%BF%D1%83%D0%B1%D0%BB%D0%B8%D0%BA%D0%B8%20%D0%A1%D0%B0%D1%85%D0%B0%20(%D0%AF%D0%BA%D1%83%D1%82%D0%B8%D1%8F)/2541663</t>
  </si>
  <si>
    <t xml:space="preserve">не размещено: http://budget.sakha.gov.ru/ebudget/Menu/Page/173 </t>
  </si>
  <si>
    <t>не размещено: https://minfin.kamgov.ru/otcety_ispolnenie/otcet-ob-ispolnenii-kraevogo-budzeta-za-2019-god</t>
  </si>
  <si>
    <t>не размещено: http://openbudget.kamgov.ru/Dashboard#/budget/budget/income_execution</t>
  </si>
  <si>
    <t>не размещено: http://monitoring.zspk.gov.ru/#type=zakonoproekt/from=05.10.2016/to=</t>
  </si>
  <si>
    <t>не размещено: https://primorsky.ru/authorities/executive-agencies/departments/finance/public.php</t>
  </si>
  <si>
    <t>http://ebudget.primorsky.ru/Show/Content/223?ParentItemId=349</t>
  </si>
  <si>
    <t>https://minfin.khabkrai.ru/portal/Menu/Page/667</t>
  </si>
  <si>
    <t>15.06.2020-17.06.2020</t>
  </si>
  <si>
    <t>не размещено: https://fin.amurobl.ru/pages/deyatelnost/otchetnost/</t>
  </si>
  <si>
    <t>http://ob.fin.amurobl.ru/dokumenty/proekt_zakon/ispolnenie_obl/2019</t>
  </si>
  <si>
    <t>не размещено: http://sakhminfin.ru/</t>
  </si>
  <si>
    <t>сайт зак.органа, спец.портал</t>
  </si>
  <si>
    <t>29.05.2020 (размещено после 09.06.2020)</t>
  </si>
  <si>
    <t>23.12.2020-25.12.2020 (общественные обсуждения)</t>
  </si>
  <si>
    <t>Сведения размещены в разделе "Публичные слушания", в разделе "Отчетность" отсутствуют (K1).</t>
  </si>
  <si>
    <t>Сведений недостаточно для оценки показателя.</t>
  </si>
  <si>
    <t>Публичные слушания не проводились.</t>
  </si>
  <si>
    <t>26.05.2020 (размещено после 15.06.2020)</t>
  </si>
  <si>
    <t>18.05.2020-01.06.2020 (размещено после 15.06.2020)</t>
  </si>
  <si>
    <t>Сведений, размещенных в установленный срок, недостаточно для оценки показателя.</t>
  </si>
  <si>
    <t>10.06.2020 (размещено после 17.06.2020)</t>
  </si>
  <si>
    <t>18.06.2020 (размещено после 17.06.2020)</t>
  </si>
  <si>
    <t>15.05.2020 (размещено после 01.06.2020)</t>
  </si>
  <si>
    <t>06.05.2020 (размещено после 01.06.2020)</t>
  </si>
  <si>
    <t>http://www.duma.khv.ru/Monitoring5/%D0%9F%D1%80%D0%BE%D0%B5%D0%BA%D1%82%20%D0%B7%D0%B0%D0%BA%D0%BE%D0%BD%D0%B0/2311134</t>
  </si>
  <si>
    <t>сайт зак.органа, сайт фин.органа</t>
  </si>
  <si>
    <t>На сайте ЗО отсутствуют данные о дате публичных слушаний.</t>
  </si>
  <si>
    <t>Формат данных соответствует требованиям (используется не только графический формат)</t>
  </si>
  <si>
    <t>https://minfin.ryazangov.ru/documents/draft_documents/proekty/2020/index.php</t>
  </si>
  <si>
    <t>Размещены только два приложения к пояснительной записке.</t>
  </si>
  <si>
    <t xml:space="preserve">не размещено: https://duma.mos.ru/ru/40/regulation_projects </t>
  </si>
  <si>
    <t xml:space="preserve">не размещено: http://gsrk1.rkomi.ru/Sessions/WebQuestionDetails.aspx?idPage=1&amp;idQuest=54188&amp;IdSessions=223&amp;typeQuest=0&amp;showQuests=false </t>
  </si>
  <si>
    <t>Учтены сведения, размещенные на сайте законодательного органа; на специализированном портале пояснительная записка и приложения к ней размещены в графическом формате.</t>
  </si>
  <si>
    <t>Отсутствует пояснительная записка по форме ОКУД 0503160 и приложения к ней. Используются формы для консолидированной отчетности (К2).</t>
  </si>
  <si>
    <t xml:space="preserve">Отсутствует пояснительная записка по форме ОКУД 0503160 и приложения к ней. </t>
  </si>
  <si>
    <t xml:space="preserve">не размещено: https://volgoduma.ru/lawmaking/projects/ </t>
  </si>
  <si>
    <t>Текстовая часть пояснительной записки размещена только в графическом формате (К2).</t>
  </si>
  <si>
    <t xml:space="preserve">Вместо формы ОКУД 0503120 (баланс исполнения бюджета) используется форма ОКУД 0503130 (баланс ГРБС). </t>
  </si>
  <si>
    <t>Вместо формы ОКУД 0503120 (баланс исполнения бюджета) используется форма ОКУД 0503130 (баланс ГРБС). По состоянию на 16.03.2021 сведения в открытом доступе отсутствуют (удалены).</t>
  </si>
  <si>
    <t>не размещено: https://minfin.donland.ru/activity/7091/?nav-documents=page-1</t>
  </si>
  <si>
    <t>http://minfin.kalmregion.ru/deyatelnost/byudzhet-respubliki-kalmykiya/proekty-zakonov-o-respublikanskom-byudzhete/</t>
  </si>
  <si>
    <t>https://minfin.astrobl.ru/site-page/proekt-zakona-ao-ob-ispolnenii-byudzheta</t>
  </si>
  <si>
    <t>http://www.minfinrd.ru/godovoy-otchet-ob-ispolnenii-byudzheta</t>
  </si>
  <si>
    <t>http://budget.permkrai.ru/</t>
  </si>
  <si>
    <t>На сайтах законодательного и финансового органов отсутствует пояснительная записка (по форме ОКУД 0503160) и приложения к ней; на специализированном портале бюджетная отчетность размещена без законопроекта (К1).</t>
  </si>
  <si>
    <t>Отсутствуют приложения к пояснительной записке по форме ОКУД 0503160.</t>
  </si>
  <si>
    <t>Размещен только баланс исполнения бюджета (форма ОКУД 0503120).</t>
  </si>
  <si>
    <t xml:space="preserve">Используются формы консолидированной бюджетной отчетности (К2). </t>
  </si>
  <si>
    <t>http://www.vskhakasia.ru/lawmaking/bills</t>
  </si>
  <si>
    <t>Отсутствует стандартное оформление формы пояснительной записки (форма ОКУД 0503160).</t>
  </si>
  <si>
    <t>Отсутствуют приложения к пояснительной записке по форме ОКУД 0503160, в составе пояснительной записки содержатся только отдельные сведения. На сайте законодательного органа бюджетная отчетность размещена в графическом формате.</t>
  </si>
  <si>
    <t>Используются формы для консолидированной бюджетной отчетности (К2)</t>
  </si>
  <si>
    <t>Отсутствует пояснительная записка по форме ОКУД 0503160.</t>
  </si>
  <si>
    <t>Учтены сведения, размещенные на специализированном портале; на сайте законодательного органа отсутствует пояснительная записка по форме ОКУД 0503160 и приложения к ней.</t>
  </si>
  <si>
    <t>Учтены сведения, размещенные на сайте финансового органа; на сайте законодательного органа сведения размещены в графическом формате.</t>
  </si>
  <si>
    <t xml:space="preserve">Учтены сведения, размещенные на сайте финансового органа; на сайте законодательного органа сведения размещены в графическом формате. </t>
  </si>
  <si>
    <t>Учтены сведения, размещенные на сайте финансового органа; на сайте законодательного органа размещены отдельные сведения.</t>
  </si>
  <si>
    <t>Учтены сведения, размещенные на сайте финансового органа; на сайте законодательного органа бюджетная отчетность представлена в графическом формате, в одном файле (в архиве "Годовой отчет").</t>
  </si>
  <si>
    <t>Учтены сведения, размещенные на сайте финансового органа, специализированном портале; на сайте законодательного органа отсутствуют приложения к пояснительной записке по форме ОКУД 0503160.</t>
  </si>
  <si>
    <t>Отсутствует пояснительная записка по форме ОКУД 0503160. Используются формы для консолидированной отчетности (К2).</t>
  </si>
  <si>
    <t>не размещено: https://eparlament.irzs.ru/Doc/pasport?id=3331</t>
  </si>
  <si>
    <t>Сведения содержатся в двух архивах.</t>
  </si>
  <si>
    <t>Размещен только отчет об исполнении бюджета по форме ОКУД 0503317.</t>
  </si>
  <si>
    <t>Отсутствует пояснительная записка по форме ОКУД 0503360.</t>
  </si>
  <si>
    <t>Учтены сведения, размещенные на специализированном портале; на сайте законодательного органа отсутствует пояснительная записка по форме ОКУД 0503360 и приложения к ней.</t>
  </si>
  <si>
    <t>Отсутствуют приложения к пояснительной записке по форме ОКУД 0503360.</t>
  </si>
  <si>
    <t>Отсутствуют приложения к пояснительной записке по форме ОКУД 0503360. На сайте законодательного органа бюджетная отчетность размещена в графическом формате (не учитывается в целях оценки показателя).</t>
  </si>
  <si>
    <t>Отсутствует пояснительная записка по форме ОКУД 0503360 и приложения к ней.</t>
  </si>
  <si>
    <t>не размещено: https://finance.lenobl.ru/ru/pravovaya-baza/oblastnoe-zakondatelstvo/oz_isp/2019/proekt-oblastnogo-zakona-ob-ispolnenii-oblastnogo-byudzheta-leningrads/</t>
  </si>
  <si>
    <t>Учтены сведения, размещенные на сайте финансового органа; на сайте законодательного органа используется графический формат.</t>
  </si>
  <si>
    <t xml:space="preserve">Отсутствуют приложения к пояснительной записке по форме ОКУД 0503360, за исключением сведений по форме ОКУД 0503364. </t>
  </si>
  <si>
    <t>Отсутствует пояснительная записка по форме ОКУД 0503360 с приложениями к ней (ссылка не открывается).</t>
  </si>
  <si>
    <t xml:space="preserve">Отсутствует пояснительная записка по форме ОКУД 0503360. </t>
  </si>
  <si>
    <t>не размещено: http://www.zaksobr-chita.ru/documents/proektyi_zakonov/2020_god/may_2020_goda</t>
  </si>
  <si>
    <t>Пояснительная записка и приложения к ней по форме ОКУД 0503360 размещены отдельно от форм бюджетной отчетности (в папке "Аналитические данные к проекту закона").</t>
  </si>
  <si>
    <t>Отсутствует стандартное оформление формы пояснительной записки (форма ОКУД 0503360).</t>
  </si>
  <si>
    <t>Учтены сведения, размещенные на сайте финансового органа; на сайте законодательного органа отсутствуют приложения к пояснительной записке по форме ОКУД 0503360; на специализированном портале бюджетная отчетность размещена без законопроекта.</t>
  </si>
  <si>
    <t>https://duma.tomsk.ru/document/view/1461</t>
  </si>
  <si>
    <t>Пояснения отклонений представлены обособлено.</t>
  </si>
  <si>
    <t>не размещено: http://www.tulaoblduma.ru/laws_intranet/laws_controlcard.asp%3FHALF=1&amp;ID=163893.html</t>
  </si>
  <si>
    <t>Сведения по подгруппам 0105 (налоги на совокупный доход) и 0107 (пользование природными ресурсами) не представлены, объем поступлений составляет менее 5% налоговых и неналоговых доходов бюджета.</t>
  </si>
  <si>
    <t>По состоянию на 17.03.2021 введен в эксплуатацию новый сайт, сведения не обнаружены.</t>
  </si>
  <si>
    <t>Сведений недостаточно для оценки показателя, отсутствуют данные по безвозмездным поступлениям. По состоянию на 17.03.2021 сведения находятся по адресу: https://minfin.ryazangov.ru/documents/draft_documents/proekty/2020/index.php.</t>
  </si>
  <si>
    <t>Сведения по подгруппе доходов 0107 (пользование природными ресурсами) не представлены, объем поступлений составляет менее 5% налоговых и неналоговых доходов бюджета.</t>
  </si>
  <si>
    <t>http://finance.pskov.ru/ob-upravlenii/byudzhet; https://finance.pskov.ru/doc/documents</t>
  </si>
  <si>
    <t>не размещено: http://finance.pskov.ru/ob-upravlenii/byudzhet</t>
  </si>
  <si>
    <t>http://bks.pskov.ru/ebudget/Show/Category/4?ItemId=262</t>
  </si>
  <si>
    <t>Сведения по подгруппе доходов 0107 (пользование природными ресурсами) не представлены, объем поступлений составляет менее 5% налоговых и неналоговых доходов бюджета. Пояснения отклонений по субвенциям и иным МБТ не представлены.</t>
  </si>
  <si>
    <t xml:space="preserve">Отсутствуют пояснения отклонений по безвозмездным поступлениям. Пояснения представлены обособлено. </t>
  </si>
  <si>
    <t>не размещено: http://www.zsro.ru/lawmaking/project/</t>
  </si>
  <si>
    <t>Отсутствуют пояснения отклонений по безвозмездным поступлениям. Сведения по подгруппе 0105 (налоги на совокупный доход) не представлены ввиду отсутствия поступлений.</t>
  </si>
  <si>
    <t>Сведения о доходах по подгруппе 0107 (пользование природными ресурсами) не детализированы по статьям.</t>
  </si>
  <si>
    <t>Отсутствуют пояснения отклонений по субсидиям.</t>
  </si>
  <si>
    <t>Отсутствуют пояснения отклонений.</t>
  </si>
  <si>
    <t>нет (в установленный срок)</t>
  </si>
  <si>
    <t>Сведения по подгруппе 0105 (налоги на совокупный доход) не представлены ввиду отсутствия поступлений.</t>
  </si>
  <si>
    <t>не размещено: http://www.akzs.ru/news/main/2020/06/17/19867/</t>
  </si>
  <si>
    <t>Сведения по подгруппе 0105 (налоги на совокупный доход) не представлены ввиду отсутствия поступлений. Отсутствуют пояснения отклонений по безвозмездным поступлениям.</t>
  </si>
  <si>
    <t>Размещены недостоверные данные. Законом Кировской области от 18.12.2018 N 210-ЗО "Об областном бюджете на 2019 год и на плановый период 2020 и 2021 годов" утвержден общий объем доходов областного бюджета в сумме 55 706 070,2 тыс. рублей, в аналитических данных указана иная сумма, без упоминания закона о бюджете. По состоянию на 17.03.2021 сведения на сайте финансового органа размещены по адресу: http://www.minfin.kirov.ru/otkrytyy-byudzhet/dlya-spetsialistov/oblastnoy-byudzhet/%d0%98%d1%81%d0%bf%d0%be%d0%bb%d0%bd%d0%b5%d0%bd%d0%b8%d0%b5%20%d0%be%d0%b1%d0%bb%d0%b0%d1%81%d1%82%d0%bd%d0%be%d0%b3%d0%be%20%d0%b1%d1%8e%d0%b4%d0%b6%d0%b5%d1%82%d0%b0/.</t>
  </si>
  <si>
    <t>Сведения размещены в пакете документов к проекту закона об исполнении бюджета в установленный срок надлежащей практики</t>
  </si>
  <si>
    <t>Сведения размещены после установленного срока надлежащей практики (после 13.06.2020, законопроект внесен 01.06.2020).</t>
  </si>
  <si>
    <t>Сведения размещены после установленного срока надлежащей практики (после 26.06.2020, законопроект внесен 15.06.2020).</t>
  </si>
  <si>
    <t>По ссылке размещены другие сведения.</t>
  </si>
  <si>
    <t>Сведения размещены в период с 17 по 25.06.2020.</t>
  </si>
  <si>
    <t>Пояснения отклонений представлены после установленного срока (после 14.06.2020, законопроект внесен 01.06.2020).</t>
  </si>
  <si>
    <t>Сведения о расходах находятся в файле "Приложение 09(Исполнение)_19"), сведений недостаточно для оценки показателя.</t>
  </si>
  <si>
    <t>Сведения о доходах находятся в файле "Приложение 08(Исполнение)_19"), сведений недостаточно для оценки показателя.</t>
  </si>
  <si>
    <t>До принятия законопроекта сведения с сайта удалены (по состоянию на 14.10.2020 отсутствуют), не могут быть учтены в целях оценки показателя.</t>
  </si>
  <si>
    <t>Используется ссылка: "Сведения о выполнении государственными учреждениями области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заданий" (К1).</t>
  </si>
  <si>
    <t>Бюджетная отчетность размещена в пакете документов к проекту закона об исполнении бюджета в установленный срок надлежащей практики</t>
  </si>
  <si>
    <t>Сведения размещены после установленного срока надлежащей практики (после 31.05.2020, законопроект внесен 13.05.2020). По состоянию на 17.03.2021 сведения на сайте финансового органа размещены по адресу: http://www.minfin.kirov.ru/otkrytyy-byudzhet/dlya-spetsialistov/oblastnoy-byudzhet/%d0%98%d1%81%d0%bf%d0%be%d0%bb%d0%bd%d0%b5%d0%bd%d0%b8%d0%b5%20%d0%be%d0%b1%d0%bb%d0%b0%d1%81%d1%82%d0%bd%d0%be%d0%b3%d0%be%20%d0%b1%d1%8e%d0%b4%d0%b6%d0%b5%d1%82%d0%b0/.</t>
  </si>
  <si>
    <t xml:space="preserve">Пояснения отклонений не представлены. </t>
  </si>
  <si>
    <t>Сведения размещены после установленного срока надлежащей практики (после 31.05.2020, законопроект внесен 19.05.2020), файл "Исполнение за 2019 (обл.) по год. отчёту".</t>
  </si>
  <si>
    <t>после 15.06.2020</t>
  </si>
  <si>
    <t>На сайте указана недостоверная дата размещения информации (размещено после 15.06.2020, зафиксировано в ходе проведения мониторинга).</t>
  </si>
  <si>
    <t>не размещено: http://open.minfin74.ru/otchet/1638075568; http://open.minfin74.ru/documenty/zakon_ob_ispolnenii_budget/2018</t>
  </si>
  <si>
    <t>не размещено: http://open.minfin74.ru/otchet/1638075568; http://open.minfin74.ru/documenty/otchetnost/oblastnoi_budget</t>
  </si>
  <si>
    <t>http://open.minfin74.ru/otchet/1638075568; http://open.minfin74.ru/documenty/otchetnost</t>
  </si>
  <si>
    <t>не размещено: http://open.minfin74.ru/otchet/1638075568; http://open.minfin74.ru/documenty/otchetnost</t>
  </si>
  <si>
    <t>не проводились</t>
  </si>
  <si>
    <t>Сведения размещены после установленного срока (после 12.05.2020, зафиксировано в процессе мониторинга).</t>
  </si>
  <si>
    <t>в период с 15.04.2020 по 12.05.2020</t>
  </si>
  <si>
    <t>В данных ссылка на сводную бюджетную роспись, а не на закон о бюджете; объемы расходов совпадают.</t>
  </si>
  <si>
    <t>Пояснения отклонений от первоначального плана представлены по отдельным госпрограммам. По состоянию на 17.03.2021 сведения находятся по адресу: https://minfin.ryazangov.ru/documents/draft_documents/proekty/2020/index.php.</t>
  </si>
  <si>
    <t xml:space="preserve">Пояснения отклонений от первоначального плана представлены по отдельным госпрограммам. </t>
  </si>
  <si>
    <t>Пояснения отклонений от первоначального плана представлены по отдельным госпрограммам.</t>
  </si>
  <si>
    <t>Пояснения отклонений от первоначального плана не представлены.</t>
  </si>
  <si>
    <t>По отдельным подразделам пояснения отклонений от первоначального плана не представлены. Используется графический формат (К2). Расчет отклонений в процентах и пояснения различий представлены обособлено.</t>
  </si>
  <si>
    <t>Пояснения отклонений от первоначального плана представлены не по всем подразделам. По состоянию на 17.03.2021 сведения находятся по адресу: https://minfin.ryazangov.ru/documents/draft_documents/proekty/2020/index.php.</t>
  </si>
  <si>
    <t>Пояснения отклонений от первоначального плана представлены не по всем подразделам.</t>
  </si>
  <si>
    <t>В данных ссылка на сводную бюджетную роспись, а не на закон о бюджете; объемы расходов совпадает.</t>
  </si>
  <si>
    <t>Пояснения отклонений от первоначального плана представлены по отдельным подразделам.</t>
  </si>
  <si>
    <t>Отсутствуют пояснения отклонений от первоначального плана по отдельным видам доходов.</t>
  </si>
  <si>
    <t>Сведения размещены после 15.04.2020, решение о внесении законопроекта в законодательный орган принято 19.03.2020; учтено с учетом установленных сроков сдачи годовой бюджетной отчетности, а также сроков рассмотрения и принятия законопроекта законодательным органом.</t>
  </si>
  <si>
    <t>http://depfin.orel-region.ru:8096/ebudget/Menu/Page/44</t>
  </si>
  <si>
    <t>По ссылке загружается другой файл.</t>
  </si>
  <si>
    <t>http://zsto.ru/index.php/739a50c4-47c1-81fa-060e-2232105925f8/5f51608f-f613-3c85-ce9f-e9a9410d8fa4</t>
  </si>
  <si>
    <t>Документ размещен в пакете документов к проекту закона об исполнении бюджета в установленный срок</t>
  </si>
  <si>
    <t>Отсутствуют приложения к пояснительной записке по форме ОКУД 0503160 (за исключением формы ОКУД 0503190).</t>
  </si>
  <si>
    <t>Заключение на годовой отчет не размещено, по ссылке "Заключение КСП" размещен иной документ (заключение на законопроект).</t>
  </si>
  <si>
    <t>Заключение на годовой отчет не размещено, по ссылке "Заключение Счетной палаты" размещен иной документ (заключение на законопроект).</t>
  </si>
  <si>
    <t>14.05.2020; 19.10.2020</t>
  </si>
  <si>
    <t>Указана ссылка на страницу КСП.</t>
  </si>
  <si>
    <t>В разделе "Публичные слушания".</t>
  </si>
  <si>
    <t>Размещено после установленного срока надлежащей практики (после 19.06.2020, зафиксировано в процессе мониторинга, 10.06.2020 закон принят)</t>
  </si>
  <si>
    <t>https://budget.mos.ru/budget?analityc_year=2019&amp;analityc_stage=done&amp;version=1226&amp;level=moscow&amp;transfer=no&amp;transfer_selected=no&amp;execution_date=01%20%D0%AF%D0%BD%D0%B2%D0%B0%D1%80%D1%8F%202020&amp;execution_date_ts=</t>
  </si>
  <si>
    <t>Сведения о хронологии внесения и рассмотрения законопроекта, используемые для оценки показателей раздела 4</t>
  </si>
  <si>
    <t>Сведения о датах ключевых событий рассмотрения и утверждения проекта закона об исполнении бюджета за 2019 год, размещенные в составе материалов к законопроекту</t>
  </si>
  <si>
    <t>ЗО: затрудненный поиск, в материалах к 51 заседанию (К1), без структуры (К2). ФО: наименования файлов в архиве не отражают содержания документов (К2).</t>
  </si>
  <si>
    <t xml:space="preserve">ЗО: без структуры, используется только графический формат (К2). </t>
  </si>
  <si>
    <t>ФО: законопроект размещен после установленного срока надлежащей практики (после 26.06.2020, внесен 15.06.2020), не учитывается в целях оценки показателя.</t>
  </si>
  <si>
    <t>ФО: размещена только текстовая часть, отсутствуют приложения, не учитывается в целях оценки показателя.</t>
  </si>
  <si>
    <t>По состоянию на 18.03.2021 отсутствует (удален).</t>
  </si>
  <si>
    <t xml:space="preserve">ЗО: используется только графический формат (К2). </t>
  </si>
  <si>
    <t xml:space="preserve">ЗО: в стандартном разделе для законопроектов не размещен. </t>
  </si>
  <si>
    <t>да (ЗО,СП)</t>
  </si>
  <si>
    <t xml:space="preserve">ЗО: на новой версии сайта не размещен. ФО: размещен в разделе "Новости" (К1), используется только графический формат (К2). </t>
  </si>
  <si>
    <t>да (в тексте законопроекта)</t>
  </si>
  <si>
    <t>ЗС: используется графический формат (К2).</t>
  </si>
  <si>
    <t xml:space="preserve">ЗО, ФО: не указаны наименования приложений, отражающие содержание, указаны только их номера, в составе законопроекта 11 приложений (К2). </t>
  </si>
  <si>
    <t xml:space="preserve">ЗО: не соответствует сроку надлежащей практики, размещен через месяц после внесения, не учитывается в целях оценки показателя. </t>
  </si>
  <si>
    <t>http://duma32.ru/komitet-po-byudzhetu-nalogam-i-ekonomicheskoy-politike/</t>
  </si>
  <si>
    <t>http://www.kosoblduma.ru/laws/pzko/</t>
  </si>
  <si>
    <t>https://tambovoblduma.ru/zakonoproekty/zakonoproekty-vnesennye-v-oblastnuyu-dumu/avgust-2020/</t>
  </si>
  <si>
    <t>http://sobranie.pskov.ru/lawmaking/bills?title=%D0%B8%D1%81%D0%BF%D0%BE%D0%BB%D0%BD%D0%B5%D0%BD%D0%B8%D0%B8</t>
  </si>
  <si>
    <t>https://www.astroblduma.ru/documents/?arrFilter_ff%5BPREVIEW_TEXT%5D=%D0%B8%D1%81%D0%BF%D0%BE%D0%BB%D0%BD%D0%B5%D0%BD%D0%B8%D0%B8&amp;arrFilter_pf%5BNDOC%5D=&amp;arrFilter_DATE_ACTIVE_FROM_1=&amp;arrFilter_DATE_ACTIVE_FROM_2=&amp;arrFilter_pf%5BDOC_TYPE%5D=&amp;arrFilter_pf%5BTHEMATICS%5D=&amp;arrFilter_pf%5BSUBJECT_LEGISLATIVE_INITIATIVE%5D=&amp;arrFilter_pf%5BDOC_STATUS%5D=&amp;set_filter=%D0%9F%D0%BE%D0%B8%D1%81%D0%BA&amp;set_filter=Y</t>
  </si>
  <si>
    <t>http://nsrd.ru/dokumenty/proekti_normativno_pravovih_aktov/page/1</t>
  </si>
  <si>
    <t>http://www.parlamentchr.ru/deyatelnost/zakonoproekty-nakhodyashchiesya-na-rassmotrenii</t>
  </si>
  <si>
    <t>http://www.gsrm.ru/legislative-activities/proekty/</t>
  </si>
  <si>
    <t>http://zakon.zsperm.ru/?ELEMENT_ID=3938</t>
  </si>
  <si>
    <t>http://www.zsuo.ru/zakony/proekty/43-zakonotvorchestvo/zakony/proekty/15235-35522020.html</t>
  </si>
  <si>
    <t>https://vs19.ru/lawmaking/bills/bill/1473</t>
  </si>
  <si>
    <t>http://www.zaksobr-chita.ru/documents/byudjet/2020</t>
  </si>
  <si>
    <t>https://www.magoblduma.ru/documents/index.php?doc_type=1&amp;from_4=3</t>
  </si>
  <si>
    <t>http://xn--80ahnhajq6aec7b.xn--p1ai/documents/37.html</t>
  </si>
  <si>
    <t>https://www.govvrn.ru/npafin?p_p_id=Foldersanddocuments_WAR_foldersanddocumentsportlet&amp;p_p_lifecycle=0&amp;p_p_state=normal&amp;p_p_mode=view&amp;folderId=6609610</t>
  </si>
  <si>
    <t>http://www.finsmol.ru/pbudget/nJkSD8Sj</t>
  </si>
  <si>
    <t>https://fin.tmbreg.ru/6347/6366/8679.html</t>
  </si>
  <si>
    <t>http://finance.pskov.ru/doc/documents</t>
  </si>
  <si>
    <t>https://fin.sev.gov.ru/</t>
  </si>
  <si>
    <t>http://www.minfinrd.ru/deyatelnost/statistika-i-otchety/otchety-ob-ispolnenii-byudzheta/godovoy-otchet-ob-ispolnenii-byudzheta</t>
  </si>
  <si>
    <t>http://minfin09.ru/%D0%BF%D1%80%D0%BE%D0%B5%D0%BA%D1%82%D1%8B-%D0%BD%D0%BF%D0%B0-%D0%B8-%D0%B7%D0%B0%D0%BA%D0%BB%D1%8E%D1%87%D0%B5%D0%BD%D0%B8%D0%B9-%D0%BA-%D0%BD%D0%B8%D0%BC-%D0%BF%D0%BE-%D1%80%D0%B5%D0%B7%D1%83%D0%BB/</t>
  </si>
  <si>
    <t>http://www.minfinrm.ru/norm-akty-new/zakony/norm-prav-akty/budget-2019/</t>
  </si>
  <si>
    <t>http://ufo.ulntc.ru/index.php?mgf=budget/open_budget&amp;slep=net</t>
  </si>
  <si>
    <t>https://minfin.rtyva.ru/node/11410/</t>
  </si>
  <si>
    <t>https://r-19.ru/documents/139/99937.html</t>
  </si>
  <si>
    <t>https://minfin.49gov.ru/activities/budget/regional_budget/</t>
  </si>
  <si>
    <t>http://www.eao.ru/dokumenty/proekty-npa-docs/?SHOWALL_1=1</t>
  </si>
  <si>
    <t>http://chaogov.ru/otkrytyy-byudzhet/ispolnenie-byudzheta.php</t>
  </si>
  <si>
    <t>http://bryanskoblfin.ru/open/Show/Category/4?ItemId=159</t>
  </si>
  <si>
    <t>http://adm.vintech.ru:8096/ebudget/Menu/Page/44</t>
  </si>
  <si>
    <t>https://minfin-rzn.ru/portal/Menu/Page/114</t>
  </si>
  <si>
    <t>http://portal.novkfo.ru/Menu/Page/1</t>
  </si>
  <si>
    <t>http://open.minfinrd.ru/</t>
  </si>
  <si>
    <t>http://ufo.ulntc.ru:8080/dokumenty/godovoj-otchet-ob-ispolnenii-byudzheta/2019-god</t>
  </si>
  <si>
    <t>http://info.mfural.ru/ebudget/Menu/Page/1</t>
  </si>
  <si>
    <t>http://open.findep.org:8088/</t>
  </si>
  <si>
    <t>https://xn--90agddmf1arqcf5hb8b.xn--80aaaac8algcbgbck3fl0q.xn--p1ai/portal/Show/Category/5?ItemId=23</t>
  </si>
  <si>
    <t>Сведения размещены после 15.04.2020, решение о внесении законопроекта в законодательный орган принято 19.03.2020, дата внесения неизвестна; учтено с учетом установленных сроков сдачи годовой бюджетной отчетности, а также сроков рассмотрения и принятия законопроекта законодательным органом.</t>
  </si>
  <si>
    <t>Отсутствует пояснительная записка по форме ОКУД 0503160. Сведения размещены после 15.04.2020, решение о внесении законопроекта в законодательный орган принято 19.03.2020, дата внесения неизвестна.</t>
  </si>
  <si>
    <t xml:space="preserve">Сведения сгруппированы по ведомствам или программам </t>
  </si>
  <si>
    <t>Сведения размещены в пакете документов к проекту закона об исполнении бюджета в установленные сроки</t>
  </si>
  <si>
    <t>Сведения размещены после установленного срока (после 14.07.2020, законопроект принят 25.06.2020). На сайте указана недостоверная дата размещения информации.</t>
  </si>
  <si>
    <t>Сведения размещены после установленного срока (после 08.07.2020, законопроект принят 25.06.2020). На сайте указана недостоверная дата размещения информации.</t>
  </si>
  <si>
    <t>Размещено в период с 23.06.2020 по 10.07.2020, на сайте указана недостоверная дата размещения информации.</t>
  </si>
  <si>
    <t>Справочно: организатор публичных слушаний или общественного обсуждения</t>
  </si>
  <si>
    <t>Размещен итоговый документ (протокол), принятый по результатам публичных слушаний или общественного обсуждения</t>
  </si>
  <si>
    <t>дата и место  проведения мероприятия</t>
  </si>
  <si>
    <t>сведения об участниках мероприятия</t>
  </si>
  <si>
    <t>обобщенная информация о ходе мероприятия</t>
  </si>
  <si>
    <t>рекомендации для органов государственной власти от участников мероприятия</t>
  </si>
  <si>
    <t>Бюджетная отчетность не обособлена, в наименованиях файлов указаны только номера форм по ОКУД.</t>
  </si>
  <si>
    <t>Сведения представлены по всем межбюджетным трансфертам, предусмотренным законом о бюджете</t>
  </si>
  <si>
    <t>ЗО: графический формат, без приложений, не учитывается в целях оценки показателя. ФО: без структуры, законопроект и 53 приложения размещены в одном файле (К2). По состоянию на 12.03.2021 пакет документов на сайте ФО размещен по адресу: https://www.govvrn.ru/npafin?p_p_id=Foldersanddocuments_WAR_foldersanddocumentsportlet&amp;p_p_lifecycle=0&amp;p_p_state=normal&amp;p_p_mode=view&amp;folderId=6609610 (новый сайт).</t>
  </si>
  <si>
    <t>ЗО: без структуры. На сайте ФО по состоянию на 19.03.2021 пакет документов перемещен, находится по ссылке: https://minfin.ryazangov.ru/documents/draft_documents/proekty/2020/index.php.</t>
  </si>
  <si>
    <t>В архиве рекомендуется группировать файлы, относящиеся к одному документу.</t>
  </si>
  <si>
    <t>сайт финоргана</t>
  </si>
  <si>
    <t>Сведений недостаточно для оценки показателя. Находятся в папке с проектом закона.</t>
  </si>
  <si>
    <t>не размещено: http://www.finsmol.ru/pbudget/nJkSD8Sj</t>
  </si>
  <si>
    <t>http://www.finsmol.ru/bkeeping/nJvD58Sj</t>
  </si>
  <si>
    <t>На сайте законодательного органа отсутствуют приложения к пояснительной записке по форме ОКУД 0503160; по состоянию на 16.03.2021 сведения отсутствуют в открытом доступе (удалены). Учтены сведения, размещенные на сайте финансового органа.</t>
  </si>
  <si>
    <t>Сведений, размещенных в установленный срок, недостаточно для оценки показателя, размещено после 09.06.2020 (зафиксировано в процессе мониторинга).</t>
  </si>
  <si>
    <t>проведение публичных слушаний (общественных обсуждений)</t>
  </si>
  <si>
    <t>Сведений недостаточно для оценки показателя. По состоянию на 19.03.2021 сведения не обнаружены (новый сайт).</t>
  </si>
  <si>
    <t>Отсутствует пояснительная записка по форме ОКУД 0503160 и приложения к ней (по состоянию на 15.01.2021), по состоянию на 19.03.2021 сведения не обнаружены (новый сайт).</t>
  </si>
  <si>
    <t>Отсутствует пояснительная записка по форме ОКУД 0503360 и приложений к ней (на специализированном портале); на сайте законодательного органа размещен только отчет об исполнении бюджета по форме ОКУД 0503317 (по состоянию на 15.01.2021). По состоянию на 19.03.2021 сведения на СП не обнаружены (новый сайт).</t>
  </si>
  <si>
    <t>По состоянию на 19.03.2021 сведения не обнаружены (новый сайт).</t>
  </si>
  <si>
    <t>ЗО: без структуры. СП: по состоянию на 19.03.2021 проект закона и материалы к нему не обнаружены (новый сайт).</t>
  </si>
  <si>
    <t>Отсутствуют плановые первоначальные либо уточненные значения. По состоянию на 19.03.2021 сведения отсутствуют на сайте (удалены).</t>
  </si>
  <si>
    <t>Представлены сведения по отдельным учреждениям. Отсутствуют плановые первоначальные либо уточненные значения показателей, характеризующих объемы и качество услуг. Объемы субсидий не представлены.</t>
  </si>
  <si>
    <t>09.10.2020 (ФО)</t>
  </si>
  <si>
    <t>Сведения о проведении публичных слушаний имеются только на сайте финансового органа. Сведения на сайте финансового органа размещены после 09.10.2020, на сайте указана недостоверная дата.</t>
  </si>
  <si>
    <t>11.06.2020, 15.06.2020</t>
  </si>
  <si>
    <t>да (презентации)</t>
  </si>
  <si>
    <t>Размещены сведения по отдельным услугам. Данные представлены обособлено по каждому ведомству, в формате презентаций, рекомендуется формировать сводные данные в формате excel.</t>
  </si>
  <si>
    <t>Отсутствуют плановые первоначальные либо уточненные значения. Нет единиц измерения для показателей, характеризующих объемы услуг (К2).</t>
  </si>
  <si>
    <t>не http://www.zspo.ru/legislative/bills/70722/</t>
  </si>
  <si>
    <t>Сведения размещены после 15.04.2020, решение о внесении законопроекта в законодательный орган принято 19.03.2020, дата внесения неизвестна; учтено с учетом сроков сдачи годовой бюджетной отчетности, а также сроков рассмотрения и принятия законопроекта законодательным органом.</t>
  </si>
  <si>
    <t>Сведения об объемах субсидий на оказание услуг по отдельным услугам не представлены, по отдельным - представлены без детализации. Сведения размещены после 15.04.2020, решение о внесении законопроекта в законодательный орган принято 19.03.2020, дата внесения неизвестна.</t>
  </si>
  <si>
    <t>не размещены: http://www.zskaluga.ru/bills/wide/17404/ob_ispolnenii_oblastnogo_bjudzheta_za_2019_god.html</t>
  </si>
  <si>
    <t>Сведения не детализированы по муниципальным образованиям. Используется только графический формат (К2).</t>
  </si>
  <si>
    <t xml:space="preserve">не размещено:https://duma.mos.ru/ru/40/regulation_projects </t>
  </si>
  <si>
    <t>Отсутствуют первоначальные плановые значения, сведения об общем объеме МБТ с детализацией по формам МБТ.</t>
  </si>
  <si>
    <t>Сведения размещены после установленного срока надлежащей практики (после 10.05.2020, зафиксировано в процессе мониторинга).</t>
  </si>
  <si>
    <t>Сведения размещены после установленного срока надлежащей практики (после 31.05.2020, зафиксировано в процессе мониторинга).</t>
  </si>
  <si>
    <t>Сведения размещены после установленного срока надлежащей практики (после 10.06.2020, зафиксировано в процессе мониторинга).</t>
  </si>
  <si>
    <t>Отсутствуют значения первоначального плана.</t>
  </si>
  <si>
    <t>Межбюджетные трансферты не детализированы по целевому назначению, сгруппированы по госпрограммам. Сведения размещены после 15.04.2020, решение о внесении законопроекта в законодательный орган принято 19.03.2020, дата внесения неизвестна.</t>
  </si>
  <si>
    <t>да (в разрезе муниципальных образований)</t>
  </si>
  <si>
    <t>Сведения представлены только в разрезе муниципальных образований, рекомендуется дополнить сводными данными в целом по субъекту РФ.</t>
  </si>
  <si>
    <t>Отсутствуют значения первоначального плана, сводные данные по формам  межбюджетных трансфертов.</t>
  </si>
  <si>
    <t>ЗО: используется только графический формат. По состоянию на 21.03.2021 на сайте финансового органа проект закона и материалы к нему размещены по адресу: https://irkobl.ru/sites/minfin/activity/obl/ (перемещены).</t>
  </si>
  <si>
    <t>http://openbudget.gfu.ru/ispolnenie-budgeta/law_project/</t>
  </si>
  <si>
    <t>Пояснительная записка и приложения к ней по форме ОКУД 0503160 размещены отдельно от форм бюджетной отчетности (в папке "Аналитические данные к проекту закона"). Используются формы для консолидированной бюджетной отчетности (К2).</t>
  </si>
  <si>
    <t>Сведения об общем объеме МБТ по формам представлены в целом, рекомендуется дополнить данными в разрезе муниципальных образований.</t>
  </si>
  <si>
    <t>Не указано целевое назначение субсидии, отсутствуют сведения об общем объеме МБТ по формам, учтено с учетом небольшого количества данных.</t>
  </si>
  <si>
    <t>Недостоверные данные в части первоначального плана, данные отличаются от приведенных в статье 16 закона о бюджете. Данные группируются по муниципальным образованиям, рекомендуется группировать по межбюджетным трансфертам. Оценены сведения, содержащиеся в архиве "п.16_Иные_приложения_к_закону_об_окружном_бюджете.zip".</t>
  </si>
  <si>
    <t>Недостоверные данные по субвенциям, первоначальный план (в файле "МБТ - ОБОБЩЕННЫЕ СВЕДЕНИЯ - 2019" общий объем субвенций отличается от объема субвенций в файлах "МБТ - Субвенции в разрезе МР (ГО) - 2019" и "МБТ - Субвенция на дотацию поселениям в разрезе МО - 2019").</t>
  </si>
  <si>
    <t>Отсутствуют значения первоначального плана, отсутствуют сведения об общем объеме межбюджетных трансфертов по с детализацией формам.</t>
  </si>
  <si>
    <t>Сведения размещены после установленного срока надлежащей практики (после 18.06.2020, зафиксировано в процессе мониторинга).</t>
  </si>
  <si>
    <t>Сведения по отдельным субсидиям, субвеницям, иным межбюджетным трансфертам не детализированы по целевому назначению (используется формулировка "прочие").</t>
  </si>
  <si>
    <t>Используется только графический формат (К2).</t>
  </si>
  <si>
    <t>Отсутствуют сведения об установленных ограничениях по объему госдолга и их соблюдении.</t>
  </si>
  <si>
    <t>да (в части фактического исполнения)</t>
  </si>
  <si>
    <t>Сведения об общем объеме межбюджетных трансфертов с детализацией формам представлены только в части фактических значений. Сведения содержатся в двух файлах в разных подразделах (К1).</t>
  </si>
  <si>
    <t>не размещено: http://finance.pskov.ru/ob-upravlenii/byudzhet; https://finance.pskov.ru/doc/documents</t>
  </si>
  <si>
    <t>Сведения содержатся в двух файлах.</t>
  </si>
  <si>
    <t xml:space="preserve"> </t>
  </si>
  <si>
    <t xml:space="preserve">Сведения содержатся в двух файлах; в представленных сведениях отсутствуют единицы измерения (К2). </t>
  </si>
  <si>
    <t>да (госдолг отсутствует)</t>
  </si>
  <si>
    <t>да (некорректные данные)</t>
  </si>
  <si>
    <t>Сведения об ограничения указаны некорректно, в законе о бюджете установлены верхний предел и предельный объем госдолга в размере 0 рублей.</t>
  </si>
  <si>
    <t>Сведения в полном объеме размещались на сайте, но до принятия законопроекта были удалены (по состоянию на 14.10.2020 отсутствовали), не могут быть учтены в целях оценки показателя.</t>
  </si>
  <si>
    <t xml:space="preserve">Отсутствуют сведения об установленных ограничениях по объему госдолга и их соблюдении. </t>
  </si>
  <si>
    <t>В файле "Сведения об объеме гос. внутрен. долга ЧР с детализацией по видам обязательств на нач. и кон. 2019 г.,а...(п.4.10)" сведения представлены за 2020 год.</t>
  </si>
  <si>
    <t>Сведения представлены в трех файлах, отсутствуют сведения об общем объеме госдолга (представлены только сведения по отдельным видам обязательств).</t>
  </si>
  <si>
    <t>Отсутствуют сведения об установленных ограничениях по объему госдолга и их соблюдении. В составе информации на сайте финансового органа представлены сведения, которые не имеют отношения к документу (К1). На сайте законодательного органа размещены аналогичные сведения в графическом формате (К2).</t>
  </si>
  <si>
    <t>не размещено: http://ufo.ulntc.ru:8080/dokumenty/godovoj-otchet-ob-ispolnenii-byudzheta</t>
  </si>
  <si>
    <t>ttps://r-19.ru/authorities/ministry-of-finance-of-the-republic-of-khakassia/docs/1748/99865.html</t>
  </si>
  <si>
    <t>Сведения представлены в составе пояснительной записки к законопроекту (файл "ПОЯСНИТЕЛЬНАЯ ЗАПИСКА - СВОД"). Сведения об установленных ограничениях по объему госдолга и их соблюдении представлены частично.</t>
  </si>
  <si>
    <t xml:space="preserve">Отсутствуют сведения об установленных ограничениях по объему госдолга и их соблюдении, используется только графический формат (К2). </t>
  </si>
  <si>
    <t>Сведения размещены после установленного срока надлежащей практики (после 18.06.2020, зафиксировано в процессе мониторинга, законопроект внесен 29.05.2020).</t>
  </si>
  <si>
    <t>Сведения находятся на листе "r-18. Отсутствуют сведения об установленных ограничениях по объему госдолга и их соблюдении. На сайте законодательного органа размещены аналогичные сведения в графическом формате (К2), без указания наименований, отражающих содержание (К1).</t>
  </si>
  <si>
    <t>Налоговые и неналоговые доходы не детализированы.</t>
  </si>
  <si>
    <t>http://budget76.ru/bdg/2019-god-bdg/k-proektu-zakona-ob-ispolnenii-byudzheta</t>
  </si>
  <si>
    <t>Сведения размещены после установленного срока надлежащей практики (после 19.06.2020, закон принят 10.06.2020).</t>
  </si>
  <si>
    <t>Сведения размещены после установленного срока надлежащей практики (после 19.06.2020, закон принят 10.06.2020). Представленные сведения не отвечают требованиям.</t>
  </si>
  <si>
    <t>Сведения размещены после установленного срока надлежащей практики (после 19.06.2020, закон принят 10.06.2020). Отсутствуют сведения об общем объеме межбюджетных трансфертов с детализацией по формам; сведения по отдельным субсидиям не детализированы по целевому назначению (используется формулировка "прочие субсидии"), сведения по иным межбюджетным трансфертам не детализированы по целевому назначению.</t>
  </si>
  <si>
    <t>Сведения размещены после установленного срока надлежащей практики (после 19.06.2020, закон принят 10.06.2020)</t>
  </si>
  <si>
    <t>Сведения по подгруппам доходов 0105 (налоги на совокупный доход) и 0107 (пользование природными ресурсами) не представлены, доля доходов соответствующих подгрупп составляет менее 5% налоговых и неналоговых доходов бюджета.</t>
  </si>
  <si>
    <t>Сведения о доходах для подгруппы 0105 не представлены, доля доходов соответствующей подгруппы составляет менее 5% налоговых и неналоговых доходов бюджета.</t>
  </si>
  <si>
    <t>Рекомендуется указывать законы, которыми не вносились изменения по доходам (№89-ОЗ, №137-ОЗ), например, в примечании. Сведения о доходах для подгруппы 0105 не представлены,  доля доходов соответствующей подгруппы составляет менее 5% налоговых и неналоговых доходов бюджета.</t>
  </si>
  <si>
    <t>Подгруппа 0107 (пользование природными ресурсами) не представлена, доля доходов соответствующей подгруппы составляет менее 5% налоговых и неналоговых доходов бюджета.</t>
  </si>
  <si>
    <t>Отсутствуют сведения в части расходов.</t>
  </si>
  <si>
    <t>Отсутствуют сведения в части расходов. До принятия законопроекта были удалены (по состоянию на 14.10.2020 отсутствовали).</t>
  </si>
  <si>
    <t>Сведения размещены после установленного срока надлежащей практики (после 26.06.2020, законопроект внесен 15.06.2020). Отсутствуют сведения в части  доходов.</t>
  </si>
  <si>
    <t>Сведения о доходах для подгруппы 0107 не представлены, доля доходов соответствующей подгруппы составляет менее 5% налоговых и неналоговых доходов бюджета.</t>
  </si>
  <si>
    <t>Отсутствуют сведения в части доходов.</t>
  </si>
  <si>
    <t>Сведения о доходах для подгруппы 0105 не представлены,  доля доходов соответствующей подгруппы составляет менее 5% налоговых и неналоговых доходов бюджета.</t>
  </si>
  <si>
    <t>Законы о внесении изменений в закон о бюджете не принимались.</t>
  </si>
  <si>
    <t>Сведения по расходам представлены в отдельном файле для каждого изменения.</t>
  </si>
  <si>
    <t>Сведения о доходах по подгруппе 0103 не детализированы, требуется детализация данной подгруппы.</t>
  </si>
  <si>
    <t>Сведения представлены по 6 законам, сделано примечание, что в одном из законов изменений числовых параметров бюджета не было.</t>
  </si>
  <si>
    <t>По ссылке "Сведения о внесенных изменениях в закон о бюджете на 2019 год и на плановый период 2020-2021 гг. (excel-файл)" не детализированы сведения о доходах по подгруппам 0106, 0107, имеется детализация по ссылке "Исполнение доходной части государственного бюджета РС(Я) (excel-файл)".  Рекомендуется детализировать сведения в данных подгруппах.</t>
  </si>
  <si>
    <t>Сведения размещены после установленного срока надлежащей практики (после 18.06.2020, законопроект внесен 29.05.2020).</t>
  </si>
  <si>
    <t>Сведения о расходах представлены в виде одной общей суммы по всем законам о внесении изменений, требуется для оценки детализация данных в разрезе принятых законов.</t>
  </si>
  <si>
    <t>после 19.06.2020</t>
  </si>
  <si>
    <t>По состоянию на 18.03.2020 сведения размещены по адресу: http://www.minfin.kirov.ru/otkrytyy-byudzhet/dlya-spetsialistov/oblastnoy-byudzhet/%d0%98%d1%81%d0%bf%d0%be%d0%bb%d0%bd%d0%b5%d0%bd%d0%b8%d0%b5%20%d0%be%d0%b1%d0%bb%d0%b0%d1%81%d1%82%d0%bd%d0%be%d0%b3%d0%be%20%d0%b1%d1%8e%d0%b4%d0%b6%d0%b5%d1%82%d0%b0/</t>
  </si>
  <si>
    <t>о мнениях участников, поступивших предложениях и заявлениях</t>
  </si>
  <si>
    <t>в том числе:</t>
  </si>
  <si>
    <t>Формально требования выполнены.</t>
  </si>
  <si>
    <t>ссылка на письмо на сайте финоргана (письмо от 22.06.2020 № 02-02/3/02-02, ссылка на сайте появилась после 06.07.2020)</t>
  </si>
  <si>
    <t>http://www.zsvo.ru/documents/35/</t>
  </si>
  <si>
    <t>Сведения сгруппированы по ГРБС. На сайте законодательного органа сведения не отвечают требованиям, используется графический формат.</t>
  </si>
  <si>
    <t>На сайте законодательного органа сведения не отвечают требованиям, используется графический формат.</t>
  </si>
  <si>
    <t>нет (только вопросы)</t>
  </si>
  <si>
    <t>да (в заключении)</t>
  </si>
  <si>
    <t>нет (в протоколе не отражены).</t>
  </si>
  <si>
    <t>Итоговый документ (протокол) не обнаружен. Размещена новость о проведенном мероприятии http://www.kosoblduma.ru/press/article/Novyii_format_sluschaniii.html.</t>
  </si>
  <si>
    <t>формат ВКС (прямая трансляция на официальном сайте Мособлдумы, а также на Ютуб канале Пресс-центра Мособлдумы)</t>
  </si>
  <si>
    <t>Анонсирование мероприятия реализовано только в плане мероприятий работы Комитета Смоленской областной Думы по бюджету, налогам и финансам. Итоговый документ (протокол) не обнаружен, размещены в открытом доступе только рекомендации по  результатам публичных слушаний. Сведений недостаточно для оценки показателя.</t>
  </si>
  <si>
    <t>В протоколе отсутствует информация о мнениях участников, поступивших предложениях и заявлениях.</t>
  </si>
  <si>
    <t>В состав протокола включены доклады, рекомендуется оформлять их как приложения к протоколу.</t>
  </si>
  <si>
    <t>Итоговый документ (протокол) не обнаружен, на сайте финансового органа 24.08.2020 размещены только рекомендации публичных слушаний, без подписи уполномоченного должностного лица, не учитываются в целях оценки показателя.</t>
  </si>
  <si>
    <t>В протоколе отсутствуют рекомендации для органов государственной власти.</t>
  </si>
  <si>
    <t>В протоколе не отражена информация о мнениях участников, поступивших предложениях и заявлениях.</t>
  </si>
  <si>
    <t>письмо на сайте финоргана, письмо в НИФИ, протокол на сайте законодательного органа</t>
  </si>
  <si>
    <t>письмо на сайте финоргана и на специализированном портале</t>
  </si>
  <si>
    <t>итоговый документ (протокол) размещен на сайте законодательного органа</t>
  </si>
  <si>
    <t>письмо на сайте финоргана; письмо в НИФИ</t>
  </si>
  <si>
    <t>Организатор публичных слушаний финорган, отсутствует информация о направлении протокола в законодательный орган. Обсуждение годового отчета не состоялось, предложения и замечания не поступили, рекомендации для органов власти не сформулированы.</t>
  </si>
  <si>
    <t>да (общее количество участников, список, на который дана ссылка в протоколе, в открытом доступе отсутствует)</t>
  </si>
  <si>
    <t>В анонсе для направления замечаний и предложений указана прошедшая дата (до 27.06.2020, тогда как анонс опубликован 26.08.2020, а слушания назначены на 28.08.2020). Организатор публичных слушаний орган исполнительной власти, отсутствует информация о направлении протокола в законодательный орган. Обсуждение годового отчета не состоялось, предложения и замечания не поступили, рекомендации для органов власти не сформулированы.</t>
  </si>
  <si>
    <t>Анонс на сайте организатора не обнаружен. Итоговый документ (протокол) по состоянию на 03.08.2020 не обнаружен. Новостное сообщение о прошедшем мероприятии на сайте законодательного органа по ссылке https://www.zsvo.ru/press/view/3872/. Через поиск в браузерах найдены рекомендации в стороннем источнике по ссылке http://publication.pravo.gov.ru/Document/View/3300202007310001 (дата опубликования 31.07.2020, после принятия закона 28.07.2020 - нарушение срока).</t>
  </si>
  <si>
    <t>Протокол и рекомендации размещены на сайте финоргана.</t>
  </si>
  <si>
    <t>Формально требования выполнены. В состав протокола включен доклад, рекомендуется оформлять его как приложение к протоколу.</t>
  </si>
  <si>
    <t>Организатор публичных слушаний орган исполнительной власти, отсутствует информация о направлении протокола в законодательный орган. В протоколе отсутствуют рекомендации для органов государственной власти.</t>
  </si>
  <si>
    <t>Итоговый документ (протокол) не обнаружен по состоянию на 14.10.2020 г . Новостное сообщения о прошедшем мероприятии: http://nsrd.ru/pub/novosti/itogi_ispolneniya_respublikanskogo_byudjeta_z_17_09_2020.  Проверены ресурсы:      http://www.nsrd.ru/dokumenty/proekti_normativno_pravovih_aktov/ (законопроект не найден);     http://minfinrd.ru/godovoy-otchet-ob-ispolnenii-byudzheta (Годовой отчет об исполнении бюджета за 2019 не размещен);     http://portal.minfinrd.ru/Show/Category/29?ItemId=116 (ресурс не активен).</t>
  </si>
  <si>
    <t xml:space="preserve">Обсуждение годового отчета не состоялось, сведения об участниках отсутствуют, предложения, замечания не поступили. Протокол подготовлен после принятия закона. </t>
  </si>
  <si>
    <r>
      <t xml:space="preserve">На сайте размещена ссылка на письмо в законодательный орган, дата размещения - после 06.07.2020. Рекомендуется размещать </t>
    </r>
    <r>
      <rPr>
        <b/>
        <sz val="9"/>
        <color theme="1"/>
        <rFont val="Times New Roman"/>
        <family val="1"/>
        <charset val="204"/>
      </rPr>
      <t>письм</t>
    </r>
    <r>
      <rPr>
        <sz val="9"/>
        <color theme="1"/>
        <rFont val="Times New Roman"/>
        <family val="1"/>
        <charset val="204"/>
      </rPr>
      <t>о на сайте не позднее дня рассмотрения проекта закона законодательным органом или направлять его в адрес НИФИ в установленные Методикой составления рейтинга сроки.</t>
    </r>
  </si>
  <si>
    <t xml:space="preserve">Анонс на сайте организатора не обнаружен; на сайте финоргана не указано время проведения публичных слушаний https://minfin.ryazangov.ru/announcements/1148914/. Итоговый документ не обнаружен по состоянию на 08.09.2020 г., закон принят  29.07.2020. Новостные сообщения о прошедшем мероприятии https://minfin.ryazangov.ru/news/1151988/?sphrase_id=1030338;    http://www.rznoblduma.ru/index.php?option=com_content&amp;view=article&amp;id=2452:v-oblastnoj-dume-sostoyalis-publichnye-slushaniya-po-ispolneniyu-byudzheta-regiona-za-2019-god&amp;catid=57&amp;Itemid=303;     http://www.rznoblduma.ru/index.php?option=com_content&amp;view=article&amp;id=2453:uchastniki-publichnykh-slushanij-po-ispolneniyu-oblastnogo-byudzheta-za-2019-god-zadali-voprosy-predstavitelyam-regionalnogo-pravitelstva&amp;catid=57&amp;Itemid=303. Протокол опубликован после 08.09.2020 г. (на сайте указана недостоверная дата размещения 27.07.2020 г.) </t>
  </si>
  <si>
    <t>Протокол *, заключение</t>
  </si>
  <si>
    <t>Протокол *, рекомендации</t>
  </si>
  <si>
    <t xml:space="preserve">Протокол * (итоговый документ), обобщенные вопросы, замечания и предложения </t>
  </si>
  <si>
    <t>Рекомендации *</t>
  </si>
  <si>
    <t>Итоговый документ *, протокол</t>
  </si>
  <si>
    <t>Протокол *</t>
  </si>
  <si>
    <t>Итоговый протокол *</t>
  </si>
  <si>
    <t>Протокол *, итоговое заключение</t>
  </si>
  <si>
    <t>да *</t>
  </si>
  <si>
    <t>Протокол *, информация о результатах ПС, вопросы-ответы</t>
  </si>
  <si>
    <t>Заключение рабочей группы *</t>
  </si>
  <si>
    <t>Примечание. * Используется формулировка "публичные слушания по проекту закона об исполнении бюджета", согласно федеральному законодательству публичные слушания проводятся по годовому отчету об исполнении бюджета; рекомендуется использовать более корректные формулировки.</t>
  </si>
  <si>
    <t>В протоколе отсутствует информация о мнениях участников, поступивших предложениях и заявлениях, рекомендации для органов государственной власти от участников мероприятия.</t>
  </si>
  <si>
    <t>Протокол размещен в день рассмотрения проекта закона об исполнении бюджета законодательным органом.</t>
  </si>
  <si>
    <t>Обсуждение годового отчета не состоялось, предложения, замечания не поступили, рекомендации не сформулированы; в целях оценки показателя мероприятие не учитывается.</t>
  </si>
  <si>
    <t>В протоколе отсутствуют сведения об участниках мероприятия, рекомендации для органов государственной власти.</t>
  </si>
  <si>
    <t>Итоговый документ (протокол) по состоянию на 08.07.2020 не обнаружен.</t>
  </si>
  <si>
    <t xml:space="preserve">Протокол размещен в разделе "Новости" (К1). В протоколе отсутствует информация о мнениях участников, поступивших предложениях и заявлениях.
</t>
  </si>
  <si>
    <t>Обсуждение годового отчета не состоялось, предложения, замечания не поступили. Опубликовано заключение рабочей группы по подготовке и проведению публичных слушаний, которое не рассматривается как итоговый документ публичных слушаний.</t>
  </si>
  <si>
    <t>Анонс и протокол не обнаружены. На сайте финансового органа в составе файла zip размещены рекомендации участников публичных слушаний, содержат недостаточно сведений для оценки показателя. Проверены ресурсы: http://www.parlamentri.ru/index.php/zakonodatelnaya-deyatelnost/zakonoproekty-vnesennye-v-parlament/5117-2019-god (даты принятия и подписания закона)  и   https://www.mfri.ru/index.php/open-budget/godovoj-otchet-ob-ispolnenii-byudzheta.</t>
  </si>
  <si>
    <t>Обсуждение годового отчета не состоялось, предложения и замечания не поступили.</t>
  </si>
  <si>
    <t>Итоговый документ *</t>
  </si>
  <si>
    <t>Обсуждение годового отчета не состоялось, предложения и замечания не поступили, рекомендации для органов государственной власти не сформулированы.</t>
  </si>
  <si>
    <t>www.dumask.ru/vcentre/item/23495-123.html</t>
  </si>
  <si>
    <t>да (удален на дату проведения мониторинга)</t>
  </si>
  <si>
    <t>https://www.dumask.ru/law/zakonodatelnaya-deyatelnost/informatsiya-o-rezultatakh-publichnykh-slushanij.html</t>
  </si>
  <si>
    <t>Протокол, заключение по замечаниям и предложениям</t>
  </si>
  <si>
    <t>Анонс не обнаружен, вероятно удален на дату проведения мониторинга; по ссылке из протокола ПС  www.dumask.ru/vcentre/item/23495-123.html выдается сообщение об ошибке 404 "Такой страницы нет". В протоколе отсутствует информация о мнениях участников, поступивших предложениях и заявлениях.</t>
  </si>
  <si>
    <t>В протоколе мнения участников, поступившие предложения и заявления и рекомендации для органов государственной власти - одно и то же.</t>
  </si>
  <si>
    <t>Протокол * публичных слушаний (заочная формы), протокол общественного обсуждения</t>
  </si>
  <si>
    <t>10.06.2020 (публичные слушания - очная форма); 03.06-07.06.2020  (публичные слушания - заочная форма); 29.05-04.06.2020 (общественные обсуждения)</t>
  </si>
  <si>
    <t xml:space="preserve">Обсуждение годового отчета в ходе публичных слушаний не состоялось (протокол очной формы не опубликован, согласно протоколу заочной формы предложения и замечания не поступили). Учтено общественное обсуждение, проведенное финансовым органом; в составе протокола, принятого по итогам общественного обсуждения, отсутствуют рекомендации для органов государственной власти. </t>
  </si>
  <si>
    <t>с 25.06.2020 до даты размещения протокола публичных слушаний на официальном сайте, но не позднее 13.07.2020 (по факту до 07.07.2020)</t>
  </si>
  <si>
    <t>Обсуждение не состоялось, замечаний и предложений не поступило.</t>
  </si>
  <si>
    <t xml:space="preserve">публичные слушания: очная (+ заочная форма);  общественное обсуждение: вопросы  направляются в фин. орган в произвольной форме в срок с 22.05-28.05.2020, замечания и предложения в форме заполненной Анкеты участника в срок с 29.05-04.06.2020.     </t>
  </si>
  <si>
    <t>нет данных (по протоколу публичных слушаний);  08.06.2020 (по протоколу общественного обсуждения)</t>
  </si>
  <si>
    <t>https://minfin.saratov.gov.ru/publichnye-slushaniya/1348-02-07-2020;  https://minfin.saratov.gov.ru/ (искать в новостях);   https://minfin.saratov.gov.ru/press-tsentr/novosti/1364-v-2019-godu-dokhody-byudzheta-regiona-prevysili-100-mlrd-rublej  (новость от 28.05.2020.   Публичные слушания по годовому отчету об исполнении областного бюджета с учетом введенных ограничений в этом году будут проведены позднее. В целях расширения участия граждан планируется организовать прямую трансляцию мероприятия в сети «Интернет») ;   https://minfin.saratov.gov.ru/budget/poisk?searchword=%D0%BF%D1%83%D0%B1%D0%BB%D0%B8%D1%87%D0%BD%D1%8B%D0%B5%20%D1%81%D0%BB%D1%83%D1%88%D0%B0%D0%BD%D0%B8%D1%8F&amp;ordering=newest&amp;searchphrase=all;     http://saratov.gov.ru/news/search/index.php?q=%D0%BF%D1%83%D0%B1%D0%BB%D0%B8%D1%87%D0%BD%D1%8B%D0%B5+%D1%81%D0%BB%D1%83%D1%88%D0%B0%D0%BD%D0%B8%D1%8F&amp;s=%D0%9F%D0%BE%D0%B8%D1%81%D0%BA</t>
  </si>
  <si>
    <t>нет данных (на сайте финоргана);   06.07.2020 (на сайте зак.органа)</t>
  </si>
  <si>
    <t xml:space="preserve">формат прямой трансляции на сайте Народного Хурала, для муниципальных образований - участие в режиме видеоконференции-связи </t>
  </si>
  <si>
    <t>16.07.2020 (на сайте финоргана)</t>
  </si>
  <si>
    <t>видеоконференцсвязь, трансляция слушаний на телеканале ОТВ + заочное</t>
  </si>
  <si>
    <t>Обсуждение не состоялось, замечаний и предложений не поступило. Организатор публичных слушаний орган исполнительной власти, отсутствует информация о направлении протокола в законодательный орган.</t>
  </si>
  <si>
    <t>В протоколе не отражены мнения участников, поступившие предложения и заявления по годовому отчету об исполнении бюджета за 2019 год.</t>
  </si>
  <si>
    <t>В протоколе отражена только часть предложений и рекомендаций, которые поступили от участников слушаний (по данным протокола они поступили от 60 участников). Эти сведения, а также обработанные данные анкет не обнаружены в открытом доступе по состоянию на 23.03.2021 г.</t>
  </si>
  <si>
    <t>Обсуждение не состоялось, замечаний и предложений не поступило, рекомендации органам государственной власти не сформулированы.</t>
  </si>
  <si>
    <t>Опубликовано информационное сообщение об отмене публичных слушаний по отчету об исполнении бюджета за 2019 год  http://minfin-samara.ru/informacionnoe-soobshhenie-ob-otmene-provedeniya-publichnyx-slushanij-po-otchyotu-ob-ispolnenii-oblastnogo-byudzheta-za-2019/.</t>
  </si>
  <si>
    <t>https://minfin-samara.ru/informacionnoe-soobshhenie-ob-otmene-provedeniya-publichnyx-slushanij-po-otchyotu-ob-ispolnenii-oblastnogo-byudzheta-za-2019/</t>
  </si>
  <si>
    <t>отменены</t>
  </si>
  <si>
    <t>не проводятся</t>
  </si>
  <si>
    <t>В соответствии с Законом РБ от 28.05.2020 № 259-з «О приостановлении действия отдельных положений Закона РБ «О бюджетном процессе в РБ» публичные слушания по проекту закона не проводятся, сведения опубликованы по адресу: https://minfin.bashkortostan.ru/documents/projects/289260/.</t>
  </si>
  <si>
    <t>Формально требования выполнены. В состав протокола включены доклады, рекомендуется оформлять их как приложения к протоколу.</t>
  </si>
  <si>
    <t>В протоколе отсутствуют рекомендации для органов государственной власти. В протокол включен доклад, рекомендуется оформлять его как приложение к протоколу.</t>
  </si>
  <si>
    <t>Итоговый документ (протокол) по состоянию на 09.07.2020 не обнаружен.</t>
  </si>
  <si>
    <t>Обсуждение не состоялось, замечаний и предложений не поступило или они не отражены в протоколе, рекомендации органам государственной власти не сформулированы.</t>
  </si>
  <si>
    <t>нет (новостное сообщение)</t>
  </si>
  <si>
    <t xml:space="preserve">Анонсирование мероприятия реализовано в форме новостного сообщения, отсутствует информация о форме, месте и времени проведения мероприятия. В рекомендациях отсутствует информация об участниках, информация о ходе мероприятия, документ не подписан. Сведений недостаточно для оценки показателя. Субъект РФ направил в НИФИ письмо со ссылками аналогичными ссылкам, найденным экспертом.
</t>
  </si>
  <si>
    <t>В протоколе не отражены мнения участников, поступившие предложения и заявления.</t>
  </si>
  <si>
    <t>Протокол, на который имеется ссылка в рекомендациях, отсутствует в открытом доступе. В рекомендациях (итоговом документе) отсутствуют сведения о ходе мероприятия, мнениях участников, поступивших предложениях и заявлениях.</t>
  </si>
  <si>
    <t>В протоколе не отражены мнения участников, поступившие предложения и заявления (за одним исключением), отсутствуют рекомендации органам государственной власти.</t>
  </si>
  <si>
    <t>Итоговый документ (протокол) в открытом доступе не обнаружен, опубликованы только рекомендации, сведений недостаточно для оценки показателя.</t>
  </si>
  <si>
    <t>Отсутствует приглашение граждан к участию в публичных слушаниях, в анонсе нет информации о том, как подключиться к видеоконференции. Протокол не содержит сведений о ходе мероприятия, рекомендаций для органов государственной власти; сведений в протоколе недостаточно для оценки показателя.</t>
  </si>
  <si>
    <t>На сайте законодательного органа размещен только проект рекомендаций, на сайте финоргана размещены рекомендации в графическом формате, без подписи; не учитываются в целях оценки показателя. Сведений, содержащихся в рекомендациях недостаточно для оценки показателя.</t>
  </si>
  <si>
    <t>Обсуждение годового отчета не состоялось, замечаний и предложений не поступило, рекомендации для органов государственной власти не сформулированы.</t>
  </si>
  <si>
    <t>Организатор публичных слушаний финансовый орган, отсутствует информация о направлении протокола в законодательный орган. В протоколе отсутствуют рекомендации для органов государственной власти.</t>
  </si>
  <si>
    <t>Размещено постановление законодательного органа об одобрении рекомендаций публичных слушаний (на расценивается как итоговый документ публичных слушаний). Сведений недостаточно для оценки показателя.</t>
  </si>
  <si>
    <t>нет (объявление об отмене)</t>
  </si>
  <si>
    <t>исполнительные органы</t>
  </si>
  <si>
    <t>Публичные слушания не проводятся (объявление на сайте).</t>
  </si>
  <si>
    <t>https://finance.lenobl.ru/ru/news/27450/;      https://budget.lenobl.ru/ (на главной странице)</t>
  </si>
  <si>
    <t>прямая видеотрансляция на сайте организатора</t>
  </si>
  <si>
    <t xml:space="preserve">Не размещено на 03.08.2020: https://www.zsvo.ru/documents/35/; https://dtf.avo.ru/proekty-zakonov-vladimirskoj-oblasti </t>
  </si>
  <si>
    <t>Не размещено на 08.07.2020: http://www.assembly.spb.ru/article/955/126456/Publichnye-slushaniya-po-proektu-zakona-Sankt-Peterburga-Ob-ispolnenii--byudzheta-Sankt-Peterburga-za-2019-god; http://www.assembly.spb.ru/ndoc/doc/0/777340364</t>
  </si>
  <si>
    <t>Не размещено на 09.07.2020:  http://www.kosoblduma.ru/laws/pzko/?id=1023&amp;search[status]=4;   http://www.kosoblduma.ru/analytics/reports/</t>
  </si>
  <si>
    <t>Не размещено на 21.09.2020:  https://www.parliament-osetia.ru/index.php/main/parhearings;    http://minfin.alania.gov.ru/index.php/activity/budgetprojectslaws/budgetexecutionlaws;    http://minfin.alania.gov.ru/documents/606</t>
  </si>
  <si>
    <t>Не размещено на 09.07.2020:  http://www.kurganoblduma.ru/about/activity/people_hearing/folder/?clear_cache=Y</t>
  </si>
  <si>
    <t>нет (другой документ)</t>
  </si>
  <si>
    <t>итоговый документ (протокол) размещен на сайте законодательного органа; письмо в НИФИ</t>
  </si>
  <si>
    <t>нет (9 рабочих дней от размещения до утверждения, 6 рабочих дней от внесения до рассмотрения)</t>
  </si>
  <si>
    <t xml:space="preserve">ЗО: графический формат, без структуры. Нарушен срок надлежащей практики для размещения данных: между размещением данных на сайте и утверждением прошло 9 рабочих дней, между внесением в законодательный орган и утверждением - 6 рабочих дней, не учитывается в целях оценки показателя. </t>
  </si>
  <si>
    <t>после 19.06.2020 (ФО)</t>
  </si>
  <si>
    <t>ЗО: используется только графический формат, без структуры (К2). Нарушен срок надлежащей практики для размещения данных: между внесением и утверждением прошло 8 рабочих дней. На сайте финансового органа законопроект и материалы к нему размещены после установленного срока надлежащей практики (после 19.06.2020, зафиксировано в процессе мониторинга, закон принят 10.06.2020), не учитывается в целях оценки показателя.</t>
  </si>
  <si>
    <t>ЗО: используется только графический формат. Между внесением и утверждением прошло 8 рабочих дней, на сайте ФО законопроект размещен  ранее даты внесения.</t>
  </si>
  <si>
    <t>Между внесением и утверждением прошло 8 рабочих дней, на сайте ФО, СП размещено ранее даты внесения.</t>
  </si>
  <si>
    <t>Между внесением и утверждением прошло 7 рабочих дней, на сайте ФО размещено ранее даты внесения.</t>
  </si>
  <si>
    <r>
      <t>Мониторинг и оценка показателя проведены в период с 15 апреля 2020 года по 24 марта 2021 года</t>
    </r>
    <r>
      <rPr>
        <sz val="9"/>
        <color rgb="FFFF0000"/>
        <rFont val="Times New Roman"/>
        <family val="1"/>
        <charset val="204"/>
      </rPr>
      <t>.</t>
    </r>
  </si>
  <si>
    <t>Мониторинг и оценка показателя проведены в период с 15 апреля 2020 года по 24 марта 2021 года.</t>
  </si>
  <si>
    <t>Мониторинг и оценка показателя проведены в период с 20 апреля 2020 года по 24 марта 2021 года.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</si>
  <si>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</si>
  <si>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</si>
  <si>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</si>
  <si>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</si>
  <si>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</si>
  <si>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АНКЕТА ДЛЯ СОСТАВЛЕНИЯ РЕЙТИНГА СУБЪЕКТОВ РОССИЙСКОЙ ФЕДЕРАЦИИ ПО УРОВНЮ ОТКРЫТОСТИ БЮДЖЕТНЫХ ДАННЫХ В 2020 ГОДУ (ред. от 18.05.2020)</t>
  </si>
  <si>
    <r>
      <t xml:space="preserve">Результаты оценки уровня открытости бюджетных данных субъектов Российской Федерации по разделу 4 "Годовой отчет об исполнении бюджета" за 2020 год </t>
    </r>
    <r>
      <rPr>
        <sz val="11"/>
        <color indexed="8"/>
        <rFont val="Times New Roman"/>
        <family val="1"/>
        <charset val="204"/>
      </rPr>
      <t>(группировка по федеральным округам)</t>
    </r>
  </si>
  <si>
    <t>Результаты оценки уровня открытости бюджетных данных субъектов Российской Федерации по разделу 4 "Годовой отчет об исполнении бюджета" за 2020 год</t>
  </si>
  <si>
    <t>Отсутствуют первоначально утвержденные значения, а также сведения об общем объеме МБТ по формам.</t>
  </si>
  <si>
    <t>06.05.2020 (дата распоряжения и письма)</t>
  </si>
  <si>
    <t>до 29.04.2020 (по данным мониторинга)</t>
  </si>
  <si>
    <t>На сайте финансового органа сведения размещены после срока надлежащей практики (после 03.06.2020, зафиксировано в процессе мониторинга).</t>
  </si>
  <si>
    <t xml:space="preserve">Сведений недостаточно для оценки показателя. </t>
  </si>
  <si>
    <t>Сведения размещены после установленного срока (после 21.12.2020, зафиксировано в процессе мониторинга).</t>
  </si>
  <si>
    <t>В составе сведений указаны объемы расходов в соответствии с законом о бюджете на 2019 год в ред. от 06.05.2019, что не соответствует первоначально утвержденному бюджету.</t>
  </si>
  <si>
    <t>Для всех государственных программ представлено одно пояснение отклонений, не учитывается в целях оценки показателя. Используется графический формат (К2).</t>
  </si>
  <si>
    <t>Сведения не сгруппированы по ведомствам или госпрограммам, отдельные услуги представлены в разрезе учреждений.</t>
  </si>
  <si>
    <t>Сведения сгруппированы по муниципальным образованиям, рекомендуется группировать сведения по межбюджетным трансфертам.</t>
  </si>
  <si>
    <t>Не детализированы налоговые и неналоговые доходы для закона от 19.07.2019, когда произошло их увеличение на 347,15 млн. руб. Сводной информации не представлено, сведения сформированы на отдельном листе по каждому закону о внесении изменений. В составе данных присутствуют сведения, не имеющие к ним отношения (лист "второе чтение" в файле "Изменения Доходы+Расходы+Источники 2019"), К1.</t>
  </si>
  <si>
    <t xml:space="preserve">На публичных слушаниях рассматривались два вопроса: проект закона Челябинской области «Об исполнении областного бюджета за 2019 год» и проект закона «Об областном бюджете на 2021 год и на плановый период 2022 и 2023 годов». 
</t>
  </si>
  <si>
    <t>да (в проекте резолюции, впоследствии утвержденной законодательным органом)</t>
  </si>
  <si>
    <t>Мониторинг и оценка показателей раздела проведены в период с 15 апреля 2020 года по 24 марта 2021 года. Оценивались проекты законов субъектов Российской Федерации об исполнении бюджета субъекта Российской Федерации за 2019 год и материалы к ним.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</si>
</sst>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[$-419]d\ mmm;@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C00000"/>
      <name val="Calibri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0"/>
      <name val="Calibri"/>
      <family val="2"/>
      <charset val="204"/>
    </font>
    <font>
      <i/>
      <sz val="10"/>
      <color theme="0"/>
      <name val="Calibri"/>
      <family val="2"/>
      <charset val="204"/>
    </font>
    <font>
      <b/>
      <sz val="9"/>
      <color theme="0"/>
      <name val="Times New Roman"/>
      <family val="1"/>
      <charset val="204"/>
    </font>
    <font>
      <sz val="9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4">
    <xf numFmtId="0" fontId="0" fillId="0" borderId="0"/>
    <xf numFmtId="165" fontId="25" fillId="3" borderId="6">
      <alignment horizontal="right" vertical="top" shrinkToFit="1"/>
    </xf>
    <xf numFmtId="0" fontId="26" fillId="0" borderId="0" applyNumberFormat="0" applyFill="0" applyBorder="0" applyAlignment="0" applyProtection="0"/>
    <xf numFmtId="0" fontId="5" fillId="0" borderId="0"/>
    <xf numFmtId="0" fontId="12" fillId="0" borderId="0"/>
    <xf numFmtId="0" fontId="13" fillId="0" borderId="0"/>
    <xf numFmtId="0" fontId="11" fillId="0" borderId="0"/>
    <xf numFmtId="9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7" fillId="0" borderId="0" xfId="0" applyFont="1" applyFill="1"/>
    <xf numFmtId="0" fontId="2" fillId="0" borderId="0" xfId="0" applyFont="1"/>
    <xf numFmtId="0" fontId="7" fillId="0" borderId="0" xfId="0" applyFont="1"/>
    <xf numFmtId="4" fontId="27" fillId="0" borderId="0" xfId="0" applyNumberFormat="1" applyFont="1"/>
    <xf numFmtId="0" fontId="27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/>
    <xf numFmtId="4" fontId="15" fillId="0" borderId="0" xfId="0" applyNumberFormat="1" applyFont="1"/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>
      <alignment horizontal="left" vertical="center"/>
    </xf>
    <xf numFmtId="165" fontId="18" fillId="4" borderId="7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>
      <alignment horizontal="center" vertical="center"/>
    </xf>
    <xf numFmtId="166" fontId="17" fillId="4" borderId="7" xfId="0" applyNumberFormat="1" applyFont="1" applyFill="1" applyBorder="1" applyAlignment="1">
      <alignment horizontal="left" vertical="center"/>
    </xf>
    <xf numFmtId="0" fontId="18" fillId="0" borderId="0" xfId="0" applyFont="1"/>
    <xf numFmtId="0" fontId="18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4" fontId="17" fillId="4" borderId="7" xfId="0" applyNumberFormat="1" applyFont="1" applyFill="1" applyBorder="1" applyAlignment="1">
      <alignment horizontal="center" vertical="center"/>
    </xf>
    <xf numFmtId="14" fontId="17" fillId="4" borderId="7" xfId="0" applyNumberFormat="1" applyFont="1" applyFill="1" applyBorder="1" applyAlignment="1">
      <alignment horizontal="left" vertical="center"/>
    </xf>
    <xf numFmtId="14" fontId="18" fillId="0" borderId="7" xfId="0" applyNumberFormat="1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14" fontId="18" fillId="4" borderId="7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7" xfId="2" applyFont="1" applyFill="1" applyBorder="1" applyAlignment="1">
      <alignment horizontal="left" vertical="center"/>
    </xf>
    <xf numFmtId="4" fontId="17" fillId="4" borderId="7" xfId="0" applyNumberFormat="1" applyFont="1" applyFill="1" applyBorder="1" applyAlignment="1">
      <alignment horizontal="center" vertical="center"/>
    </xf>
    <xf numFmtId="165" fontId="18" fillId="4" borderId="7" xfId="0" applyNumberFormat="1" applyFont="1" applyFill="1" applyBorder="1" applyAlignment="1">
      <alignment horizontal="left" vertical="center"/>
    </xf>
    <xf numFmtId="166" fontId="18" fillId="4" borderId="7" xfId="0" applyNumberFormat="1" applyFont="1" applyFill="1" applyBorder="1" applyAlignment="1">
      <alignment horizontal="left" vertical="center"/>
    </xf>
    <xf numFmtId="166" fontId="18" fillId="2" borderId="7" xfId="0" applyNumberFormat="1" applyFont="1" applyFill="1" applyBorder="1" applyAlignment="1">
      <alignment horizontal="center" vertical="center" wrapText="1"/>
    </xf>
    <xf numFmtId="166" fontId="17" fillId="4" borderId="7" xfId="0" applyNumberFormat="1" applyFont="1" applyFill="1" applyBorder="1" applyAlignment="1">
      <alignment horizontal="center" vertical="center" wrapText="1"/>
    </xf>
    <xf numFmtId="165" fontId="31" fillId="4" borderId="7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5" fontId="17" fillId="0" borderId="7" xfId="0" applyNumberFormat="1" applyFont="1" applyFill="1" applyBorder="1" applyAlignment="1">
      <alignment horizontal="center" vertical="center"/>
    </xf>
    <xf numFmtId="0" fontId="32" fillId="0" borderId="0" xfId="0" applyFont="1"/>
    <xf numFmtId="0" fontId="30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35" fillId="0" borderId="8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left" vertical="center" wrapText="1" indent="1"/>
    </xf>
    <xf numFmtId="0" fontId="36" fillId="0" borderId="8" xfId="0" applyFont="1" applyBorder="1" applyAlignment="1">
      <alignment horizontal="left" vertical="center" wrapText="1" indent="1"/>
    </xf>
    <xf numFmtId="0" fontId="37" fillId="0" borderId="8" xfId="0" applyFont="1" applyBorder="1" applyAlignment="1">
      <alignment horizontal="center" vertical="center" wrapText="1"/>
    </xf>
    <xf numFmtId="49" fontId="37" fillId="0" borderId="8" xfId="0" applyNumberFormat="1" applyFont="1" applyBorder="1" applyAlignment="1">
      <alignment horizontal="center" vertical="top" wrapText="1"/>
    </xf>
    <xf numFmtId="49" fontId="31" fillId="0" borderId="8" xfId="0" applyNumberFormat="1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0" fontId="31" fillId="0" borderId="7" xfId="0" applyFont="1" applyFill="1" applyBorder="1" applyAlignment="1">
      <alignment vertical="center"/>
    </xf>
    <xf numFmtId="0" fontId="33" fillId="0" borderId="0" xfId="0" applyFont="1"/>
    <xf numFmtId="0" fontId="27" fillId="0" borderId="0" xfId="0" applyFont="1" applyFill="1"/>
    <xf numFmtId="0" fontId="31" fillId="0" borderId="0" xfId="0" applyFont="1" applyFill="1"/>
    <xf numFmtId="0" fontId="31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center"/>
    </xf>
    <xf numFmtId="0" fontId="4" fillId="0" borderId="0" xfId="0" applyFont="1" applyFill="1"/>
    <xf numFmtId="0" fontId="22" fillId="0" borderId="0" xfId="0" applyFont="1" applyFill="1"/>
    <xf numFmtId="0" fontId="31" fillId="0" borderId="0" xfId="0" applyFont="1"/>
    <xf numFmtId="0" fontId="30" fillId="0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65" fontId="38" fillId="4" borderId="7" xfId="0" applyNumberFormat="1" applyFont="1" applyFill="1" applyBorder="1" applyAlignment="1">
      <alignment horizontal="left" vertical="center"/>
    </xf>
    <xf numFmtId="165" fontId="38" fillId="4" borderId="7" xfId="0" applyNumberFormat="1" applyFont="1" applyFill="1" applyBorder="1" applyAlignment="1">
      <alignment horizontal="center" vertical="center"/>
    </xf>
    <xf numFmtId="166" fontId="38" fillId="4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39" fillId="0" borderId="0" xfId="0" applyFont="1"/>
    <xf numFmtId="0" fontId="22" fillId="0" borderId="0" xfId="0" applyFont="1"/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4" fontId="31" fillId="0" borderId="0" xfId="0" applyNumberFormat="1" applyFont="1"/>
    <xf numFmtId="4" fontId="31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0" fontId="38" fillId="0" borderId="0" xfId="0" applyFont="1"/>
    <xf numFmtId="4" fontId="38" fillId="0" borderId="0" xfId="0" applyNumberFormat="1" applyFont="1"/>
    <xf numFmtId="0" fontId="31" fillId="0" borderId="0" xfId="0" applyFont="1" applyAlignment="1"/>
    <xf numFmtId="4" fontId="31" fillId="0" borderId="0" xfId="0" applyNumberFormat="1" applyFont="1" applyAlignment="1"/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left"/>
    </xf>
    <xf numFmtId="0" fontId="3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4" fontId="31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4" fontId="28" fillId="0" borderId="0" xfId="0" applyNumberFormat="1" applyFont="1"/>
    <xf numFmtId="4" fontId="28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left"/>
    </xf>
    <xf numFmtId="14" fontId="41" fillId="0" borderId="0" xfId="2" applyNumberFormat="1" applyFont="1" applyAlignment="1">
      <alignment horizontal="center"/>
    </xf>
    <xf numFmtId="0" fontId="18" fillId="0" borderId="7" xfId="2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Fill="1"/>
    <xf numFmtId="0" fontId="18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vertical="center" wrapText="1"/>
    </xf>
    <xf numFmtId="0" fontId="37" fillId="0" borderId="12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justify" vertical="center" wrapText="1"/>
    </xf>
    <xf numFmtId="0" fontId="18" fillId="0" borderId="0" xfId="0" applyFont="1" applyFill="1"/>
    <xf numFmtId="0" fontId="23" fillId="0" borderId="0" xfId="0" applyFont="1"/>
    <xf numFmtId="0" fontId="37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49" fontId="37" fillId="0" borderId="8" xfId="0" applyNumberFormat="1" applyFont="1" applyBorder="1" applyAlignment="1">
      <alignment vertical="top" wrapText="1"/>
    </xf>
    <xf numFmtId="0" fontId="31" fillId="0" borderId="0" xfId="0" applyFont="1" applyAlignment="1">
      <alignment horizontal="center"/>
    </xf>
    <xf numFmtId="165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45" fillId="4" borderId="1" xfId="0" applyNumberFormat="1" applyFont="1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26" fillId="0" borderId="0" xfId="2" applyFill="1"/>
    <xf numFmtId="0" fontId="26" fillId="0" borderId="0" xfId="2" applyAlignment="1">
      <alignment vertical="center"/>
    </xf>
    <xf numFmtId="0" fontId="26" fillId="0" borderId="0" xfId="2" applyFill="1" applyAlignment="1">
      <alignment vertical="center"/>
    </xf>
    <xf numFmtId="4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31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/>
    </xf>
    <xf numFmtId="165" fontId="38" fillId="4" borderId="1" xfId="0" applyNumberFormat="1" applyFont="1" applyFill="1" applyBorder="1" applyAlignment="1">
      <alignment horizontal="center" vertical="center"/>
    </xf>
    <xf numFmtId="165" fontId="31" fillId="4" borderId="7" xfId="0" applyNumberFormat="1" applyFont="1" applyFill="1" applyBorder="1" applyAlignment="1">
      <alignment horizontal="right" vertical="center" indent="3"/>
    </xf>
    <xf numFmtId="166" fontId="17" fillId="4" borderId="7" xfId="0" applyNumberFormat="1" applyFont="1" applyFill="1" applyBorder="1" applyAlignment="1">
      <alignment horizontal="right" vertical="center" indent="3"/>
    </xf>
    <xf numFmtId="166" fontId="17" fillId="5" borderId="7" xfId="0" applyNumberFormat="1" applyFont="1" applyFill="1" applyBorder="1" applyAlignment="1">
      <alignment horizontal="right" vertical="center" wrapText="1" indent="3"/>
    </xf>
    <xf numFmtId="166" fontId="17" fillId="2" borderId="7" xfId="0" applyNumberFormat="1" applyFont="1" applyFill="1" applyBorder="1" applyAlignment="1">
      <alignment horizontal="right" vertical="center" wrapText="1" indent="3"/>
    </xf>
    <xf numFmtId="166" fontId="17" fillId="4" borderId="7" xfId="0" applyNumberFormat="1" applyFont="1" applyFill="1" applyBorder="1" applyAlignment="1">
      <alignment horizontal="right" vertical="center" wrapText="1" indent="3"/>
    </xf>
    <xf numFmtId="0" fontId="23" fillId="0" borderId="0" xfId="0" applyFont="1" applyAlignment="1">
      <alignment horizontal="right" indent="3"/>
    </xf>
    <xf numFmtId="166" fontId="23" fillId="0" borderId="0" xfId="0" applyNumberFormat="1" applyFont="1" applyAlignment="1">
      <alignment horizontal="right" indent="3"/>
    </xf>
    <xf numFmtId="0" fontId="7" fillId="0" borderId="0" xfId="0" applyFont="1" applyAlignment="1">
      <alignment horizontal="right" indent="3"/>
    </xf>
    <xf numFmtId="166" fontId="7" fillId="0" borderId="0" xfId="0" applyNumberFormat="1" applyFont="1" applyAlignment="1">
      <alignment horizontal="right" indent="3"/>
    </xf>
    <xf numFmtId="0" fontId="31" fillId="0" borderId="0" xfId="0" applyFont="1" applyFill="1" applyAlignment="1">
      <alignment vertical="center"/>
    </xf>
    <xf numFmtId="0" fontId="27" fillId="0" borderId="0" xfId="0" applyFont="1" applyAlignment="1">
      <alignment horizontal="left" indent="3"/>
    </xf>
    <xf numFmtId="4" fontId="27" fillId="0" borderId="0" xfId="0" applyNumberFormat="1" applyFont="1" applyAlignment="1">
      <alignment horizontal="left" indent="3"/>
    </xf>
    <xf numFmtId="166" fontId="31" fillId="0" borderId="1" xfId="0" applyNumberFormat="1" applyFont="1" applyFill="1" applyBorder="1" applyAlignment="1">
      <alignment horizontal="left" vertical="center"/>
    </xf>
    <xf numFmtId="0" fontId="34" fillId="0" borderId="0" xfId="0" applyFont="1" applyFill="1"/>
    <xf numFmtId="0" fontId="32" fillId="0" borderId="0" xfId="0" applyFont="1" applyFill="1"/>
    <xf numFmtId="0" fontId="0" fillId="0" borderId="0" xfId="0" applyFont="1" applyFill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11" xfId="0" applyFont="1" applyBorder="1"/>
    <xf numFmtId="0" fontId="17" fillId="2" borderId="7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4" fontId="18" fillId="0" borderId="7" xfId="0" applyNumberFormat="1" applyFont="1" applyBorder="1" applyAlignment="1">
      <alignment horizontal="left" vertical="center"/>
    </xf>
    <xf numFmtId="14" fontId="18" fillId="5" borderId="7" xfId="0" applyNumberFormat="1" applyFont="1" applyFill="1" applyBorder="1" applyAlignment="1">
      <alignment horizontal="left" vertical="center"/>
    </xf>
    <xf numFmtId="2" fontId="18" fillId="0" borderId="7" xfId="0" applyNumberFormat="1" applyFont="1" applyBorder="1" applyAlignment="1">
      <alignment horizontal="left" vertical="center"/>
    </xf>
    <xf numFmtId="0" fontId="31" fillId="0" borderId="7" xfId="2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38" fillId="5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right" vertical="center" wrapText="1" indent="3"/>
    </xf>
    <xf numFmtId="0" fontId="19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right" vertical="center" wrapText="1" indent="3"/>
    </xf>
    <xf numFmtId="166" fontId="19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18" fillId="0" borderId="7" xfId="0" quotePrefix="1" applyFont="1" applyFill="1" applyBorder="1" applyAlignment="1">
      <alignment horizontal="left" vertical="center"/>
    </xf>
    <xf numFmtId="2" fontId="17" fillId="4" borderId="7" xfId="0" applyNumberFormat="1" applyFont="1" applyFill="1" applyBorder="1" applyAlignment="1">
      <alignment horizontal="left" vertical="center"/>
    </xf>
    <xf numFmtId="2" fontId="18" fillId="4" borderId="7" xfId="2" applyNumberFormat="1" applyFont="1" applyFill="1" applyBorder="1" applyAlignment="1">
      <alignment horizontal="left" vertical="center"/>
    </xf>
    <xf numFmtId="0" fontId="18" fillId="4" borderId="7" xfId="2" applyFont="1" applyFill="1" applyBorder="1" applyAlignment="1">
      <alignment horizontal="left" vertical="center"/>
    </xf>
    <xf numFmtId="166" fontId="18" fillId="0" borderId="7" xfId="2" applyNumberFormat="1" applyFont="1" applyFill="1" applyBorder="1" applyAlignment="1">
      <alignment horizontal="left" vertical="center"/>
    </xf>
    <xf numFmtId="2" fontId="18" fillId="0" borderId="7" xfId="2" applyNumberFormat="1" applyFont="1" applyFill="1" applyBorder="1" applyAlignment="1">
      <alignment horizontal="left" vertical="center"/>
    </xf>
    <xf numFmtId="0" fontId="18" fillId="0" borderId="7" xfId="2" applyFont="1" applyBorder="1" applyAlignment="1">
      <alignment horizontal="left" vertical="center"/>
    </xf>
    <xf numFmtId="166" fontId="18" fillId="0" borderId="1" xfId="2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vertical="center"/>
    </xf>
    <xf numFmtId="49" fontId="7" fillId="0" borderId="0" xfId="0" applyNumberFormat="1" applyFont="1"/>
    <xf numFmtId="0" fontId="31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4" fontId="31" fillId="0" borderId="7" xfId="0" applyNumberFormat="1" applyFont="1" applyBorder="1" applyAlignment="1">
      <alignment horizontal="center" vertical="center" wrapText="1"/>
    </xf>
    <xf numFmtId="165" fontId="38" fillId="4" borderId="7" xfId="0" applyNumberFormat="1" applyFont="1" applyFill="1" applyBorder="1" applyAlignment="1">
      <alignment vertical="center"/>
    </xf>
    <xf numFmtId="14" fontId="31" fillId="0" borderId="7" xfId="0" applyNumberFormat="1" applyFont="1" applyBorder="1" applyAlignment="1">
      <alignment horizontal="left" vertical="center"/>
    </xf>
    <xf numFmtId="166" fontId="31" fillId="4" borderId="7" xfId="0" applyNumberFormat="1" applyFont="1" applyFill="1" applyBorder="1" applyAlignment="1">
      <alignment horizontal="left" vertical="center"/>
    </xf>
    <xf numFmtId="0" fontId="48" fillId="0" borderId="0" xfId="0" applyFont="1"/>
    <xf numFmtId="0" fontId="49" fillId="0" borderId="0" xfId="0" applyFont="1" applyAlignment="1">
      <alignment horizontal="center"/>
    </xf>
    <xf numFmtId="0" fontId="48" fillId="0" borderId="0" xfId="0" applyFont="1" applyFill="1"/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vertical="center"/>
    </xf>
    <xf numFmtId="165" fontId="38" fillId="4" borderId="1" xfId="0" applyNumberFormat="1" applyFont="1" applyFill="1" applyBorder="1" applyAlignment="1">
      <alignment horizontal="left" vertical="center"/>
    </xf>
    <xf numFmtId="165" fontId="31" fillId="4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/>
    </xf>
    <xf numFmtId="0" fontId="31" fillId="0" borderId="1" xfId="0" quotePrefix="1" applyFont="1" applyFill="1" applyBorder="1" applyAlignment="1">
      <alignment horizontal="left" vertical="center"/>
    </xf>
    <xf numFmtId="0" fontId="18" fillId="0" borderId="1" xfId="2" applyFont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2" fontId="18" fillId="0" borderId="1" xfId="2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left" vertical="center"/>
    </xf>
    <xf numFmtId="165" fontId="33" fillId="4" borderId="1" xfId="0" applyNumberFormat="1" applyFont="1" applyFill="1" applyBorder="1" applyAlignment="1">
      <alignment horizontal="center" vertical="center"/>
    </xf>
    <xf numFmtId="165" fontId="45" fillId="4" borderId="1" xfId="0" applyNumberFormat="1" applyFont="1" applyFill="1" applyBorder="1" applyAlignment="1">
      <alignment horizontal="left" vertical="center"/>
    </xf>
    <xf numFmtId="166" fontId="17" fillId="4" borderId="1" xfId="0" applyNumberFormat="1" applyFont="1" applyFill="1" applyBorder="1" applyAlignment="1">
      <alignment horizontal="left" vertical="center"/>
    </xf>
    <xf numFmtId="2" fontId="17" fillId="4" borderId="1" xfId="0" applyNumberFormat="1" applyFont="1" applyFill="1" applyBorder="1" applyAlignment="1">
      <alignment horizontal="left" vertical="center"/>
    </xf>
    <xf numFmtId="2" fontId="18" fillId="4" borderId="1" xfId="2" applyNumberFormat="1" applyFont="1" applyFill="1" applyBorder="1" applyAlignment="1">
      <alignment horizontal="left" vertical="center"/>
    </xf>
    <xf numFmtId="2" fontId="31" fillId="0" borderId="1" xfId="0" quotePrefix="1" applyNumberFormat="1" applyFont="1" applyFill="1" applyBorder="1" applyAlignment="1">
      <alignment horizontal="left" vertical="center"/>
    </xf>
    <xf numFmtId="0" fontId="18" fillId="4" borderId="1" xfId="2" applyFont="1" applyFill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center" vertical="center"/>
    </xf>
    <xf numFmtId="165" fontId="38" fillId="4" borderId="1" xfId="0" applyNumberFormat="1" applyFont="1" applyFill="1" applyBorder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3" fillId="0" borderId="0" xfId="0" applyFont="1" applyFill="1"/>
    <xf numFmtId="166" fontId="38" fillId="4" borderId="1" xfId="0" applyNumberFormat="1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left" vertical="center"/>
    </xf>
    <xf numFmtId="165" fontId="33" fillId="4" borderId="1" xfId="0" applyNumberFormat="1" applyFont="1" applyFill="1" applyBorder="1" applyAlignment="1">
      <alignment horizontal="left" vertical="center"/>
    </xf>
    <xf numFmtId="166" fontId="38" fillId="4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left" vertical="center"/>
    </xf>
    <xf numFmtId="14" fontId="31" fillId="4" borderId="1" xfId="0" applyNumberFormat="1" applyFont="1" applyFill="1" applyBorder="1" applyAlignment="1">
      <alignment horizontal="left" vertical="center"/>
    </xf>
    <xf numFmtId="2" fontId="38" fillId="4" borderId="1" xfId="0" applyNumberFormat="1" applyFont="1" applyFill="1" applyBorder="1" applyAlignment="1">
      <alignment horizontal="left" vertical="center"/>
    </xf>
    <xf numFmtId="2" fontId="31" fillId="4" borderId="1" xfId="2" applyNumberFormat="1" applyFont="1" applyFill="1" applyBorder="1" applyAlignment="1">
      <alignment horizontal="left" vertical="center"/>
    </xf>
    <xf numFmtId="0" fontId="31" fillId="4" borderId="1" xfId="2" applyFont="1" applyFill="1" applyBorder="1" applyAlignment="1">
      <alignment horizontal="left" vertical="center"/>
    </xf>
    <xf numFmtId="0" fontId="18" fillId="0" borderId="1" xfId="0" quotePrefix="1" applyFont="1" applyFill="1" applyBorder="1" applyAlignment="1">
      <alignment horizontal="left" vertical="center"/>
    </xf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 applyAlignment="1">
      <alignment horizontal="center"/>
    </xf>
    <xf numFmtId="0" fontId="44" fillId="0" borderId="0" xfId="0" applyFont="1" applyFill="1"/>
    <xf numFmtId="0" fontId="31" fillId="0" borderId="1" xfId="2" applyFont="1" applyBorder="1" applyAlignment="1">
      <alignment horizontal="left" vertical="center"/>
    </xf>
    <xf numFmtId="166" fontId="31" fillId="0" borderId="1" xfId="2" applyNumberFormat="1" applyFont="1" applyFill="1" applyBorder="1" applyAlignment="1">
      <alignment horizontal="left" vertical="center"/>
    </xf>
    <xf numFmtId="2" fontId="31" fillId="0" borderId="1" xfId="2" applyNumberFormat="1" applyFont="1" applyFill="1" applyBorder="1" applyAlignment="1">
      <alignment horizontal="left" vertical="center"/>
    </xf>
    <xf numFmtId="0" fontId="50" fillId="0" borderId="0" xfId="0" applyFont="1"/>
    <xf numFmtId="0" fontId="50" fillId="0" borderId="0" xfId="0" applyFont="1" applyFill="1"/>
    <xf numFmtId="49" fontId="18" fillId="0" borderId="7" xfId="0" quotePrefix="1" applyNumberFormat="1" applyFont="1" applyFill="1" applyBorder="1" applyAlignment="1">
      <alignment vertical="center"/>
    </xf>
    <xf numFmtId="49" fontId="17" fillId="4" borderId="7" xfId="0" applyNumberFormat="1" applyFont="1" applyFill="1" applyBorder="1" applyAlignment="1">
      <alignment vertical="center"/>
    </xf>
    <xf numFmtId="165" fontId="17" fillId="4" borderId="7" xfId="0" applyNumberFormat="1" applyFont="1" applyFill="1" applyBorder="1" applyAlignment="1">
      <alignment vertical="center"/>
    </xf>
    <xf numFmtId="2" fontId="17" fillId="4" borderId="7" xfId="0" applyNumberFormat="1" applyFont="1" applyFill="1" applyBorder="1" applyAlignment="1">
      <alignment vertical="center"/>
    </xf>
    <xf numFmtId="166" fontId="18" fillId="0" borderId="7" xfId="0" applyNumberFormat="1" applyFont="1" applyFill="1" applyBorder="1" applyAlignment="1">
      <alignment vertical="center"/>
    </xf>
    <xf numFmtId="2" fontId="18" fillId="4" borderId="7" xfId="2" applyNumberFormat="1" applyFont="1" applyFill="1" applyBorder="1" applyAlignment="1">
      <alignment vertical="center"/>
    </xf>
    <xf numFmtId="0" fontId="18" fillId="4" borderId="7" xfId="2" applyFont="1" applyFill="1" applyBorder="1" applyAlignment="1">
      <alignment vertical="center"/>
    </xf>
    <xf numFmtId="166" fontId="18" fillId="0" borderId="7" xfId="2" applyNumberFormat="1" applyFont="1" applyFill="1" applyBorder="1" applyAlignment="1">
      <alignment vertical="center"/>
    </xf>
    <xf numFmtId="2" fontId="18" fillId="0" borderId="7" xfId="2" applyNumberFormat="1" applyFont="1" applyFill="1" applyBorder="1" applyAlignment="1">
      <alignment vertical="center"/>
    </xf>
    <xf numFmtId="167" fontId="51" fillId="0" borderId="0" xfId="0" applyNumberFormat="1" applyFont="1"/>
    <xf numFmtId="167" fontId="52" fillId="0" borderId="0" xfId="0" applyNumberFormat="1" applyFont="1"/>
    <xf numFmtId="167" fontId="53" fillId="0" borderId="0" xfId="0" applyNumberFormat="1" applyFont="1" applyAlignment="1">
      <alignment horizontal="center"/>
    </xf>
    <xf numFmtId="167" fontId="52" fillId="0" borderId="0" xfId="0" applyNumberFormat="1" applyFont="1" applyFill="1"/>
    <xf numFmtId="167" fontId="48" fillId="0" borderId="0" xfId="0" applyNumberFormat="1" applyFont="1" applyFill="1"/>
    <xf numFmtId="0" fontId="18" fillId="0" borderId="7" xfId="0" applyFont="1" applyBorder="1" applyAlignment="1">
      <alignment vertical="center"/>
    </xf>
    <xf numFmtId="0" fontId="54" fillId="0" borderId="0" xfId="0" applyFont="1"/>
    <xf numFmtId="165" fontId="18" fillId="4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left" vertical="center"/>
    </xf>
    <xf numFmtId="2" fontId="18" fillId="0" borderId="1" xfId="0" quotePrefix="1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/>
    </xf>
    <xf numFmtId="0" fontId="18" fillId="0" borderId="1" xfId="0" quotePrefix="1" applyFont="1" applyFill="1" applyBorder="1" applyAlignment="1">
      <alignment horizontal="left" vertical="center" wrapText="1"/>
    </xf>
    <xf numFmtId="166" fontId="17" fillId="0" borderId="7" xfId="0" applyNumberFormat="1" applyFont="1" applyFill="1" applyBorder="1" applyAlignment="1">
      <alignment horizontal="right" vertical="center" wrapText="1" indent="3"/>
    </xf>
    <xf numFmtId="0" fontId="38" fillId="0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2" fontId="18" fillId="0" borderId="7" xfId="0" quotePrefix="1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51" fillId="0" borderId="0" xfId="0" applyFont="1"/>
    <xf numFmtId="0" fontId="52" fillId="0" borderId="0" xfId="0" applyFont="1"/>
    <xf numFmtId="0" fontId="53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8" fillId="0" borderId="7" xfId="2" applyFont="1" applyBorder="1" applyAlignment="1">
      <alignment vertical="center"/>
    </xf>
    <xf numFmtId="165" fontId="18" fillId="0" borderId="7" xfId="0" applyNumberFormat="1" applyFont="1" applyBorder="1" applyAlignment="1">
      <alignment horizontal="left" vertical="center"/>
    </xf>
    <xf numFmtId="2" fontId="18" fillId="4" borderId="7" xfId="0" applyNumberFormat="1" applyFont="1" applyFill="1" applyBorder="1" applyAlignment="1">
      <alignment horizontal="left" vertical="center"/>
    </xf>
    <xf numFmtId="0" fontId="18" fillId="0" borderId="7" xfId="0" quotePrefix="1" applyFont="1" applyBorder="1" applyAlignment="1">
      <alignment horizontal="left" vertical="center"/>
    </xf>
    <xf numFmtId="165" fontId="18" fillId="0" borderId="7" xfId="0" applyNumberFormat="1" applyFont="1" applyFill="1" applyBorder="1" applyAlignment="1">
      <alignment horizontal="left" vertical="center"/>
    </xf>
    <xf numFmtId="166" fontId="18" fillId="0" borderId="7" xfId="0" applyNumberFormat="1" applyFont="1" applyBorder="1" applyAlignment="1">
      <alignment horizontal="left" vertical="center"/>
    </xf>
    <xf numFmtId="49" fontId="18" fillId="0" borderId="1" xfId="0" quotePrefix="1" applyNumberFormat="1" applyFont="1" applyFill="1" applyBorder="1" applyAlignment="1">
      <alignment horizontal="left" vertical="center"/>
    </xf>
    <xf numFmtId="166" fontId="55" fillId="0" borderId="1" xfId="2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8" fillId="0" borderId="11" xfId="0" applyFont="1" applyFill="1" applyBorder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66" fontId="31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5" fontId="38" fillId="0" borderId="7" xfId="0" applyNumberFormat="1" applyFont="1" applyBorder="1" applyAlignment="1">
      <alignment horizontal="center" vertical="center"/>
    </xf>
    <xf numFmtId="0" fontId="31" fillId="0" borderId="7" xfId="2" applyFont="1" applyBorder="1" applyAlignment="1">
      <alignment horizontal="left" vertical="center"/>
    </xf>
    <xf numFmtId="14" fontId="31" fillId="5" borderId="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31" fillId="0" borderId="7" xfId="0" applyNumberFormat="1" applyFont="1" applyBorder="1" applyAlignment="1">
      <alignment horizontal="left" vertical="center"/>
    </xf>
    <xf numFmtId="0" fontId="31" fillId="5" borderId="7" xfId="0" applyFont="1" applyFill="1" applyBorder="1" applyAlignment="1">
      <alignment horizontal="left" vertical="center"/>
    </xf>
    <xf numFmtId="14" fontId="31" fillId="0" borderId="7" xfId="2" applyNumberFormat="1" applyFont="1" applyFill="1" applyBorder="1" applyAlignment="1">
      <alignment horizontal="left" vertical="center"/>
    </xf>
    <xf numFmtId="0" fontId="31" fillId="4" borderId="7" xfId="0" applyFont="1" applyFill="1" applyBorder="1" applyAlignment="1">
      <alignment horizontal="center" vertical="center"/>
    </xf>
    <xf numFmtId="14" fontId="31" fillId="4" borderId="7" xfId="0" applyNumberFormat="1" applyFont="1" applyFill="1" applyBorder="1" applyAlignment="1">
      <alignment horizontal="left" vertical="center"/>
    </xf>
    <xf numFmtId="165" fontId="31" fillId="0" borderId="7" xfId="0" applyNumberFormat="1" applyFont="1" applyBorder="1" applyAlignment="1">
      <alignment horizontal="center" vertical="center"/>
    </xf>
    <xf numFmtId="14" fontId="31" fillId="0" borderId="7" xfId="2" applyNumberFormat="1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165" fontId="17" fillId="5" borderId="7" xfId="0" applyNumberFormat="1" applyFont="1" applyFill="1" applyBorder="1" applyAlignment="1">
      <alignment horizontal="center" vertical="center"/>
    </xf>
    <xf numFmtId="0" fontId="18" fillId="5" borderId="7" xfId="2" applyFont="1" applyFill="1" applyBorder="1" applyAlignment="1">
      <alignment horizontal="left" vertical="center"/>
    </xf>
    <xf numFmtId="0" fontId="10" fillId="5" borderId="0" xfId="0" applyFont="1" applyFill="1"/>
    <xf numFmtId="0" fontId="18" fillId="5" borderId="7" xfId="0" quotePrefix="1" applyFont="1" applyFill="1" applyBorder="1" applyAlignment="1">
      <alignment horizontal="left" vertical="center"/>
    </xf>
    <xf numFmtId="166" fontId="18" fillId="5" borderId="7" xfId="2" applyNumberFormat="1" applyFont="1" applyFill="1" applyBorder="1" applyAlignment="1">
      <alignment horizontal="left" vertical="center"/>
    </xf>
    <xf numFmtId="0" fontId="23" fillId="5" borderId="0" xfId="0" applyFont="1" applyFill="1"/>
    <xf numFmtId="49" fontId="17" fillId="4" borderId="1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 wrapText="1"/>
    </xf>
    <xf numFmtId="166" fontId="18" fillId="0" borderId="7" xfId="3" applyNumberFormat="1" applyFont="1" applyFill="1" applyBorder="1" applyAlignment="1">
      <alignment horizontal="center" vertical="center"/>
    </xf>
    <xf numFmtId="166" fontId="18" fillId="4" borderId="7" xfId="0" applyNumberFormat="1" applyFont="1" applyFill="1" applyBorder="1" applyAlignment="1">
      <alignment horizontal="center" vertical="center" wrapText="1"/>
    </xf>
    <xf numFmtId="166" fontId="18" fillId="4" borderId="7" xfId="3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1" fillId="0" borderId="11" xfId="0" applyFont="1" applyFill="1" applyBorder="1" applyAlignment="1">
      <alignment horizontal="left" vertical="center"/>
    </xf>
    <xf numFmtId="0" fontId="37" fillId="0" borderId="8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top" wrapText="1"/>
    </xf>
    <xf numFmtId="49" fontId="37" fillId="0" borderId="8" xfId="0" applyNumberFormat="1" applyFont="1" applyBorder="1" applyAlignment="1">
      <alignment horizontal="center" vertical="top" wrapText="1"/>
    </xf>
    <xf numFmtId="49" fontId="38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8" fillId="0" borderId="8" xfId="0" applyNumberFormat="1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center" wrapText="1"/>
    </xf>
    <xf numFmtId="49" fontId="37" fillId="0" borderId="8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5" borderId="19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/>
    </xf>
    <xf numFmtId="0" fontId="31" fillId="0" borderId="9" xfId="0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8" fillId="0" borderId="1" xfId="0" applyFont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31" fillId="2" borderId="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7" fillId="5" borderId="7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42" fillId="0" borderId="0" xfId="0" applyFont="1" applyAlignment="1">
      <alignment horizontal="left" vertical="center" indent="2"/>
    </xf>
    <xf numFmtId="0" fontId="18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horizontal="left" vertical="center" indent="2"/>
    </xf>
    <xf numFmtId="0" fontId="18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14">
    <cellStyle name="xl35" xfId="1" xr:uid="{00000000-0005-0000-0000-000000000000}"/>
    <cellStyle name="Гиперссылка" xfId="2" builtinId="8"/>
    <cellStyle name="Обычный" xfId="0" builtinId="0"/>
    <cellStyle name="Обычный 2" xfId="3" xr:uid="{00000000-0005-0000-0000-000003000000}"/>
    <cellStyle name="Обычный 2 2" xfId="4" xr:uid="{00000000-0005-0000-0000-000004000000}"/>
    <cellStyle name="Обычный 2 3" xfId="5" xr:uid="{00000000-0005-0000-0000-000005000000}"/>
    <cellStyle name="Обычный 3" xfId="6" xr:uid="{00000000-0005-0000-0000-000006000000}"/>
    <cellStyle name="Процентный 2" xfId="7" xr:uid="{00000000-0005-0000-0000-000007000000}"/>
    <cellStyle name="Финансовый 2" xfId="8" xr:uid="{00000000-0005-0000-0000-000008000000}"/>
    <cellStyle name="Финансовый 2 2" xfId="9" xr:uid="{00000000-0005-0000-0000-000009000000}"/>
    <cellStyle name="Финансовый 3" xfId="10" xr:uid="{00000000-0005-0000-0000-00000A000000}"/>
    <cellStyle name="Финансовый 3 2" xfId="11" xr:uid="{00000000-0005-0000-0000-00000B000000}"/>
    <cellStyle name="Финансовый 4" xfId="12" xr:uid="{00000000-0005-0000-0000-00000C000000}"/>
    <cellStyle name="Финансовый 4 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&#1053;&#1048;&#1060;&#1048;/2020_&#1056;&#1077;&#1081;&#1090;&#1080;&#1085;&#1075;/06_&#1052;&#1086;&#1085;&#1080;&#1090;&#1086;&#1088;&#1080;&#1085;&#1075;/&#1056;&#1072;&#1079;&#1076;&#1077;&#1083;%204/2020_4_&#1057;&#1091;&#1088;&#1093;&#1072;&#1077;&#1074;_2020_01_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LJAAQWM5/&#1056;&#1072;&#1079;&#1076;&#1077;&#1083;%204/2019_4_&#1054;&#1082;&#1089;&#1072;&#1085;&#1072;%2005.07.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LJAAQWM5/&#1056;&#1072;&#1079;&#1076;&#1077;&#1083;%204/&#1056;&#1072;&#1079;&#1076;&#1077;&#1083;%204/2019_4_&#1054;&#1082;&#1089;&#1072;&#1085;&#1072;%2005.07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Timofeeva\pr\Documents\01_&#1056;&#1077;&#1081;&#1090;&#1080;&#1085;&#1075;\2019\&#1052;&#1086;&#1085;&#1080;&#1090;&#1086;&#1088;&#1080;&#1085;&#1075;\&#1044;&#1083;&#1103;%20&#1087;&#1091;&#1073;&#1083;&#1080;&#1082;&#1072;&#1094;&#1080;&#1080;\2019_4_&#1054;&#1082;&#1089;&#1072;&#1085;&#1072;%2005.07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Users\ZDik\Downloads\&#1050;&#1086;&#1087;&#1080;&#1103;%202017_&#1088;&#1072;&#1079;&#1076;&#1077;&#1083;%204%20(&#1085;&#1100;&#1102;)%20&#1086;&#1088;&#1080;&#1075;&#1080;&#1085;&#1072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Users\timofeeva\Documents\01_&#1056;&#1077;&#1081;&#1090;&#1080;&#1085;&#1075;\2017\&#1052;&#1086;&#1085;&#1080;&#1090;&#1086;&#1088;&#1080;&#1085;&#1075;\&#1056;&#1072;&#1079;&#1076;&#1077;&#1083;%204\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 (Раздел 4)"/>
      <sheetName val="Оцен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4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yazangov.ru/documents/draft_documents/2020/index.php" TargetMode="External"/><Relationship Id="rId21" Type="http://schemas.openxmlformats.org/officeDocument/2006/relationships/hyperlink" Target="http://open.findep.org/" TargetMode="External"/><Relationship Id="rId42" Type="http://schemas.openxmlformats.org/officeDocument/2006/relationships/hyperlink" Target="http://ebudget.primorsky.ru/Menu/Page/416" TargetMode="External"/><Relationship Id="rId63" Type="http://schemas.openxmlformats.org/officeDocument/2006/relationships/hyperlink" Target="http://openbudget.gfu.ru/ispolnenie-budgeta/law_project/" TargetMode="External"/><Relationship Id="rId84" Type="http://schemas.openxmlformats.org/officeDocument/2006/relationships/hyperlink" Target="http://www.gsrm.ru/bills/4360/" TargetMode="External"/><Relationship Id="rId138" Type="http://schemas.openxmlformats.org/officeDocument/2006/relationships/hyperlink" Target="http://doc.dumasakhalin.ru/chapter/projects" TargetMode="External"/><Relationship Id="rId159" Type="http://schemas.openxmlformats.org/officeDocument/2006/relationships/hyperlink" Target="https://duma39.ru/activity/zakon/draft/" TargetMode="External"/><Relationship Id="rId170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1" Type="http://schemas.openxmlformats.org/officeDocument/2006/relationships/hyperlink" Target="http://www.minfinchr.ru/otkrytyj-byudzhet" TargetMode="External"/><Relationship Id="rId205" Type="http://schemas.openxmlformats.org/officeDocument/2006/relationships/hyperlink" Target="https://fin.tmbreg.ru/6347/6366.html" TargetMode="External"/><Relationship Id="rId107" Type="http://schemas.openxmlformats.org/officeDocument/2006/relationships/hyperlink" Target="http://ufin48.ru/Show/Tag/%d0%98%d1%81%d0%bf%d0%be%d0%bb%d0%bd%d0%b5%d0%bd%d0%b8%d0%b5%20%d0%b1%d1%8e%d0%b4%d0%b6%d0%b5%d1%82%d0%b0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www.minfin.kirov.ru/otkrytyy-byudzhet/dlya-spetsialistov/oblastnoy-byudzhet/ispolnenie-oblastnogo-byudzheta-2019/" TargetMode="External"/><Relationship Id="rId37" Type="http://schemas.openxmlformats.org/officeDocument/2006/relationships/hyperlink" Target="http://crimea.gov.ru/law-draft-card/6551" TargetMode="External"/><Relationship Id="rId53" Type="http://schemas.openxmlformats.org/officeDocument/2006/relationships/hyperlink" Target="http://www.udmgossovet.ru/ooz/isp_budzhet2019/obshslush.php" TargetMode="External"/><Relationship Id="rId58" Type="http://schemas.openxmlformats.org/officeDocument/2006/relationships/hyperlink" Target="http://www.tulaoblduma.ru/laws_intranet/laws_controlcard.asp%3FHALF=1&amp;ID=163893.html" TargetMode="External"/><Relationship Id="rId74" Type="http://schemas.openxmlformats.org/officeDocument/2006/relationships/hyperlink" Target="http://admoblkaluga.ru/main/work/finances/budget/reports.php" TargetMode="External"/><Relationship Id="rId79" Type="http://schemas.openxmlformats.org/officeDocument/2006/relationships/hyperlink" Target="http://zsto.ru/index.php/739a50c4-47c1-81fa-060e-2232105925f8/5f51608f-f613-3c85-ce9f-e9a9410d8fa4" TargetMode="External"/><Relationship Id="rId102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3" Type="http://schemas.openxmlformats.org/officeDocument/2006/relationships/hyperlink" Target="http://minfin.alania.gov.ru/index.php/documents/606" TargetMode="External"/><Relationship Id="rId128" Type="http://schemas.openxmlformats.org/officeDocument/2006/relationships/hyperlink" Target="http://bks.pskov.ru/ebudget/Show/Category/4?ItemId=262" TargetMode="External"/><Relationship Id="rId144" Type="http://schemas.openxmlformats.org/officeDocument/2006/relationships/hyperlink" Target="http://budget76.ru/bdg/2019-god-bdg/k-proektu-zakona-ob-ispolnenii-byudzheta" TargetMode="External"/><Relationship Id="rId149" Type="http://schemas.openxmlformats.org/officeDocument/2006/relationships/hyperlink" Target="https://mef.mosreg.ru/dokumenty/normotvorchestvo/proekty-npa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gfu.vrn.ru/regulatory/ispolnenie-byudzheta/proekty-zakonov-voronezhskoy-oblasti-ob-ispolnenii-oblastnogo-byudzheta.php" TargetMode="External"/><Relationship Id="rId95" Type="http://schemas.openxmlformats.org/officeDocument/2006/relationships/hyperlink" Target="https://minfin.saratov.gov.ru/budget/zakon-o-byudzhete/ispolnenie-byudzheta/ispolnenie-byudzheta-2019-god" TargetMode="External"/><Relationship Id="rId160" Type="http://schemas.openxmlformats.org/officeDocument/2006/relationships/hyperlink" Target="https://minfin39.ru/documents/" TargetMode="External"/><Relationship Id="rId165" Type="http://schemas.openxmlformats.org/officeDocument/2006/relationships/hyperlink" Target="http://www.bryanskoblfin.ru/Show/Category/11?ItemId=5" TargetMode="External"/><Relationship Id="rId181" Type="http://schemas.openxmlformats.org/officeDocument/2006/relationships/hyperlink" Target="https://minfin.astrobl.ru/site-page/proekt-zakona-ao-ob-ispolnenii-byudzheta" TargetMode="External"/><Relationship Id="rId186" Type="http://schemas.openxmlformats.org/officeDocument/2006/relationships/hyperlink" Target="http://beldepfin.ru/dokumenty/vse-dokumenty/godovoj-otchet-ob-ispolnenii-byudzheta-za-2019-god/" TargetMode="External"/><Relationship Id="rId211" Type="http://schemas.openxmlformats.org/officeDocument/2006/relationships/hyperlink" Target="https://duma.mos.ru/ru/40/regulation_projects" TargetMode="External"/><Relationship Id="rId22" Type="http://schemas.openxmlformats.org/officeDocument/2006/relationships/hyperlink" Target="https://depfin.tomsk.gov.ru/proekt-godovogo-otcheta-ob-ispolnenii-oblastnogo-bjudzheta" TargetMode="External"/><Relationship Id="rId27" Type="http://schemas.openxmlformats.org/officeDocument/2006/relationships/hyperlink" Target="http://www.zsyanao.ru/legislative_activity/projects/" TargetMode="External"/><Relationship Id="rId43" Type="http://schemas.openxmlformats.org/officeDocument/2006/relationships/hyperlink" Target="http://www.zsuo.ru/zakony/proekty.html" TargetMode="External"/><Relationship Id="rId48" Type="http://schemas.openxmlformats.org/officeDocument/2006/relationships/hyperlink" Target="http://zsso.ru/legislative/lawprojects/item/53610/" TargetMode="External"/><Relationship Id="rId64" Type="http://schemas.openxmlformats.org/officeDocument/2006/relationships/hyperlink" Target="https://www.zsno.ru/law/bills-and-draft-resolutions/pending-bills/" TargetMode="External"/><Relationship Id="rId69" Type="http://schemas.openxmlformats.org/officeDocument/2006/relationships/hyperlink" Target="http://budget.sakha.gov.ru/ebudget/Menu/Page/173" TargetMode="External"/><Relationship Id="rId113" Type="http://schemas.openxmlformats.org/officeDocument/2006/relationships/hyperlink" Target="https://openbudget.mfnso.ru/analitika/otchetnost-ob-ispolnenii-byudzheta/2019-god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s://www.sobranie.info/lawsinfo.php?UID=17171" TargetMode="External"/><Relationship Id="rId139" Type="http://schemas.openxmlformats.org/officeDocument/2006/relationships/hyperlink" Target="https://openbudget.sakhminfin.ru/Menu/Page/504" TargetMode="External"/><Relationship Id="rId80" Type="http://schemas.openxmlformats.org/officeDocument/2006/relationships/hyperlink" Target="http://portal.tverfin.ru/Menu/Page/308" TargetMode="External"/><Relationship Id="rId85" Type="http://schemas.openxmlformats.org/officeDocument/2006/relationships/hyperlink" Target="http://www.minfinrm.ru/budget/otch-isp/2019-god/" TargetMode="External"/><Relationship Id="rId150" Type="http://schemas.openxmlformats.org/officeDocument/2006/relationships/hyperlink" Target="https://budget.mosreg.ru/byudzhet-dlya-grazhdan/godovoj-otchet-ob-ispolnenii-byudzheta-moskovskoj-oblasti/" TargetMode="External"/><Relationship Id="rId155" Type="http://schemas.openxmlformats.org/officeDocument/2006/relationships/hyperlink" Target="http://www.zsamur.ru/section/list/10630/10629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nsrd.ru/dokumenty/proekti_normativno_pravovih_aktov" TargetMode="External"/><Relationship Id="rId192" Type="http://schemas.openxmlformats.org/officeDocument/2006/relationships/hyperlink" Target="http://forcitizens.ru/ob/dokumenty/godovoj-otchet/2019-god" TargetMode="External"/><Relationship Id="rId197" Type="http://schemas.openxmlformats.org/officeDocument/2006/relationships/hyperlink" Target="https://www.kubzsk.ru/pravo/" TargetMode="External"/><Relationship Id="rId206" Type="http://schemas.openxmlformats.org/officeDocument/2006/relationships/hyperlink" Target="https://www.ivoblduma.ru/zakony/proekty-zakonov/" TargetMode="External"/><Relationship Id="rId201" Type="http://schemas.openxmlformats.org/officeDocument/2006/relationships/hyperlink" Target="http://portal-ob.volgafin.ru/dokumenty/zakon_ob_ispolnenii_byudzheta/2019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://dfei.adm-nao.ru/byudzhetnaya-otchetnost/" TargetMode="External"/><Relationship Id="rId33" Type="http://schemas.openxmlformats.org/officeDocument/2006/relationships/hyperlink" Target="https://gossov.tatarstan.ru/rus/activity/lawmaking/zakon_project?bill_id=120" TargetMode="External"/><Relationship Id="rId38" Type="http://schemas.openxmlformats.org/officeDocument/2006/relationships/hyperlink" Target="https://minfin.rk.gov.ru/ru/structure/2020_05_07_11_59_otchet_ob_ispolnenii_biudzheta_respubliki_krym_za_2019_god" TargetMode="External"/><Relationship Id="rId59" Type="http://schemas.openxmlformats.org/officeDocument/2006/relationships/hyperlink" Target="https://minfin.tularegion.ru/activities/" TargetMode="External"/><Relationship Id="rId103" Type="http://schemas.openxmlformats.org/officeDocument/2006/relationships/hyperlink" Target="http://www.open.minfin-altai.ru/open-budget/ispolnenie-respublikanskogo-byudzheta.html" TargetMode="External"/><Relationship Id="rId108" Type="http://schemas.openxmlformats.org/officeDocument/2006/relationships/hyperlink" Target="http://www.zaksob.ru/activity/byudzhet-orenburgskoy-oblasti/publichnye-slushaniya/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gsrb.ru/ru/materials/materialy-k-zasedaniyu-gs-k-rb/?SECTION_ID=1496" TargetMode="External"/><Relationship Id="rId54" Type="http://schemas.openxmlformats.org/officeDocument/2006/relationships/hyperlink" Target="http://www.mfur.ru/budjet/ispolnenie/materialy/2019-god.php" TargetMode="External"/><Relationship Id="rId70" Type="http://schemas.openxmlformats.org/officeDocument/2006/relationships/hyperlink" Target="http://karelia-zs.ru/zakonodatelstvo_rk/proekty/457vi/" TargetMode="External"/><Relationship Id="rId75" Type="http://schemas.openxmlformats.org/officeDocument/2006/relationships/hyperlink" Target="http://www.omsk-parlament.ru/?sid=2940" TargetMode="External"/><Relationship Id="rId91" Type="http://schemas.openxmlformats.org/officeDocument/2006/relationships/hyperlink" Target="http://zseao.ru/2020/06/informatsiya-o-publichnyh-slushaniyah-po-proektu-godovogo-otcheta-ob-ispolnenii-oblastnogo-byudzheta-na-2019-god" TargetMode="External"/><Relationship Id="rId96" Type="http://schemas.openxmlformats.org/officeDocument/2006/relationships/hyperlink" Target="http://hural-buryatia.ru/bankz/" TargetMode="External"/><Relationship Id="rId140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5" Type="http://schemas.openxmlformats.org/officeDocument/2006/relationships/hyperlink" Target="https://sevzakon.ru/view/laws/bank_zakonoproektov/ii_sozyv_2020/pr_zak_19_62_ot_01_06_2020/tekst_zakonoproekta/" TargetMode="External"/><Relationship Id="rId161" Type="http://schemas.openxmlformats.org/officeDocument/2006/relationships/hyperlink" Target="http://oreloblsovet.ru/legislation/proektyi-zakonov.html" TargetMode="External"/><Relationship Id="rId166" Type="http://schemas.openxmlformats.org/officeDocument/2006/relationships/hyperlink" Target="http://bryanskoblfin.ru/open/Menu/Page/111" TargetMode="External"/><Relationship Id="rId182" Type="http://schemas.openxmlformats.org/officeDocument/2006/relationships/hyperlink" Target="http://nb44.ru/" TargetMode="External"/><Relationship Id="rId187" Type="http://schemas.openxmlformats.org/officeDocument/2006/relationships/hyperlink" Target="http://ob.beldepfin.ru/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s://www.mos.ru/findep/documents/" TargetMode="External"/><Relationship Id="rId23" Type="http://schemas.openxmlformats.org/officeDocument/2006/relationships/hyperlink" Target="https://dtf.avo.ru/proekty-zakonov-vladimirskoj-oblasti" TargetMode="External"/><Relationship Id="rId28" Type="http://schemas.openxmlformats.org/officeDocument/2006/relationships/hyperlink" Target="http://www.lenoblzaks.ru/static/single/-rus-common-zakact-/loprojects" TargetMode="External"/><Relationship Id="rId49" Type="http://schemas.openxmlformats.org/officeDocument/2006/relationships/hyperlink" Target="https://minfin.midural.ru/document/category/21" TargetMode="External"/><Relationship Id="rId114" Type="http://schemas.openxmlformats.org/officeDocument/2006/relationships/hyperlink" Target="http://www.akzs.ru/news/main/2020/06/17/19867/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ufo.ulntc.ru:8080/dokumenty/godovoj-otchet-ob-ispolnenii-byudzheta" TargetMode="External"/><Relationship Id="rId60" Type="http://schemas.openxmlformats.org/officeDocument/2006/relationships/hyperlink" Target="https://dfto.ru/razdel/ispolnenie-byudzheta/proekt-zakona-ob-ispolnenii-byudzheta" TargetMode="External"/><Relationship Id="rId65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1" Type="http://schemas.openxmlformats.org/officeDocument/2006/relationships/hyperlink" Target="https://www.duma-murman.ru/deyatelnost/zakonodatelnaya-deyatelnost/oblastnoy-byudzhet/" TargetMode="External"/><Relationship Id="rId86" Type="http://schemas.openxmlformats.org/officeDocument/2006/relationships/hyperlink" Target="http://old.magoblduma.ru/zakon/projects/search/cardnpa/983-6/" TargetMode="External"/><Relationship Id="rId130" Type="http://schemas.openxmlformats.org/officeDocument/2006/relationships/hyperlink" Target="https://minfin.bashkortostan.ru/activity/2863/" TargetMode="External"/><Relationship Id="rId135" Type="http://schemas.openxmlformats.org/officeDocument/2006/relationships/hyperlink" Target="http://minfin.krskstate.ru/openbudget/othcet/2019" TargetMode="External"/><Relationship Id="rId151" Type="http://schemas.openxmlformats.org/officeDocument/2006/relationships/hyperlink" Target="https://vologdazso.ru/actions/legislative_activity/draft-laws/index.php?docid=TXpNM01ESTVPRUUwVFc=" TargetMode="External"/><Relationship Id="rId156" Type="http://schemas.openxmlformats.org/officeDocument/2006/relationships/hyperlink" Target="https://fin.amurobl.ru/pages/normativno-pravovye-akty/regionalnyy-uroven/proekty-zakonov-ao/" TargetMode="External"/><Relationship Id="rId177" Type="http://schemas.openxmlformats.org/officeDocument/2006/relationships/hyperlink" Target="http://www.minfinrd.ru/godovoy-otchet-ob-ispolnenii-byudzheta" TargetMode="External"/><Relationship Id="rId198" Type="http://schemas.openxmlformats.org/officeDocument/2006/relationships/hyperlink" Target="https://openbudget23region.ru/o-byudzhete/dokumenty/ministerstvo-finansov-krasnodarskogo-kraya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s://minfin.donland.ru/documents/other/?nav-documents-size=100&amp;nav-documents=page-1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df.ivanovoobl.ru/regionalnye-finansy/zakon-ob-oblastnom-byudzhete/zakon-ob-ispolnenii-oblastnogo-byudzheta/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s://www.zskuzbass.ru/zakonotvorchestvo/proektyi-normativnyix-pravovyix-aktov-kemerovskoj-oblasti" TargetMode="External"/><Relationship Id="rId39" Type="http://schemas.openxmlformats.org/officeDocument/2006/relationships/hyperlink" Target="http://budget.rk.ifinmon.ru/dokumenty/godovoj-otchet-ob-ispolnenii-byudzheta" TargetMode="External"/><Relationship Id="rId10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34" Type="http://schemas.openxmlformats.org/officeDocument/2006/relationships/hyperlink" Target="https://minfin.tatarstan.ru/rus/godovoy-otchet-ob-ispolnenii-byudzheta.htm" TargetMode="External"/><Relationship Id="rId50" Type="http://schemas.openxmlformats.org/officeDocument/2006/relationships/hyperlink" Target="http://info.mfural.ru/ebudget/Menu/Page/1" TargetMode="External"/><Relationship Id="rId55" Type="http://schemas.openxmlformats.org/officeDocument/2006/relationships/hyperlink" Target="http://duma.novreg.ru/action/projects/" TargetMode="External"/><Relationship Id="rId76" Type="http://schemas.openxmlformats.org/officeDocument/2006/relationships/hyperlink" Target="http://omskportal.ru/oiv/mf/otrasl/otkrbudg/ispolnenie/2019/04" TargetMode="External"/><Relationship Id="rId97" Type="http://schemas.openxmlformats.org/officeDocument/2006/relationships/hyperlink" Target="https://egov-buryatia.ru/minfin/activities/documents/proekty-zakonov-i-inykh-npa/" TargetMode="External"/><Relationship Id="rId104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minfin.kalmregion.ru/deyatelnost/byudzhet-respubliki-kalmykiya/proekty-zakonov-o-respublikanskom-byudzhete/" TargetMode="External"/><Relationship Id="rId146" Type="http://schemas.openxmlformats.org/officeDocument/2006/relationships/hyperlink" Target="https://fin.sev.gov.ru/ispolnenie-bydzheta/otchyety-ob-ispolnenii-byudzheta-sevastopolya/" TargetMode="External"/><Relationship Id="rId167" Type="http://schemas.openxmlformats.org/officeDocument/2006/relationships/hyperlink" Target="https://parlament09.ru/antikorrup/expertiza/" TargetMode="External"/><Relationship Id="rId188" Type="http://schemas.openxmlformats.org/officeDocument/2006/relationships/hyperlink" Target="http://public.duma72.ru/Public/BillDossier/2971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minfin.karelia.ru/zakon-ob-ispolnenii-bjudzheta-za-2019-god/" TargetMode="External"/><Relationship Id="rId92" Type="http://schemas.openxmlformats.org/officeDocument/2006/relationships/hyperlink" Target="http://www.eao.ru/dokumenty/proekty-npa-docs/?CSS_TEMP=accessibility&amp;CSS_SIZE=1A&amp;PAGEN_1=6" TargetMode="External"/><Relationship Id="rId162" Type="http://schemas.openxmlformats.org/officeDocument/2006/relationships/hyperlink" Target="https://orel-region.ru/index.php?head=20&amp;part=25&amp;in=10" TargetMode="External"/><Relationship Id="rId183" Type="http://schemas.openxmlformats.org/officeDocument/2006/relationships/hyperlink" Target="http://www.kosoblduma.ru/laws/pzko/?id=1023" TargetMode="External"/><Relationship Id="rId213" Type="http://schemas.openxmlformats.org/officeDocument/2006/relationships/hyperlink" Target="http://finance.pskov.ru/ob-upravlenii/byudzhet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24" Type="http://schemas.openxmlformats.org/officeDocument/2006/relationships/hyperlink" Target="http://www.zsvo.ru/documents/35/" TargetMode="External"/><Relationship Id="rId40" Type="http://schemas.openxmlformats.org/officeDocument/2006/relationships/hyperlink" Target="http://monitoring.zspk.gov.ru/" TargetMode="External"/><Relationship Id="rId45" Type="http://schemas.openxmlformats.org/officeDocument/2006/relationships/hyperlink" Target="http://ufo.ulntc.ru/index.php?mgf=budget/open_budget&amp;slep=net" TargetMode="External"/><Relationship Id="rId66" Type="http://schemas.openxmlformats.org/officeDocument/2006/relationships/hyperlink" Target="http://mf.nnov.ru:8025/primi-uchastie/publichnye-slushaniya/publ-slushaniya-isp-2020-menu/doc-062020-d1" TargetMode="External"/><Relationship Id="rId87" Type="http://schemas.openxmlformats.org/officeDocument/2006/relationships/hyperlink" Target="https://minfin.49gov.ru/press/news/index.php?id_4=53855" TargetMode="External"/><Relationship Id="rId110" Type="http://schemas.openxmlformats.org/officeDocument/2006/relationships/hyperlink" Target="http://budget.orb.ru/isp/svod" TargetMode="External"/><Relationship Id="rId115" Type="http://schemas.openxmlformats.org/officeDocument/2006/relationships/hyperlink" Target="http://www.fin22.ru/projects/p2020/" TargetMode="External"/><Relationship Id="rId13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6" Type="http://schemas.openxmlformats.org/officeDocument/2006/relationships/hyperlink" Target="https://dvinaland.ru/budget/public_hearings/" TargetMode="External"/><Relationship Id="rId157" Type="http://schemas.openxmlformats.org/officeDocument/2006/relationships/hyperlink" Target="http://ob.fin.amurobl.ru/dokumenty/proekt_zakon/ispolnenie_obl/2020" TargetMode="External"/><Relationship Id="rId178" Type="http://schemas.openxmlformats.org/officeDocument/2006/relationships/hyperlink" Target="http://open.minfinrd.ru/" TargetMode="External"/><Relationship Id="rId61" Type="http://schemas.openxmlformats.org/officeDocument/2006/relationships/hyperlink" Target="https://eparlament.irzs.ru/Doc/pasport?id=3331" TargetMode="External"/><Relationship Id="rId82" Type="http://schemas.openxmlformats.org/officeDocument/2006/relationships/hyperlink" Target="https://minfin.gov-murman.ru/open-budget/regional_budget/law_of_budget_projects/project-20-21.php" TargetMode="External"/><Relationship Id="rId152" Type="http://schemas.openxmlformats.org/officeDocument/2006/relationships/hyperlink" Target="https://df.gov35.ru/otkrytyy-byudzhet/ispolnenie-oblastnogo-byudzheta/analiticheskie-materialy/2019-god/" TargetMode="External"/><Relationship Id="rId173" Type="http://schemas.openxmlformats.org/officeDocument/2006/relationships/hyperlink" Target="http://openbudget.kamgov.ru/Dashboard" TargetMode="External"/><Relationship Id="rId194" Type="http://schemas.openxmlformats.org/officeDocument/2006/relationships/hyperlink" Target="http://www.kurganoblduma.ru/about/activity/doc/proekty/" TargetMode="External"/><Relationship Id="rId199" Type="http://schemas.openxmlformats.org/officeDocument/2006/relationships/hyperlink" Target="http://volgafin.volgograd.ru/norms/acts/16723/" TargetMode="External"/><Relationship Id="rId203" Type="http://schemas.openxmlformats.org/officeDocument/2006/relationships/hyperlink" Target="https://gshra.ru/zak-deyat/proekty/" TargetMode="External"/><Relationship Id="rId208" Type="http://schemas.openxmlformats.org/officeDocument/2006/relationships/hyperlink" Target="http://gsrk1.rkomi.ru/Sessions/WebQuestionDetails.aspx?idPage=1&amp;idQuest=54188&amp;IdSessions=223&amp;typeQuest=0&amp;showQuests=false" TargetMode="External"/><Relationship Id="rId19" Type="http://schemas.openxmlformats.org/officeDocument/2006/relationships/hyperlink" Target="https://www.ofukem.ru/budget/projects2019-2021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budget.lenreg.ru/documents/?page=0&amp;sortOrder=&amp;type=&amp;sortName=&amp;sortDate=" TargetMode="External"/><Relationship Id="rId35" Type="http://schemas.openxmlformats.org/officeDocument/2006/relationships/hyperlink" Target="http://kurskduma.ru/proekts/proekts.php?2020" TargetMode="External"/><Relationship Id="rId56" Type="http://schemas.openxmlformats.org/officeDocument/2006/relationships/hyperlink" Target="https://minfin.novreg.ru/2019-god-3.html" TargetMode="External"/><Relationship Id="rId77" Type="http://schemas.openxmlformats.org/officeDocument/2006/relationships/hyperlink" Target="http://budget.omsk.ifinmon.ru/napravleniya/ispolnenie-byudzheta/materialy-po-ispolneniyu-oblastnogo-byudzheta" TargetMode="External"/><Relationship Id="rId100" Type="http://schemas.openxmlformats.org/officeDocument/2006/relationships/hyperlink" Target="http://mari-el.gov.ru/minfin/SitePages/ZakOispRespBudg.aspx" TargetMode="External"/><Relationship Id="rId105" Type="http://schemas.openxmlformats.org/officeDocument/2006/relationships/hyperlink" Target="http://&#1095;&#1091;&#1082;&#1086;&#1090;&#1082;&#1072;.&#1088;&#1092;/otkrytyy-byudzhet/ispolnenie-byudzheta.php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ob.sev.gov.ru/dokumenty/godovoj-otchet-ob-ispolnenii-byudzheta" TargetMode="External"/><Relationship Id="rId168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www.assembly.spb.ru/ndoc/doc/0/777340364" TargetMode="External"/><Relationship Id="rId72" Type="http://schemas.openxmlformats.org/officeDocument/2006/relationships/hyperlink" Target="http://budget.karelia.ru/byudzhet/dokumenty/2019-god" TargetMode="External"/><Relationship Id="rId93" Type="http://schemas.openxmlformats.org/officeDocument/2006/relationships/hyperlink" Target="https://srd.ru/index.php/component/docs/?view=pr_zaks&amp;menu=508&amp;selmenu=512" TargetMode="External"/><Relationship Id="rId98" Type="http://schemas.openxmlformats.org/officeDocument/2006/relationships/hyperlink" Target="http://budget.govrb.ru/ebudget/Show/Category/15?ItemId=233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www.duma.yar.ru/service/projects/zp201345.html" TargetMode="External"/><Relationship Id="rId163" Type="http://schemas.openxmlformats.org/officeDocument/2006/relationships/hyperlink" Target="http://depfin.orel-region.ru:8096/ebudget/Menu/Page/44" TargetMode="External"/><Relationship Id="rId184" Type="http://schemas.openxmlformats.org/officeDocument/2006/relationships/hyperlink" Target="http://depfin.adm44.ru/info/law/proetjzko/" TargetMode="External"/><Relationship Id="rId189" Type="http://schemas.openxmlformats.org/officeDocument/2006/relationships/hyperlink" Target="https://admtyumen.ru/ogv_ru/finance/finance/bugjet/more.htm?id=11844286@cmsArticle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hyperlink" Target="http://open.minfin74.ru/otchet/1638075568" TargetMode="External"/><Relationship Id="rId25" Type="http://schemas.openxmlformats.org/officeDocument/2006/relationships/hyperlink" Target="https://fea.yamalfin.ru/ispolnenie-budgeta/osnovnie-parametri-ispolneniya/osnovnye-parametry-ispolneniya-byudzheta" TargetMode="External"/><Relationship Id="rId46" Type="http://schemas.openxmlformats.org/officeDocument/2006/relationships/hyperlink" Target="http://www.zspo.ru/legislative/bills/70722/" TargetMode="External"/><Relationship Id="rId67" Type="http://schemas.openxmlformats.org/officeDocument/2006/relationships/hyperlink" Target="http://iltumen.ru/documents/31302" TargetMode="External"/><Relationship Id="rId116" Type="http://schemas.openxmlformats.org/officeDocument/2006/relationships/hyperlink" Target="http://rznoblduma.ru/index.php?option=com_content&amp;view=article&amp;id=177&amp;Itemid=125" TargetMode="External"/><Relationship Id="rId137" Type="http://schemas.openxmlformats.org/officeDocument/2006/relationships/hyperlink" Target="http://www.aosd.ru/?dir=budget&amp;act=budget" TargetMode="External"/><Relationship Id="rId158" Type="http://schemas.openxmlformats.org/officeDocument/2006/relationships/hyperlink" Target="http://www.smoloblduma.ru/zpr/index.php?SECTION_ID=&amp;ELEMENT_ID=51272" TargetMode="External"/><Relationship Id="rId20" Type="http://schemas.openxmlformats.org/officeDocument/2006/relationships/hyperlink" Target="https://duma.tomsk.ru/content/bills" TargetMode="External"/><Relationship Id="rId41" Type="http://schemas.openxmlformats.org/officeDocument/2006/relationships/hyperlink" Target="https://www.primorsky.ru/authorities/executive-agencies/departments/finance/laws.php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s://b4u.gov-murman.ru/budget_guides/" TargetMode="External"/><Relationship Id="rId88" Type="http://schemas.openxmlformats.org/officeDocument/2006/relationships/hyperlink" Target="http://iis.minfin.49gov.ru/ebudget/Menu/Page/64" TargetMode="External"/><Relationship Id="rId111" Type="http://schemas.openxmlformats.org/officeDocument/2006/relationships/hyperlink" Target="http://zsnso.ru/proekty-npa-vnesennye-v-zakonodatelnoe-sobranie-novosibirskoy-oblasti" TargetMode="External"/><Relationship Id="rId132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3" Type="http://schemas.openxmlformats.org/officeDocument/2006/relationships/hyperlink" Target="http://www.duma.khv.ru/Monitoring5/&#1055;&#1088;&#1086;&#1077;&#1082;&#1090;%20&#1079;&#1072;&#1082;&#1086;&#1085;&#1072;/2311134" TargetMode="External"/><Relationship Id="rId174" Type="http://schemas.openxmlformats.org/officeDocument/2006/relationships/hyperlink" Target="https://www.dumahmao.ru/legislativeactivityoftheduma/meetingsoftheduma/detail.php?ID=58162" TargetMode="External"/><Relationship Id="rId179" Type="http://schemas.openxmlformats.org/officeDocument/2006/relationships/hyperlink" Target="https://www.mfri.ru/index.php/open-budget/godovoj-otchet-ob-ispolnenii-byudzheta" TargetMode="External"/><Relationship Id="rId195" Type="http://schemas.openxmlformats.org/officeDocument/2006/relationships/hyperlink" Target="http://www.finupr.kurganobl.ru/index.php?test=ispol" TargetMode="External"/><Relationship Id="rId209" Type="http://schemas.openxmlformats.org/officeDocument/2006/relationships/hyperlink" Target="http://www.parlamentri.ru/index.php/zakonodatelnaya-deyatelnost/zakonoproekty-vnesennye-v-parlament" TargetMode="External"/><Relationship Id="rId190" Type="http://schemas.openxmlformats.org/officeDocument/2006/relationships/hyperlink" Target="http://www.parlamentchr.ru/deyatelnost/zakonoproekty-nakhodyashchiesya-na-rassmotrenii" TargetMode="External"/><Relationship Id="rId204" Type="http://schemas.openxmlformats.org/officeDocument/2006/relationships/hyperlink" Target="https://tambovoblduma.ru/zakonoproekty/zakonoproekty-vnesennye-v-oblastnuyu-dumu/avgust-2020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adm.rkursk.ru/index.php?id=693&amp;mat_id=107115&amp;page=1" TargetMode="External"/><Relationship Id="rId57" Type="http://schemas.openxmlformats.org/officeDocument/2006/relationships/hyperlink" Target="http://portal.novkfo.ru/Menu/Page/3" TargetMode="External"/><Relationship Id="rId106" Type="http://schemas.openxmlformats.org/officeDocument/2006/relationships/hyperlink" Target="http://www.oblsovet.ru/legislation/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www.zsko.ru/documents/lawmaking/index.php?ID=30117" TargetMode="External"/><Relationship Id="rId52" Type="http://schemas.openxmlformats.org/officeDocument/2006/relationships/hyperlink" Target="https://fincom.gov.spb.ru/budget/implementation/execution_materials/1" TargetMode="External"/><Relationship Id="rId73" Type="http://schemas.openxmlformats.org/officeDocument/2006/relationships/hyperlink" Target="http://www.zskaluga.ru/bills/wide/17404/ob_ispolnenii_oblastnogo_bjudzheta_za_2019_god.html" TargetMode="External"/><Relationship Id="rId78" Type="http://schemas.openxmlformats.org/officeDocument/2006/relationships/hyperlink" Target="https://www.tverfin.ru/np-baza/proekty-npa/" TargetMode="External"/><Relationship Id="rId94" Type="http://schemas.openxmlformats.org/officeDocument/2006/relationships/hyperlink" Target="https://minfin.saratov.gov.ru/docs" TargetMode="External"/><Relationship Id="rId99" Type="http://schemas.openxmlformats.org/officeDocument/2006/relationships/hyperlink" Target="http://www.gsmari.ru/itog/pnpa.html" TargetMode="External"/><Relationship Id="rId101" Type="http://schemas.openxmlformats.org/officeDocument/2006/relationships/hyperlink" Target="http://elkurultay.ru/deyatelnost/zakonotvorchestvo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s://www.yarregion.ru/depts/depfin/tmpPages/docs.aspx" TargetMode="External"/><Relationship Id="rId148" Type="http://schemas.openxmlformats.org/officeDocument/2006/relationships/hyperlink" Target="https://www.mosoblduma.ru/Zakoni/Zakonoprecti_Moskovskoj_oblasti/item/317523/" TargetMode="External"/><Relationship Id="rId164" Type="http://schemas.openxmlformats.org/officeDocument/2006/relationships/hyperlink" Target="http://duma32.ru/proekty-zakonov-bryanskoy-oblasti/" TargetMode="External"/><Relationship Id="rId169" Type="http://schemas.openxmlformats.org/officeDocument/2006/relationships/hyperlink" Target="http://www.zsro.ru/lawmaking/project/" TargetMode="External"/><Relationship Id="rId185" Type="http://schemas.openxmlformats.org/officeDocument/2006/relationships/hyperlink" Target="https://www.belduma.ru/document/draft/draft_detail.php?fold=020&amp;fn=2229-20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s://www.astroblduma.ru/documents/ob-ispolnenii-byudzheta-astrakhanskoy-oblasti-za-2019-god/" TargetMode="External"/><Relationship Id="rId210" Type="http://schemas.openxmlformats.org/officeDocument/2006/relationships/hyperlink" Target="https://budget.mos.ru/zakon_isp" TargetMode="External"/><Relationship Id="rId215" Type="http://schemas.openxmlformats.org/officeDocument/2006/relationships/printerSettings" Target="../printerSettings/printerSettings10.bin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://finance.pnzreg.ru/docs/np/?ELEMENT_ID=1699" TargetMode="External"/><Relationship Id="rId68" Type="http://schemas.openxmlformats.org/officeDocument/2006/relationships/hyperlink" Target="https://minfin.sakha.gov.ru/ispolnenie/2019-god-ispolnenie/za-2019-qod" TargetMode="External"/><Relationship Id="rId89" Type="http://schemas.openxmlformats.org/officeDocument/2006/relationships/hyperlink" Target="http://www.vrnoblduma.ru/dokumenty/proekty/pro.php?lid=2056" TargetMode="External"/><Relationship Id="rId112" Type="http://schemas.openxmlformats.org/officeDocument/2006/relationships/hyperlink" Target="http://mfnso.nso.ru/page/495" TargetMode="External"/><Relationship Id="rId133" Type="http://schemas.openxmlformats.org/officeDocument/2006/relationships/hyperlink" Target="http://www.zaksobr-chita.ru/documents/proektyi_zakonov/2020_god/may_2020_goda" TargetMode="External"/><Relationship Id="rId154" Type="http://schemas.openxmlformats.org/officeDocument/2006/relationships/hyperlink" Target="https://minfin.khabkrai.ru/portal/Show/Category/265?ItemId=1125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0" Type="http://schemas.openxmlformats.org/officeDocument/2006/relationships/hyperlink" Target="https://volgoduma.ru/lawmaking/projects/" TargetMode="External"/><Relationship Id="rId16" Type="http://schemas.openxmlformats.org/officeDocument/2006/relationships/hyperlink" Target="http://www.sdnao.ru/documents/bills/detail.php?ID=3132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yazangov.ru/documents/draft_documents/2020/index.php" TargetMode="External"/><Relationship Id="rId21" Type="http://schemas.openxmlformats.org/officeDocument/2006/relationships/hyperlink" Target="http://open.findep.org/" TargetMode="External"/><Relationship Id="rId42" Type="http://schemas.openxmlformats.org/officeDocument/2006/relationships/hyperlink" Target="http://ebudget.primorsky.ru/Menu/Page/416" TargetMode="External"/><Relationship Id="rId63" Type="http://schemas.openxmlformats.org/officeDocument/2006/relationships/hyperlink" Target="http://openbudget.gfu.ru/ispolnenie-budgeta/law_project/" TargetMode="External"/><Relationship Id="rId84" Type="http://schemas.openxmlformats.org/officeDocument/2006/relationships/hyperlink" Target="http://www.gsrm.ru/bills/4360/" TargetMode="External"/><Relationship Id="rId138" Type="http://schemas.openxmlformats.org/officeDocument/2006/relationships/hyperlink" Target="http://doc.dumasakhalin.ru/chapter/projects" TargetMode="External"/><Relationship Id="rId159" Type="http://schemas.openxmlformats.org/officeDocument/2006/relationships/hyperlink" Target="https://duma39.ru/activity/zakon/draft/" TargetMode="External"/><Relationship Id="rId170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1" Type="http://schemas.openxmlformats.org/officeDocument/2006/relationships/hyperlink" Target="http://www.minfinchr.ru/otkrytyj-byudzhet" TargetMode="External"/><Relationship Id="rId205" Type="http://schemas.openxmlformats.org/officeDocument/2006/relationships/hyperlink" Target="https://fin.tmbreg.ru/6347/6366.html" TargetMode="External"/><Relationship Id="rId107" Type="http://schemas.openxmlformats.org/officeDocument/2006/relationships/hyperlink" Target="http://ufin48.ru/Show/Tag/%d0%98%d1%81%d0%bf%d0%be%d0%bb%d0%bd%d0%b5%d0%bd%d0%b8%d0%b5%20%d0%b1%d1%8e%d0%b4%d0%b6%d0%b5%d1%82%d0%b0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www.minfin.kirov.ru/otkrytyy-byudzhet/dlya-spetsialistov/oblastnoy-byudzhet/ispolnenie-oblastnogo-byudzheta-2019/" TargetMode="External"/><Relationship Id="rId53" Type="http://schemas.openxmlformats.org/officeDocument/2006/relationships/hyperlink" Target="http://www.udmgossovet.ru/ooz/isp_budzhet2019/obshslush.php" TargetMode="External"/><Relationship Id="rId74" Type="http://schemas.openxmlformats.org/officeDocument/2006/relationships/hyperlink" Target="http://admoblkaluga.ru/main/work/finances/budget/reports.php" TargetMode="External"/><Relationship Id="rId128" Type="http://schemas.openxmlformats.org/officeDocument/2006/relationships/hyperlink" Target="http://bks.pskov.ru/ebudget/Show/Category/4?ItemId=262" TargetMode="External"/><Relationship Id="rId149" Type="http://schemas.openxmlformats.org/officeDocument/2006/relationships/hyperlink" Target="https://mef.mosreg.ru/dokumenty/normotvorchestvo/proekty-npa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gfu.vrn.ru/regulatory/ispolnenie-byudzheta/proekty-zakonov-voronezhskoy-oblasti-ob-ispolnenii-oblastnogo-byudzheta.php" TargetMode="External"/><Relationship Id="rId95" Type="http://schemas.openxmlformats.org/officeDocument/2006/relationships/hyperlink" Target="https://minfin.saratov.gov.ru/budget/zakon-o-byudzhete/ispolnenie-byudzheta/ispolnenie-byudzheta-2019-god" TargetMode="External"/><Relationship Id="rId160" Type="http://schemas.openxmlformats.org/officeDocument/2006/relationships/hyperlink" Target="https://minfin39.ru/documents/" TargetMode="External"/><Relationship Id="rId165" Type="http://schemas.openxmlformats.org/officeDocument/2006/relationships/hyperlink" Target="http://www.bryanskoblfin.ru/Show/Category/11?ItemId=5" TargetMode="External"/><Relationship Id="rId181" Type="http://schemas.openxmlformats.org/officeDocument/2006/relationships/hyperlink" Target="https://minfin.astrobl.ru/site-page/proekt-zakona-ao-ob-ispolnenii-byudzheta" TargetMode="External"/><Relationship Id="rId186" Type="http://schemas.openxmlformats.org/officeDocument/2006/relationships/hyperlink" Target="http://beldepfin.ru/dokumenty/vse-dokumenty/godovoj-otchet-ob-ispolnenii-byudzheta-za-2019-god/" TargetMode="External"/><Relationship Id="rId216" Type="http://schemas.openxmlformats.org/officeDocument/2006/relationships/hyperlink" Target="https://minfinkubani.ru/budget_isp/information_analytics/information_analytics_doc.php" TargetMode="External"/><Relationship Id="rId211" Type="http://schemas.openxmlformats.org/officeDocument/2006/relationships/hyperlink" Target="https://duma.mos.ru/ru/40/regulation_projects" TargetMode="External"/><Relationship Id="rId22" Type="http://schemas.openxmlformats.org/officeDocument/2006/relationships/hyperlink" Target="https://depfin.tomsk.gov.ru/proekt-godovogo-otcheta-ob-ispolnenii-oblastnogo-bjudzheta" TargetMode="External"/><Relationship Id="rId27" Type="http://schemas.openxmlformats.org/officeDocument/2006/relationships/hyperlink" Target="http://www.zsyanao.ru/legislative_activity/projects/" TargetMode="External"/><Relationship Id="rId43" Type="http://schemas.openxmlformats.org/officeDocument/2006/relationships/hyperlink" Target="http://www.zsuo.ru/zakony/proekty.html" TargetMode="External"/><Relationship Id="rId48" Type="http://schemas.openxmlformats.org/officeDocument/2006/relationships/hyperlink" Target="http://zsso.ru/legislative/lawprojects/item/53610/" TargetMode="External"/><Relationship Id="rId64" Type="http://schemas.openxmlformats.org/officeDocument/2006/relationships/hyperlink" Target="https://www.zsno.ru/law/bills-and-draft-resolutions/pending-bills/" TargetMode="External"/><Relationship Id="rId69" Type="http://schemas.openxmlformats.org/officeDocument/2006/relationships/hyperlink" Target="http://budget.sakha.gov.ru/ebudget/Menu/Page/173" TargetMode="External"/><Relationship Id="rId113" Type="http://schemas.openxmlformats.org/officeDocument/2006/relationships/hyperlink" Target="https://openbudget.mfnso.ru/analitika/otchetnost-ob-ispolnenii-byudzheta/2019-god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s://www.sobranie.info/lawsinfo.php?UID=17171" TargetMode="External"/><Relationship Id="rId139" Type="http://schemas.openxmlformats.org/officeDocument/2006/relationships/hyperlink" Target="https://openbudget.sakhminfin.ru/Menu/Page/504" TargetMode="External"/><Relationship Id="rId80" Type="http://schemas.openxmlformats.org/officeDocument/2006/relationships/hyperlink" Target="http://portal.tverfin.ru/Menu/Page/308" TargetMode="External"/><Relationship Id="rId85" Type="http://schemas.openxmlformats.org/officeDocument/2006/relationships/hyperlink" Target="http://www.minfinrm.ru/budget/otch-isp/2019-god/" TargetMode="External"/><Relationship Id="rId150" Type="http://schemas.openxmlformats.org/officeDocument/2006/relationships/hyperlink" Target="https://budget.mosreg.ru/byudzhet-dlya-grazhdan/godovoj-otchet-ob-ispolnenii-byudzheta-moskovskoj-oblasti/" TargetMode="External"/><Relationship Id="rId155" Type="http://schemas.openxmlformats.org/officeDocument/2006/relationships/hyperlink" Target="http://www.zsamur.ru/section/list/10630/10629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nsrd.ru/dokumenty/proekti_normativno_pravovih_aktov" TargetMode="External"/><Relationship Id="rId192" Type="http://schemas.openxmlformats.org/officeDocument/2006/relationships/hyperlink" Target="http://forcitizens.ru/ob/dokumenty/godovoj-otchet/2019-god" TargetMode="External"/><Relationship Id="rId197" Type="http://schemas.openxmlformats.org/officeDocument/2006/relationships/hyperlink" Target="https://www.kubzsk.ru/pravo/" TargetMode="External"/><Relationship Id="rId206" Type="http://schemas.openxmlformats.org/officeDocument/2006/relationships/hyperlink" Target="https://www.ivoblduma.ru/zakony/proekty-zakonov/" TargetMode="External"/><Relationship Id="rId201" Type="http://schemas.openxmlformats.org/officeDocument/2006/relationships/hyperlink" Target="http://portal-ob.volgafin.ru/dokumenty/zakon_ob_ispolnenii_byudzheta/2019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://dfei.adm-nao.ru/byudzhetnaya-otchetnost/" TargetMode="External"/><Relationship Id="rId33" Type="http://schemas.openxmlformats.org/officeDocument/2006/relationships/hyperlink" Target="https://gossov.tatarstan.ru/rus/activity/lawmaking/zakon_project?bill_id=120" TargetMode="External"/><Relationship Id="rId38" Type="http://schemas.openxmlformats.org/officeDocument/2006/relationships/hyperlink" Target="https://minfin.rk.gov.ru/ru/structure/2020_05_07_11_59_otchet_ob_ispolnenii_biudzheta_respubliki_krym_za_2019_god" TargetMode="External"/><Relationship Id="rId59" Type="http://schemas.openxmlformats.org/officeDocument/2006/relationships/hyperlink" Target="https://minfin.tularegion.ru/activities/" TargetMode="External"/><Relationship Id="rId103" Type="http://schemas.openxmlformats.org/officeDocument/2006/relationships/hyperlink" Target="http://www.open.minfin-altai.ru/open-budget/ispolnenie-respublikanskogo-byudzheta.html" TargetMode="External"/><Relationship Id="rId108" Type="http://schemas.openxmlformats.org/officeDocument/2006/relationships/hyperlink" Target="http://www.zaksob.ru/activity/byudzhet-orenburgskoy-oblasti/publichnye-slushaniya/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gsrb.ru/ru/materials/materialy-k-zasedaniyu-gs-k-rb/?SECTION_ID=1496" TargetMode="External"/><Relationship Id="rId54" Type="http://schemas.openxmlformats.org/officeDocument/2006/relationships/hyperlink" Target="http://www.mfur.ru/budjet/ispolnenie/materialy/2019-god.php" TargetMode="External"/><Relationship Id="rId70" Type="http://schemas.openxmlformats.org/officeDocument/2006/relationships/hyperlink" Target="http://karelia-zs.ru/zakonodatelstvo_rk/proekty/457vi/" TargetMode="External"/><Relationship Id="rId75" Type="http://schemas.openxmlformats.org/officeDocument/2006/relationships/hyperlink" Target="http://www.omsk-parlament.ru/?sid=2940" TargetMode="External"/><Relationship Id="rId91" Type="http://schemas.openxmlformats.org/officeDocument/2006/relationships/hyperlink" Target="http://zseao.ru/2020/06/informatsiya-o-publichnyh-slushaniyah-po-proektu-godovogo-otcheta-ob-ispolnenii-oblastnogo-byudzheta-na-2019-god" TargetMode="External"/><Relationship Id="rId96" Type="http://schemas.openxmlformats.org/officeDocument/2006/relationships/hyperlink" Target="http://hural-buryatia.ru/bankz/" TargetMode="External"/><Relationship Id="rId140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5" Type="http://schemas.openxmlformats.org/officeDocument/2006/relationships/hyperlink" Target="https://sevzakon.ru/view/laws/bank_zakonoproektov/ii_sozyv_2020/pr_zak_19_62_ot_01_06_2020/tekst_zakonoproekta/" TargetMode="External"/><Relationship Id="rId161" Type="http://schemas.openxmlformats.org/officeDocument/2006/relationships/hyperlink" Target="http://oreloblsovet.ru/legislation/proektyi-zakonov.html" TargetMode="External"/><Relationship Id="rId166" Type="http://schemas.openxmlformats.org/officeDocument/2006/relationships/hyperlink" Target="http://bryanskoblfin.ru/open/Menu/Page/111" TargetMode="External"/><Relationship Id="rId182" Type="http://schemas.openxmlformats.org/officeDocument/2006/relationships/hyperlink" Target="http://nb44.ru/" TargetMode="External"/><Relationship Id="rId187" Type="http://schemas.openxmlformats.org/officeDocument/2006/relationships/hyperlink" Target="http://ob.beldepfin.ru/" TargetMode="External"/><Relationship Id="rId217" Type="http://schemas.openxmlformats.org/officeDocument/2006/relationships/printerSettings" Target="../printerSettings/printerSettings11.bin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s://www.mos.ru/findep/documents/" TargetMode="External"/><Relationship Id="rId23" Type="http://schemas.openxmlformats.org/officeDocument/2006/relationships/hyperlink" Target="https://dtf.avo.ru/proekty-zakonov-vladimirskoj-oblasti" TargetMode="External"/><Relationship Id="rId28" Type="http://schemas.openxmlformats.org/officeDocument/2006/relationships/hyperlink" Target="http://www.lenoblzaks.ru/static/single/-rus-common-zakact-/loprojects" TargetMode="External"/><Relationship Id="rId49" Type="http://schemas.openxmlformats.org/officeDocument/2006/relationships/hyperlink" Target="https://minfin.midural.ru/document/category/21" TargetMode="External"/><Relationship Id="rId114" Type="http://schemas.openxmlformats.org/officeDocument/2006/relationships/hyperlink" Target="http://www.akzs.ru/news/main/2020/06/17/19867/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ufo.ulntc.ru:8080/dokumenty/godovoj-otchet-ob-ispolnenii-byudzheta" TargetMode="External"/><Relationship Id="rId60" Type="http://schemas.openxmlformats.org/officeDocument/2006/relationships/hyperlink" Target="https://dfto.ru/razdel/ispolnenie-byudzheta/proekt-zakona-ob-ispolnenii-byudzheta" TargetMode="External"/><Relationship Id="rId65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1" Type="http://schemas.openxmlformats.org/officeDocument/2006/relationships/hyperlink" Target="https://www.duma-murman.ru/deyatelnost/zakonodatelnaya-deyatelnost/oblastnoy-byudzhet/" TargetMode="External"/><Relationship Id="rId86" Type="http://schemas.openxmlformats.org/officeDocument/2006/relationships/hyperlink" Target="http://old.magoblduma.ru/zakon/projects/search/cardnpa/983-6/" TargetMode="External"/><Relationship Id="rId130" Type="http://schemas.openxmlformats.org/officeDocument/2006/relationships/hyperlink" Target="https://minfin.bashkortostan.ru/activity/2863/" TargetMode="External"/><Relationship Id="rId135" Type="http://schemas.openxmlformats.org/officeDocument/2006/relationships/hyperlink" Target="http://minfin.krskstate.ru/openbudget/othcet/2019" TargetMode="External"/><Relationship Id="rId151" Type="http://schemas.openxmlformats.org/officeDocument/2006/relationships/hyperlink" Target="https://vologdazso.ru/actions/legislative_activity/draft-laws/index.php?docid=TXpNM01ESTVPRUUwVFc=" TargetMode="External"/><Relationship Id="rId156" Type="http://schemas.openxmlformats.org/officeDocument/2006/relationships/hyperlink" Target="https://fin.amurobl.ru/pages/normativno-pravovye-akty/regionalnyy-uroven/proekty-zakonov-ao/" TargetMode="External"/><Relationship Id="rId177" Type="http://schemas.openxmlformats.org/officeDocument/2006/relationships/hyperlink" Target="http://www.minfinrd.ru/godovoy-otchet-ob-ispolnenii-byudzheta" TargetMode="External"/><Relationship Id="rId198" Type="http://schemas.openxmlformats.org/officeDocument/2006/relationships/hyperlink" Target="https://openbudget23region.ru/o-byudzhete/dokumenty/ministerstvo-finansov-krasnodarskogo-kraya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s://minfin.donland.ru/documents/other/?nav-documents-size=100&amp;nav-documents=page-1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df.ivanovoobl.ru/regionalnye-finansy/zakon-ob-oblastnom-byudzhete/zakon-ob-ispolnenii-oblastnogo-byudzheta/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s://www.zskuzbass.ru/zakonotvorchestvo/proektyi-normativnyix-pravovyix-aktov-kemerovskoj-oblasti" TargetMode="External"/><Relationship Id="rId39" Type="http://schemas.openxmlformats.org/officeDocument/2006/relationships/hyperlink" Target="http://budget.rk.ifinmon.ru/dokumenty/godovoj-otchet-ob-ispolnenii-byudzheta" TargetMode="External"/><Relationship Id="rId10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34" Type="http://schemas.openxmlformats.org/officeDocument/2006/relationships/hyperlink" Target="https://minfin.tatarstan.ru/rus/godovoy-otchet-ob-ispolnenii-byudzheta.htm" TargetMode="External"/><Relationship Id="rId50" Type="http://schemas.openxmlformats.org/officeDocument/2006/relationships/hyperlink" Target="http://info.mfural.ru/ebudget/Menu/Page/1" TargetMode="External"/><Relationship Id="rId55" Type="http://schemas.openxmlformats.org/officeDocument/2006/relationships/hyperlink" Target="http://duma.novreg.ru/action/projects/" TargetMode="External"/><Relationship Id="rId76" Type="http://schemas.openxmlformats.org/officeDocument/2006/relationships/hyperlink" Target="http://omskportal.ru/oiv/mf/otrasl/otkrbudg/ispolnenie/2019/04" TargetMode="External"/><Relationship Id="rId97" Type="http://schemas.openxmlformats.org/officeDocument/2006/relationships/hyperlink" Target="https://egov-buryatia.ru/minfin/activities/documents/proekty-zakonov-i-inykh-npa/" TargetMode="External"/><Relationship Id="rId104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minfin.kalmregion.ru/deyatelnost/byudzhet-respubliki-kalmykiya/proekty-zakonov-o-respublikanskom-byudzhete/" TargetMode="External"/><Relationship Id="rId146" Type="http://schemas.openxmlformats.org/officeDocument/2006/relationships/hyperlink" Target="https://fin.sev.gov.ru/ispolnenie-bydzheta/otchyety-ob-ispolnenii-byudzheta-sevastopolya/" TargetMode="External"/><Relationship Id="rId167" Type="http://schemas.openxmlformats.org/officeDocument/2006/relationships/hyperlink" Target="https://parlament09.ru/antikorrup/expertiza/" TargetMode="External"/><Relationship Id="rId188" Type="http://schemas.openxmlformats.org/officeDocument/2006/relationships/hyperlink" Target="http://public.duma72.ru/Public/BillDossier/2971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minfin.karelia.ru/zakon-ob-ispolnenii-bjudzheta-za-2019-god/" TargetMode="External"/><Relationship Id="rId92" Type="http://schemas.openxmlformats.org/officeDocument/2006/relationships/hyperlink" Target="http://www.eao.ru/dokumenty/proekty-npa-docs/?CSS_TEMP=accessibility&amp;CSS_SIZE=1A&amp;PAGEN_1=6" TargetMode="External"/><Relationship Id="rId162" Type="http://schemas.openxmlformats.org/officeDocument/2006/relationships/hyperlink" Target="https://orel-region.ru/index.php?head=20&amp;part=25&amp;in=10" TargetMode="External"/><Relationship Id="rId183" Type="http://schemas.openxmlformats.org/officeDocument/2006/relationships/hyperlink" Target="http://www.kosoblduma.ru/laws/pzko/?id=1023" TargetMode="External"/><Relationship Id="rId213" Type="http://schemas.openxmlformats.org/officeDocument/2006/relationships/hyperlink" Target="http://finance.pskov.ru/ob-upravlenii/byudzhet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24" Type="http://schemas.openxmlformats.org/officeDocument/2006/relationships/hyperlink" Target="http://www.zsvo.ru/documents/35/" TargetMode="External"/><Relationship Id="rId40" Type="http://schemas.openxmlformats.org/officeDocument/2006/relationships/hyperlink" Target="http://monitoring.zspk.gov.ru/" TargetMode="External"/><Relationship Id="rId45" Type="http://schemas.openxmlformats.org/officeDocument/2006/relationships/hyperlink" Target="http://ufo.ulntc.ru/index.php?mgf=budget/open_budget&amp;slep=net" TargetMode="External"/><Relationship Id="rId66" Type="http://schemas.openxmlformats.org/officeDocument/2006/relationships/hyperlink" Target="http://mf.nnov.ru:8025/primi-uchastie/publichnye-slushaniya/publ-slushaniya-isp-2020-menu/doc-062020-d1" TargetMode="External"/><Relationship Id="rId87" Type="http://schemas.openxmlformats.org/officeDocument/2006/relationships/hyperlink" Target="https://minfin.49gov.ru/press/news/index.php?id_4=53855" TargetMode="External"/><Relationship Id="rId110" Type="http://schemas.openxmlformats.org/officeDocument/2006/relationships/hyperlink" Target="http://budget.orb.ru/isp/svod" TargetMode="External"/><Relationship Id="rId115" Type="http://schemas.openxmlformats.org/officeDocument/2006/relationships/hyperlink" Target="http://www.fin22.ru/projects/p2020/" TargetMode="External"/><Relationship Id="rId13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6" Type="http://schemas.openxmlformats.org/officeDocument/2006/relationships/hyperlink" Target="https://dvinaland.ru/budget/public_hearings/" TargetMode="External"/><Relationship Id="rId157" Type="http://schemas.openxmlformats.org/officeDocument/2006/relationships/hyperlink" Target="http://ob.fin.amurobl.ru/dokumenty/proekt_zakon/ispolnenie_obl/2020" TargetMode="External"/><Relationship Id="rId178" Type="http://schemas.openxmlformats.org/officeDocument/2006/relationships/hyperlink" Target="http://open.minfinrd.ru/" TargetMode="External"/><Relationship Id="rId61" Type="http://schemas.openxmlformats.org/officeDocument/2006/relationships/hyperlink" Target="https://eparlament.irzs.ru/Doc/pasport?id=3331" TargetMode="External"/><Relationship Id="rId82" Type="http://schemas.openxmlformats.org/officeDocument/2006/relationships/hyperlink" Target="https://minfin.gov-murman.ru/open-budget/regional_budget/law_of_budget_projects/project-20-21.php" TargetMode="External"/><Relationship Id="rId152" Type="http://schemas.openxmlformats.org/officeDocument/2006/relationships/hyperlink" Target="https://df.gov35.ru/otkrytyy-byudzhet/ispolnenie-oblastnogo-byudzheta/analiticheskie-materialy/2019-god/" TargetMode="External"/><Relationship Id="rId173" Type="http://schemas.openxmlformats.org/officeDocument/2006/relationships/hyperlink" Target="http://openbudget.kamgov.ru/Dashboard" TargetMode="External"/><Relationship Id="rId194" Type="http://schemas.openxmlformats.org/officeDocument/2006/relationships/hyperlink" Target="http://www.kurganoblduma.ru/about/activity/doc/proekty/" TargetMode="External"/><Relationship Id="rId199" Type="http://schemas.openxmlformats.org/officeDocument/2006/relationships/hyperlink" Target="http://volgafin.volgograd.ru/norms/acts/16723/" TargetMode="External"/><Relationship Id="rId203" Type="http://schemas.openxmlformats.org/officeDocument/2006/relationships/hyperlink" Target="https://gshra.ru/zak-deyat/proekty/" TargetMode="External"/><Relationship Id="rId208" Type="http://schemas.openxmlformats.org/officeDocument/2006/relationships/hyperlink" Target="http://gsrk1.rkomi.ru/Sessions/WebQuestionDetails.aspx?idPage=1&amp;idQuest=54188&amp;IdSessions=223&amp;typeQuest=0&amp;showQuests=false" TargetMode="External"/><Relationship Id="rId19" Type="http://schemas.openxmlformats.org/officeDocument/2006/relationships/hyperlink" Target="https://www.ofukem.ru/budget/projects2019-2021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budget.lenreg.ru/documents/?page=0&amp;sortOrder=&amp;type=&amp;sortName=&amp;sortDate=" TargetMode="External"/><Relationship Id="rId35" Type="http://schemas.openxmlformats.org/officeDocument/2006/relationships/hyperlink" Target="http://kurskduma.ru/proekts/proekts.php?2020" TargetMode="External"/><Relationship Id="rId56" Type="http://schemas.openxmlformats.org/officeDocument/2006/relationships/hyperlink" Target="https://minfin.novreg.ru/2019-god-3.html" TargetMode="External"/><Relationship Id="rId77" Type="http://schemas.openxmlformats.org/officeDocument/2006/relationships/hyperlink" Target="http://budget.omsk.ifinmon.ru/napravleniya/ispolnenie-byudzheta/materialy-po-ispolneniyu-oblastnogo-byudzheta" TargetMode="External"/><Relationship Id="rId100" Type="http://schemas.openxmlformats.org/officeDocument/2006/relationships/hyperlink" Target="http://mari-el.gov.ru/minfin/SitePages/ZakOispRespBudg.aspx" TargetMode="External"/><Relationship Id="rId105" Type="http://schemas.openxmlformats.org/officeDocument/2006/relationships/hyperlink" Target="http://&#1095;&#1091;&#1082;&#1086;&#1090;&#1082;&#1072;.&#1088;&#1092;/otkrytyy-byudzhet/ispolnenie-byudzheta.php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ob.sev.gov.ru/dokumenty/godovoj-otchet-ob-ispolnenii-byudzheta" TargetMode="External"/><Relationship Id="rId168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www.assembly.spb.ru/ndoc/doc/0/777340364" TargetMode="External"/><Relationship Id="rId72" Type="http://schemas.openxmlformats.org/officeDocument/2006/relationships/hyperlink" Target="http://budget.karelia.ru/byudzhet/dokumenty/2019-god" TargetMode="External"/><Relationship Id="rId93" Type="http://schemas.openxmlformats.org/officeDocument/2006/relationships/hyperlink" Target="https://srd.ru/index.php/component/docs/?view=pr_zaks&amp;menu=508&amp;selmenu=512" TargetMode="External"/><Relationship Id="rId98" Type="http://schemas.openxmlformats.org/officeDocument/2006/relationships/hyperlink" Target="http://budget.govrb.ru/ebudget/Show/Category/15?ItemId=233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www.duma.yar.ru/service/projects/zp201345.html" TargetMode="External"/><Relationship Id="rId163" Type="http://schemas.openxmlformats.org/officeDocument/2006/relationships/hyperlink" Target="http://depfin.orel-region.ru:8096/ebudget/Menu/Page/44" TargetMode="External"/><Relationship Id="rId184" Type="http://schemas.openxmlformats.org/officeDocument/2006/relationships/hyperlink" Target="http://depfin.adm44.ru/info/law/proetjzko/" TargetMode="External"/><Relationship Id="rId189" Type="http://schemas.openxmlformats.org/officeDocument/2006/relationships/hyperlink" Target="https://admtyumen.ru/ogv_ru/finance/finance/bugjet/more.htm?id=11844286@cmsArticle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hyperlink" Target="http://open.minfin74.ru/otchet/1638075568" TargetMode="External"/><Relationship Id="rId25" Type="http://schemas.openxmlformats.org/officeDocument/2006/relationships/hyperlink" Target="https://fea.yamalfin.ru/ispolnenie-budgeta/osnovnie-parametri-ispolneniya/osnovnye-parametry-ispolneniya-byudzheta" TargetMode="External"/><Relationship Id="rId46" Type="http://schemas.openxmlformats.org/officeDocument/2006/relationships/hyperlink" Target="http://www.zspo.ru/legislative/bills/70722/" TargetMode="External"/><Relationship Id="rId67" Type="http://schemas.openxmlformats.org/officeDocument/2006/relationships/hyperlink" Target="http://iltumen.ru/documents/31302" TargetMode="External"/><Relationship Id="rId116" Type="http://schemas.openxmlformats.org/officeDocument/2006/relationships/hyperlink" Target="http://rznoblduma.ru/index.php?option=com_content&amp;view=article&amp;id=177&amp;Itemid=125" TargetMode="External"/><Relationship Id="rId137" Type="http://schemas.openxmlformats.org/officeDocument/2006/relationships/hyperlink" Target="http://www.aosd.ru/?dir=budget&amp;act=budget" TargetMode="External"/><Relationship Id="rId158" Type="http://schemas.openxmlformats.org/officeDocument/2006/relationships/hyperlink" Target="http://www.smoloblduma.ru/zpr/index.php?SECTION_ID=&amp;ELEMENT_ID=51272" TargetMode="External"/><Relationship Id="rId20" Type="http://schemas.openxmlformats.org/officeDocument/2006/relationships/hyperlink" Target="https://duma.tomsk.ru/content/bills" TargetMode="External"/><Relationship Id="rId41" Type="http://schemas.openxmlformats.org/officeDocument/2006/relationships/hyperlink" Target="https://www.primorsky.ru/authorities/executive-agencies/departments/finance/laws.php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s://b4u.gov-murman.ru/budget_guides/" TargetMode="External"/><Relationship Id="rId88" Type="http://schemas.openxmlformats.org/officeDocument/2006/relationships/hyperlink" Target="http://iis.minfin.49gov.ru/ebudget/Menu/Page/64" TargetMode="External"/><Relationship Id="rId111" Type="http://schemas.openxmlformats.org/officeDocument/2006/relationships/hyperlink" Target="http://zsnso.ru/proekty-npa-vnesennye-v-zakonodatelnoe-sobranie-novosibirskoy-oblasti" TargetMode="External"/><Relationship Id="rId132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3" Type="http://schemas.openxmlformats.org/officeDocument/2006/relationships/hyperlink" Target="http://www.duma.khv.ru/Monitoring5/&#1055;&#1088;&#1086;&#1077;&#1082;&#1090;%20&#1079;&#1072;&#1082;&#1086;&#1085;&#1072;/2311134" TargetMode="External"/><Relationship Id="rId174" Type="http://schemas.openxmlformats.org/officeDocument/2006/relationships/hyperlink" Target="https://www.dumahmao.ru/legislativeactivityoftheduma/meetingsoftheduma/detail.php?ID=58162" TargetMode="External"/><Relationship Id="rId179" Type="http://schemas.openxmlformats.org/officeDocument/2006/relationships/hyperlink" Target="https://www.mfri.ru/index.php/open-budget/godovoj-otchet-ob-ispolnenii-byudzheta" TargetMode="External"/><Relationship Id="rId195" Type="http://schemas.openxmlformats.org/officeDocument/2006/relationships/hyperlink" Target="http://www.finupr.kurganobl.ru/index.php?test=ispol" TargetMode="External"/><Relationship Id="rId209" Type="http://schemas.openxmlformats.org/officeDocument/2006/relationships/hyperlink" Target="http://www.parlamentri.ru/index.php/zakonodatelnaya-deyatelnost/zakonoproekty-vnesennye-v-parlament" TargetMode="External"/><Relationship Id="rId190" Type="http://schemas.openxmlformats.org/officeDocument/2006/relationships/hyperlink" Target="http://www.parlamentchr.ru/deyatelnost/zakonoproekty-nakhodyashchiesya-na-rassmotrenii" TargetMode="External"/><Relationship Id="rId204" Type="http://schemas.openxmlformats.org/officeDocument/2006/relationships/hyperlink" Target="https://tambovoblduma.ru/zakonoproekty/zakonoproekty-vnesennye-v-oblastnuyu-dumu/avgust-2020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adm.rkursk.ru/index.php?id=693&amp;mat_id=107115&amp;page=1" TargetMode="External"/><Relationship Id="rId57" Type="http://schemas.openxmlformats.org/officeDocument/2006/relationships/hyperlink" Target="http://portal.novkfo.ru/Menu/Page/3" TargetMode="External"/><Relationship Id="rId106" Type="http://schemas.openxmlformats.org/officeDocument/2006/relationships/hyperlink" Target="http://www.oblsovet.ru/legislation/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www.zsko.ru/documents/lawmaking/index.php?ID=30117" TargetMode="External"/><Relationship Id="rId52" Type="http://schemas.openxmlformats.org/officeDocument/2006/relationships/hyperlink" Target="https://fincom.gov.spb.ru/budget/implementation/execution_materials/1" TargetMode="External"/><Relationship Id="rId73" Type="http://schemas.openxmlformats.org/officeDocument/2006/relationships/hyperlink" Target="http://www.zskaluga.ru/bills/wide/17404/ob_ispolnenii_oblastnogo_bjudzheta_za_2019_god.html" TargetMode="External"/><Relationship Id="rId78" Type="http://schemas.openxmlformats.org/officeDocument/2006/relationships/hyperlink" Target="https://www.tverfin.ru/np-baza/proekty-npa/" TargetMode="External"/><Relationship Id="rId94" Type="http://schemas.openxmlformats.org/officeDocument/2006/relationships/hyperlink" Target="https://minfin.saratov.gov.ru/docs" TargetMode="External"/><Relationship Id="rId99" Type="http://schemas.openxmlformats.org/officeDocument/2006/relationships/hyperlink" Target="http://www.gsmari.ru/itog/pnpa.html" TargetMode="External"/><Relationship Id="rId101" Type="http://schemas.openxmlformats.org/officeDocument/2006/relationships/hyperlink" Target="http://elkurultay.ru/deyatelnost/zakonotvorchestvo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s://www.yarregion.ru/depts/depfin/tmpPages/docs.aspx" TargetMode="External"/><Relationship Id="rId148" Type="http://schemas.openxmlformats.org/officeDocument/2006/relationships/hyperlink" Target="https://www.mosoblduma.ru/Zakoni/Zakonoprecti_Moskovskoj_oblasti/item/317523/" TargetMode="External"/><Relationship Id="rId164" Type="http://schemas.openxmlformats.org/officeDocument/2006/relationships/hyperlink" Target="http://duma32.ru/proekty-zakonov-bryanskoy-oblasti/" TargetMode="External"/><Relationship Id="rId169" Type="http://schemas.openxmlformats.org/officeDocument/2006/relationships/hyperlink" Target="http://www.zsro.ru/lawmaking/project/" TargetMode="External"/><Relationship Id="rId185" Type="http://schemas.openxmlformats.org/officeDocument/2006/relationships/hyperlink" Target="https://www.belduma.ru/document/draft/draft_detail.php?fold=020&amp;fn=2229-20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s://www.astroblduma.ru/documents/ob-ispolnenii-byudzheta-astrakhanskoy-oblasti-za-2019-god/" TargetMode="External"/><Relationship Id="rId210" Type="http://schemas.openxmlformats.org/officeDocument/2006/relationships/hyperlink" Target="https://budget.mos.ru/zakon_isp" TargetMode="External"/><Relationship Id="rId215" Type="http://schemas.openxmlformats.org/officeDocument/2006/relationships/hyperlink" Target="https://minfin.rkomi.ru/deyatelnost/ispolnenie-respublikanskogo-i-konsolidirovannogo-byudjetov-respubliki-komi/2019-god-494" TargetMode="External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://finance.pnzreg.ru/docs/np/?ELEMENT_ID=1699" TargetMode="External"/><Relationship Id="rId68" Type="http://schemas.openxmlformats.org/officeDocument/2006/relationships/hyperlink" Target="https://minfin.sakha.gov.ru/ispolnenie/2019-god-ispolnenie/za-2019-qod" TargetMode="External"/><Relationship Id="rId89" Type="http://schemas.openxmlformats.org/officeDocument/2006/relationships/hyperlink" Target="http://www.vrnoblduma.ru/dokumenty/proekty/pro.php?lid=2056" TargetMode="External"/><Relationship Id="rId112" Type="http://schemas.openxmlformats.org/officeDocument/2006/relationships/hyperlink" Target="http://mfnso.nso.ru/page/495" TargetMode="External"/><Relationship Id="rId133" Type="http://schemas.openxmlformats.org/officeDocument/2006/relationships/hyperlink" Target="http://www.zaksobr-chita.ru/documents/proektyi_zakonov/2020_god/may_2020_goda" TargetMode="External"/><Relationship Id="rId154" Type="http://schemas.openxmlformats.org/officeDocument/2006/relationships/hyperlink" Target="https://minfin.khabkrai.ru/portal/Show/Category/265?ItemId=1125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0" Type="http://schemas.openxmlformats.org/officeDocument/2006/relationships/hyperlink" Target="https://volgoduma.ru/lawmaking/projects/" TargetMode="External"/><Relationship Id="rId16" Type="http://schemas.openxmlformats.org/officeDocument/2006/relationships/hyperlink" Target="http://www.sdnao.ru/documents/bills/detail.php?ID=31328" TargetMode="External"/><Relationship Id="rId37" Type="http://schemas.openxmlformats.org/officeDocument/2006/relationships/hyperlink" Target="http://crimea.gov.ru/law-draft-card/6551" TargetMode="External"/><Relationship Id="rId58" Type="http://schemas.openxmlformats.org/officeDocument/2006/relationships/hyperlink" Target="http://www.tulaoblduma.ru/laws_intranet/laws_controlcard.asp%3FHALF=1&amp;ID=163893.html" TargetMode="External"/><Relationship Id="rId79" Type="http://schemas.openxmlformats.org/officeDocument/2006/relationships/hyperlink" Target="http://zsto.ru/index.php/739a50c4-47c1-81fa-060e-2232105925f8/5f51608f-f613-3c85-ce9f-e9a9410d8fa4" TargetMode="External"/><Relationship Id="rId102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3" Type="http://schemas.openxmlformats.org/officeDocument/2006/relationships/hyperlink" Target="http://minfin.alania.gov.ru/index.php/documents/606" TargetMode="External"/><Relationship Id="rId144" Type="http://schemas.openxmlformats.org/officeDocument/2006/relationships/hyperlink" Target="http://budget76.ru/bdg/2019-god-bdg/k-proektu-zakona-ob-ispolnenii-byudzheta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rznoblduma.ru/index.php?option=com_content&amp;view=article&amp;id=177&amp;Itemid=125" TargetMode="External"/><Relationship Id="rId21" Type="http://schemas.openxmlformats.org/officeDocument/2006/relationships/hyperlink" Target="https://www.ofukem.ru/budget/projects2019-2021/" TargetMode="External"/><Relationship Id="rId42" Type="http://schemas.openxmlformats.org/officeDocument/2006/relationships/hyperlink" Target="https://www.primorsky.ru/authorities/executive-agencies/departments/finance/laws.php" TargetMode="External"/><Relationship Id="rId63" Type="http://schemas.openxmlformats.org/officeDocument/2006/relationships/hyperlink" Target="http://gfu.ru/budget/obl/section.php?IBLOCK_ID=125&amp;SECTION_ID=1180" TargetMode="External"/><Relationship Id="rId84" Type="http://schemas.openxmlformats.org/officeDocument/2006/relationships/hyperlink" Target="https://b4u.gov-murman.ru/budget_guides/" TargetMode="External"/><Relationship Id="rId138" Type="http://schemas.openxmlformats.org/officeDocument/2006/relationships/hyperlink" Target="http://www.aosd.ru/?dir=budget&amp;act=budget" TargetMode="External"/><Relationship Id="rId159" Type="http://schemas.openxmlformats.org/officeDocument/2006/relationships/hyperlink" Target="http://www.smoloblduma.ru/zpr/index.php?SECTION_ID=&amp;ELEMENT_ID=51272" TargetMode="External"/><Relationship Id="rId170" Type="http://schemas.openxmlformats.org/officeDocument/2006/relationships/hyperlink" Target="http://www.zsro.ru/lawmaking/project/" TargetMode="External"/><Relationship Id="rId191" Type="http://schemas.openxmlformats.org/officeDocument/2006/relationships/hyperlink" Target="http://forcitizens.ru/ob/dokumenty/godovoj-otchet/2019-god" TargetMode="External"/><Relationship Id="rId205" Type="http://schemas.openxmlformats.org/officeDocument/2006/relationships/hyperlink" Target="http://df.ivanovoobl.ru/regionalnye-finansy/zakon-ob-oblastnom-byudzhete/zakon-ob-ispolnenii-oblastnogo-byudzheta/" TargetMode="External"/><Relationship Id="rId107" Type="http://schemas.openxmlformats.org/officeDocument/2006/relationships/hyperlink" Target="http://www.oblsovet.ru/legislation/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budget.lenreg.ru/documents/?page=0&amp;sortOrder=&amp;type=&amp;sortName=&amp;sortDate=" TargetMode="External"/><Relationship Id="rId37" Type="http://schemas.openxmlformats.org/officeDocument/2006/relationships/hyperlink" Target="http://adm.rkursk.ru/index.php?id=693&amp;mat_id=107115&amp;page=1" TargetMode="External"/><Relationship Id="rId53" Type="http://schemas.openxmlformats.org/officeDocument/2006/relationships/hyperlink" Target="https://fincom.gov.spb.ru/budget/implementation/execution_materials/1" TargetMode="External"/><Relationship Id="rId58" Type="http://schemas.openxmlformats.org/officeDocument/2006/relationships/hyperlink" Target="http://portal.novkfo.ru/Menu/Page/3" TargetMode="External"/><Relationship Id="rId74" Type="http://schemas.openxmlformats.org/officeDocument/2006/relationships/hyperlink" Target="http://www.zskaluga.ru/bills/wide/17404/ob_ispolnenii_oblastnogo_bjudzheta_za_2019_god.html" TargetMode="External"/><Relationship Id="rId79" Type="http://schemas.openxmlformats.org/officeDocument/2006/relationships/hyperlink" Target="https://www.tverfin.ru/np-baza/proekty-npa/" TargetMode="External"/><Relationship Id="rId102" Type="http://schemas.openxmlformats.org/officeDocument/2006/relationships/hyperlink" Target="http://elkurultay.ru/deyatelnost/zakonotvorchestvo" TargetMode="External"/><Relationship Id="rId123" Type="http://schemas.openxmlformats.org/officeDocument/2006/relationships/hyperlink" Target="https://parliament-osetia.ru/index.php/main/bills/art/740" TargetMode="External"/><Relationship Id="rId128" Type="http://schemas.openxmlformats.org/officeDocument/2006/relationships/hyperlink" Target="http://sobranie.pskov.ru/lawmaking/bills" TargetMode="External"/><Relationship Id="rId144" Type="http://schemas.openxmlformats.org/officeDocument/2006/relationships/hyperlink" Target="https://www.yarregion.ru/depts/depfin/tmpPages/docs.aspx" TargetMode="External"/><Relationship Id="rId149" Type="http://schemas.openxmlformats.org/officeDocument/2006/relationships/hyperlink" Target="https://www.mosoblduma.ru/Zakoni/Zakonoprecti_Moskovskoj_oblasti/item/317523/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vrnoblduma.ru/dokumenty/proekty/pro.php?lid=2056" TargetMode="External"/><Relationship Id="rId95" Type="http://schemas.openxmlformats.org/officeDocument/2006/relationships/hyperlink" Target="https://minfin.saratov.gov.ru/docs" TargetMode="External"/><Relationship Id="rId160" Type="http://schemas.openxmlformats.org/officeDocument/2006/relationships/hyperlink" Target="https://duma39.ru/activity/zakon/draft/" TargetMode="External"/><Relationship Id="rId165" Type="http://schemas.openxmlformats.org/officeDocument/2006/relationships/hyperlink" Target="http://duma32.ru/proekty-zakonov-bryanskoy-oblasti/" TargetMode="External"/><Relationship Id="rId181" Type="http://schemas.openxmlformats.org/officeDocument/2006/relationships/hyperlink" Target="https://www.mfri.ru/index.php/open-budget/godovoj-otchet-ob-ispolnenii-byudzheta" TargetMode="External"/><Relationship Id="rId186" Type="http://schemas.openxmlformats.org/officeDocument/2006/relationships/hyperlink" Target="https://www.belduma.ru/document/draft/draft_detail.php?fold=020&amp;fn=2229-20" TargetMode="External"/><Relationship Id="rId211" Type="http://schemas.openxmlformats.org/officeDocument/2006/relationships/hyperlink" Target="http://finance.pskov.ru/ob-upravlenii/byudzhet" TargetMode="External"/><Relationship Id="rId22" Type="http://schemas.openxmlformats.org/officeDocument/2006/relationships/hyperlink" Target="https://duma.tomsk.ru/content/bills" TargetMode="External"/><Relationship Id="rId27" Type="http://schemas.openxmlformats.org/officeDocument/2006/relationships/hyperlink" Target="https://fea.yamalfin.ru/ispolnenie-budgeta/osnovnie-parametri-ispolneniya/osnovnye-parametry-ispolneniya-byudzheta" TargetMode="External"/><Relationship Id="rId43" Type="http://schemas.openxmlformats.org/officeDocument/2006/relationships/hyperlink" Target="http://ebudget.primorsky.ru/Menu/Page/416" TargetMode="External"/><Relationship Id="rId48" Type="http://schemas.openxmlformats.org/officeDocument/2006/relationships/hyperlink" Target="http://finance.pnzreg.ru/docs/np/?ELEMENT_ID=1699" TargetMode="External"/><Relationship Id="rId64" Type="http://schemas.openxmlformats.org/officeDocument/2006/relationships/hyperlink" Target="http://openbudget.gfu.ru/ispolnenie-budgeta/law_project/" TargetMode="External"/><Relationship Id="rId69" Type="http://schemas.openxmlformats.org/officeDocument/2006/relationships/hyperlink" Target="https://minfin.sakha.gov.ru/ispolnenie/2019-god-ispolnenie/za-2019-qod" TargetMode="External"/><Relationship Id="rId113" Type="http://schemas.openxmlformats.org/officeDocument/2006/relationships/hyperlink" Target="http://mfnso.nso.ru/page/495" TargetMode="External"/><Relationship Id="rId118" Type="http://schemas.openxmlformats.org/officeDocument/2006/relationships/hyperlink" Target="https://minfin.ryazangov.ru/documents/draft_documents/2020/index.php" TargetMode="External"/><Relationship Id="rId134" Type="http://schemas.openxmlformats.org/officeDocument/2006/relationships/hyperlink" Target="http://www.zaksobr-chita.ru/documents/proektyi_zakonov/2020_god/may_2020_goda" TargetMode="External"/><Relationship Id="rId139" Type="http://schemas.openxmlformats.org/officeDocument/2006/relationships/hyperlink" Target="http://doc.dumasakhalin.ru/chapter/projects" TargetMode="External"/><Relationship Id="rId80" Type="http://schemas.openxmlformats.org/officeDocument/2006/relationships/hyperlink" Target="http://zsto.ru/index.php/739a50c4-47c1-81fa-060e-2232105925f8/5f51608f-f613-3c85-ce9f-e9a9410d8fa4" TargetMode="External"/><Relationship Id="rId85" Type="http://schemas.openxmlformats.org/officeDocument/2006/relationships/hyperlink" Target="http://www.gsrm.ru/bills/4360/" TargetMode="External"/><Relationship Id="rId150" Type="http://schemas.openxmlformats.org/officeDocument/2006/relationships/hyperlink" Target="https://mef.mosreg.ru/dokumenty/normotvorchestvo/proekty-npa" TargetMode="External"/><Relationship Id="rId155" Type="http://schemas.openxmlformats.org/officeDocument/2006/relationships/hyperlink" Target="https://minfin.khabkrai.ru/portal/Show/Category/265?ItemId=1125" TargetMode="External"/><Relationship Id="rId171" Type="http://schemas.openxmlformats.org/officeDocument/2006/relationships/hyperlink" Target="https://www.minfin.donland.ru/" TargetMode="External"/><Relationship Id="rId176" Type="http://schemas.openxmlformats.org/officeDocument/2006/relationships/hyperlink" Target="https://www.dumahmao.ru/legislativeactivityoftheduma/meetingsoftheduma/detail.php?ID=58162" TargetMode="External"/><Relationship Id="rId192" Type="http://schemas.openxmlformats.org/officeDocument/2006/relationships/hyperlink" Target="http://www.kurganoblduma.ru/about/activity/doc/proekty/" TargetMode="External"/><Relationship Id="rId197" Type="http://schemas.openxmlformats.org/officeDocument/2006/relationships/hyperlink" Target="http://volgafin.volgograd.ru/norms/acts/16723/" TargetMode="External"/><Relationship Id="rId206" Type="http://schemas.openxmlformats.org/officeDocument/2006/relationships/hyperlink" Target="http://gsrk1.rkomi.ru/Sessions/WebQuestionDetails.aspx?idPage=1&amp;idQuest=54188&amp;IdSessions=223&amp;typeQuest=0&amp;showQuests=false" TargetMode="External"/><Relationship Id="rId201" Type="http://schemas.openxmlformats.org/officeDocument/2006/relationships/hyperlink" Target="https://gshra.ru/zak-deyat/proekty/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s://admtyumen.ru/ogv_ru/finance/finance/bugjet/more.htm?id=11844286@cmsArticle" TargetMode="External"/><Relationship Id="rId33" Type="http://schemas.openxmlformats.org/officeDocument/2006/relationships/hyperlink" Target="http://www.zsko.ru/documents/lawmaking/index.php?ID=30117" TargetMode="External"/><Relationship Id="rId38" Type="http://schemas.openxmlformats.org/officeDocument/2006/relationships/hyperlink" Target="http://crimea.gov.ru/law-draft-card/6551" TargetMode="External"/><Relationship Id="rId59" Type="http://schemas.openxmlformats.org/officeDocument/2006/relationships/hyperlink" Target="http://www.tulaoblduma.ru/laws_intranet/laws_controlcard.asp%3FHALF=1&amp;ID=163893.html" TargetMode="External"/><Relationship Id="rId103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08" Type="http://schemas.openxmlformats.org/officeDocument/2006/relationships/hyperlink" Target="http://ufin48.ru/Show/Tag/%d0%98%d1%81%d0%bf%d0%be%d0%bb%d0%bd%d0%b5%d0%bd%d0%b8%d0%b5%20%d0%b1%d1%8e%d0%b4%d0%b6%d0%b5%d1%82%d0%b0" TargetMode="External"/><Relationship Id="rId124" Type="http://schemas.openxmlformats.org/officeDocument/2006/relationships/hyperlink" Target="http://minfin.alania.gov.ru/index.php/documents/606" TargetMode="External"/><Relationship Id="rId129" Type="http://schemas.openxmlformats.org/officeDocument/2006/relationships/hyperlink" Target="http://bks.pskov.ru/ebudget/Show/Category/4?ItemId=262" TargetMode="External"/><Relationship Id="rId54" Type="http://schemas.openxmlformats.org/officeDocument/2006/relationships/hyperlink" Target="http://www.udmgossovet.ru/ooz/isp_budzhet2019/obshslush.php" TargetMode="External"/><Relationship Id="rId70" Type="http://schemas.openxmlformats.org/officeDocument/2006/relationships/hyperlink" Target="http://budget.sakha.gov.ru/ebudget/Menu/Page/173" TargetMode="External"/><Relationship Id="rId75" Type="http://schemas.openxmlformats.org/officeDocument/2006/relationships/hyperlink" Target="http://admoblkaluga.ru/main/work/finances/budget/reports.php" TargetMode="External"/><Relationship Id="rId91" Type="http://schemas.openxmlformats.org/officeDocument/2006/relationships/hyperlink" Target="http://www.gfu.vrn.ru/regulatory/ispolnenie-byudzheta/proekty-zakonov-voronezhskoy-oblasti-ob-ispolnenii-oblastnogo-byudzheta.php" TargetMode="External"/><Relationship Id="rId96" Type="http://schemas.openxmlformats.org/officeDocument/2006/relationships/hyperlink" Target="https://minfin.saratov.gov.ru/budget/zakon-o-byudzhete/ispolnenie-byudzheta/ispolnenie-byudzheta-2019-god" TargetMode="External"/><Relationship Id="rId140" Type="http://schemas.openxmlformats.org/officeDocument/2006/relationships/hyperlink" Target="https://openbudget.sakhminfin.ru/Menu/Page/504" TargetMode="External"/><Relationship Id="rId145" Type="http://schemas.openxmlformats.org/officeDocument/2006/relationships/hyperlink" Target="http://budget76.ru/bdg/2019-god-bdg/k-proektu-zakona-ob-ispolnenii-byudzheta" TargetMode="External"/><Relationship Id="rId161" Type="http://schemas.openxmlformats.org/officeDocument/2006/relationships/hyperlink" Target="https://minfin39.ru/documents/" TargetMode="External"/><Relationship Id="rId166" Type="http://schemas.openxmlformats.org/officeDocument/2006/relationships/hyperlink" Target="http://www.bryanskoblfin.ru/Show/Category/11?ItemId=5" TargetMode="External"/><Relationship Id="rId182" Type="http://schemas.openxmlformats.org/officeDocument/2006/relationships/hyperlink" Target="https://www.astroblduma.ru/documents/ob-ispolnenii-byudzheta-astrakhanskoy-oblasti-za-2019-god/" TargetMode="External"/><Relationship Id="rId187" Type="http://schemas.openxmlformats.org/officeDocument/2006/relationships/hyperlink" Target="http://beldepfin.ru/dokumenty/vse-dokumenty/godovoj-otchet-ob-ispolnenii-byudzheta-za-2019-god/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://open.minfin74.ru/otchet/1638075568" TargetMode="External"/><Relationship Id="rId23" Type="http://schemas.openxmlformats.org/officeDocument/2006/relationships/hyperlink" Target="http://open.findep.org/" TargetMode="External"/><Relationship Id="rId28" Type="http://schemas.openxmlformats.org/officeDocument/2006/relationships/hyperlink" Target="https://www.yamalfin.ru/index.php?option=com_content&amp;view=article&amp;id=3582:-2019-&amp;catid=152:2018-11-01-09-33-34&amp;Itemid=120" TargetMode="External"/><Relationship Id="rId49" Type="http://schemas.openxmlformats.org/officeDocument/2006/relationships/hyperlink" Target="http://zsso.ru/legislative/lawprojects/item/53610/" TargetMode="External"/><Relationship Id="rId114" Type="http://schemas.openxmlformats.org/officeDocument/2006/relationships/hyperlink" Target="https://openbudget.mfnso.ru/analitika/otchetnost-ob-ispolnenii-byudzheta/2019-god" TargetMode="External"/><Relationship Id="rId119" Type="http://schemas.openxmlformats.org/officeDocument/2006/relationships/hyperlink" Target="https://minfin-rzn.ru/portal/Show/Category/7?ItemId=39" TargetMode="External"/><Relationship Id="rId44" Type="http://schemas.openxmlformats.org/officeDocument/2006/relationships/hyperlink" Target="http://www.zsuo.ru/zakony/proekty.html" TargetMode="External"/><Relationship Id="rId60" Type="http://schemas.openxmlformats.org/officeDocument/2006/relationships/hyperlink" Target="https://minfin.tularegion.ru/activities/" TargetMode="External"/><Relationship Id="rId65" Type="http://schemas.openxmlformats.org/officeDocument/2006/relationships/hyperlink" Target="https://www.zsno.ru/law/bills-and-draft-resolutions/pending-bills/" TargetMode="External"/><Relationship Id="rId81" Type="http://schemas.openxmlformats.org/officeDocument/2006/relationships/hyperlink" Target="http://portal.tverfin.ru/Menu/Page/308" TargetMode="External"/><Relationship Id="rId86" Type="http://schemas.openxmlformats.org/officeDocument/2006/relationships/hyperlink" Target="http://www.minfinrm.ru/budget/otch-isp/2019-god/" TargetMode="External"/><Relationship Id="rId130" Type="http://schemas.openxmlformats.org/officeDocument/2006/relationships/hyperlink" Target="http://gsrb.ru/ru/materials/materialy-k-zasedaniyu-gs-k-rb/?SECTION_ID=1496" TargetMode="External"/><Relationship Id="rId135" Type="http://schemas.openxmlformats.org/officeDocument/2006/relationships/hyperlink" Target="https://www.sobranie.info/lawsinfo.php?UID=17171" TargetMode="External"/><Relationship Id="rId151" Type="http://schemas.openxmlformats.org/officeDocument/2006/relationships/hyperlink" Target="https://budget.mosreg.ru/byudzhet-dlya-grazhdan/godovoj-otchet-ob-ispolnenii-byudzheta-moskovskoj-oblasti/" TargetMode="External"/><Relationship Id="rId156" Type="http://schemas.openxmlformats.org/officeDocument/2006/relationships/hyperlink" Target="http://www.zsamur.ru/section/list/10630/10629" TargetMode="External"/><Relationship Id="rId177" Type="http://schemas.openxmlformats.org/officeDocument/2006/relationships/hyperlink" Target="https://depfin.admhmao.ru/otkrytyy-byudzhet/" TargetMode="External"/><Relationship Id="rId198" Type="http://schemas.openxmlformats.org/officeDocument/2006/relationships/hyperlink" Target="https://volgoduma.ru/lawmaking/projects/" TargetMode="External"/><Relationship Id="rId172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3" Type="http://schemas.openxmlformats.org/officeDocument/2006/relationships/hyperlink" Target="http://www.finupr.kurganobl.ru/index.php?test=ispol" TargetMode="External"/><Relationship Id="rId202" Type="http://schemas.openxmlformats.org/officeDocument/2006/relationships/hyperlink" Target="https://tambovoblduma.ru/zakonoproekty/zakonoproekty-vnesennye-v-oblastnuyu-dumu/avgust-2020/" TargetMode="External"/><Relationship Id="rId207" Type="http://schemas.openxmlformats.org/officeDocument/2006/relationships/hyperlink" Target="http://www.parlamentri.ru/index.php/zakonodatelnaya-deyatelnost/zakonoproekty-vnesennye-v-parlament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://www.sdnao.ru/documents/bills/detail.php?ID=31328" TargetMode="External"/><Relationship Id="rId39" Type="http://schemas.openxmlformats.org/officeDocument/2006/relationships/hyperlink" Target="https://minfin.rk.gov.ru/ru/structure/2020_05_07_11_59_otchet_ob_ispolnenii_biudzheta_respubliki_krym_za_2019_god" TargetMode="External"/><Relationship Id="rId109" Type="http://schemas.openxmlformats.org/officeDocument/2006/relationships/hyperlink" Target="http://www.zaksob.ru/activity/byudzhet-orenburgskoy-oblasti/publichnye-slushaniya/" TargetMode="External"/><Relationship Id="rId34" Type="http://schemas.openxmlformats.org/officeDocument/2006/relationships/hyperlink" Target="https://gossov.tatarstan.ru/rus/activity/lawmaking/zakon_project?bill_id=120" TargetMode="External"/><Relationship Id="rId50" Type="http://schemas.openxmlformats.org/officeDocument/2006/relationships/hyperlink" Target="https://minfin.midural.ru/document/category/21" TargetMode="External"/><Relationship Id="rId55" Type="http://schemas.openxmlformats.org/officeDocument/2006/relationships/hyperlink" Target="http://www.mfur.ru/budjet/ispolnenie/materialy/2019-god.php" TargetMode="External"/><Relationship Id="rId76" Type="http://schemas.openxmlformats.org/officeDocument/2006/relationships/hyperlink" Target="http://omskportal.ru/oiv/mf/otrasl/otkrbudg/ispolnenie/2019/04" TargetMode="External"/><Relationship Id="rId97" Type="http://schemas.openxmlformats.org/officeDocument/2006/relationships/hyperlink" Target="http://hural-buryatia.ru/bankz/" TargetMode="External"/><Relationship Id="rId104" Type="http://schemas.openxmlformats.org/officeDocument/2006/relationships/hyperlink" Target="http://www.open.minfin-altai.ru/open-budget/ispolnenie-respublikanskogo-byudzheta.html" TargetMode="External"/><Relationship Id="rId120" Type="http://schemas.openxmlformats.org/officeDocument/2006/relationships/hyperlink" Target="http://khural.org/info/finansy/263/" TargetMode="External"/><Relationship Id="rId125" Type="http://schemas.openxmlformats.org/officeDocument/2006/relationships/hyperlink" Target="http://asozd.samgd.ru/bills/3053/" TargetMode="External"/><Relationship Id="rId141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6" Type="http://schemas.openxmlformats.org/officeDocument/2006/relationships/hyperlink" Target="https://sevzakon.ru/view/laws/bank_zakonoproektov/ii_sozyv_2020/pr_zak_19_62_ot_01_06_2020/tekst_zakonoproekta/" TargetMode="External"/><Relationship Id="rId167" Type="http://schemas.openxmlformats.org/officeDocument/2006/relationships/hyperlink" Target="http://bryanskoblfin.ru/open/Menu/Page/111" TargetMode="External"/><Relationship Id="rId188" Type="http://schemas.openxmlformats.org/officeDocument/2006/relationships/hyperlink" Target="http://ob.beldepfin.ru/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karelia-zs.ru/zakonodatelstvo_rk/proekty/457vi/" TargetMode="External"/><Relationship Id="rId92" Type="http://schemas.openxmlformats.org/officeDocument/2006/relationships/hyperlink" Target="http://zseao.ru/2020/06/informatsiya-o-publichnyh-slushaniyah-po-proektu-godovogo-otcheta-ob-ispolnenii-oblastnogo-byudzheta-na-2019-god" TargetMode="External"/><Relationship Id="rId162" Type="http://schemas.openxmlformats.org/officeDocument/2006/relationships/hyperlink" Target="http://oreloblsovet.ru/legislation/proektyi-zakonov.html" TargetMode="External"/><Relationship Id="rId183" Type="http://schemas.openxmlformats.org/officeDocument/2006/relationships/hyperlink" Target="http://nb44.ru/" TargetMode="External"/><Relationship Id="rId213" Type="http://schemas.openxmlformats.org/officeDocument/2006/relationships/printerSettings" Target="../printerSettings/printerSettings12.bin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://www.zsyanao.ru/legislative_activity/projects/" TargetMode="External"/><Relationship Id="rId24" Type="http://schemas.openxmlformats.org/officeDocument/2006/relationships/hyperlink" Target="https://depfin.tomsk.gov.ru/proekt-godovogo-otcheta-ob-ispolnenii-oblastnogo-bjudzheta" TargetMode="External"/><Relationship Id="rId40" Type="http://schemas.openxmlformats.org/officeDocument/2006/relationships/hyperlink" Target="http://budget.rk.ifinmon.ru/dokumenty/godovoj-otchet-ob-ispolnenii-byudzheta" TargetMode="External"/><Relationship Id="rId45" Type="http://schemas.openxmlformats.org/officeDocument/2006/relationships/hyperlink" Target="http://ufo.ulntc.ru:8080/dokumenty/godovoj-otchet-ob-ispolnenii-byudzheta" TargetMode="External"/><Relationship Id="rId66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7" Type="http://schemas.openxmlformats.org/officeDocument/2006/relationships/hyperlink" Target="http://old.magoblduma.ru/zakon/projects/search/cardnpa/983-6/" TargetMode="External"/><Relationship Id="rId110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15" Type="http://schemas.openxmlformats.org/officeDocument/2006/relationships/hyperlink" Target="http://www.akzs.ru/news/main/2020/06/17/19867/" TargetMode="External"/><Relationship Id="rId131" Type="http://schemas.openxmlformats.org/officeDocument/2006/relationships/hyperlink" Target="https://minfin.bashkortostan.ru/activity/2863/" TargetMode="External"/><Relationship Id="rId136" Type="http://schemas.openxmlformats.org/officeDocument/2006/relationships/hyperlink" Target="http://minfin.krskstate.ru/openbudget/othcet/2019" TargetMode="External"/><Relationship Id="rId157" Type="http://schemas.openxmlformats.org/officeDocument/2006/relationships/hyperlink" Target="https://fin.amurobl.ru/pages/normativno-pravovye-akty/regionalnyy-uroven/proekty-zakonov-ao/" TargetMode="External"/><Relationship Id="rId178" Type="http://schemas.openxmlformats.org/officeDocument/2006/relationships/hyperlink" Target="http://nsrd.ru/dokumenty/proekti_normativno_pravovih_aktov" TargetMode="External"/><Relationship Id="rId61" Type="http://schemas.openxmlformats.org/officeDocument/2006/relationships/hyperlink" Target="https://dfto.ru/razdel/ispolnenie-byudzheta/proekt-zakona-ob-ispolnenii-byudzheta" TargetMode="External"/><Relationship Id="rId82" Type="http://schemas.openxmlformats.org/officeDocument/2006/relationships/hyperlink" Target="https://www.duma-murman.ru/deyatelnost/zakonodatelnaya-deyatelnost/oblastnoy-byudzhet/" TargetMode="External"/><Relationship Id="rId152" Type="http://schemas.openxmlformats.org/officeDocument/2006/relationships/hyperlink" Target="https://vologdazso.ru/actions/legislative_activity/draft-laws/index.php?docid=TXpNM01ESTVPRUUwVFc=" TargetMode="External"/><Relationship Id="rId173" Type="http://schemas.openxmlformats.org/officeDocument/2006/relationships/hyperlink" Target="http://www.zaksobr.kamchatka.ru/events/Zakony/Proekty-Zakonov-Kamchatskogo-kraya/" TargetMode="External"/><Relationship Id="rId194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199" Type="http://schemas.openxmlformats.org/officeDocument/2006/relationships/hyperlink" Target="http://portal-ob.volgafin.ru/dokumenty/zakon_ob_ispolnenii_byudzheta/2019" TargetMode="External"/><Relationship Id="rId203" Type="http://schemas.openxmlformats.org/officeDocument/2006/relationships/hyperlink" Target="https://fin.tmbreg.ru/6347/6366.html" TargetMode="External"/><Relationship Id="rId208" Type="http://schemas.openxmlformats.org/officeDocument/2006/relationships/hyperlink" Target="https://budget.mos.ru/zakon_isp" TargetMode="External"/><Relationship Id="rId19" Type="http://schemas.openxmlformats.org/officeDocument/2006/relationships/hyperlink" Target="http://dfei.adm-nao.ru/byudzhetnaya-otchetnost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www.lenoblzaks.ru/static/single/-rus-common-zakact-/loprojects" TargetMode="External"/><Relationship Id="rId35" Type="http://schemas.openxmlformats.org/officeDocument/2006/relationships/hyperlink" Target="https://minfin.tatarstan.ru/rus/godovoy-otchet-ob-ispolnenii-byudzheta.htm" TargetMode="External"/><Relationship Id="rId56" Type="http://schemas.openxmlformats.org/officeDocument/2006/relationships/hyperlink" Target="http://duma.novreg.ru/action/projects/" TargetMode="External"/><Relationship Id="rId77" Type="http://schemas.openxmlformats.org/officeDocument/2006/relationships/hyperlink" Target="http://budget.omsk.ifinmon.ru/napravleniya/ispolnenie-byudzheta/materialy-po-ispolneniyu-oblastnogo-byudzheta" TargetMode="External"/><Relationship Id="rId100" Type="http://schemas.openxmlformats.org/officeDocument/2006/relationships/hyperlink" Target="http://www.gsmari.ru/itog/pnpa.html" TargetMode="External"/><Relationship Id="rId105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6" Type="http://schemas.openxmlformats.org/officeDocument/2006/relationships/hyperlink" Target="http://minfin-samara.ru/proekty-zakonov-ob-ispolnenii-oblastnogo-byudzheta/" TargetMode="External"/><Relationship Id="rId147" Type="http://schemas.openxmlformats.org/officeDocument/2006/relationships/hyperlink" Target="https://fin.sev.gov.ru/ispolnenie-bydzheta/otchyety-ob-ispolnenii-byudzheta-sevastopolya/" TargetMode="External"/><Relationship Id="rId168" Type="http://schemas.openxmlformats.org/officeDocument/2006/relationships/hyperlink" Target="https://parlament09.ru/antikorrup/expertiza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info.mfural.ru/ebudget/Menu/Page/1" TargetMode="External"/><Relationship Id="rId72" Type="http://schemas.openxmlformats.org/officeDocument/2006/relationships/hyperlink" Target="http://minfin.karelia.ru/zakon-ob-ispolnenii-bjudzheta-za-2019-god/" TargetMode="External"/><Relationship Id="rId93" Type="http://schemas.openxmlformats.org/officeDocument/2006/relationships/hyperlink" Target="http://www.eao.ru/dokumenty/proekty-npa-docs/?CSS_TEMP=accessibility&amp;CSS_SIZE=1A&amp;PAGEN_1=6" TargetMode="External"/><Relationship Id="rId98" Type="http://schemas.openxmlformats.org/officeDocument/2006/relationships/hyperlink" Target="https://egov-buryatia.ru/minfin/activities/documents/proekty-zakonov-i-inykh-npa/" TargetMode="External"/><Relationship Id="rId121" Type="http://schemas.openxmlformats.org/officeDocument/2006/relationships/hyperlink" Target="https://minfin.rtyva.ru/node/7631/" TargetMode="External"/><Relationship Id="rId142" Type="http://schemas.openxmlformats.org/officeDocument/2006/relationships/hyperlink" Target="http://minfin.kalmregion.ru/deyatelnost/byudzhet-respubliki-kalmykiya/proekty-zakonov-o-respublikanskom-byudzhete/" TargetMode="External"/><Relationship Id="rId163" Type="http://schemas.openxmlformats.org/officeDocument/2006/relationships/hyperlink" Target="https://orel-region.ru/index.php?head=20&amp;part=25&amp;in=10" TargetMode="External"/><Relationship Id="rId184" Type="http://schemas.openxmlformats.org/officeDocument/2006/relationships/hyperlink" Target="http://www.kosoblduma.ru/laws/pzko/?id=1023" TargetMode="External"/><Relationship Id="rId189" Type="http://schemas.openxmlformats.org/officeDocument/2006/relationships/hyperlink" Target="http://www.parlamentchr.ru/deyatelnost/zakonoproekty-nakhodyashchiesya-na-rassmotrenii" TargetMode="External"/><Relationship Id="rId3" Type="http://schemas.openxmlformats.org/officeDocument/2006/relationships/hyperlink" Target="http://budget.permkrai.ru/" TargetMode="External"/><Relationship Id="rId25" Type="http://schemas.openxmlformats.org/officeDocument/2006/relationships/hyperlink" Target="https://dtf.avo.ru/proekty-zakonov-vladimirskoj-oblasti" TargetMode="External"/><Relationship Id="rId46" Type="http://schemas.openxmlformats.org/officeDocument/2006/relationships/hyperlink" Target="http://ufo.ulntc.ru/index.php?mgf=budget/open_budget&amp;slep=net" TargetMode="External"/><Relationship Id="rId67" Type="http://schemas.openxmlformats.org/officeDocument/2006/relationships/hyperlink" Target="http://mf.nnov.ru:8025/primi-uchastie/publichnye-slushaniya/publ-slushaniya-isp-2020-menu/doc-062020-d1" TargetMode="External"/><Relationship Id="rId116" Type="http://schemas.openxmlformats.org/officeDocument/2006/relationships/hyperlink" Target="http://www.fin22.ru/projects/p2020/" TargetMode="External"/><Relationship Id="rId137" Type="http://schemas.openxmlformats.org/officeDocument/2006/relationships/hyperlink" Target="https://dvinaland.ru/budget/public_hearings/" TargetMode="External"/><Relationship Id="rId158" Type="http://schemas.openxmlformats.org/officeDocument/2006/relationships/hyperlink" Target="http://ob.fin.amurobl.ru/dokumenty/proekt_zakon/ispolnenie_obl/2020" TargetMode="External"/><Relationship Id="rId20" Type="http://schemas.openxmlformats.org/officeDocument/2006/relationships/hyperlink" Target="https://www.zskuzbass.ru/zakonotvorchestvo/proektyi-normativnyix-pravovyix-aktov-kemerovskoj-oblasti" TargetMode="External"/><Relationship Id="rId41" Type="http://schemas.openxmlformats.org/officeDocument/2006/relationships/hyperlink" Target="http://monitoring.zspk.gov.ru/" TargetMode="External"/><Relationship Id="rId62" Type="http://schemas.openxmlformats.org/officeDocument/2006/relationships/hyperlink" Target="https://eparlament.irzs.ru/Doc/pasport?id=3331" TargetMode="External"/><Relationship Id="rId83" Type="http://schemas.openxmlformats.org/officeDocument/2006/relationships/hyperlink" Target="https://minfin.gov-murman.ru/open-budget/regional_budget/law_of_budget_projects/project-20-21.php" TargetMode="External"/><Relationship Id="rId88" Type="http://schemas.openxmlformats.org/officeDocument/2006/relationships/hyperlink" Target="https://minfin.49gov.ru/press/news/index.php?id_4=53855" TargetMode="External"/><Relationship Id="rId111" Type="http://schemas.openxmlformats.org/officeDocument/2006/relationships/hyperlink" Target="http://budget.orb.ru/isp/svod" TargetMode="External"/><Relationship Id="rId132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53" Type="http://schemas.openxmlformats.org/officeDocument/2006/relationships/hyperlink" Target="https://df.gov35.ru/otkrytyy-byudzhet/ispolnenie-oblastnogo-byudzheta/analiticheskie-materialy/2019-god/" TargetMode="External"/><Relationship Id="rId174" Type="http://schemas.openxmlformats.org/officeDocument/2006/relationships/hyperlink" Target="https://minfin.kamgov.ru/otcety_ispolnenie/otcet-ob-ispolnenii-kraevogo-budzeta-za-2019-god" TargetMode="External"/><Relationship Id="rId179" Type="http://schemas.openxmlformats.org/officeDocument/2006/relationships/hyperlink" Target="http://www.minfinrd.ru/godovoy-otchet-ob-ispolnenii-byudzheta" TargetMode="External"/><Relationship Id="rId195" Type="http://schemas.openxmlformats.org/officeDocument/2006/relationships/hyperlink" Target="https://www.kubzsk.ru/pravo/" TargetMode="External"/><Relationship Id="rId209" Type="http://schemas.openxmlformats.org/officeDocument/2006/relationships/hyperlink" Target="https://duma.mos.ru/ru/40/regulation_projects" TargetMode="External"/><Relationship Id="rId190" Type="http://schemas.openxmlformats.org/officeDocument/2006/relationships/hyperlink" Target="http://www.minfinchr.ru/otkrytyj-byudzhet" TargetMode="External"/><Relationship Id="rId204" Type="http://schemas.openxmlformats.org/officeDocument/2006/relationships/hyperlink" Target="https://www.ivoblduma.ru/zakony/proekty-zakonov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kurskduma.ru/proekts/proekts.php?2020" TargetMode="External"/><Relationship Id="rId57" Type="http://schemas.openxmlformats.org/officeDocument/2006/relationships/hyperlink" Target="https://minfin.novreg.ru/2019-god-3.html" TargetMode="External"/><Relationship Id="rId106" Type="http://schemas.openxmlformats.org/officeDocument/2006/relationships/hyperlink" Target="http://&#1095;&#1091;&#1082;&#1086;&#1090;&#1082;&#1072;.&#1088;&#1092;/otkrytyy-byudzhet/ispolnenie-byudzheta.php" TargetMode="External"/><Relationship Id="rId127" Type="http://schemas.openxmlformats.org/officeDocument/2006/relationships/hyperlink" Target="http://budget.minfin-samara.ru/dokumenty/godovoj-otchet-ob-ispolnenii-byudzheta/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52" Type="http://schemas.openxmlformats.org/officeDocument/2006/relationships/hyperlink" Target="http://www.assembly.spb.ru/ndoc/doc/0/777340364" TargetMode="External"/><Relationship Id="rId73" Type="http://schemas.openxmlformats.org/officeDocument/2006/relationships/hyperlink" Target="http://budget.karelia.ru/byudzhet/dokumenty/2019-god" TargetMode="External"/><Relationship Id="rId78" Type="http://schemas.openxmlformats.org/officeDocument/2006/relationships/hyperlink" Target="http://www.omsk-parlament.ru/?sid=2940" TargetMode="External"/><Relationship Id="rId94" Type="http://schemas.openxmlformats.org/officeDocument/2006/relationships/hyperlink" Target="https://srd.ru/index.php/component/docs/?view=pr_zaks&amp;menu=508&amp;selmenu=512" TargetMode="External"/><Relationship Id="rId99" Type="http://schemas.openxmlformats.org/officeDocument/2006/relationships/hyperlink" Target="http://budget.govrb.ru/ebudget/Show/Category/15?ItemId=233" TargetMode="External"/><Relationship Id="rId101" Type="http://schemas.openxmlformats.org/officeDocument/2006/relationships/hyperlink" Target="http://mari-el.gov.ru/minfin/SitePages/ZakOispRespBudg.aspx" TargetMode="External"/><Relationship Id="rId122" Type="http://schemas.openxmlformats.org/officeDocument/2006/relationships/hyperlink" Target="http://budget17.ru/" TargetMode="External"/><Relationship Id="rId143" Type="http://schemas.openxmlformats.org/officeDocument/2006/relationships/hyperlink" Target="http://www.duma.yar.ru/service/projects/zp201345.html" TargetMode="External"/><Relationship Id="rId148" Type="http://schemas.openxmlformats.org/officeDocument/2006/relationships/hyperlink" Target="https://ob.sev.gov.ru/dokumenty/godovoj-otchet-ob-ispolnenii-byudzheta" TargetMode="External"/><Relationship Id="rId164" Type="http://schemas.openxmlformats.org/officeDocument/2006/relationships/hyperlink" Target="http://depfin.orel-region.ru:8096/ebudget/Menu/Page/44" TargetMode="External"/><Relationship Id="rId169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185" Type="http://schemas.openxmlformats.org/officeDocument/2006/relationships/hyperlink" Target="http://depfin.adm44.ru/info/law/proetjzko/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://open.minfinrd.ru/" TargetMode="External"/><Relationship Id="rId210" Type="http://schemas.openxmlformats.org/officeDocument/2006/relationships/hyperlink" Target="https://www.mos.ru/findep/documents/" TargetMode="External"/><Relationship Id="rId26" Type="http://schemas.openxmlformats.org/officeDocument/2006/relationships/hyperlink" Target="http://www.zsvo.ru/documents/35/" TargetMode="External"/><Relationship Id="rId47" Type="http://schemas.openxmlformats.org/officeDocument/2006/relationships/hyperlink" Target="http://www.zspo.ru/legislative/bills/70722/" TargetMode="External"/><Relationship Id="rId68" Type="http://schemas.openxmlformats.org/officeDocument/2006/relationships/hyperlink" Target="http://iltumen.ru/documents/31302" TargetMode="External"/><Relationship Id="rId89" Type="http://schemas.openxmlformats.org/officeDocument/2006/relationships/hyperlink" Target="http://iis.minfin.49gov.ru/ebudget/Menu/Page/64" TargetMode="External"/><Relationship Id="rId112" Type="http://schemas.openxmlformats.org/officeDocument/2006/relationships/hyperlink" Target="http://zsnso.ru/proekty-npa-vnesennye-v-zakonodatelnoe-sobranie-novosibirskoy-oblasti" TargetMode="External"/><Relationship Id="rId133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4" Type="http://schemas.openxmlformats.org/officeDocument/2006/relationships/hyperlink" Target="http://www.duma.khv.ru/Monitoring5/&#1055;&#1088;&#1086;&#1077;&#1082;&#1090;%20&#1079;&#1072;&#1082;&#1086;&#1085;&#1072;/2311134" TargetMode="External"/><Relationship Id="rId175" Type="http://schemas.openxmlformats.org/officeDocument/2006/relationships/hyperlink" Target="http://openbudget.kamgov.ru/Dashboard" TargetMode="External"/><Relationship Id="rId196" Type="http://schemas.openxmlformats.org/officeDocument/2006/relationships/hyperlink" Target="https://openbudget23region.ru/o-byudzhete/dokumenty/ministerstvo-finansov-krasnodarskogo-kraya" TargetMode="External"/><Relationship Id="rId200" Type="http://schemas.openxmlformats.org/officeDocument/2006/relationships/hyperlink" Target="http://www.minfin01-maykop.ru/Show/Category/12?page=1&amp;ItemId=58" TargetMode="External"/><Relationship Id="rId16" Type="http://schemas.openxmlformats.org/officeDocument/2006/relationships/hyperlink" Target="http://public.duma72.ru/Public/BillDossier/297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yazangov.ru/documents/draft_documents/2020/index.php" TargetMode="External"/><Relationship Id="rId21" Type="http://schemas.openxmlformats.org/officeDocument/2006/relationships/hyperlink" Target="http://open.findep.org/" TargetMode="External"/><Relationship Id="rId42" Type="http://schemas.openxmlformats.org/officeDocument/2006/relationships/hyperlink" Target="http://ebudget.primorsky.ru/Menu/Page/416" TargetMode="External"/><Relationship Id="rId63" Type="http://schemas.openxmlformats.org/officeDocument/2006/relationships/hyperlink" Target="http://openbudget.gfu.ru/ispolnenie-budgeta/law_project/" TargetMode="External"/><Relationship Id="rId84" Type="http://schemas.openxmlformats.org/officeDocument/2006/relationships/hyperlink" Target="http://www.gsrm.ru/bills/4360/" TargetMode="External"/><Relationship Id="rId138" Type="http://schemas.openxmlformats.org/officeDocument/2006/relationships/hyperlink" Target="http://doc.dumasakhalin.ru/chapter/projects" TargetMode="External"/><Relationship Id="rId159" Type="http://schemas.openxmlformats.org/officeDocument/2006/relationships/hyperlink" Target="https://duma39.ru/activity/zakon/draft/" TargetMode="External"/><Relationship Id="rId170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1" Type="http://schemas.openxmlformats.org/officeDocument/2006/relationships/hyperlink" Target="https://minfin.donland.ru/documents/other/?nav-documents-size=100&amp;nav-documents=page-1" TargetMode="External"/><Relationship Id="rId205" Type="http://schemas.openxmlformats.org/officeDocument/2006/relationships/hyperlink" Target="http://df.ivanovoobl.ru/regionalnye-finansy/zakon-ob-oblastnom-byudzhete/zakon-ob-ispolnenii-oblastnogo-byudzheta/" TargetMode="External"/><Relationship Id="rId107" Type="http://schemas.openxmlformats.org/officeDocument/2006/relationships/hyperlink" Target="http://ufin48.ru/Show/Tag/%d0%98%d1%81%d0%bf%d0%be%d0%bb%d0%bd%d0%b5%d0%bd%d0%b8%d0%b5%20%d0%b1%d1%8e%d0%b4%d0%b6%d0%b5%d1%82%d0%b0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www.minfin.kirov.ru/otkrytyy-byudzhet/dlya-spetsialistov/oblastnoy-byudzhet/ispolnenie-oblastnogo-byudzheta-2019/" TargetMode="External"/><Relationship Id="rId37" Type="http://schemas.openxmlformats.org/officeDocument/2006/relationships/hyperlink" Target="http://crimea.gov.ru/law-draft-card/6551" TargetMode="External"/><Relationship Id="rId53" Type="http://schemas.openxmlformats.org/officeDocument/2006/relationships/hyperlink" Target="http://www.udmgossovet.ru/ooz/isp_budzhet2019/obshslush.php" TargetMode="External"/><Relationship Id="rId58" Type="http://schemas.openxmlformats.org/officeDocument/2006/relationships/hyperlink" Target="http://www.tulaoblduma.ru/laws_intranet/laws_controlcard.asp%3FHALF=1&amp;ID=163893.html" TargetMode="External"/><Relationship Id="rId74" Type="http://schemas.openxmlformats.org/officeDocument/2006/relationships/hyperlink" Target="http://admoblkaluga.ru/main/work/finances/budget/reports.php" TargetMode="External"/><Relationship Id="rId79" Type="http://schemas.openxmlformats.org/officeDocument/2006/relationships/hyperlink" Target="http://zsto.ru/index.php/739a50c4-47c1-81fa-060e-2232105925f8/5f51608f-f613-3c85-ce9f-e9a9410d8fa4" TargetMode="External"/><Relationship Id="rId102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3" Type="http://schemas.openxmlformats.org/officeDocument/2006/relationships/hyperlink" Target="http://minfin.alania.gov.ru/index.php/documents/606" TargetMode="External"/><Relationship Id="rId128" Type="http://schemas.openxmlformats.org/officeDocument/2006/relationships/hyperlink" Target="http://bks.pskov.ru/ebudget/Show/Category/4?ItemId=262" TargetMode="External"/><Relationship Id="rId144" Type="http://schemas.openxmlformats.org/officeDocument/2006/relationships/hyperlink" Target="http://budget76.ru/bdg/2019-god-bdg/k-proektu-zakona-ob-ispolnenii-byudzheta" TargetMode="External"/><Relationship Id="rId149" Type="http://schemas.openxmlformats.org/officeDocument/2006/relationships/hyperlink" Target="https://mef.mosreg.ru/dokumenty/normotvorchestvo/proekty-npa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gfu.vrn.ru/regulatory/ispolnenie-byudzheta/proekty-zakonov-voronezhskoy-oblasti-ob-ispolnenii-oblastnogo-byudzheta.php" TargetMode="External"/><Relationship Id="rId95" Type="http://schemas.openxmlformats.org/officeDocument/2006/relationships/hyperlink" Target="https://minfin.saratov.gov.ru/budget/zakon-o-byudzhete/ispolnenie-byudzheta/ispolnenie-byudzheta-2019-god" TargetMode="External"/><Relationship Id="rId160" Type="http://schemas.openxmlformats.org/officeDocument/2006/relationships/hyperlink" Target="https://minfin39.ru/documents/" TargetMode="External"/><Relationship Id="rId165" Type="http://schemas.openxmlformats.org/officeDocument/2006/relationships/hyperlink" Target="http://www.bryanskoblfin.ru/Show/Category/11?ItemId=5" TargetMode="External"/><Relationship Id="rId181" Type="http://schemas.openxmlformats.org/officeDocument/2006/relationships/hyperlink" Target="http://nb44.ru/" TargetMode="External"/><Relationship Id="rId186" Type="http://schemas.openxmlformats.org/officeDocument/2006/relationships/hyperlink" Target="http://ob.beldepfin.ru/" TargetMode="External"/><Relationship Id="rId211" Type="http://schemas.openxmlformats.org/officeDocument/2006/relationships/hyperlink" Target="http://finance.pskov.ru/ob-upravlenii/byudzhet" TargetMode="External"/><Relationship Id="rId22" Type="http://schemas.openxmlformats.org/officeDocument/2006/relationships/hyperlink" Target="https://depfin.tomsk.gov.ru/proekt-godovogo-otcheta-ob-ispolnenii-oblastnogo-bjudzheta" TargetMode="External"/><Relationship Id="rId27" Type="http://schemas.openxmlformats.org/officeDocument/2006/relationships/hyperlink" Target="http://www.zsyanao.ru/legislative_activity/projects/" TargetMode="External"/><Relationship Id="rId43" Type="http://schemas.openxmlformats.org/officeDocument/2006/relationships/hyperlink" Target="http://www.zsuo.ru/zakony/proekty.html" TargetMode="External"/><Relationship Id="rId48" Type="http://schemas.openxmlformats.org/officeDocument/2006/relationships/hyperlink" Target="http://zsso.ru/legislative/lawprojects/item/53610/" TargetMode="External"/><Relationship Id="rId64" Type="http://schemas.openxmlformats.org/officeDocument/2006/relationships/hyperlink" Target="https://www.zsno.ru/law/bills-and-draft-resolutions/pending-bills/" TargetMode="External"/><Relationship Id="rId69" Type="http://schemas.openxmlformats.org/officeDocument/2006/relationships/hyperlink" Target="http://budget.sakha.gov.ru/ebudget/Menu/Page/173" TargetMode="External"/><Relationship Id="rId113" Type="http://schemas.openxmlformats.org/officeDocument/2006/relationships/hyperlink" Target="https://openbudget.mfnso.ru/analitika/otchetnost-ob-ispolnenii-byudzheta/2019-god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s://www.sobranie.info/lawsinfo.php?UID=17171" TargetMode="External"/><Relationship Id="rId139" Type="http://schemas.openxmlformats.org/officeDocument/2006/relationships/hyperlink" Target="https://openbudget.sakhminfin.ru/Menu/Page/504" TargetMode="External"/><Relationship Id="rId80" Type="http://schemas.openxmlformats.org/officeDocument/2006/relationships/hyperlink" Target="http://portal.tverfin.ru/Menu/Page/308" TargetMode="External"/><Relationship Id="rId85" Type="http://schemas.openxmlformats.org/officeDocument/2006/relationships/hyperlink" Target="http://www.minfinrm.ru/budget/otch-isp/2019-god/" TargetMode="External"/><Relationship Id="rId150" Type="http://schemas.openxmlformats.org/officeDocument/2006/relationships/hyperlink" Target="https://budget.mosreg.ru/byudzhet-dlya-grazhdan/godovoj-otchet-ob-ispolnenii-byudzheta-moskovskoj-oblasti/" TargetMode="External"/><Relationship Id="rId155" Type="http://schemas.openxmlformats.org/officeDocument/2006/relationships/hyperlink" Target="http://www.zsamur.ru/section/list/10630/10629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nsrd.ru/dokumenty/proekti_normativno_pravovih_aktov" TargetMode="External"/><Relationship Id="rId192" Type="http://schemas.openxmlformats.org/officeDocument/2006/relationships/hyperlink" Target="http://www.kurganoblduma.ru/about/activity/doc/proekty/" TargetMode="External"/><Relationship Id="rId197" Type="http://schemas.openxmlformats.org/officeDocument/2006/relationships/hyperlink" Target="http://volgafin.volgograd.ru/norms/acts/16723/" TargetMode="External"/><Relationship Id="rId206" Type="http://schemas.openxmlformats.org/officeDocument/2006/relationships/hyperlink" Target="http://gsrk1.rkomi.ru/Sessions/WebQuestionDetails.aspx?idPage=1&amp;idQuest=54188&amp;IdSessions=223&amp;typeQuest=0&amp;showQuests=false" TargetMode="External"/><Relationship Id="rId201" Type="http://schemas.openxmlformats.org/officeDocument/2006/relationships/hyperlink" Target="https://gshra.ru/zak-deyat/proekty/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://dfei.adm-nao.ru/byudzhetnaya-otchetnost/" TargetMode="External"/><Relationship Id="rId33" Type="http://schemas.openxmlformats.org/officeDocument/2006/relationships/hyperlink" Target="https://gossov.tatarstan.ru/rus/activity/lawmaking/zakon_project?bill_id=120" TargetMode="External"/><Relationship Id="rId38" Type="http://schemas.openxmlformats.org/officeDocument/2006/relationships/hyperlink" Target="https://minfin.rk.gov.ru/ru/structure/2020_05_07_11_59_otchet_ob_ispolnenii_biudzheta_respubliki_krym_za_2019_god" TargetMode="External"/><Relationship Id="rId59" Type="http://schemas.openxmlformats.org/officeDocument/2006/relationships/hyperlink" Target="https://minfin.tularegion.ru/activities/" TargetMode="External"/><Relationship Id="rId103" Type="http://schemas.openxmlformats.org/officeDocument/2006/relationships/hyperlink" Target="http://www.open.minfin-altai.ru/open-budget/ispolnenie-respublikanskogo-byudzheta.html" TargetMode="External"/><Relationship Id="rId108" Type="http://schemas.openxmlformats.org/officeDocument/2006/relationships/hyperlink" Target="http://www.zaksob.ru/activity/byudzhet-orenburgskoy-oblasti/publichnye-slushaniya/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gsrb.ru/ru/materials/materialy-k-zasedaniyu-gs-k-rb/?SECTION_ID=1496" TargetMode="External"/><Relationship Id="rId54" Type="http://schemas.openxmlformats.org/officeDocument/2006/relationships/hyperlink" Target="http://www.mfur.ru/budjet/ispolnenie/materialy/2019-god.php" TargetMode="External"/><Relationship Id="rId70" Type="http://schemas.openxmlformats.org/officeDocument/2006/relationships/hyperlink" Target="http://karelia-zs.ru/zakonodatelstvo_rk/proekty/457vi/" TargetMode="External"/><Relationship Id="rId75" Type="http://schemas.openxmlformats.org/officeDocument/2006/relationships/hyperlink" Target="http://omskportal.ru/oiv/mf/otrasl/otkrbudg/ispolnenie/2019/04" TargetMode="External"/><Relationship Id="rId91" Type="http://schemas.openxmlformats.org/officeDocument/2006/relationships/hyperlink" Target="http://zseao.ru/2020/06/informatsiya-o-publichnyh-slushaniyah-po-proektu-godovogo-otcheta-ob-ispolnenii-oblastnogo-byudzheta-na-2019-god" TargetMode="External"/><Relationship Id="rId96" Type="http://schemas.openxmlformats.org/officeDocument/2006/relationships/hyperlink" Target="http://hural-buryatia.ru/bankz/" TargetMode="External"/><Relationship Id="rId140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5" Type="http://schemas.openxmlformats.org/officeDocument/2006/relationships/hyperlink" Target="https://sevzakon.ru/view/laws/bank_zakonoproektov/ii_sozyv_2020/pr_zak_19_62_ot_01_06_2020/tekst_zakonoproekta/" TargetMode="External"/><Relationship Id="rId161" Type="http://schemas.openxmlformats.org/officeDocument/2006/relationships/hyperlink" Target="http://oreloblsovet.ru/legislation/proektyi-zakonov.html" TargetMode="External"/><Relationship Id="rId166" Type="http://schemas.openxmlformats.org/officeDocument/2006/relationships/hyperlink" Target="http://bryanskoblfin.ru/open/Menu/Page/111" TargetMode="External"/><Relationship Id="rId182" Type="http://schemas.openxmlformats.org/officeDocument/2006/relationships/hyperlink" Target="http://www.kosoblduma.ru/laws/pzko/?id=1023" TargetMode="External"/><Relationship Id="rId187" Type="http://schemas.openxmlformats.org/officeDocument/2006/relationships/hyperlink" Target="http://public.duma72.ru/Public/BillDossier/2971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://open.minfin74.ru/otchet/1638075568" TargetMode="External"/><Relationship Id="rId23" Type="http://schemas.openxmlformats.org/officeDocument/2006/relationships/hyperlink" Target="https://dtf.avo.ru/proekty-zakonov-vladimirskoj-oblasti" TargetMode="External"/><Relationship Id="rId28" Type="http://schemas.openxmlformats.org/officeDocument/2006/relationships/hyperlink" Target="http://www.lenoblzaks.ru/static/single/-rus-common-zakact-/loprojects" TargetMode="External"/><Relationship Id="rId49" Type="http://schemas.openxmlformats.org/officeDocument/2006/relationships/hyperlink" Target="https://minfin.midural.ru/document/category/21" TargetMode="External"/><Relationship Id="rId114" Type="http://schemas.openxmlformats.org/officeDocument/2006/relationships/hyperlink" Target="http://www.akzs.ru/news/main/2020/06/17/19867/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ufo.ulntc.ru:8080/dokumenty/godovoj-otchet-ob-ispolnenii-byudzheta" TargetMode="External"/><Relationship Id="rId60" Type="http://schemas.openxmlformats.org/officeDocument/2006/relationships/hyperlink" Target="https://dfto.ru/razdel/ispolnenie-byudzheta/proekt-zakona-ob-ispolnenii-byudzheta" TargetMode="External"/><Relationship Id="rId65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1" Type="http://schemas.openxmlformats.org/officeDocument/2006/relationships/hyperlink" Target="https://www.duma-murman.ru/deyatelnost/zakonodatelnaya-deyatelnost/oblastnoy-byudzhet/" TargetMode="External"/><Relationship Id="rId86" Type="http://schemas.openxmlformats.org/officeDocument/2006/relationships/hyperlink" Target="http://old.magoblduma.ru/zakon/projects/search/cardnpa/983-6/" TargetMode="External"/><Relationship Id="rId130" Type="http://schemas.openxmlformats.org/officeDocument/2006/relationships/hyperlink" Target="https://minfin.bashkortostan.ru/activity/2863/" TargetMode="External"/><Relationship Id="rId135" Type="http://schemas.openxmlformats.org/officeDocument/2006/relationships/hyperlink" Target="http://minfin.krskstate.ru/openbudget/othcet/2019" TargetMode="External"/><Relationship Id="rId151" Type="http://schemas.openxmlformats.org/officeDocument/2006/relationships/hyperlink" Target="https://vologdazso.ru/actions/legislative_activity/draft-laws/index.php?docid=TXpNM01ESTVPRUUwVFc=" TargetMode="External"/><Relationship Id="rId156" Type="http://schemas.openxmlformats.org/officeDocument/2006/relationships/hyperlink" Target="https://fin.amurobl.ru/pages/normativno-pravovye-akty/regionalnyy-uroven/proekty-zakonov-ao/" TargetMode="External"/><Relationship Id="rId177" Type="http://schemas.openxmlformats.org/officeDocument/2006/relationships/hyperlink" Target="http://www.minfinrd.ru/godovoy-otchet-ob-ispolnenii-byudzheta" TargetMode="External"/><Relationship Id="rId198" Type="http://schemas.openxmlformats.org/officeDocument/2006/relationships/hyperlink" Target="https://volgoduma.ru/lawmaking/projects/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://www.finupr.kurganobl.ru/index.php?test=ispol" TargetMode="External"/><Relationship Id="rId202" Type="http://schemas.openxmlformats.org/officeDocument/2006/relationships/hyperlink" Target="https://tambovoblduma.ru/zakonoproekty/zakonoproekty-vnesennye-v-oblastnuyu-dumu/avgust-2020/" TargetMode="External"/><Relationship Id="rId207" Type="http://schemas.openxmlformats.org/officeDocument/2006/relationships/hyperlink" Target="http://www.parlamentri.ru/index.php/zakonodatelnaya-deyatelnost/zakonoproekty-vnesennye-v-parlament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s://www.zskuzbass.ru/zakonotvorchestvo/proektyi-normativnyix-pravovyix-aktov-kemerovskoj-oblasti" TargetMode="External"/><Relationship Id="rId39" Type="http://schemas.openxmlformats.org/officeDocument/2006/relationships/hyperlink" Target="http://budget.rk.ifinmon.ru/dokumenty/godovoj-otchet-ob-ispolnenii-byudzheta" TargetMode="External"/><Relationship Id="rId10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34" Type="http://schemas.openxmlformats.org/officeDocument/2006/relationships/hyperlink" Target="https://minfin.tatarstan.ru/rus/godovoy-otchet-ob-ispolnenii-byudzheta.htm" TargetMode="External"/><Relationship Id="rId50" Type="http://schemas.openxmlformats.org/officeDocument/2006/relationships/hyperlink" Target="http://info.mfural.ru/ebudget/Menu/Page/1" TargetMode="External"/><Relationship Id="rId55" Type="http://schemas.openxmlformats.org/officeDocument/2006/relationships/hyperlink" Target="http://duma.novreg.ru/action/projects/" TargetMode="External"/><Relationship Id="rId76" Type="http://schemas.openxmlformats.org/officeDocument/2006/relationships/hyperlink" Target="http://budget.omsk.ifinmon.ru/napravleniya/ispolnenie-byudzheta/materialy-po-ispolneniyu-oblastnogo-byudzheta" TargetMode="External"/><Relationship Id="rId97" Type="http://schemas.openxmlformats.org/officeDocument/2006/relationships/hyperlink" Target="https://egov-buryatia.ru/minfin/activities/documents/proekty-zakonov-i-inykh-npa/" TargetMode="External"/><Relationship Id="rId104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minfin.kalmregion.ru/deyatelnost/byudzhet-respubliki-kalmykiya/proekty-zakonov-o-respublikanskom-byudzhete/" TargetMode="External"/><Relationship Id="rId146" Type="http://schemas.openxmlformats.org/officeDocument/2006/relationships/hyperlink" Target="https://fin.sev.gov.ru/ispolnenie-bydzheta/otchyety-ob-ispolnenii-byudzheta-sevastopolya/" TargetMode="External"/><Relationship Id="rId167" Type="http://schemas.openxmlformats.org/officeDocument/2006/relationships/hyperlink" Target="https://parlament09.ru/antikorrup/expertiza/" TargetMode="External"/><Relationship Id="rId188" Type="http://schemas.openxmlformats.org/officeDocument/2006/relationships/hyperlink" Target="https://admtyumen.ru/ogv_ru/finance/finance/bugjet/more.htm?id=11844286@cmsArticle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minfin.karelia.ru/zakon-ob-ispolnenii-bjudzheta-za-2019-god/" TargetMode="External"/><Relationship Id="rId92" Type="http://schemas.openxmlformats.org/officeDocument/2006/relationships/hyperlink" Target="http://www.eao.ru/dokumenty/proekty-npa-docs/?CSS_TEMP=accessibility&amp;CSS_SIZE=1A&amp;PAGEN_1=6" TargetMode="External"/><Relationship Id="rId162" Type="http://schemas.openxmlformats.org/officeDocument/2006/relationships/hyperlink" Target="https://orel-region.ru/index.php?head=20&amp;part=25&amp;in=10" TargetMode="External"/><Relationship Id="rId183" Type="http://schemas.openxmlformats.org/officeDocument/2006/relationships/hyperlink" Target="http://depfin.adm44.ru/info/law/proetjzko/" TargetMode="External"/><Relationship Id="rId213" Type="http://schemas.openxmlformats.org/officeDocument/2006/relationships/hyperlink" Target="https://minfinkubani.ru/budget_isp/information_analytics/information_analytics_doc.php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24" Type="http://schemas.openxmlformats.org/officeDocument/2006/relationships/hyperlink" Target="http://www.zsvo.ru/documents/35/" TargetMode="External"/><Relationship Id="rId40" Type="http://schemas.openxmlformats.org/officeDocument/2006/relationships/hyperlink" Target="http://monitoring.zspk.gov.ru/" TargetMode="External"/><Relationship Id="rId45" Type="http://schemas.openxmlformats.org/officeDocument/2006/relationships/hyperlink" Target="http://ufo.ulntc.ru/index.php?mgf=budget/open_budget&amp;slep=net" TargetMode="External"/><Relationship Id="rId66" Type="http://schemas.openxmlformats.org/officeDocument/2006/relationships/hyperlink" Target="http://mf.nnov.ru:8025/primi-uchastie/publichnye-slushaniya/publ-slushaniya-isp-2020-menu/doc-062020-d1" TargetMode="External"/><Relationship Id="rId87" Type="http://schemas.openxmlformats.org/officeDocument/2006/relationships/hyperlink" Target="https://minfin.49gov.ru/press/news/index.php?id_4=53855" TargetMode="External"/><Relationship Id="rId110" Type="http://schemas.openxmlformats.org/officeDocument/2006/relationships/hyperlink" Target="http://budget.orb.ru/isp/svod" TargetMode="External"/><Relationship Id="rId115" Type="http://schemas.openxmlformats.org/officeDocument/2006/relationships/hyperlink" Target="http://www.fin22.ru/projects/p2020/" TargetMode="External"/><Relationship Id="rId13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6" Type="http://schemas.openxmlformats.org/officeDocument/2006/relationships/hyperlink" Target="https://dvinaland.ru/budget/public_hearings/" TargetMode="External"/><Relationship Id="rId157" Type="http://schemas.openxmlformats.org/officeDocument/2006/relationships/hyperlink" Target="http://ob.fin.amurobl.ru/dokumenty/proekt_zakon/ispolnenie_obl/2020" TargetMode="External"/><Relationship Id="rId178" Type="http://schemas.openxmlformats.org/officeDocument/2006/relationships/hyperlink" Target="http://open.minfinrd.ru/" TargetMode="External"/><Relationship Id="rId61" Type="http://schemas.openxmlformats.org/officeDocument/2006/relationships/hyperlink" Target="https://eparlament.irzs.ru/Doc/pasport?id=3331" TargetMode="External"/><Relationship Id="rId82" Type="http://schemas.openxmlformats.org/officeDocument/2006/relationships/hyperlink" Target="https://minfin.gov-murman.ru/open-budget/regional_budget/law_of_budget_projects/project-20-21.php" TargetMode="External"/><Relationship Id="rId152" Type="http://schemas.openxmlformats.org/officeDocument/2006/relationships/hyperlink" Target="https://df.gov35.ru/otkrytyy-byudzhet/ispolnenie-oblastnogo-byudzheta/analiticheskie-materialy/2019-god/" TargetMode="External"/><Relationship Id="rId173" Type="http://schemas.openxmlformats.org/officeDocument/2006/relationships/hyperlink" Target="http://openbudget.kamgov.ru/Dashboard" TargetMode="External"/><Relationship Id="rId194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199" Type="http://schemas.openxmlformats.org/officeDocument/2006/relationships/hyperlink" Target="http://portal-ob.volgafin.ru/dokumenty/zakon_ob_ispolnenii_byudzheta/2019" TargetMode="External"/><Relationship Id="rId203" Type="http://schemas.openxmlformats.org/officeDocument/2006/relationships/hyperlink" Target="https://fin.tmbreg.ru/6347/6366.html" TargetMode="External"/><Relationship Id="rId208" Type="http://schemas.openxmlformats.org/officeDocument/2006/relationships/hyperlink" Target="https://budget.mos.ru/zakon_isp" TargetMode="External"/><Relationship Id="rId19" Type="http://schemas.openxmlformats.org/officeDocument/2006/relationships/hyperlink" Target="https://www.ofukem.ru/budget/projects2019-2021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budget.lenreg.ru/documents/?page=0&amp;sortOrder=&amp;type=&amp;sortName=&amp;sortDate=" TargetMode="External"/><Relationship Id="rId35" Type="http://schemas.openxmlformats.org/officeDocument/2006/relationships/hyperlink" Target="http://kurskduma.ru/proekts/proekts.php?2020" TargetMode="External"/><Relationship Id="rId56" Type="http://schemas.openxmlformats.org/officeDocument/2006/relationships/hyperlink" Target="https://minfin.novreg.ru/2019-god-3.html" TargetMode="External"/><Relationship Id="rId77" Type="http://schemas.openxmlformats.org/officeDocument/2006/relationships/hyperlink" Target="http://www.omsk-parlament.ru/?sid=2940" TargetMode="External"/><Relationship Id="rId100" Type="http://schemas.openxmlformats.org/officeDocument/2006/relationships/hyperlink" Target="http://mari-el.gov.ru/minfin/SitePages/ZakOispRespBudg.aspx" TargetMode="External"/><Relationship Id="rId105" Type="http://schemas.openxmlformats.org/officeDocument/2006/relationships/hyperlink" Target="http://&#1095;&#1091;&#1082;&#1086;&#1090;&#1082;&#1072;.&#1088;&#1092;/otkrytyy-byudzhet/ispolnenie-byudzheta.php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ob.sev.gov.ru/dokumenty/godovoj-otchet-ob-ispolnenii-byudzheta" TargetMode="External"/><Relationship Id="rId168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www.assembly.spb.ru/ndoc/doc/0/777340364" TargetMode="External"/><Relationship Id="rId72" Type="http://schemas.openxmlformats.org/officeDocument/2006/relationships/hyperlink" Target="http://budget.karelia.ru/byudzhet/dokumenty/2019-god" TargetMode="External"/><Relationship Id="rId93" Type="http://schemas.openxmlformats.org/officeDocument/2006/relationships/hyperlink" Target="https://srd.ru/index.php/component/docs/?view=pr_zaks&amp;menu=508&amp;selmenu=512" TargetMode="External"/><Relationship Id="rId98" Type="http://schemas.openxmlformats.org/officeDocument/2006/relationships/hyperlink" Target="http://budget.govrb.ru/ebudget/Show/Category/15?ItemId=233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www.duma.yar.ru/service/projects/zp201345.html" TargetMode="External"/><Relationship Id="rId163" Type="http://schemas.openxmlformats.org/officeDocument/2006/relationships/hyperlink" Target="http://depfin.orel-region.ru:8096/ebudget/Menu/Page/44" TargetMode="External"/><Relationship Id="rId184" Type="http://schemas.openxmlformats.org/officeDocument/2006/relationships/hyperlink" Target="https://www.belduma.ru/document/draft/draft_detail.php?fold=020&amp;fn=2229-20" TargetMode="External"/><Relationship Id="rId189" Type="http://schemas.openxmlformats.org/officeDocument/2006/relationships/hyperlink" Target="http://www.parlamentchr.ru/deyatelnost/zakonoproekty-nakhodyashchiesya-na-rassmotrenii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hyperlink" Target="https://minfin.astrobl.ru/site-page/proekt-zakona-ao-ob-ispolnenii-byudzheta" TargetMode="External"/><Relationship Id="rId25" Type="http://schemas.openxmlformats.org/officeDocument/2006/relationships/hyperlink" Target="https://fea.yamalfin.ru/ispolnenie-budgeta/osnovnie-parametri-ispolneniya/osnovnye-parametry-ispolneniya-byudzheta" TargetMode="External"/><Relationship Id="rId46" Type="http://schemas.openxmlformats.org/officeDocument/2006/relationships/hyperlink" Target="http://www.zspo.ru/legislative/bills/70722/" TargetMode="External"/><Relationship Id="rId67" Type="http://schemas.openxmlformats.org/officeDocument/2006/relationships/hyperlink" Target="http://iltumen.ru/documents/31302" TargetMode="External"/><Relationship Id="rId116" Type="http://schemas.openxmlformats.org/officeDocument/2006/relationships/hyperlink" Target="http://rznoblduma.ru/index.php?option=com_content&amp;view=article&amp;id=177&amp;Itemid=125" TargetMode="External"/><Relationship Id="rId137" Type="http://schemas.openxmlformats.org/officeDocument/2006/relationships/hyperlink" Target="http://www.aosd.ru/?dir=budget&amp;act=budget" TargetMode="External"/><Relationship Id="rId158" Type="http://schemas.openxmlformats.org/officeDocument/2006/relationships/hyperlink" Target="http://www.smoloblduma.ru/zpr/index.php?SECTION_ID=&amp;ELEMENT_ID=51272" TargetMode="External"/><Relationship Id="rId20" Type="http://schemas.openxmlformats.org/officeDocument/2006/relationships/hyperlink" Target="https://duma.tomsk.ru/content/bills" TargetMode="External"/><Relationship Id="rId41" Type="http://schemas.openxmlformats.org/officeDocument/2006/relationships/hyperlink" Target="https://www.primorsky.ru/authorities/executive-agencies/departments/finance/laws.php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s://b4u.gov-murman.ru/budget_guides/" TargetMode="External"/><Relationship Id="rId88" Type="http://schemas.openxmlformats.org/officeDocument/2006/relationships/hyperlink" Target="http://iis.minfin.49gov.ru/ebudget/Menu/Page/64" TargetMode="External"/><Relationship Id="rId111" Type="http://schemas.openxmlformats.org/officeDocument/2006/relationships/hyperlink" Target="http://zsnso.ru/proekty-npa-vnesennye-v-zakonodatelnoe-sobranie-novosibirskoy-oblasti" TargetMode="External"/><Relationship Id="rId132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3" Type="http://schemas.openxmlformats.org/officeDocument/2006/relationships/hyperlink" Target="http://www.duma.khv.ru/Monitoring5/&#1055;&#1088;&#1086;&#1077;&#1082;&#1090;%20&#1079;&#1072;&#1082;&#1086;&#1085;&#1072;/2311134" TargetMode="External"/><Relationship Id="rId174" Type="http://schemas.openxmlformats.org/officeDocument/2006/relationships/hyperlink" Target="https://www.dumahmao.ru/legislativeactivityoftheduma/meetingsoftheduma/detail.php?ID=58162" TargetMode="External"/><Relationship Id="rId179" Type="http://schemas.openxmlformats.org/officeDocument/2006/relationships/hyperlink" Target="https://www.mfri.ru/index.php/open-budget/godovoj-otchet-ob-ispolnenii-byudzheta" TargetMode="External"/><Relationship Id="rId195" Type="http://schemas.openxmlformats.org/officeDocument/2006/relationships/hyperlink" Target="https://www.kubzsk.ru/pravo/" TargetMode="External"/><Relationship Id="rId209" Type="http://schemas.openxmlformats.org/officeDocument/2006/relationships/hyperlink" Target="https://duma.mos.ru/ru/40/regulation_projects" TargetMode="External"/><Relationship Id="rId190" Type="http://schemas.openxmlformats.org/officeDocument/2006/relationships/hyperlink" Target="http://forcitizens.ru/ob/dokumenty/godovoj-otchet/2019-god" TargetMode="External"/><Relationship Id="rId204" Type="http://schemas.openxmlformats.org/officeDocument/2006/relationships/hyperlink" Target="https://www.ivoblduma.ru/zakony/proekty-zakonov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adm.rkursk.ru/index.php?id=693&amp;mat_id=107115&amp;page=1" TargetMode="External"/><Relationship Id="rId57" Type="http://schemas.openxmlformats.org/officeDocument/2006/relationships/hyperlink" Target="http://portal.novkfo.ru/Menu/Page/3" TargetMode="External"/><Relationship Id="rId106" Type="http://schemas.openxmlformats.org/officeDocument/2006/relationships/hyperlink" Target="http://www.oblsovet.ru/legislation/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www.zsko.ru/documents/lawmaking/index.php?ID=30117" TargetMode="External"/><Relationship Id="rId52" Type="http://schemas.openxmlformats.org/officeDocument/2006/relationships/hyperlink" Target="https://fincom.gov.spb.ru/budget/implementation/execution_materials/1" TargetMode="External"/><Relationship Id="rId73" Type="http://schemas.openxmlformats.org/officeDocument/2006/relationships/hyperlink" Target="http://www.zskaluga.ru/bills/wide/17404/ob_ispolnenii_oblastnogo_bjudzheta_za_2019_god.html" TargetMode="External"/><Relationship Id="rId78" Type="http://schemas.openxmlformats.org/officeDocument/2006/relationships/hyperlink" Target="https://www.tverfin.ru/np-baza/proekty-npa/" TargetMode="External"/><Relationship Id="rId94" Type="http://schemas.openxmlformats.org/officeDocument/2006/relationships/hyperlink" Target="https://minfin.saratov.gov.ru/docs" TargetMode="External"/><Relationship Id="rId99" Type="http://schemas.openxmlformats.org/officeDocument/2006/relationships/hyperlink" Target="http://www.gsmari.ru/itog/pnpa.html" TargetMode="External"/><Relationship Id="rId101" Type="http://schemas.openxmlformats.org/officeDocument/2006/relationships/hyperlink" Target="http://elkurultay.ru/deyatelnost/zakonotvorchestvo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s://www.yarregion.ru/depts/depfin/tmpPages/docs.aspx" TargetMode="External"/><Relationship Id="rId148" Type="http://schemas.openxmlformats.org/officeDocument/2006/relationships/hyperlink" Target="https://www.mosoblduma.ru/Zakoni/Zakonoprecti_Moskovskoj_oblasti/item/317523/" TargetMode="External"/><Relationship Id="rId164" Type="http://schemas.openxmlformats.org/officeDocument/2006/relationships/hyperlink" Target="http://duma32.ru/proekty-zakonov-bryanskoy-oblasti/" TargetMode="External"/><Relationship Id="rId169" Type="http://schemas.openxmlformats.org/officeDocument/2006/relationships/hyperlink" Target="http://www.zsro.ru/lawmaking/project/" TargetMode="External"/><Relationship Id="rId185" Type="http://schemas.openxmlformats.org/officeDocument/2006/relationships/hyperlink" Target="http://beldepfin.ru/dokumenty/vse-dokumenty/godovoj-otchet-ob-ispolnenii-byudzheta-za-2019-god/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s://www.astroblduma.ru/documents/ob-ispolnenii-byudzheta-astrakhanskoy-oblasti-za-2019-god/" TargetMode="External"/><Relationship Id="rId210" Type="http://schemas.openxmlformats.org/officeDocument/2006/relationships/hyperlink" Target="https://www.mos.ru/findep/documents/" TargetMode="External"/><Relationship Id="rId215" Type="http://schemas.openxmlformats.org/officeDocument/2006/relationships/printerSettings" Target="../printerSettings/printerSettings13.bin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://finance.pnzreg.ru/docs/np/?ELEMENT_ID=1699" TargetMode="External"/><Relationship Id="rId68" Type="http://schemas.openxmlformats.org/officeDocument/2006/relationships/hyperlink" Target="https://minfin.sakha.gov.ru/ispolnenie/2019-god-ispolnenie/za-2019-qod" TargetMode="External"/><Relationship Id="rId89" Type="http://schemas.openxmlformats.org/officeDocument/2006/relationships/hyperlink" Target="http://www.vrnoblduma.ru/dokumenty/proekty/pro.php?lid=2056" TargetMode="External"/><Relationship Id="rId112" Type="http://schemas.openxmlformats.org/officeDocument/2006/relationships/hyperlink" Target="http://mfnso.nso.ru/page/495" TargetMode="External"/><Relationship Id="rId133" Type="http://schemas.openxmlformats.org/officeDocument/2006/relationships/hyperlink" Target="http://www.zaksobr-chita.ru/documents/proektyi_zakonov/2020_god/may_2020_goda" TargetMode="External"/><Relationship Id="rId154" Type="http://schemas.openxmlformats.org/officeDocument/2006/relationships/hyperlink" Target="https://minfin.khabkrai.ru/portal/Show/Category/265?ItemId=1125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s://openbudget23region.ru/o-byudzhete/dokumenty/ministerstvo-finansov-krasnodarskogo-kraya" TargetMode="External"/><Relationship Id="rId200" Type="http://schemas.openxmlformats.org/officeDocument/2006/relationships/hyperlink" Target="http://www.minfin01-maykop.ru/Show/Category/12?page=1&amp;ItemId=58" TargetMode="External"/><Relationship Id="rId16" Type="http://schemas.openxmlformats.org/officeDocument/2006/relationships/hyperlink" Target="http://www.sdnao.ru/documents/bills/detail.php?ID=3132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yazangov.ru/documents/draft_documents/2020/index.php" TargetMode="External"/><Relationship Id="rId21" Type="http://schemas.openxmlformats.org/officeDocument/2006/relationships/hyperlink" Target="http://open.findep.org/" TargetMode="External"/><Relationship Id="rId42" Type="http://schemas.openxmlformats.org/officeDocument/2006/relationships/hyperlink" Target="http://ebudget.primorsky.ru/Menu/Page/416" TargetMode="External"/><Relationship Id="rId63" Type="http://schemas.openxmlformats.org/officeDocument/2006/relationships/hyperlink" Target="http://openbudget.gfu.ru/ispolnenie-budgeta/law_project/" TargetMode="External"/><Relationship Id="rId84" Type="http://schemas.openxmlformats.org/officeDocument/2006/relationships/hyperlink" Target="http://www.gsrm.ru/bills/4360/" TargetMode="External"/><Relationship Id="rId138" Type="http://schemas.openxmlformats.org/officeDocument/2006/relationships/hyperlink" Target="http://doc.dumasakhalin.ru/chapter/projects" TargetMode="External"/><Relationship Id="rId159" Type="http://schemas.openxmlformats.org/officeDocument/2006/relationships/hyperlink" Target="https://duma39.ru/activity/zakon/draft/" TargetMode="External"/><Relationship Id="rId170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1" Type="http://schemas.openxmlformats.org/officeDocument/2006/relationships/hyperlink" Target="http://www.minfinchr.ru/otkrytyj-byudzhet" TargetMode="External"/><Relationship Id="rId205" Type="http://schemas.openxmlformats.org/officeDocument/2006/relationships/hyperlink" Target="https://fin.tmbreg.ru/6347/6366.html" TargetMode="External"/><Relationship Id="rId107" Type="http://schemas.openxmlformats.org/officeDocument/2006/relationships/hyperlink" Target="http://ufin48.ru/Show/Tag/%d0%98%d1%81%d0%bf%d0%be%d0%bb%d0%bd%d0%b5%d0%bd%d0%b8%d0%b5%20%d0%b1%d1%8e%d0%b4%d0%b6%d0%b5%d1%82%d0%b0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www.minfin.kirov.ru/otkrytyy-byudzhet/dlya-spetsialistov/oblastnoy-byudzhet/ispolnenie-oblastnogo-byudzheta-2019/" TargetMode="External"/><Relationship Id="rId37" Type="http://schemas.openxmlformats.org/officeDocument/2006/relationships/hyperlink" Target="http://crimea.gov.ru/law-draft-card/6551" TargetMode="External"/><Relationship Id="rId53" Type="http://schemas.openxmlformats.org/officeDocument/2006/relationships/hyperlink" Target="http://www.udmgossovet.ru/ooz/isp_budzhet2019/obshslush.php" TargetMode="External"/><Relationship Id="rId58" Type="http://schemas.openxmlformats.org/officeDocument/2006/relationships/hyperlink" Target="http://www.tulaoblduma.ru/laws_intranet/laws_controlcard.asp%3FHALF=1&amp;ID=163893.html" TargetMode="External"/><Relationship Id="rId74" Type="http://schemas.openxmlformats.org/officeDocument/2006/relationships/hyperlink" Target="http://admoblkaluga.ru/main/work/finances/budget/reports.php" TargetMode="External"/><Relationship Id="rId79" Type="http://schemas.openxmlformats.org/officeDocument/2006/relationships/hyperlink" Target="http://zsto.ru/index.php/739a50c4-47c1-81fa-060e-2232105925f8/5f51608f-f613-3c85-ce9f-e9a9410d8fa4" TargetMode="External"/><Relationship Id="rId102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3" Type="http://schemas.openxmlformats.org/officeDocument/2006/relationships/hyperlink" Target="http://minfin.alania.gov.ru/index.php/documents/606" TargetMode="External"/><Relationship Id="rId128" Type="http://schemas.openxmlformats.org/officeDocument/2006/relationships/hyperlink" Target="http://bks.pskov.ru/ebudget/Show/Category/4?ItemId=262" TargetMode="External"/><Relationship Id="rId144" Type="http://schemas.openxmlformats.org/officeDocument/2006/relationships/hyperlink" Target="http://budget76.ru/bdg/2019-god-bdg/k-proektu-zakona-ob-ispolnenii-byudzheta" TargetMode="External"/><Relationship Id="rId149" Type="http://schemas.openxmlformats.org/officeDocument/2006/relationships/hyperlink" Target="https://mef.mosreg.ru/dokumenty/normotvorchestvo/proekty-npa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gfu.vrn.ru/regulatory/ispolnenie-byudzheta/proekty-zakonov-voronezhskoy-oblasti-ob-ispolnenii-oblastnogo-byudzheta.php" TargetMode="External"/><Relationship Id="rId95" Type="http://schemas.openxmlformats.org/officeDocument/2006/relationships/hyperlink" Target="https://minfin.saratov.gov.ru/budget/zakon-o-byudzhete/ispolnenie-byudzheta/ispolnenie-byudzheta-2019-god" TargetMode="External"/><Relationship Id="rId160" Type="http://schemas.openxmlformats.org/officeDocument/2006/relationships/hyperlink" Target="https://minfin39.ru/documents/" TargetMode="External"/><Relationship Id="rId165" Type="http://schemas.openxmlformats.org/officeDocument/2006/relationships/hyperlink" Target="http://www.bryanskoblfin.ru/Show/Category/11?ItemId=5" TargetMode="External"/><Relationship Id="rId181" Type="http://schemas.openxmlformats.org/officeDocument/2006/relationships/hyperlink" Target="https://minfin.astrobl.ru/site-page/proekt-zakona-ao-ob-ispolnenii-byudzheta" TargetMode="External"/><Relationship Id="rId186" Type="http://schemas.openxmlformats.org/officeDocument/2006/relationships/hyperlink" Target="http://beldepfin.ru/dokumenty/vse-dokumenty/godovoj-otchet-ob-ispolnenii-byudzheta-za-2019-god/" TargetMode="External"/><Relationship Id="rId216" Type="http://schemas.openxmlformats.org/officeDocument/2006/relationships/printerSettings" Target="../printerSettings/printerSettings14.bin"/><Relationship Id="rId211" Type="http://schemas.openxmlformats.org/officeDocument/2006/relationships/hyperlink" Target="https://duma.mos.ru/ru/40/regulation_projects" TargetMode="External"/><Relationship Id="rId22" Type="http://schemas.openxmlformats.org/officeDocument/2006/relationships/hyperlink" Target="https://depfin.tomsk.gov.ru/proekt-godovogo-otcheta-ob-ispolnenii-oblastnogo-bjudzheta" TargetMode="External"/><Relationship Id="rId27" Type="http://schemas.openxmlformats.org/officeDocument/2006/relationships/hyperlink" Target="http://www.zsyanao.ru/legislative_activity/projects/" TargetMode="External"/><Relationship Id="rId43" Type="http://schemas.openxmlformats.org/officeDocument/2006/relationships/hyperlink" Target="http://www.zsuo.ru/zakony/proekty.html" TargetMode="External"/><Relationship Id="rId48" Type="http://schemas.openxmlformats.org/officeDocument/2006/relationships/hyperlink" Target="http://zsso.ru/legislative/lawprojects/item/53610/" TargetMode="External"/><Relationship Id="rId64" Type="http://schemas.openxmlformats.org/officeDocument/2006/relationships/hyperlink" Target="https://www.zsno.ru/law/bills-and-draft-resolutions/pending-bills/" TargetMode="External"/><Relationship Id="rId69" Type="http://schemas.openxmlformats.org/officeDocument/2006/relationships/hyperlink" Target="http://budget.sakha.gov.ru/ebudget/Menu/Page/173" TargetMode="External"/><Relationship Id="rId113" Type="http://schemas.openxmlformats.org/officeDocument/2006/relationships/hyperlink" Target="https://openbudget.mfnso.ru/analitika/otchetnost-ob-ispolnenii-byudzheta/2019-god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s://www.sobranie.info/lawsinfo.php?UID=17171" TargetMode="External"/><Relationship Id="rId139" Type="http://schemas.openxmlformats.org/officeDocument/2006/relationships/hyperlink" Target="https://openbudget.sakhminfin.ru/Menu/Page/504" TargetMode="External"/><Relationship Id="rId80" Type="http://schemas.openxmlformats.org/officeDocument/2006/relationships/hyperlink" Target="http://portal.tverfin.ru/Menu/Page/308" TargetMode="External"/><Relationship Id="rId85" Type="http://schemas.openxmlformats.org/officeDocument/2006/relationships/hyperlink" Target="http://www.minfinrm.ru/budget/otch-isp/2019-god/" TargetMode="External"/><Relationship Id="rId150" Type="http://schemas.openxmlformats.org/officeDocument/2006/relationships/hyperlink" Target="https://budget.mosreg.ru/byudzhet-dlya-grazhdan/godovoj-otchet-ob-ispolnenii-byudzheta-moskovskoj-oblasti/" TargetMode="External"/><Relationship Id="rId155" Type="http://schemas.openxmlformats.org/officeDocument/2006/relationships/hyperlink" Target="http://www.zsamur.ru/section/list/10630/10629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nsrd.ru/dokumenty/proekti_normativno_pravovih_aktov" TargetMode="External"/><Relationship Id="rId192" Type="http://schemas.openxmlformats.org/officeDocument/2006/relationships/hyperlink" Target="http://forcitizens.ru/ob/dokumenty/godovoj-otchet/2019-god" TargetMode="External"/><Relationship Id="rId197" Type="http://schemas.openxmlformats.org/officeDocument/2006/relationships/hyperlink" Target="https://www.kubzsk.ru/pravo/" TargetMode="External"/><Relationship Id="rId206" Type="http://schemas.openxmlformats.org/officeDocument/2006/relationships/hyperlink" Target="https://www.ivoblduma.ru/zakony/proekty-zakonov/" TargetMode="External"/><Relationship Id="rId201" Type="http://schemas.openxmlformats.org/officeDocument/2006/relationships/hyperlink" Target="http://portal-ob.volgafin.ru/dokumenty/zakon_ob_ispolnenii_byudzheta/2019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://dfei.adm-nao.ru/byudzhetnaya-otchetnost/" TargetMode="External"/><Relationship Id="rId33" Type="http://schemas.openxmlformats.org/officeDocument/2006/relationships/hyperlink" Target="https://gossov.tatarstan.ru/rus/activity/lawmaking/zakon_project?bill_id=120" TargetMode="External"/><Relationship Id="rId38" Type="http://schemas.openxmlformats.org/officeDocument/2006/relationships/hyperlink" Target="https://minfin.rk.gov.ru/ru/structure/2020_05_07_11_59_otchet_ob_ispolnenii_biudzheta_respubliki_krym_za_2019_god" TargetMode="External"/><Relationship Id="rId59" Type="http://schemas.openxmlformats.org/officeDocument/2006/relationships/hyperlink" Target="https://minfin.tularegion.ru/activities/" TargetMode="External"/><Relationship Id="rId103" Type="http://schemas.openxmlformats.org/officeDocument/2006/relationships/hyperlink" Target="http://www.open.minfin-altai.ru/open-budget/ispolnenie-respublikanskogo-byudzheta.html" TargetMode="External"/><Relationship Id="rId108" Type="http://schemas.openxmlformats.org/officeDocument/2006/relationships/hyperlink" Target="http://www.zaksob.ru/activity/byudzhet-orenburgskoy-oblasti/publichnye-slushaniya/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gsrb.ru/ru/materials/materialy-k-zasedaniyu-gs-k-rb/?SECTION_ID=1496" TargetMode="External"/><Relationship Id="rId54" Type="http://schemas.openxmlformats.org/officeDocument/2006/relationships/hyperlink" Target="http://www.mfur.ru/budjet/ispolnenie/materialy/2019-god.php" TargetMode="External"/><Relationship Id="rId70" Type="http://schemas.openxmlformats.org/officeDocument/2006/relationships/hyperlink" Target="http://karelia-zs.ru/zakonodatelstvo_rk/proekty/457vi/" TargetMode="External"/><Relationship Id="rId75" Type="http://schemas.openxmlformats.org/officeDocument/2006/relationships/hyperlink" Target="http://omskportal.ru/oiv/mf/otrasl/otkrbudg/ispolnenie/2019/04" TargetMode="External"/><Relationship Id="rId91" Type="http://schemas.openxmlformats.org/officeDocument/2006/relationships/hyperlink" Target="http://zseao.ru/2020/06/informatsiya-o-publichnyh-slushaniyah-po-proektu-godovogo-otcheta-ob-ispolnenii-oblastnogo-byudzheta-na-2019-god" TargetMode="External"/><Relationship Id="rId96" Type="http://schemas.openxmlformats.org/officeDocument/2006/relationships/hyperlink" Target="http://hural-buryatia.ru/bankz/" TargetMode="External"/><Relationship Id="rId140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5" Type="http://schemas.openxmlformats.org/officeDocument/2006/relationships/hyperlink" Target="https://fin.sev.gov.ru/ispolnenie-bydzheta/otchyety-ob-ispolnenii-byudzheta-sevastopolya/" TargetMode="External"/><Relationship Id="rId161" Type="http://schemas.openxmlformats.org/officeDocument/2006/relationships/hyperlink" Target="http://oreloblsovet.ru/legislation/proektyi-zakonov.html" TargetMode="External"/><Relationship Id="rId166" Type="http://schemas.openxmlformats.org/officeDocument/2006/relationships/hyperlink" Target="http://bryanskoblfin.ru/open/Menu/Page/111" TargetMode="External"/><Relationship Id="rId182" Type="http://schemas.openxmlformats.org/officeDocument/2006/relationships/hyperlink" Target="http://nb44.ru/" TargetMode="External"/><Relationship Id="rId187" Type="http://schemas.openxmlformats.org/officeDocument/2006/relationships/hyperlink" Target="http://ob.beldepfin.ru/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s://www.mos.ru/findep/documents/" TargetMode="External"/><Relationship Id="rId23" Type="http://schemas.openxmlformats.org/officeDocument/2006/relationships/hyperlink" Target="https://dtf.avo.ru/proekty-zakonov-vladimirskoj-oblasti" TargetMode="External"/><Relationship Id="rId28" Type="http://schemas.openxmlformats.org/officeDocument/2006/relationships/hyperlink" Target="http://www.lenoblzaks.ru/static/single/-rus-common-zakact-/loprojects" TargetMode="External"/><Relationship Id="rId49" Type="http://schemas.openxmlformats.org/officeDocument/2006/relationships/hyperlink" Target="https://minfin.midural.ru/document/category/21" TargetMode="External"/><Relationship Id="rId114" Type="http://schemas.openxmlformats.org/officeDocument/2006/relationships/hyperlink" Target="http://www.akzs.ru/news/main/2020/06/17/19867/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ufo.ulntc.ru:8080/dokumenty/godovoj-otchet-ob-ispolnenii-byudzheta" TargetMode="External"/><Relationship Id="rId60" Type="http://schemas.openxmlformats.org/officeDocument/2006/relationships/hyperlink" Target="https://dfto.ru/razdel/ispolnenie-byudzheta/proekt-zakona-ob-ispolnenii-byudzheta" TargetMode="External"/><Relationship Id="rId65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1" Type="http://schemas.openxmlformats.org/officeDocument/2006/relationships/hyperlink" Target="https://www.duma-murman.ru/deyatelnost/zakonodatelnaya-deyatelnost/oblastnoy-byudzhet/" TargetMode="External"/><Relationship Id="rId86" Type="http://schemas.openxmlformats.org/officeDocument/2006/relationships/hyperlink" Target="http://old.magoblduma.ru/zakon/projects/search/cardnpa/983-6/" TargetMode="External"/><Relationship Id="rId130" Type="http://schemas.openxmlformats.org/officeDocument/2006/relationships/hyperlink" Target="https://minfin.bashkortostan.ru/activity/2863/" TargetMode="External"/><Relationship Id="rId135" Type="http://schemas.openxmlformats.org/officeDocument/2006/relationships/hyperlink" Target="http://minfin.krskstate.ru/openbudget/othcet/2019" TargetMode="External"/><Relationship Id="rId151" Type="http://schemas.openxmlformats.org/officeDocument/2006/relationships/hyperlink" Target="https://vologdazso.ru/actions/legislative_activity/draft-laws/index.php?docid=TXpNM01ESTVPRUUwVFc=" TargetMode="External"/><Relationship Id="rId156" Type="http://schemas.openxmlformats.org/officeDocument/2006/relationships/hyperlink" Target="https://fin.amurobl.ru/pages/normativno-pravovye-akty/regionalnyy-uroven/proekty-zakonov-ao/" TargetMode="External"/><Relationship Id="rId177" Type="http://schemas.openxmlformats.org/officeDocument/2006/relationships/hyperlink" Target="http://www.minfinrd.ru/godovoy-otchet-ob-ispolnenii-byudzheta" TargetMode="External"/><Relationship Id="rId198" Type="http://schemas.openxmlformats.org/officeDocument/2006/relationships/hyperlink" Target="https://openbudget23region.ru/o-byudzhete/dokumenty/ministerstvo-finansov-krasnodarskogo-kraya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s://minfin.donland.ru/documents/other/?nav-documents-size=100&amp;nav-documents=page-1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df.ivanovoobl.ru/regionalnye-finansy/zakon-ob-oblastnom-byudzhete/zakon-ob-ispolnenii-oblastnogo-byudzheta/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s://www.zskuzbass.ru/zakonotvorchestvo/proektyi-normativnyix-pravovyix-aktov-kemerovskoj-oblasti" TargetMode="External"/><Relationship Id="rId39" Type="http://schemas.openxmlformats.org/officeDocument/2006/relationships/hyperlink" Target="http://budget.rk.ifinmon.ru/dokumenty/godovoj-otchet-ob-ispolnenii-byudzheta" TargetMode="External"/><Relationship Id="rId10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34" Type="http://schemas.openxmlformats.org/officeDocument/2006/relationships/hyperlink" Target="https://minfin.tatarstan.ru/rus/godovoy-otchet-ob-ispolnenii-byudzheta.htm" TargetMode="External"/><Relationship Id="rId50" Type="http://schemas.openxmlformats.org/officeDocument/2006/relationships/hyperlink" Target="http://info.mfural.ru/ebudget/Menu/Page/1" TargetMode="External"/><Relationship Id="rId55" Type="http://schemas.openxmlformats.org/officeDocument/2006/relationships/hyperlink" Target="http://duma.novreg.ru/action/projects/" TargetMode="External"/><Relationship Id="rId76" Type="http://schemas.openxmlformats.org/officeDocument/2006/relationships/hyperlink" Target="http://budget.omsk.ifinmon.ru/napravleniya/ispolnenie-byudzheta/materialy-po-ispolneniyu-oblastnogo-byudzheta" TargetMode="External"/><Relationship Id="rId97" Type="http://schemas.openxmlformats.org/officeDocument/2006/relationships/hyperlink" Target="https://egov-buryatia.ru/minfin/activities/documents/proekty-zakonov-i-inykh-npa/" TargetMode="External"/><Relationship Id="rId104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minfin.kalmregion.ru/deyatelnost/byudzhet-respubliki-kalmykiya/proekty-zakonov-o-respublikanskom-byudzhete/" TargetMode="External"/><Relationship Id="rId146" Type="http://schemas.openxmlformats.org/officeDocument/2006/relationships/hyperlink" Target="https://ob.sev.gov.ru/dokumenty/godovoj-otchet-ob-ispolnenii-byudzheta" TargetMode="External"/><Relationship Id="rId167" Type="http://schemas.openxmlformats.org/officeDocument/2006/relationships/hyperlink" Target="https://parlament09.ru/antikorrup/expertiza/" TargetMode="External"/><Relationship Id="rId188" Type="http://schemas.openxmlformats.org/officeDocument/2006/relationships/hyperlink" Target="http://public.duma72.ru/Public/BillDossier/2971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minfin.karelia.ru/zakon-ob-ispolnenii-bjudzheta-za-2019-god/" TargetMode="External"/><Relationship Id="rId92" Type="http://schemas.openxmlformats.org/officeDocument/2006/relationships/hyperlink" Target="http://www.eao.ru/dokumenty/proekty-npa-docs/?CSS_TEMP=accessibility&amp;CSS_SIZE=1A&amp;PAGEN_1=6" TargetMode="External"/><Relationship Id="rId162" Type="http://schemas.openxmlformats.org/officeDocument/2006/relationships/hyperlink" Target="https://orel-region.ru/index.php?head=20&amp;part=25&amp;in=10" TargetMode="External"/><Relationship Id="rId183" Type="http://schemas.openxmlformats.org/officeDocument/2006/relationships/hyperlink" Target="http://www.kosoblduma.ru/laws/pzko/?id=1023" TargetMode="External"/><Relationship Id="rId213" Type="http://schemas.openxmlformats.org/officeDocument/2006/relationships/hyperlink" Target="http://finance.pskov.ru/ob-upravlenii/byudzhet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24" Type="http://schemas.openxmlformats.org/officeDocument/2006/relationships/hyperlink" Target="http://www.zsvo.ru/documents/35/" TargetMode="External"/><Relationship Id="rId40" Type="http://schemas.openxmlformats.org/officeDocument/2006/relationships/hyperlink" Target="http://monitoring.zspk.gov.ru/" TargetMode="External"/><Relationship Id="rId45" Type="http://schemas.openxmlformats.org/officeDocument/2006/relationships/hyperlink" Target="http://ufo.ulntc.ru/index.php?mgf=budget/open_budget&amp;slep=net" TargetMode="External"/><Relationship Id="rId66" Type="http://schemas.openxmlformats.org/officeDocument/2006/relationships/hyperlink" Target="http://mf.nnov.ru:8025/primi-uchastie/publichnye-slushaniya/publ-slushaniya-isp-2020-menu/doc-062020-d1" TargetMode="External"/><Relationship Id="rId87" Type="http://schemas.openxmlformats.org/officeDocument/2006/relationships/hyperlink" Target="https://minfin.49gov.ru/press/news/index.php?id_4=53855" TargetMode="External"/><Relationship Id="rId110" Type="http://schemas.openxmlformats.org/officeDocument/2006/relationships/hyperlink" Target="http://budget.orb.ru/isp/svod" TargetMode="External"/><Relationship Id="rId115" Type="http://schemas.openxmlformats.org/officeDocument/2006/relationships/hyperlink" Target="http://www.fin22.ru/projects/p2020/" TargetMode="External"/><Relationship Id="rId13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6" Type="http://schemas.openxmlformats.org/officeDocument/2006/relationships/hyperlink" Target="https://dvinaland.ru/budget/public_hearings/" TargetMode="External"/><Relationship Id="rId157" Type="http://schemas.openxmlformats.org/officeDocument/2006/relationships/hyperlink" Target="http://ob.fin.amurobl.ru/dokumenty/proekt_zakon/ispolnenie_obl/2020" TargetMode="External"/><Relationship Id="rId178" Type="http://schemas.openxmlformats.org/officeDocument/2006/relationships/hyperlink" Target="http://open.minfinrd.ru/" TargetMode="External"/><Relationship Id="rId61" Type="http://schemas.openxmlformats.org/officeDocument/2006/relationships/hyperlink" Target="https://eparlament.irzs.ru/Doc/pasport?id=3331" TargetMode="External"/><Relationship Id="rId82" Type="http://schemas.openxmlformats.org/officeDocument/2006/relationships/hyperlink" Target="https://minfin.gov-murman.ru/open-budget/regional_budget/law_of_budget_projects/project-20-21.php" TargetMode="External"/><Relationship Id="rId152" Type="http://schemas.openxmlformats.org/officeDocument/2006/relationships/hyperlink" Target="https://df.gov35.ru/otkrytyy-byudzhet/ispolnenie-oblastnogo-byudzheta/analiticheskie-materialy/2019-god/" TargetMode="External"/><Relationship Id="rId173" Type="http://schemas.openxmlformats.org/officeDocument/2006/relationships/hyperlink" Target="http://openbudget.kamgov.ru/Dashboard" TargetMode="External"/><Relationship Id="rId194" Type="http://schemas.openxmlformats.org/officeDocument/2006/relationships/hyperlink" Target="http://www.kurganoblduma.ru/about/activity/doc/proekty/" TargetMode="External"/><Relationship Id="rId199" Type="http://schemas.openxmlformats.org/officeDocument/2006/relationships/hyperlink" Target="http://volgafin.volgograd.ru/norms/acts/16723/" TargetMode="External"/><Relationship Id="rId203" Type="http://schemas.openxmlformats.org/officeDocument/2006/relationships/hyperlink" Target="https://gshra.ru/zak-deyat/proekty/" TargetMode="External"/><Relationship Id="rId208" Type="http://schemas.openxmlformats.org/officeDocument/2006/relationships/hyperlink" Target="http://gsrk1.rkomi.ru/Sessions/WebQuestionDetails.aspx?idPage=1&amp;idQuest=54188&amp;IdSessions=223&amp;typeQuest=0&amp;showQuests=false" TargetMode="External"/><Relationship Id="rId19" Type="http://schemas.openxmlformats.org/officeDocument/2006/relationships/hyperlink" Target="https://www.ofukem.ru/budget/projects2019-2021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budget.lenreg.ru/documents/?page=0&amp;sortOrder=&amp;type=&amp;sortName=&amp;sortDate=" TargetMode="External"/><Relationship Id="rId35" Type="http://schemas.openxmlformats.org/officeDocument/2006/relationships/hyperlink" Target="http://kurskduma.ru/proekts/proekts.php?2020" TargetMode="External"/><Relationship Id="rId56" Type="http://schemas.openxmlformats.org/officeDocument/2006/relationships/hyperlink" Target="https://minfin.novreg.ru/2019-god-3.html" TargetMode="External"/><Relationship Id="rId77" Type="http://schemas.openxmlformats.org/officeDocument/2006/relationships/hyperlink" Target="http://www.omsk-parlament.ru/?sid=2940" TargetMode="External"/><Relationship Id="rId100" Type="http://schemas.openxmlformats.org/officeDocument/2006/relationships/hyperlink" Target="http://mari-el.gov.ru/minfin/SitePages/ZakOispRespBudg.aspx" TargetMode="External"/><Relationship Id="rId105" Type="http://schemas.openxmlformats.org/officeDocument/2006/relationships/hyperlink" Target="http://&#1095;&#1091;&#1082;&#1086;&#1090;&#1082;&#1072;.&#1088;&#1092;/otkrytyy-byudzhet/ispolnenie-byudzheta.php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sevzakon.ru/view/laws/bank_zakonoproektov/ii_sozyv_2020/pr_zak_19_62_ot_01_06_2020/tekst_zakonoproekta/" TargetMode="External"/><Relationship Id="rId168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www.assembly.spb.ru/ndoc/doc/0/777340364" TargetMode="External"/><Relationship Id="rId72" Type="http://schemas.openxmlformats.org/officeDocument/2006/relationships/hyperlink" Target="http://budget.karelia.ru/byudzhet/dokumenty/2019-god" TargetMode="External"/><Relationship Id="rId93" Type="http://schemas.openxmlformats.org/officeDocument/2006/relationships/hyperlink" Target="https://srd.ru/index.php/component/docs/?view=pr_zaks&amp;menu=508&amp;selmenu=512" TargetMode="External"/><Relationship Id="rId98" Type="http://schemas.openxmlformats.org/officeDocument/2006/relationships/hyperlink" Target="http://budget.govrb.ru/ebudget/Show/Category/15?ItemId=233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www.duma.yar.ru/service/projects/zp201345.html" TargetMode="External"/><Relationship Id="rId163" Type="http://schemas.openxmlformats.org/officeDocument/2006/relationships/hyperlink" Target="http://depfin.orel-region.ru:8096/ebudget/Menu/Page/44" TargetMode="External"/><Relationship Id="rId184" Type="http://schemas.openxmlformats.org/officeDocument/2006/relationships/hyperlink" Target="http://depfin.adm44.ru/info/law/proetjzko/" TargetMode="External"/><Relationship Id="rId189" Type="http://schemas.openxmlformats.org/officeDocument/2006/relationships/hyperlink" Target="https://admtyumen.ru/ogv_ru/finance/finance/bugjet/more.htm?id=11844286@cmsArticle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hyperlink" Target="http://open.minfin74.ru/otchet/1638075568" TargetMode="External"/><Relationship Id="rId25" Type="http://schemas.openxmlformats.org/officeDocument/2006/relationships/hyperlink" Target="https://fea.yamalfin.ru/ispolnenie-budgeta/osnovnie-parametri-ispolneniya/osnovnye-parametry-ispolneniya-byudzheta" TargetMode="External"/><Relationship Id="rId46" Type="http://schemas.openxmlformats.org/officeDocument/2006/relationships/hyperlink" Target="http://www.zspo.ru/legislative/bills/70722/" TargetMode="External"/><Relationship Id="rId67" Type="http://schemas.openxmlformats.org/officeDocument/2006/relationships/hyperlink" Target="http://iltumen.ru/documents/31302" TargetMode="External"/><Relationship Id="rId116" Type="http://schemas.openxmlformats.org/officeDocument/2006/relationships/hyperlink" Target="http://rznoblduma.ru/index.php?option=com_content&amp;view=article&amp;id=177&amp;Itemid=125" TargetMode="External"/><Relationship Id="rId137" Type="http://schemas.openxmlformats.org/officeDocument/2006/relationships/hyperlink" Target="http://www.aosd.ru/?dir=budget&amp;act=budget" TargetMode="External"/><Relationship Id="rId158" Type="http://schemas.openxmlformats.org/officeDocument/2006/relationships/hyperlink" Target="http://www.smoloblduma.ru/zpr/index.php?SECTION_ID=&amp;ELEMENT_ID=51272" TargetMode="External"/><Relationship Id="rId20" Type="http://schemas.openxmlformats.org/officeDocument/2006/relationships/hyperlink" Target="https://duma.tomsk.ru/content/bills" TargetMode="External"/><Relationship Id="rId41" Type="http://schemas.openxmlformats.org/officeDocument/2006/relationships/hyperlink" Target="https://www.primorsky.ru/authorities/executive-agencies/departments/finance/laws.php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s://b4u.gov-murman.ru/budget_guides/" TargetMode="External"/><Relationship Id="rId88" Type="http://schemas.openxmlformats.org/officeDocument/2006/relationships/hyperlink" Target="http://iis.minfin.49gov.ru/ebudget/Menu/Page/64" TargetMode="External"/><Relationship Id="rId111" Type="http://schemas.openxmlformats.org/officeDocument/2006/relationships/hyperlink" Target="http://zsnso.ru/proekty-npa-vnesennye-v-zakonodatelnoe-sobranie-novosibirskoy-oblasti" TargetMode="External"/><Relationship Id="rId132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3" Type="http://schemas.openxmlformats.org/officeDocument/2006/relationships/hyperlink" Target="http://www.duma.khv.ru/Monitoring5/&#1055;&#1088;&#1086;&#1077;&#1082;&#1090;%20&#1079;&#1072;&#1082;&#1086;&#1085;&#1072;/2311134" TargetMode="External"/><Relationship Id="rId174" Type="http://schemas.openxmlformats.org/officeDocument/2006/relationships/hyperlink" Target="https://www.dumahmao.ru/legislativeactivityoftheduma/meetingsoftheduma/detail.php?ID=58162" TargetMode="External"/><Relationship Id="rId179" Type="http://schemas.openxmlformats.org/officeDocument/2006/relationships/hyperlink" Target="https://www.mfri.ru/index.php/open-budget/godovoj-otchet-ob-ispolnenii-byudzheta" TargetMode="External"/><Relationship Id="rId195" Type="http://schemas.openxmlformats.org/officeDocument/2006/relationships/hyperlink" Target="http://www.finupr.kurganobl.ru/index.php?test=ispol" TargetMode="External"/><Relationship Id="rId209" Type="http://schemas.openxmlformats.org/officeDocument/2006/relationships/hyperlink" Target="http://www.parlamentri.ru/index.php/zakonodatelnaya-deyatelnost/zakonoproekty-vnesennye-v-parlament" TargetMode="External"/><Relationship Id="rId190" Type="http://schemas.openxmlformats.org/officeDocument/2006/relationships/hyperlink" Target="http://www.parlamentchr.ru/deyatelnost/zakonoproekty-nakhodyashchiesya-na-rassmotrenii" TargetMode="External"/><Relationship Id="rId204" Type="http://schemas.openxmlformats.org/officeDocument/2006/relationships/hyperlink" Target="https://tambovoblduma.ru/zakonoproekty/zakonoproekty-vnesennye-v-oblastnuyu-dumu/avgust-2020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adm.rkursk.ru/index.php?id=693&amp;mat_id=107115&amp;page=1" TargetMode="External"/><Relationship Id="rId57" Type="http://schemas.openxmlformats.org/officeDocument/2006/relationships/hyperlink" Target="http://portal.novkfo.ru/Menu/Page/3" TargetMode="External"/><Relationship Id="rId106" Type="http://schemas.openxmlformats.org/officeDocument/2006/relationships/hyperlink" Target="http://www.oblsovet.ru/legislation/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www.zsko.ru/documents/lawmaking/index.php?ID=30117" TargetMode="External"/><Relationship Id="rId52" Type="http://schemas.openxmlformats.org/officeDocument/2006/relationships/hyperlink" Target="https://fincom.gov.spb.ru/budget/implementation/execution_materials/1" TargetMode="External"/><Relationship Id="rId73" Type="http://schemas.openxmlformats.org/officeDocument/2006/relationships/hyperlink" Target="http://www.zskaluga.ru/bills/wide/17404/ob_ispolnenii_oblastnogo_bjudzheta_za_2019_god.html" TargetMode="External"/><Relationship Id="rId78" Type="http://schemas.openxmlformats.org/officeDocument/2006/relationships/hyperlink" Target="https://www.tverfin.ru/np-baza/proekty-npa/" TargetMode="External"/><Relationship Id="rId94" Type="http://schemas.openxmlformats.org/officeDocument/2006/relationships/hyperlink" Target="https://minfin.saratov.gov.ru/docs" TargetMode="External"/><Relationship Id="rId99" Type="http://schemas.openxmlformats.org/officeDocument/2006/relationships/hyperlink" Target="http://www.gsmari.ru/itog/pnpa.html" TargetMode="External"/><Relationship Id="rId101" Type="http://schemas.openxmlformats.org/officeDocument/2006/relationships/hyperlink" Target="http://elkurultay.ru/deyatelnost/zakonotvorchestvo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s://www.yarregion.ru/depts/depfin/tmpPages/docs.aspx" TargetMode="External"/><Relationship Id="rId148" Type="http://schemas.openxmlformats.org/officeDocument/2006/relationships/hyperlink" Target="https://www.mosoblduma.ru/Zakoni/Zakonoprecti_Moskovskoj_oblasti/item/317523/" TargetMode="External"/><Relationship Id="rId164" Type="http://schemas.openxmlformats.org/officeDocument/2006/relationships/hyperlink" Target="http://duma32.ru/proekty-zakonov-bryanskoy-oblasti/" TargetMode="External"/><Relationship Id="rId169" Type="http://schemas.openxmlformats.org/officeDocument/2006/relationships/hyperlink" Target="http://www.zsro.ru/lawmaking/project/" TargetMode="External"/><Relationship Id="rId185" Type="http://schemas.openxmlformats.org/officeDocument/2006/relationships/hyperlink" Target="https://www.belduma.ru/document/draft/draft_detail.php?fold=020&amp;fn=2229-20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s://www.astroblduma.ru/documents/ob-ispolnenii-byudzheta-astrakhanskoy-oblasti-za-2019-god/" TargetMode="External"/><Relationship Id="rId210" Type="http://schemas.openxmlformats.org/officeDocument/2006/relationships/hyperlink" Target="https://budget.mos.ru/zakon_isp" TargetMode="External"/><Relationship Id="rId215" Type="http://schemas.openxmlformats.org/officeDocument/2006/relationships/hyperlink" Target="https://minfinkubani.ru/budget_isp/information_analytics/information_analytics_doc.php" TargetMode="External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://finance.pnzreg.ru/docs/np/?ELEMENT_ID=1699" TargetMode="External"/><Relationship Id="rId68" Type="http://schemas.openxmlformats.org/officeDocument/2006/relationships/hyperlink" Target="https://minfin.sakha.gov.ru/ispolnenie/2019-god-ispolnenie/za-2019-qod" TargetMode="External"/><Relationship Id="rId89" Type="http://schemas.openxmlformats.org/officeDocument/2006/relationships/hyperlink" Target="http://www.vrnoblduma.ru/dokumenty/proekty/pro.php?lid=2056" TargetMode="External"/><Relationship Id="rId112" Type="http://schemas.openxmlformats.org/officeDocument/2006/relationships/hyperlink" Target="http://mfnso.nso.ru/page/495" TargetMode="External"/><Relationship Id="rId133" Type="http://schemas.openxmlformats.org/officeDocument/2006/relationships/hyperlink" Target="http://www.zaksobr-chita.ru/documents/proektyi_zakonov/2020_god/may_2020_goda" TargetMode="External"/><Relationship Id="rId154" Type="http://schemas.openxmlformats.org/officeDocument/2006/relationships/hyperlink" Target="https://minfin.khabkrai.ru/portal/Show/Category/265?ItemId=1125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0" Type="http://schemas.openxmlformats.org/officeDocument/2006/relationships/hyperlink" Target="https://volgoduma.ru/lawmaking/projects/" TargetMode="External"/><Relationship Id="rId16" Type="http://schemas.openxmlformats.org/officeDocument/2006/relationships/hyperlink" Target="http://www.sdnao.ru/documents/bills/detail.php?ID=3132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df.gov35.ru/otkrytyy-byudzhet/ispolnenie-oblastnogo-byudzheta/analiticheskie-materialy/2019-god/" TargetMode="External"/><Relationship Id="rId21" Type="http://schemas.openxmlformats.org/officeDocument/2006/relationships/hyperlink" Target="http://dfei.adm-nao.ru/byudzhetnaya-otchetnost/" TargetMode="External"/><Relationship Id="rId42" Type="http://schemas.openxmlformats.org/officeDocument/2006/relationships/hyperlink" Target="https://www.primorsky.ru/authorities/executive-agencies/departments/finance/laws.php" TargetMode="External"/><Relationship Id="rId63" Type="http://schemas.openxmlformats.org/officeDocument/2006/relationships/hyperlink" Target="http://budget.omsk.ifinmon.ru/napravleniya/ispolnenie-byudzheta/materialy-po-ispolneniyu-oblastnogo-byudzheta" TargetMode="External"/><Relationship Id="rId84" Type="http://schemas.openxmlformats.org/officeDocument/2006/relationships/hyperlink" Target="http://mari-el.gov.ru/minfin/SitePages/ZakOispRespBudg.aspx" TargetMode="External"/><Relationship Id="rId138" Type="http://schemas.openxmlformats.org/officeDocument/2006/relationships/hyperlink" Target="https://www.dumahmao.ru/legislativeactivityoftheduma/meetingsoftheduma/detail.php?ID=58162" TargetMode="External"/><Relationship Id="rId159" Type="http://schemas.openxmlformats.org/officeDocument/2006/relationships/hyperlink" Target="http://www.kosoblduma.ru/laws/pzko/?id=1023" TargetMode="External"/><Relationship Id="rId170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191" Type="http://schemas.openxmlformats.org/officeDocument/2006/relationships/hyperlink" Target="http://open.minfinrd.ru/" TargetMode="External"/><Relationship Id="rId205" Type="http://schemas.openxmlformats.org/officeDocument/2006/relationships/hyperlink" Target="https://www.mos.ru/findep/documents/" TargetMode="External"/><Relationship Id="rId16" Type="http://schemas.openxmlformats.org/officeDocument/2006/relationships/hyperlink" Target="http://www.vskhakasia.ru/lawmaking/bills" TargetMode="External"/><Relationship Id="rId107" Type="http://schemas.openxmlformats.org/officeDocument/2006/relationships/hyperlink" Target="http://www.duma.yar.ru/service/projects/zp201345.html" TargetMode="External"/><Relationship Id="rId11" Type="http://schemas.openxmlformats.org/officeDocument/2006/relationships/hyperlink" Target="http://parlament.kbr.ru/zakonodatelnaya-deyatelnost/zakonoproekty-na-stadii-rassmotreniya/index.php?ELEMENT_ID=17606" TargetMode="External"/><Relationship Id="rId32" Type="http://schemas.openxmlformats.org/officeDocument/2006/relationships/hyperlink" Target="http://www.lenoblzaks.ru/static/single/-rus-common-zakact-/loprojects" TargetMode="External"/><Relationship Id="rId37" Type="http://schemas.openxmlformats.org/officeDocument/2006/relationships/hyperlink" Target="https://gossov.tatarstan.ru/rus/activity/lawmaking/zakon_project?bill_id=120" TargetMode="External"/><Relationship Id="rId53" Type="http://schemas.openxmlformats.org/officeDocument/2006/relationships/hyperlink" Target="http://openbudget.gfu.ru/ispolnenie-budgeta/law_project/" TargetMode="External"/><Relationship Id="rId58" Type="http://schemas.openxmlformats.org/officeDocument/2006/relationships/hyperlink" Target="http://minfin.karelia.ru/zakon-ob-ispolnenii-bjudzheta-za-2019-god/" TargetMode="External"/><Relationship Id="rId74" Type="http://schemas.openxmlformats.org/officeDocument/2006/relationships/hyperlink" Target="http://www.gfu.vrn.ru/regulatory/ispolnenie-byudzheta/proekty-zakonov-voronezhskoy-oblasti-ob-ispolnenii-oblastnogo-byudzheta.php" TargetMode="External"/><Relationship Id="rId79" Type="http://schemas.openxmlformats.org/officeDocument/2006/relationships/hyperlink" Target="https://minfin.saratov.gov.ru/budget/zakon-o-byudzhete/ispolnenie-byudzheta/ispolnenie-byudzheta-2019-god" TargetMode="External"/><Relationship Id="rId102" Type="http://schemas.openxmlformats.org/officeDocument/2006/relationships/hyperlink" Target="http://minfin.krskstate.ru/openbudget/othcet/2019" TargetMode="External"/><Relationship Id="rId123" Type="http://schemas.openxmlformats.org/officeDocument/2006/relationships/hyperlink" Target="https://duma39.ru/activity/zakon/draft/" TargetMode="External"/><Relationship Id="rId128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4" Type="http://schemas.openxmlformats.org/officeDocument/2006/relationships/hyperlink" Target="http://crimea.gov.ru/law-draft-card/6551" TargetMode="External"/><Relationship Id="rId149" Type="http://schemas.openxmlformats.org/officeDocument/2006/relationships/hyperlink" Target="http://ufo.ulntc.ru/index.php?mgf=budget/open_budget&amp;slep=net" TargetMode="External"/><Relationship Id="rId5" Type="http://schemas.openxmlformats.org/officeDocument/2006/relationships/hyperlink" Target="http://www.gs.cap.ru/doc/laws/2020/04/14/gs-zak-vnes-307" TargetMode="External"/><Relationship Id="rId90" Type="http://schemas.openxmlformats.org/officeDocument/2006/relationships/hyperlink" Target="http://www.oblsovet.ru/legislation/" TargetMode="External"/><Relationship Id="rId95" Type="http://schemas.openxmlformats.org/officeDocument/2006/relationships/hyperlink" Target="http://www.fin22.ru/projects/p2020/" TargetMode="External"/><Relationship Id="rId160" Type="http://schemas.openxmlformats.org/officeDocument/2006/relationships/hyperlink" Target="http://depfin.adm44.ru/info/law/proetjzko/" TargetMode="External"/><Relationship Id="rId165" Type="http://schemas.openxmlformats.org/officeDocument/2006/relationships/hyperlink" Target="http://mfnso.nso.ru/page/495" TargetMode="External"/><Relationship Id="rId181" Type="http://schemas.openxmlformats.org/officeDocument/2006/relationships/hyperlink" Target="https://www.kubzsk.ru/pravo/" TargetMode="External"/><Relationship Id="rId186" Type="http://schemas.openxmlformats.org/officeDocument/2006/relationships/hyperlink" Target="https://fin.tmbreg.ru/6347/6366.html" TargetMode="External"/><Relationship Id="rId22" Type="http://schemas.openxmlformats.org/officeDocument/2006/relationships/hyperlink" Target="https://www.zskuzbass.ru/zakonotvorchestvo/proektyi-normativnyix-pravovyix-aktov-kemerovskoj-oblasti" TargetMode="External"/><Relationship Id="rId27" Type="http://schemas.openxmlformats.org/officeDocument/2006/relationships/hyperlink" Target="https://dtf.avo.ru/proekty-zakonov-vladimirskoj-oblasti" TargetMode="External"/><Relationship Id="rId43" Type="http://schemas.openxmlformats.org/officeDocument/2006/relationships/hyperlink" Target="http://ebudget.primorsky.ru/Menu/Page/416" TargetMode="External"/><Relationship Id="rId48" Type="http://schemas.openxmlformats.org/officeDocument/2006/relationships/hyperlink" Target="http://www.tulaoblduma.ru/laws_intranet/laws_controlcard.asp%3FHALF=1&amp;ID=163893.html" TargetMode="External"/><Relationship Id="rId64" Type="http://schemas.openxmlformats.org/officeDocument/2006/relationships/hyperlink" Target="http://www.omsk-parlament.ru/?sid=2940" TargetMode="External"/><Relationship Id="rId69" Type="http://schemas.openxmlformats.org/officeDocument/2006/relationships/hyperlink" Target="http://www.minfinrm.ru/budget/otch-isp/2019-god/" TargetMode="External"/><Relationship Id="rId113" Type="http://schemas.openxmlformats.org/officeDocument/2006/relationships/hyperlink" Target="https://www.mosoblduma.ru/Zakoni/Zakonoprecti_Moskovskoj_oblasti/item/317523/" TargetMode="External"/><Relationship Id="rId118" Type="http://schemas.openxmlformats.org/officeDocument/2006/relationships/hyperlink" Target="http://www.duma.khv.ru/Monitoring5/&#1055;&#1088;&#1086;&#1077;&#1082;&#1090;%20&#1079;&#1072;&#1082;&#1086;&#1085;&#1072;/2311134" TargetMode="External"/><Relationship Id="rId134" Type="http://schemas.openxmlformats.org/officeDocument/2006/relationships/hyperlink" Target="https://minfin.ryazangov.ru/documents/draft_documents/2020/index.php" TargetMode="External"/><Relationship Id="rId139" Type="http://schemas.openxmlformats.org/officeDocument/2006/relationships/hyperlink" Target="https://depfin.admhmao.ru/otkrytyy-byudzhet/" TargetMode="External"/><Relationship Id="rId80" Type="http://schemas.openxmlformats.org/officeDocument/2006/relationships/hyperlink" Target="http://hural-buryatia.ru/bankz/" TargetMode="External"/><Relationship Id="rId85" Type="http://schemas.openxmlformats.org/officeDocument/2006/relationships/hyperlink" Target="http://elkurultay.ru/deyatelnost/zakonotvorchestvo" TargetMode="External"/><Relationship Id="rId150" Type="http://schemas.openxmlformats.org/officeDocument/2006/relationships/hyperlink" Target="http://zsso.ru/legislative/lawprojects/item/53610/" TargetMode="External"/><Relationship Id="rId155" Type="http://schemas.openxmlformats.org/officeDocument/2006/relationships/hyperlink" Target="http://budget17.ru/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portal.tverfin.ru/Menu/Page/308" TargetMode="External"/><Relationship Id="rId192" Type="http://schemas.openxmlformats.org/officeDocument/2006/relationships/hyperlink" Target="http://www.minfinrd.ru/godovoy-otchet-ob-ispolnenii-byudzheta" TargetMode="External"/><Relationship Id="rId197" Type="http://schemas.openxmlformats.org/officeDocument/2006/relationships/hyperlink" Target="https://volgoduma.ru/lawmaking/projects/?PAGEN_1=4" TargetMode="External"/><Relationship Id="rId206" Type="http://schemas.openxmlformats.org/officeDocument/2006/relationships/hyperlink" Target="http://open.minfin74.ru/otchet/1638075568" TargetMode="External"/><Relationship Id="rId201" Type="http://schemas.openxmlformats.org/officeDocument/2006/relationships/hyperlink" Target="https://parlament09.ru/antikorrup/expertiza/" TargetMode="External"/><Relationship Id="rId12" Type="http://schemas.openxmlformats.org/officeDocument/2006/relationships/hyperlink" Target="https://pravitelstvo.kbr.ru/oigv/minfin/npi/proekty_normativnyh_i_pravovyh_aktov.php?postid=29616" TargetMode="External"/><Relationship Id="rId17" Type="http://schemas.openxmlformats.org/officeDocument/2006/relationships/hyperlink" Target="https://r-19.ru/authorities/ministry-of-finance-of-the-republic-of-khakassia/docs/1748/99865.html" TargetMode="External"/><Relationship Id="rId33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38" Type="http://schemas.openxmlformats.org/officeDocument/2006/relationships/hyperlink" Target="https://minfin.tatarstan.ru/rus/godovoy-otchet-ob-ispolnenii-byudzheta.htm" TargetMode="External"/><Relationship Id="rId59" Type="http://schemas.openxmlformats.org/officeDocument/2006/relationships/hyperlink" Target="http://budget.karelia.ru/byudzhet/dokumenty/2019-god" TargetMode="External"/><Relationship Id="rId103" Type="http://schemas.openxmlformats.org/officeDocument/2006/relationships/hyperlink" Target="https://dvinaland.ru/budget/public_hearings/" TargetMode="External"/><Relationship Id="rId108" Type="http://schemas.openxmlformats.org/officeDocument/2006/relationships/hyperlink" Target="https://www.yarregion.ru/depts/depfin/tmpPages/docs.aspx" TargetMode="External"/><Relationship Id="rId124" Type="http://schemas.openxmlformats.org/officeDocument/2006/relationships/hyperlink" Target="https://minfin39.ru/documents/" TargetMode="External"/><Relationship Id="rId129" Type="http://schemas.openxmlformats.org/officeDocument/2006/relationships/hyperlink" Target="http://minfin.kalmregion.ru/deyatelnost/byudzhet-respubliki-kalmykiya/proekty-zakonov-o-respublikanskom-byudzhete/" TargetMode="External"/><Relationship Id="rId54" Type="http://schemas.openxmlformats.org/officeDocument/2006/relationships/hyperlink" Target="http://iltumen.ru/documents/31302" TargetMode="External"/><Relationship Id="rId70" Type="http://schemas.openxmlformats.org/officeDocument/2006/relationships/hyperlink" Target="http://old.magoblduma.ru/zakon/projects/search/cardnpa/983-6/" TargetMode="External"/><Relationship Id="rId75" Type="http://schemas.openxmlformats.org/officeDocument/2006/relationships/hyperlink" Target="http://zseao.ru/2020/06/informatsiya-o-publichnyh-slushaniyah-po-proektu-godovogo-otcheta-ob-ispolnenii-oblastnogo-byudzheta-na-2019-god" TargetMode="External"/><Relationship Id="rId91" Type="http://schemas.openxmlformats.org/officeDocument/2006/relationships/hyperlink" Target="http://ufin48.ru/Show/Tag/%d0%98%d1%81%d0%bf%d0%be%d0%bb%d0%bd%d0%b5%d0%bd%d0%b8%d0%b5%20%d0%b1%d1%8e%d0%b4%d0%b6%d0%b5%d1%82%d0%b0" TargetMode="External"/><Relationship Id="rId96" Type="http://schemas.openxmlformats.org/officeDocument/2006/relationships/hyperlink" Target="http://www.akzs.ru/sessions/144/3055/" TargetMode="External"/><Relationship Id="rId140" Type="http://schemas.openxmlformats.org/officeDocument/2006/relationships/hyperlink" Target="http://www.smoloblduma.ru/zpr/index.php?SECTION_ID=&amp;ELEMENT_ID=51272" TargetMode="External"/><Relationship Id="rId145" Type="http://schemas.openxmlformats.org/officeDocument/2006/relationships/hyperlink" Target="https://minfin.rk.gov.ru/ru/structure/2020_05_07_11_59_otchet_ob_ispolnenii_biudzheta_respubliki_krym_za_2019_god" TargetMode="External"/><Relationship Id="rId161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166" Type="http://schemas.openxmlformats.org/officeDocument/2006/relationships/hyperlink" Target="http://zsnso.ru/proekty-npa-vnesennye-v-zakonodatelnoe-sobranie-novosibirskoy-oblasti" TargetMode="External"/><Relationship Id="rId182" Type="http://schemas.openxmlformats.org/officeDocument/2006/relationships/hyperlink" Target="https://openbudget23region.ru/o-byudzhete/dokumenty/ministerstvo-finansov-krasnodarskogo-kraya" TargetMode="External"/><Relationship Id="rId187" Type="http://schemas.openxmlformats.org/officeDocument/2006/relationships/hyperlink" Target="https://sobranie.pskov.ru/lawmaking/bills?title=&#1080;&#1089;&#1087;&#1086;&#1083;&#1085;&#1077;&#1085;&#1080;&#1080;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minfin.cap.ru/doc/proekti-npa-razrabotannie-minfinom-chuvashii" TargetMode="External"/><Relationship Id="rId23" Type="http://schemas.openxmlformats.org/officeDocument/2006/relationships/hyperlink" Target="https://www.ofukem.ru/budget/projects2019-2021/" TargetMode="External"/><Relationship Id="rId28" Type="http://schemas.openxmlformats.org/officeDocument/2006/relationships/hyperlink" Target="http://www.zsvo.ru/documents/35/" TargetMode="External"/><Relationship Id="rId49" Type="http://schemas.openxmlformats.org/officeDocument/2006/relationships/hyperlink" Target="https://minfin.tularegion.ru/activities/" TargetMode="External"/><Relationship Id="rId114" Type="http://schemas.openxmlformats.org/officeDocument/2006/relationships/hyperlink" Target="https://mef.mosreg.ru/dokumenty/normotvorchestvo/proekty-npa" TargetMode="External"/><Relationship Id="rId119" Type="http://schemas.openxmlformats.org/officeDocument/2006/relationships/hyperlink" Target="https://minfin.khabkrai.ru/portal/Show/Category/262?ItemId=1115" TargetMode="External"/><Relationship Id="rId44" Type="http://schemas.openxmlformats.org/officeDocument/2006/relationships/hyperlink" Target="http://www.zspo.ru/legislative/bills/70722/" TargetMode="External"/><Relationship Id="rId60" Type="http://schemas.openxmlformats.org/officeDocument/2006/relationships/hyperlink" Target="http://www.zskaluga.ru/bills/wide/17404/ob_ispolnenii_oblastnogo_bjudzheta_za_2019_god.html" TargetMode="External"/><Relationship Id="rId65" Type="http://schemas.openxmlformats.org/officeDocument/2006/relationships/hyperlink" Target="https://www.duma-murman.ru/deyatelnost/zakonodatelnaya-deyatelnost/oblastnoy-byudzhet/" TargetMode="External"/><Relationship Id="rId81" Type="http://schemas.openxmlformats.org/officeDocument/2006/relationships/hyperlink" Target="https://egov-buryatia.ru/minfin/activities/documents/proekty-zakonov-i-inykh-npa/" TargetMode="External"/><Relationship Id="rId86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30" Type="http://schemas.openxmlformats.org/officeDocument/2006/relationships/hyperlink" Target="http://duma32.ru/proekty-zakonov-bryanskoy-oblasti/" TargetMode="External"/><Relationship Id="rId135" Type="http://schemas.openxmlformats.org/officeDocument/2006/relationships/hyperlink" Target="https://minfin-rzn.ru/portal/Show/Category/7?ItemId=39" TargetMode="External"/><Relationship Id="rId151" Type="http://schemas.openxmlformats.org/officeDocument/2006/relationships/hyperlink" Target="https://minfin.midural.ru/document/category/21" TargetMode="External"/><Relationship Id="rId156" Type="http://schemas.openxmlformats.org/officeDocument/2006/relationships/hyperlink" Target="http://www.kurganoblduma.ru/about/activity/doc/proekty/" TargetMode="External"/><Relationship Id="rId177" Type="http://schemas.openxmlformats.org/officeDocument/2006/relationships/hyperlink" Target="http://zsto.ru/index.php/739a50c4-47c1-81fa-060e-2232105925f8/5f51608f-f613-3c85-ce9f-e9a9410d8fa4" TargetMode="External"/><Relationship Id="rId198" Type="http://schemas.openxmlformats.org/officeDocument/2006/relationships/hyperlink" Target="http://volgafin.volgograd.ru/norms/acts/16723/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s://www.mfri.ru/index.php/open-budget/godovoj-otchet-ob-ispolnenii-byudzheta" TargetMode="External"/><Relationship Id="rId202" Type="http://schemas.openxmlformats.org/officeDocument/2006/relationships/hyperlink" Target="http://minfin09.ru/&#1087;&#1088;&#1086;&#1077;&#1082;&#1090;-&#1079;&#1072;&#1082;&#1086;&#1085;&#1072;-&#1086;&#1073;-&#1080;&#1089;&#1087;/" TargetMode="External"/><Relationship Id="rId207" Type="http://schemas.openxmlformats.org/officeDocument/2006/relationships/hyperlink" Target="https://minfin.astrobl.ru/site-page/proekt-zakona-ao-ob-ispolnenii-byudzheta" TargetMode="External"/><Relationship Id="rId13" Type="http://schemas.openxmlformats.org/officeDocument/2006/relationships/hyperlink" Target="http://www.dumask.ru/law/zakonodatelnaya-deyatelnost/zakonoproekty-i-inye-pravovye-akty-nakhodyashchiesya-na-rassmotrenii.html" TargetMode="External"/><Relationship Id="rId18" Type="http://schemas.openxmlformats.org/officeDocument/2006/relationships/hyperlink" Target="http://public.duma72.ru/Public/BillDossier/2971" TargetMode="External"/><Relationship Id="rId39" Type="http://schemas.openxmlformats.org/officeDocument/2006/relationships/hyperlink" Target="http://kurskduma.ru/proekts/proekts.php?2020" TargetMode="External"/><Relationship Id="rId109" Type="http://schemas.openxmlformats.org/officeDocument/2006/relationships/hyperlink" Target="http://budget76.ru/bdg/2019-god-bdg/k-proektu-zakona-ob-ispolnenii-byudzheta" TargetMode="External"/><Relationship Id="rId34" Type="http://schemas.openxmlformats.org/officeDocument/2006/relationships/hyperlink" Target="http://budget.lenreg.ru/documents/?page=0&amp;sortOrder=&amp;type=&amp;sortName=&amp;sortDate=" TargetMode="External"/><Relationship Id="rId50" Type="http://schemas.openxmlformats.org/officeDocument/2006/relationships/hyperlink" Target="https://dfto.ru/razdel/ispolnenie-byudzheta/proekt-zakona-ob-ispolnenii-byudzheta" TargetMode="External"/><Relationship Id="rId55" Type="http://schemas.openxmlformats.org/officeDocument/2006/relationships/hyperlink" Target="https://minfin.sakha.gov.ru/ispolnenie/2019-god-ispolnenie/za-2019-qod" TargetMode="External"/><Relationship Id="rId76" Type="http://schemas.openxmlformats.org/officeDocument/2006/relationships/hyperlink" Target="http://www.eao.ru/dokumenty/proekty-npa-docs/?CSS_TEMP=accessibility&amp;CSS_SIZE=1A&amp;PAGEN_1=6" TargetMode="External"/><Relationship Id="rId97" Type="http://schemas.openxmlformats.org/officeDocument/2006/relationships/hyperlink" Target="http://gsrb.ru/ru/materials/materialy-k-zasedaniyu-gs-k-rb/?SECTION_ID=1496" TargetMode="External"/><Relationship Id="rId104" Type="http://schemas.openxmlformats.org/officeDocument/2006/relationships/hyperlink" Target="http://www.aosd.ru/?dir=budget&amp;act=budget" TargetMode="External"/><Relationship Id="rId120" Type="http://schemas.openxmlformats.org/officeDocument/2006/relationships/hyperlink" Target="http://www.zsamur.ru/section/list/10630/10629" TargetMode="External"/><Relationship Id="rId125" Type="http://schemas.openxmlformats.org/officeDocument/2006/relationships/hyperlink" Target="https://www.belduma.ru/document/draft/draft_detail.php?fold=020&amp;fn=2229-20" TargetMode="External"/><Relationship Id="rId141" Type="http://schemas.openxmlformats.org/officeDocument/2006/relationships/hyperlink" Target="http://duma.novreg.ru/action/projects/" TargetMode="External"/><Relationship Id="rId146" Type="http://schemas.openxmlformats.org/officeDocument/2006/relationships/hyperlink" Target="http://budget.rk.ifinmon.ru/dokumenty/godovoj-otchet-ob-ispolnenii-byudzheta" TargetMode="External"/><Relationship Id="rId167" Type="http://schemas.openxmlformats.org/officeDocument/2006/relationships/hyperlink" Target="http://asozd.samgd.ru/bills/3053/" TargetMode="External"/><Relationship Id="rId188" Type="http://schemas.openxmlformats.org/officeDocument/2006/relationships/hyperlink" Target="http://finance.pskov.ru/ob-upravlenii/byudzhet" TargetMode="External"/><Relationship Id="rId7" Type="http://schemas.openxmlformats.org/officeDocument/2006/relationships/hyperlink" Target="https://budget.cap.ru/Show/Category/275?ItemId=862" TargetMode="External"/><Relationship Id="rId71" Type="http://schemas.openxmlformats.org/officeDocument/2006/relationships/hyperlink" Target="https://minfin.49gov.ru/press/news/index.php?id_4=53855" TargetMode="External"/><Relationship Id="rId92" Type="http://schemas.openxmlformats.org/officeDocument/2006/relationships/hyperlink" Target="http://www.zaksob.ru/activity/byudzhet-orenburgskoy-oblasti/publichnye-slushaniya/" TargetMode="External"/><Relationship Id="rId162" Type="http://schemas.openxmlformats.org/officeDocument/2006/relationships/hyperlink" Target="http://www.udmgossovet.ru/ooz/isp_budzhet2019/obshslush.php" TargetMode="External"/><Relationship Id="rId183" Type="http://schemas.openxmlformats.org/officeDocument/2006/relationships/hyperlink" Target="https://gshra.ru/zak-deyat/proekty/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ea.yamalfin.ru/ispolnenie-budgeta/osnovnie-parametri-ispolneniya/osnovnye-parametry-ispolneniya-byudzheta" TargetMode="External"/><Relationship Id="rId24" Type="http://schemas.openxmlformats.org/officeDocument/2006/relationships/hyperlink" Target="https://duma.tomsk.ru/content/bills" TargetMode="External"/><Relationship Id="rId40" Type="http://schemas.openxmlformats.org/officeDocument/2006/relationships/hyperlink" Target="http://adm.rkursk.ru/index.php?id=693&amp;mat_id=107115&amp;page=1" TargetMode="External"/><Relationship Id="rId45" Type="http://schemas.openxmlformats.org/officeDocument/2006/relationships/hyperlink" Target="http://finance.pnzreg.ru/docs/np/?ELEMENT_ID=1699" TargetMode="External"/><Relationship Id="rId66" Type="http://schemas.openxmlformats.org/officeDocument/2006/relationships/hyperlink" Target="https://minfin.gov-murman.ru/open-budget/regional_budget/law_of_budget_projects/project-20-21.php" TargetMode="External"/><Relationship Id="rId87" Type="http://schemas.openxmlformats.org/officeDocument/2006/relationships/hyperlink" Target="http://www.open.minfin-altai.ru/open-budget/ispolnenie-respublikanskogo-byudzheta.html" TargetMode="External"/><Relationship Id="rId110" Type="http://schemas.openxmlformats.org/officeDocument/2006/relationships/hyperlink" Target="https://sevzakon.ru/view/laws/bank_zakonoproektov/ii_sozyv_2020/pr_zak_19_62_ot_01_06_2020/dokumenty_k_proektu/" TargetMode="External"/><Relationship Id="rId115" Type="http://schemas.openxmlformats.org/officeDocument/2006/relationships/hyperlink" Target="https://budget.mosreg.ru/byudzhet-dlya-grazhdan/godovoj-otchet-ob-ispolnenii-byudzheta-moskovskoj-oblasti/" TargetMode="External"/><Relationship Id="rId131" Type="http://schemas.openxmlformats.org/officeDocument/2006/relationships/hyperlink" Target="http://www.bryanskoblfin.ru/Show/Category/11?ItemId=5" TargetMode="External"/><Relationship Id="rId136" Type="http://schemas.openxmlformats.org/officeDocument/2006/relationships/hyperlink" Target="http://www.zsro.ru/lawmaking/project/" TargetMode="External"/><Relationship Id="rId157" Type="http://schemas.openxmlformats.org/officeDocument/2006/relationships/hyperlink" Target="http://www.finupr.kurganobl.ru/index.php?test=ispol" TargetMode="External"/><Relationship Id="rId178" Type="http://schemas.openxmlformats.org/officeDocument/2006/relationships/hyperlink" Target="https://www.tverfin.ru/np-baza/proekty-npa/" TargetMode="External"/><Relationship Id="rId61" Type="http://schemas.openxmlformats.org/officeDocument/2006/relationships/hyperlink" Target="http://admoblkaluga.ru/main/work/finances/budget/reports.php" TargetMode="External"/><Relationship Id="rId82" Type="http://schemas.openxmlformats.org/officeDocument/2006/relationships/hyperlink" Target="http://budget.govrb.ru/ebudget/Show/Category/15?ItemId=233" TargetMode="External"/><Relationship Id="rId152" Type="http://schemas.openxmlformats.org/officeDocument/2006/relationships/hyperlink" Target="http://info.mfural.ru/ebudget/Menu/Page/1" TargetMode="External"/><Relationship Id="rId173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4" Type="http://schemas.openxmlformats.org/officeDocument/2006/relationships/hyperlink" Target="http://gsrk1.rkomi.ru/Sessions/WebQuestionDetails.aspx?idPage=1&amp;idQuest=54188&amp;IdSessions=223&amp;typeQuest=0&amp;showQuests=false" TargetMode="External"/><Relationship Id="rId199" Type="http://schemas.openxmlformats.org/officeDocument/2006/relationships/hyperlink" Target="http://portal-ob.volgafin.ru/dokumenty/zakon_ob_ispolnenii_byudzheta/2019" TargetMode="External"/><Relationship Id="rId203" Type="http://schemas.openxmlformats.org/officeDocument/2006/relationships/hyperlink" Target="https://budget.mos.ru/zakon_isp" TargetMode="External"/><Relationship Id="rId208" Type="http://schemas.openxmlformats.org/officeDocument/2006/relationships/hyperlink" Target="https://mfin.permkrai.ru/execution/proekt/zakl/2020/" TargetMode="External"/><Relationship Id="rId19" Type="http://schemas.openxmlformats.org/officeDocument/2006/relationships/hyperlink" Target="https://admtyumen.ru/ogv_ru/finance/finance/bugjet/more.htm?id=11844286@cmsArticle" TargetMode="External"/><Relationship Id="rId14" Type="http://schemas.openxmlformats.org/officeDocument/2006/relationships/hyperlink" Target="http://www.mfsk.ru/law/proekty-zakonovsk" TargetMode="External"/><Relationship Id="rId30" Type="http://schemas.openxmlformats.org/officeDocument/2006/relationships/hyperlink" Target="https://www.yamalfin.ru/index.php?option=com_content&amp;view=article&amp;id=3582:-2019-&amp;catid=152:2018-11-01-09-33-34&amp;Itemid=120" TargetMode="External"/><Relationship Id="rId35" Type="http://schemas.openxmlformats.org/officeDocument/2006/relationships/hyperlink" Target="http://www.zsko.ru/documents/lawmaking/index.php?ID=30117" TargetMode="External"/><Relationship Id="rId56" Type="http://schemas.openxmlformats.org/officeDocument/2006/relationships/hyperlink" Target="http://budget.sakha.gov.ru/ebudget/Menu/Page/173" TargetMode="External"/><Relationship Id="rId77" Type="http://schemas.openxmlformats.org/officeDocument/2006/relationships/hyperlink" Target="https://srd.ru/index.php/component/docs/?view=pr_zaks&amp;menu=508&amp;selmenu=512" TargetMode="External"/><Relationship Id="rId100" Type="http://schemas.openxmlformats.org/officeDocument/2006/relationships/hyperlink" Target="http://www.zaksobr-chita.ru/documents/proektyi_zakonov/2020_god/may_2020_goda" TargetMode="External"/><Relationship Id="rId105" Type="http://schemas.openxmlformats.org/officeDocument/2006/relationships/hyperlink" Target="http://doc.dumasakhalin.ru/chapter/projects" TargetMode="External"/><Relationship Id="rId126" Type="http://schemas.openxmlformats.org/officeDocument/2006/relationships/hyperlink" Target="http://beldepfin.ru/dokumenty/vse-dokumenty/godovoj-otchet-ob-ispolnenii-byudzheta-za-2019-god/" TargetMode="External"/><Relationship Id="rId147" Type="http://schemas.openxmlformats.org/officeDocument/2006/relationships/hyperlink" Target="http://www.zsuo.ru/zakony/proekty.html" TargetMode="External"/><Relationship Id="rId168" Type="http://schemas.openxmlformats.org/officeDocument/2006/relationships/hyperlink" Target="http://minfin-samara.ru/proekty-zakonov-ob-ispolnenii-oblastnogo-byudzheta/" TargetMode="External"/><Relationship Id="rId8" Type="http://schemas.openxmlformats.org/officeDocument/2006/relationships/hyperlink" Target="http://www.parlamentchr.ru/deyatelnost/zakonoproekty-nakhodyashchiesya-na-rassmotrenii" TargetMode="External"/><Relationship Id="rId51" Type="http://schemas.openxmlformats.org/officeDocument/2006/relationships/hyperlink" Target="https://eparlament.irzs.ru/Doc/pasport?id=3331" TargetMode="External"/><Relationship Id="rId72" Type="http://schemas.openxmlformats.org/officeDocument/2006/relationships/hyperlink" Target="http://iis.minfin.49gov.ru/ebudget/Menu/Page/64" TargetMode="External"/><Relationship Id="rId93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98" Type="http://schemas.openxmlformats.org/officeDocument/2006/relationships/hyperlink" Target="https://minfin.bashkortostan.ru/activity/2863/" TargetMode="External"/><Relationship Id="rId121" Type="http://schemas.openxmlformats.org/officeDocument/2006/relationships/hyperlink" Target="https://fin.amurobl.ru/pages/normativno-pravovye-akty/regionalnyy-uroven/proekty-zakonov-ao/" TargetMode="External"/><Relationship Id="rId142" Type="http://schemas.openxmlformats.org/officeDocument/2006/relationships/hyperlink" Target="https://minfin.novreg.ru/2019-god-3.html" TargetMode="External"/><Relationship Id="rId163" Type="http://schemas.openxmlformats.org/officeDocument/2006/relationships/hyperlink" Target="https://www.mfur.ru/budjet/ispolnenie/materialy/2019-god.php" TargetMode="External"/><Relationship Id="rId184" Type="http://schemas.openxmlformats.org/officeDocument/2006/relationships/hyperlink" Target="http://www.minfin01-maykop.ru/Show/Category/12?page=1&amp;ItemId=58" TargetMode="External"/><Relationship Id="rId189" Type="http://schemas.openxmlformats.org/officeDocument/2006/relationships/hyperlink" Target="http://bks.pskov.ru/ebudget/Show/Category/4?ItemId=262" TargetMode="External"/><Relationship Id="rId3" Type="http://schemas.openxmlformats.org/officeDocument/2006/relationships/hyperlink" Target="http://budget.permkrai.ru/" TargetMode="External"/><Relationship Id="rId25" Type="http://schemas.openxmlformats.org/officeDocument/2006/relationships/hyperlink" Target="http://open.findep.org/" TargetMode="External"/><Relationship Id="rId46" Type="http://schemas.openxmlformats.org/officeDocument/2006/relationships/hyperlink" Target="http://www.assembly.spb.ru/ndoc/doc/0/777340364" TargetMode="External"/><Relationship Id="rId67" Type="http://schemas.openxmlformats.org/officeDocument/2006/relationships/hyperlink" Target="https://b4u.gov-murman.ru/budget_guides/" TargetMode="External"/><Relationship Id="rId116" Type="http://schemas.openxmlformats.org/officeDocument/2006/relationships/hyperlink" Target="https://vologdazso.ru/actions/legislative_activity/draft-laws/index.php?docid=TXpNM01ESTVPRUUwVFc=" TargetMode="External"/><Relationship Id="rId137" Type="http://schemas.openxmlformats.org/officeDocument/2006/relationships/hyperlink" Target="https://www.minfin.donland.ru/" TargetMode="External"/><Relationship Id="rId158" Type="http://schemas.openxmlformats.org/officeDocument/2006/relationships/hyperlink" Target="http://nb44.ru/" TargetMode="External"/><Relationship Id="rId20" Type="http://schemas.openxmlformats.org/officeDocument/2006/relationships/hyperlink" Target="http://www.sdnao.ru/documents/bills/detail.php?ID=31328" TargetMode="External"/><Relationship Id="rId41" Type="http://schemas.openxmlformats.org/officeDocument/2006/relationships/hyperlink" Target="http://monitoring.zspk.gov.ru/" TargetMode="External"/><Relationship Id="rId62" Type="http://schemas.openxmlformats.org/officeDocument/2006/relationships/hyperlink" Target="http://omskportal.ru/oiv/mf/otrasl/otkrbudg/ispolnenie/2019/04" TargetMode="External"/><Relationship Id="rId83" Type="http://schemas.openxmlformats.org/officeDocument/2006/relationships/hyperlink" Target="http://www.gsmari.ru/itog/pnpa.html" TargetMode="External"/><Relationship Id="rId88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11" Type="http://schemas.openxmlformats.org/officeDocument/2006/relationships/hyperlink" Target="https://fin.sev.gov.ru/ispolnenie-bydzheta/otchyety-ob-ispolnenii-byudzheta-sevastopolya/" TargetMode="External"/><Relationship Id="rId132" Type="http://schemas.openxmlformats.org/officeDocument/2006/relationships/hyperlink" Target="http://bryanskoblfin.ru/open/Menu/Page/111" TargetMode="External"/><Relationship Id="rId153" Type="http://schemas.openxmlformats.org/officeDocument/2006/relationships/hyperlink" Target="http://khural.org/info/finansy/263/" TargetMode="External"/><Relationship Id="rId174" Type="http://schemas.openxmlformats.org/officeDocument/2006/relationships/hyperlink" Target="http://oreloblsovet.ru/legislation/proektyi-zakonov.html" TargetMode="External"/><Relationship Id="rId179" Type="http://schemas.openxmlformats.org/officeDocument/2006/relationships/hyperlink" Target="https://parliament-osetia.ru/index.php/main/bills/art/740" TargetMode="External"/><Relationship Id="rId195" Type="http://schemas.openxmlformats.org/officeDocument/2006/relationships/hyperlink" Target="https://www.ivoblduma.ru/zakony/proekty-zakonov/?PAGEN_1=2" TargetMode="External"/><Relationship Id="rId209" Type="http://schemas.openxmlformats.org/officeDocument/2006/relationships/printerSettings" Target="../printerSettings/printerSettings15.bin"/><Relationship Id="rId190" Type="http://schemas.openxmlformats.org/officeDocument/2006/relationships/hyperlink" Target="http://nsrd.ru/dokumenty/proekti_normativno_pravovih_aktov" TargetMode="External"/><Relationship Id="rId204" Type="http://schemas.openxmlformats.org/officeDocument/2006/relationships/hyperlink" Target="https://duma.mos.ru/ru/40/regulation_projects" TargetMode="External"/><Relationship Id="rId15" Type="http://schemas.openxmlformats.org/officeDocument/2006/relationships/hyperlink" Target="http://openbudsk.ru/godovoy-otchet-ob-ispolnenii-byudzheta/" TargetMode="External"/><Relationship Id="rId36" Type="http://schemas.openxmlformats.org/officeDocument/2006/relationships/hyperlink" Target="http://www.minfin.kirov.ru/otkrytyy-byudzhet/dlya-spetsialistov/oblastnoy-byudzhet/ispolnenie-oblastnogo-byudzheta-2019/" TargetMode="External"/><Relationship Id="rId57" Type="http://schemas.openxmlformats.org/officeDocument/2006/relationships/hyperlink" Target="http://karelia-zs.ru/zakonodatelstvo_rk/proekty/457vi/" TargetMode="External"/><Relationship Id="rId106" Type="http://schemas.openxmlformats.org/officeDocument/2006/relationships/hyperlink" Target="https://openbudget.sakhminfin.ru/Menu/Page/504" TargetMode="External"/><Relationship Id="rId127" Type="http://schemas.openxmlformats.org/officeDocument/2006/relationships/hyperlink" Target="http://ob.beldepfin.ru/" TargetMode="External"/><Relationship Id="rId10" Type="http://schemas.openxmlformats.org/officeDocument/2006/relationships/hyperlink" Target="http://forcitizens.ru/ob/dokumenty/godovoj-otchet/2019-god" TargetMode="External"/><Relationship Id="rId31" Type="http://schemas.openxmlformats.org/officeDocument/2006/relationships/hyperlink" Target="http://www.zsyanao.ru/legislative_activity/projects/" TargetMode="External"/><Relationship Id="rId52" Type="http://schemas.openxmlformats.org/officeDocument/2006/relationships/hyperlink" Target="http://gfu.ru/budget/obl/section.php?IBLOCK_ID=125&amp;SECTION_ID=1180" TargetMode="External"/><Relationship Id="rId73" Type="http://schemas.openxmlformats.org/officeDocument/2006/relationships/hyperlink" Target="http://www.vrnoblduma.ru/dokumenty/proekty/pro.php?lid=2056" TargetMode="External"/><Relationship Id="rId78" Type="http://schemas.openxmlformats.org/officeDocument/2006/relationships/hyperlink" Target="https://minfin.saratov.gov.ru/docs" TargetMode="External"/><Relationship Id="rId94" Type="http://schemas.openxmlformats.org/officeDocument/2006/relationships/hyperlink" Target="http://budget.orb.ru/isp/svod" TargetMode="External"/><Relationship Id="rId99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01" Type="http://schemas.openxmlformats.org/officeDocument/2006/relationships/hyperlink" Target="https://www.sobranie.info/lawsinfo.php?UID=17171" TargetMode="External"/><Relationship Id="rId122" Type="http://schemas.openxmlformats.org/officeDocument/2006/relationships/hyperlink" Target="http://ob.fin.amurobl.ru/dokumenty/proekt_zakon/ispolnenie_obl/2020" TargetMode="External"/><Relationship Id="rId143" Type="http://schemas.openxmlformats.org/officeDocument/2006/relationships/hyperlink" Target="http://portal.novkfo.ru/Menu/Page/3" TargetMode="External"/><Relationship Id="rId148" Type="http://schemas.openxmlformats.org/officeDocument/2006/relationships/hyperlink" Target="http://ufo.ulntc.ru:8080/dokumenty/godovoj-otchet-ob-ispolnenii-byudzheta" TargetMode="External"/><Relationship Id="rId164" Type="http://schemas.openxmlformats.org/officeDocument/2006/relationships/hyperlink" Target="https://www.astroblduma.ru/documents/ob-ispolnenii-byudzheta-astrakhanskoy-oblasti-za-2019-god/" TargetMode="External"/><Relationship Id="rId169" Type="http://schemas.openxmlformats.org/officeDocument/2006/relationships/hyperlink" Target="https://www.zsno.ru/law/bills-and-draft-resolutions/pending-bills/" TargetMode="External"/><Relationship Id="rId185" Type="http://schemas.openxmlformats.org/officeDocument/2006/relationships/hyperlink" Target="https://tambovoblduma.ru/zakonoproekty/zakonoproekty-vnesennye-v-oblastnuyu-dumu/avgust-2020/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www.minfinchr.ru/otkrytyj-byudzhet" TargetMode="External"/><Relationship Id="rId180" Type="http://schemas.openxmlformats.org/officeDocument/2006/relationships/hyperlink" Target="http://minfin.alania.gov.ru/index.php/documents/606" TargetMode="External"/><Relationship Id="rId26" Type="http://schemas.openxmlformats.org/officeDocument/2006/relationships/hyperlink" Target="https://depfin.tomsk.gov.ru/proekt-godovogo-otcheta-ob-ispolnenii-oblastnogo-bjudzheta" TargetMode="External"/><Relationship Id="rId47" Type="http://schemas.openxmlformats.org/officeDocument/2006/relationships/hyperlink" Target="https://fincom.gov.spb.ru/budget/implementation/execution_materials/1" TargetMode="External"/><Relationship Id="rId68" Type="http://schemas.openxmlformats.org/officeDocument/2006/relationships/hyperlink" Target="http://www.gsrm.ru/bills/4360/" TargetMode="External"/><Relationship Id="rId89" Type="http://schemas.openxmlformats.org/officeDocument/2006/relationships/hyperlink" Target="http://&#1095;&#1091;&#1082;&#1086;&#1090;&#1082;&#1072;.&#1088;&#1092;/otkrytyy-byudzhet/ispolnenie-byudzheta.php" TargetMode="External"/><Relationship Id="rId112" Type="http://schemas.openxmlformats.org/officeDocument/2006/relationships/hyperlink" Target="https://ob.sev.gov.ru/dokumenty/godovoj-otchet-ob-ispolnenii-byudzheta" TargetMode="External"/><Relationship Id="rId133" Type="http://schemas.openxmlformats.org/officeDocument/2006/relationships/hyperlink" Target="http://rznoblduma.ru/index.php?option=com_content&amp;view=article&amp;id=177&amp;Itemid=125" TargetMode="External"/><Relationship Id="rId154" Type="http://schemas.openxmlformats.org/officeDocument/2006/relationships/hyperlink" Target="https://minfin.rtyva.ru/node/7631/" TargetMode="External"/><Relationship Id="rId175" Type="http://schemas.openxmlformats.org/officeDocument/2006/relationships/hyperlink" Target="https://orel-region.ru/index.php?head=20&amp;part=25&amp;in=10" TargetMode="External"/><Relationship Id="rId196" Type="http://schemas.openxmlformats.org/officeDocument/2006/relationships/hyperlink" Target="http://df.ivanovoobl.ru/regionalnye-finansy/zakon-ob-oblastnom-byudzhete/zakon-ob-ispolnenii-oblastnogo-byudzheta/" TargetMode="External"/><Relationship Id="rId200" Type="http://schemas.openxmlformats.org/officeDocument/2006/relationships/hyperlink" Target="http://www.parlamentri.ru/index.php/zakonodatelnaya-deyatelnost/zakonoproekty-vnesennye-v-parlament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admoblkaluga.ru/main/work/finances/budget/reports.php" TargetMode="External"/><Relationship Id="rId13" Type="http://schemas.openxmlformats.org/officeDocument/2006/relationships/hyperlink" Target="http://www.zsuo.ru/deyatelnost/plan-raboty/15247-20052020.html" TargetMode="External"/><Relationship Id="rId18" Type="http://schemas.openxmlformats.org/officeDocument/2006/relationships/hyperlink" Target="http://iltumen.ru/news/17880" TargetMode="External"/><Relationship Id="rId3" Type="http://schemas.openxmlformats.org/officeDocument/2006/relationships/hyperlink" Target="http://www.irzs.ru/events/news/detail.php?ID=30691&amp;sphrase_id=1394200" TargetMode="External"/><Relationship Id="rId21" Type="http://schemas.openxmlformats.org/officeDocument/2006/relationships/printerSettings" Target="../printerSettings/printerSettings16.bin"/><Relationship Id="rId7" Type="http://schemas.openxmlformats.org/officeDocument/2006/relationships/hyperlink" Target="http://www.yarregion.ru/depts/depfin/tmpPages/docs.aspx" TargetMode="External"/><Relationship Id="rId12" Type="http://schemas.openxmlformats.org/officeDocument/2006/relationships/hyperlink" Target="http://www.zaksob.ru/activity/byudzhet-orenburgskoy-oblasti/publichnye-slushaniya/" TargetMode="External"/><Relationship Id="rId17" Type="http://schemas.openxmlformats.org/officeDocument/2006/relationships/hyperlink" Target="http://omskportal.ru/oiv/mf/otrasl/otkrbudg/ispolnenie/2019/04" TargetMode="External"/><Relationship Id="rId2" Type="http://schemas.openxmlformats.org/officeDocument/2006/relationships/hyperlink" Target="https://belregion.ru/press/news/index.php?ID=40956" TargetMode="External"/><Relationship Id="rId16" Type="http://schemas.openxmlformats.org/officeDocument/2006/relationships/hyperlink" Target="https://www.zskuzbass.ru/press-czentr/novosti/novosti-sobraniya/6036" TargetMode="External"/><Relationship Id="rId20" Type="http://schemas.openxmlformats.org/officeDocument/2006/relationships/hyperlink" Target="http://zseao.ru/2020/06/informatsiya-o-publichnyh-slushaniyah-po-proektu-godovogo-otcheta-ob-ispolnenii-oblastnogo-byudzheta-na-2019-god" TargetMode="External"/><Relationship Id="rId1" Type="http://schemas.openxmlformats.org/officeDocument/2006/relationships/hyperlink" Target="https://dtf.avo.ru/proekty-zakonov-vladimirskoj-oblasti%20(&#1085;&#1072;%2011.08.2020%20&#1085;&#1077;%20&#1086;&#1087;&#1091;&#1073;&#1083;&#1080;&#1082;&#1086;&#1074;&#1072;&#1085;&#1086;)" TargetMode="External"/><Relationship Id="rId6" Type="http://schemas.openxmlformats.org/officeDocument/2006/relationships/hyperlink" Target="https://tambovoblduma.ru/zakonotvorcheskaya-deyatelnost/publichnye-slushaniya/2020-god/ob-ispolnenii-byudzheta-tambovskoy-oblasti-za-2019-god/" TargetMode="External"/><Relationship Id="rId11" Type="http://schemas.openxmlformats.org/officeDocument/2006/relationships/hyperlink" Target="http://www.minfin.kirov.ru/otkrytyy-byudzhet/dlya-spetsialistov/oblastnoy-byudzhet/%d0%98%d1%81%d0%bf%d0%be%d0%bb%d0%bd%d0%b5%d0%bd%d0%b8%d0%b5%20%d0%be%d0%b1%d0%bb%d0%b0%d1%81%d1%82%d0%bd%d0%be%d0%b3%d0%be%20%d0%b1%d1%8e%d0%b4%d0%b6%d0%b5%d1%82%d0%b0/" TargetMode="External"/><Relationship Id="rId5" Type="http://schemas.openxmlformats.org/officeDocument/2006/relationships/hyperlink" Target="http://www.smoloblduma.ru/work/kom/6B_20.php?sphrase_id=65086" TargetMode="External"/><Relationship Id="rId15" Type="http://schemas.openxmlformats.org/officeDocument/2006/relationships/hyperlink" Target="https://vs19.ru/publichnye-slushaniya" TargetMode="External"/><Relationship Id="rId10" Type="http://schemas.openxmlformats.org/officeDocument/2006/relationships/hyperlink" Target="http://gs.cap.ru/meropriyatiya/20200600-publichnie-slushaniya-po-godovomu-otchetu" TargetMode="External"/><Relationship Id="rId19" Type="http://schemas.openxmlformats.org/officeDocument/2006/relationships/hyperlink" Target="https://minfin-samara.ru/informacionnoe-soobshhenie-ob-otmene-provedeniya-publichnyx-slushanij-po-otchyotu-ob-ispolnenii-oblastnogo-byudzheta-za-2019/" TargetMode="External"/><Relationship Id="rId4" Type="http://schemas.openxmlformats.org/officeDocument/2006/relationships/hyperlink" Target="https://www.zsvo.ru/press/view/3863/%20(&#1091;&#1076;&#1072;&#1083;&#1077;&#1085;);%20%20https:/dtf.avo.ru/main/-/asset_publisher/C8N7xPeFBFQG/content/16-iula-2020-goda-zakonodatel-noe-sobranie-vladimirskoj-oblasti-provodit-publicnye-slusania-po-godovomu-otcetu-ob-ispolnenii-oblastnogo-budzeta-za-201?_com_liferay_asset_publisher_web_portlet_AssetPublisherPortlet_INSTANCE_C8N7xPeFBFQG_redirect=https%3A%2F%2Fdtf.avo.ru%3A443%2Fmain%3Fp_p_id%3Dcom_liferay_asset_publisher_web_portlet_AssetPublisherPortlet_INSTANCE_C8N7xPeFBFQG%26p_p_lifecycle%3D0%26p_p_state%3Dnormal%26p_p_mode%3Dview%26p_p_col_id%3Dcolumn-3%26p_p_col_count%3D1%26_com_liferay_asset_publisher_web_portlet_AssetPublisherPortlet_INSTANCE_C8N7xPeFBFQG_cur%3D0%26_com_liferay_asset_publisher_web_portlet_AssetPublisherPortlet_INSTANCE_C8N7xPeFBFQG_delta%3D0%26p_r_p_resetCur%3Dfalse%26_com_liferay_asset_publisher_web_portlet_AssetPublisherPortlet_INSTANCE_C8N7xPeFBFQG_assetEntryId%3D3100210" TargetMode="External"/><Relationship Id="rId9" Type="http://schemas.openxmlformats.org/officeDocument/2006/relationships/hyperlink" Target="http://www.gsrm.ru/public/2020_otchet/index.php?sphrase_id=26829" TargetMode="External"/><Relationship Id="rId14" Type="http://schemas.openxmlformats.org/officeDocument/2006/relationships/hyperlink" Target="https://vs19.ru/press-centr/news/17430-ispolnenie-respublikanskogo-byudzheta-2019-vyneseno-na-publichnye-slushaniya-25-iyunya%20(&#1090;&#1088;&#1091;&#1076;&#1085;&#1086;%20&#1085;&#1072;&#1079;&#1074;&#1072;&#1090;&#1100;%20&#1072;&#1085;&#1086;&#1085;&#1089;&#1086;&#1084;,%20&#1089;&#1082;&#1086;&#1088;&#1077;&#1077;%20&#1085;&#1086;&#1074;&#1086;&#1089;&#1090;&#1100;)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minfin.49gov.ru/documents/?doc_type=2" TargetMode="External"/><Relationship Id="rId21" Type="http://schemas.openxmlformats.org/officeDocument/2006/relationships/hyperlink" Target="http://budget.karelia.ru/byudzhet/dokumenty/2019-god" TargetMode="External"/><Relationship Id="rId42" Type="http://schemas.openxmlformats.org/officeDocument/2006/relationships/hyperlink" Target="http://admoblkaluga.ru/main/work/finances/budget/reports.php" TargetMode="External"/><Relationship Id="rId47" Type="http://schemas.openxmlformats.org/officeDocument/2006/relationships/hyperlink" Target="http://www.finsmol.ru/minfin/nJvVo3p7" TargetMode="External"/><Relationship Id="rId63" Type="http://schemas.openxmlformats.org/officeDocument/2006/relationships/hyperlink" Target="https://r-19.ru/documents/1948/" TargetMode="External"/><Relationship Id="rId68" Type="http://schemas.openxmlformats.org/officeDocument/2006/relationships/hyperlink" Target="http://mfnso.nso.ru/page/495" TargetMode="External"/><Relationship Id="rId84" Type="http://schemas.openxmlformats.org/officeDocument/2006/relationships/hyperlink" Target="http://fin22.ru/regul/normal/?curPos=0" TargetMode="External"/><Relationship Id="rId89" Type="http://schemas.openxmlformats.org/officeDocument/2006/relationships/hyperlink" Target="http://bks.pskov.ru/ebudget/Show/Category/4?ItemId=262" TargetMode="External"/><Relationship Id="rId2" Type="http://schemas.openxmlformats.org/officeDocument/2006/relationships/hyperlink" Target="http://minfin.donland.ru:8088/" TargetMode="External"/><Relationship Id="rId16" Type="http://schemas.openxmlformats.org/officeDocument/2006/relationships/hyperlink" Target="https://www.yamalfin.ru/index.php?option=com_content&amp;view=category&amp;id=153:2018-11-26-07-07-30&amp;Itemid=120&amp;layout=default" TargetMode="External"/><Relationship Id="rId29" Type="http://schemas.openxmlformats.org/officeDocument/2006/relationships/hyperlink" Target="http://mari-el.gov.ru/minfin/SitePages/ZakOispRespBudg.aspx" TargetMode="External"/><Relationship Id="rId107" Type="http://schemas.openxmlformats.org/officeDocument/2006/relationships/hyperlink" Target="http://budget.permkrai.ru/" TargetMode="External"/><Relationship Id="rId11" Type="http://schemas.openxmlformats.org/officeDocument/2006/relationships/hyperlink" Target="http://openbudsk.ru/godovoy-otchet-ob-ispolnenii-byudzheta/" TargetMode="External"/><Relationship Id="rId24" Type="http://schemas.openxmlformats.org/officeDocument/2006/relationships/hyperlink" Target="http://portal.tverfin.ru/Show/Category/37?ItemId=309" TargetMode="External"/><Relationship Id="rId32" Type="http://schemas.openxmlformats.org/officeDocument/2006/relationships/hyperlink" Target="https://pravitelstvo.kbr.ru/oigv/minfin/npi/zakonodatelstva_i_podzakonnye_normativnye_akty.php" TargetMode="External"/><Relationship Id="rId37" Type="http://schemas.openxmlformats.org/officeDocument/2006/relationships/hyperlink" Target="http://www.mfsk.ru/law/z_sk" TargetMode="External"/><Relationship Id="rId40" Type="http://schemas.openxmlformats.org/officeDocument/2006/relationships/hyperlink" Target="http://finance.pnzreg.ru/docs/nsb/zpo/" TargetMode="External"/><Relationship Id="rId45" Type="http://schemas.openxmlformats.org/officeDocument/2006/relationships/hyperlink" Target="http://ufo.ulntc.ru/index.php?mgf=budget/open_budget&amp;slep=net" TargetMode="External"/><Relationship Id="rId53" Type="http://schemas.openxmlformats.org/officeDocument/2006/relationships/hyperlink" Target="https://ob.sev.gov.ru/dokumenty/godovoj-otchet-ob-ispolnenii-byudzheta" TargetMode="External"/><Relationship Id="rId58" Type="http://schemas.openxmlformats.org/officeDocument/2006/relationships/hyperlink" Target="https://minfin.bashkortostan.ru/documents/active/" TargetMode="External"/><Relationship Id="rId66" Type="http://schemas.openxmlformats.org/officeDocument/2006/relationships/hyperlink" Target="https://minfin.astrobl.ru/site-page/zakony-o-byudzhete-ao" TargetMode="External"/><Relationship Id="rId74" Type="http://schemas.openxmlformats.org/officeDocument/2006/relationships/hyperlink" Target="http://ob.fin.amurobl.ru/dokumenty/zakon/zakon_ob_ispolnenii/2019" TargetMode="External"/><Relationship Id="rId79" Type="http://schemas.openxmlformats.org/officeDocument/2006/relationships/hyperlink" Target="http://nb44.ru/" TargetMode="External"/><Relationship Id="rId87" Type="http://schemas.openxmlformats.org/officeDocument/2006/relationships/hyperlink" Target="https://minfin.khabkrai.ru/portal/Show/Category/265?ItemId=1125" TargetMode="External"/><Relationship Id="rId102" Type="http://schemas.openxmlformats.org/officeDocument/2006/relationships/hyperlink" Target="https://fin.tmbreg.ru/6347/6366/8679.html" TargetMode="External"/><Relationship Id="rId110" Type="http://schemas.openxmlformats.org/officeDocument/2006/relationships/hyperlink" Target="https://fincom.gov.spb.ru/budget/implementation/execution_materials/1" TargetMode="External"/><Relationship Id="rId5" Type="http://schemas.openxmlformats.org/officeDocument/2006/relationships/hyperlink" Target="https://orel-region.ru/index.php?head=20&amp;part=25&amp;in=10" TargetMode="External"/><Relationship Id="rId61" Type="http://schemas.openxmlformats.org/officeDocument/2006/relationships/hyperlink" Target="https://dvinaland.ru/budget/reporting/" TargetMode="External"/><Relationship Id="rId82" Type="http://schemas.openxmlformats.org/officeDocument/2006/relationships/hyperlink" Target="http://forcitizens.ru/ob/dokumenty/godovoj-otchet/2019-god" TargetMode="External"/><Relationship Id="rId90" Type="http://schemas.openxmlformats.org/officeDocument/2006/relationships/hyperlink" Target="https://df.gov35.ru/otkrytyy-byudzhet/ispolnenie-oblastnogo-byudzheta/normativnye-dokumenty-po-ispolneniyu-obl-byudzheta/" TargetMode="External"/><Relationship Id="rId95" Type="http://schemas.openxmlformats.org/officeDocument/2006/relationships/hyperlink" Target="http://df.ivanovoobl.ru/regionalnye-finansy/zakon-ob-oblastnom-byudzhete/zakon-ob-ispolnenii-oblastnogo-byudzheta/" TargetMode="External"/><Relationship Id="rId19" Type="http://schemas.openxmlformats.org/officeDocument/2006/relationships/hyperlink" Target="http://ebudget.primorsky.ru/Show/Category/11?ItemId=350" TargetMode="External"/><Relationship Id="rId14" Type="http://schemas.openxmlformats.org/officeDocument/2006/relationships/hyperlink" Target="http://open.findep.org/" TargetMode="External"/><Relationship Id="rId22" Type="http://schemas.openxmlformats.org/officeDocument/2006/relationships/hyperlink" Target="http://omskportal.ru/oiv/mf/otrasl/otkrbudg/ispolnenie/2019/04" TargetMode="External"/><Relationship Id="rId27" Type="http://schemas.openxmlformats.org/officeDocument/2006/relationships/hyperlink" Target="https://minfin.saratov.gov.ru/docs" TargetMode="External"/><Relationship Id="rId30" Type="http://schemas.openxmlformats.org/officeDocument/2006/relationships/hyperlink" Target="http://&#1095;&#1091;&#1082;&#1086;&#1090;&#1082;&#1072;.&#1088;&#1092;/otkrytyy-byudzhet/ispolnenie-byudzheta.php" TargetMode="External"/><Relationship Id="rId35" Type="http://schemas.openxmlformats.org/officeDocument/2006/relationships/hyperlink" Target="https://admtyumen.ru/ogv_ru/finance/finance/bugjet.htm" TargetMode="External"/><Relationship Id="rId43" Type="http://schemas.openxmlformats.org/officeDocument/2006/relationships/hyperlink" Target="https://www.minfinrm.ru/budget/otch-isp/2019-god/" TargetMode="External"/><Relationship Id="rId48" Type="http://schemas.openxmlformats.org/officeDocument/2006/relationships/hyperlink" Target="http://minfin.orb.ru/&#1086;&#1090;&#1095;&#1077;&#1090;&#1099;-&#1086;&#1073;-&#1080;&#1089;&#1087;&#1086;&#1083;&#1085;&#1077;&#1085;&#1080;&#1080;-&#1073;&#1102;&#1076;&#1078;&#1077;&#1090;&#1072;/" TargetMode="External"/><Relationship Id="rId56" Type="http://schemas.openxmlformats.org/officeDocument/2006/relationships/hyperlink" Target="http://bryanskoblfin.ru/open/Show/Category/4?ItemId=159" TargetMode="External"/><Relationship Id="rId64" Type="http://schemas.openxmlformats.org/officeDocument/2006/relationships/hyperlink" Target="http://minfin.cap.ru/doc/laws/?page=1" TargetMode="External"/><Relationship Id="rId69" Type="http://schemas.openxmlformats.org/officeDocument/2006/relationships/hyperlink" Target="http://minfin-samara.ru/law-of-execution-budget/" TargetMode="External"/><Relationship Id="rId77" Type="http://schemas.openxmlformats.org/officeDocument/2006/relationships/hyperlink" Target="http://beldepfin.ru/deyatelnost/formirovanie-i-ispolnenie-byudzheta/zakony-ob-ispolnenii-oblastnogo-byudzheta/" TargetMode="External"/><Relationship Id="rId100" Type="http://schemas.openxmlformats.org/officeDocument/2006/relationships/hyperlink" Target="https://www.mfri.ru/index.php/open-budget/godovoj-otchet-ob-ispolnenii-byudzheta" TargetMode="External"/><Relationship Id="rId105" Type="http://schemas.openxmlformats.org/officeDocument/2006/relationships/hyperlink" Target="http://budget76.ru/" TargetMode="External"/><Relationship Id="rId8" Type="http://schemas.openxmlformats.org/officeDocument/2006/relationships/hyperlink" Target="http://open.minfin74.ru/otchet/1638075568" TargetMode="External"/><Relationship Id="rId51" Type="http://schemas.openxmlformats.org/officeDocument/2006/relationships/hyperlink" Target="http://portal.novkfo.ru/Menu/Page/3" TargetMode="External"/><Relationship Id="rId72" Type="http://schemas.openxmlformats.org/officeDocument/2006/relationships/hyperlink" Target="https://mef.mosreg.ru/deyatelnost/byudzhet-moskovskoy-oblasti/ispolnenie-byudzheta" TargetMode="External"/><Relationship Id="rId80" Type="http://schemas.openxmlformats.org/officeDocument/2006/relationships/hyperlink" Target="https://www.yarregion.ru/depts/depfin/tmpPages/docs.aspx" TargetMode="External"/><Relationship Id="rId85" Type="http://schemas.openxmlformats.org/officeDocument/2006/relationships/hyperlink" Target="https://depfin.tomsk.gov.ru/documents/front" TargetMode="External"/><Relationship Id="rId93" Type="http://schemas.openxmlformats.org/officeDocument/2006/relationships/hyperlink" Target="http://openbudget.gfu.ru/ispolnenie-budgeta/law/" TargetMode="External"/><Relationship Id="rId98" Type="http://schemas.openxmlformats.org/officeDocument/2006/relationships/hyperlink" Target="https://openbudget23region.ru/o-byudzhete/dokumenty/ministerstvo-finansov-krasnodarskogo-kraya" TargetMode="External"/><Relationship Id="rId3" Type="http://schemas.openxmlformats.org/officeDocument/2006/relationships/hyperlink" Target="http://www.finupr.kurganobl.ru/index.php?test=ispol" TargetMode="External"/><Relationship Id="rId12" Type="http://schemas.openxmlformats.org/officeDocument/2006/relationships/hyperlink" Target="http://dfei.adm-nao.ru/byudzhetnaya-otchetnost/" TargetMode="External"/><Relationship Id="rId17" Type="http://schemas.openxmlformats.org/officeDocument/2006/relationships/hyperlink" Target="https://minfin.tatarstan.ru/rus/godovoy-otchet-ob-ispolnenii-byudzheta.htm" TargetMode="External"/><Relationship Id="rId25" Type="http://schemas.openxmlformats.org/officeDocument/2006/relationships/hyperlink" Target="https://www.tverfin.ru/np-baza/regionalnye-normativnye-pravovye-akty/" TargetMode="External"/><Relationship Id="rId33" Type="http://schemas.openxmlformats.org/officeDocument/2006/relationships/hyperlink" Target="https://depfin.admhmao.ru/otkrytyy-byudzhet/" TargetMode="External"/><Relationship Id="rId38" Type="http://schemas.openxmlformats.org/officeDocument/2006/relationships/hyperlink" Target="https://minfin.midural.ru/document/category/21" TargetMode="External"/><Relationship Id="rId46" Type="http://schemas.openxmlformats.org/officeDocument/2006/relationships/hyperlink" Target="http://ufo.ulntc.ru:8080/dokumenty/godovoj-otchet-ob-ispolnenii-byudzheta" TargetMode="External"/><Relationship Id="rId59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67" Type="http://schemas.openxmlformats.org/officeDocument/2006/relationships/hyperlink" Target="http://ufin48.ru/Show/Tag/&#1048;&#1089;&#1087;&#1086;&#1083;&#1085;&#1077;&#1085;&#1080;&#1077;%20&#1073;&#1102;&#1076;&#1078;&#1077;&#1090;&#1072;" TargetMode="External"/><Relationship Id="rId103" Type="http://schemas.openxmlformats.org/officeDocument/2006/relationships/hyperlink" Target="https://irkobl.ru/sites/minfin/activity/obl/" TargetMode="External"/><Relationship Id="rId108" Type="http://schemas.openxmlformats.org/officeDocument/2006/relationships/hyperlink" Target="https://budget.cap.ru/Menu/Page/21" TargetMode="External"/><Relationship Id="rId20" Type="http://schemas.openxmlformats.org/officeDocument/2006/relationships/hyperlink" Target="http://minfin.karelia.ru/zakon-ob-ispolnenii-bjudzheta-za-2019-god/" TargetMode="External"/><Relationship Id="rId41" Type="http://schemas.openxmlformats.org/officeDocument/2006/relationships/hyperlink" Target="http://iis.minfin.49gov.ru/ebudget/Menu/Page/64" TargetMode="External"/><Relationship Id="rId54" Type="http://schemas.openxmlformats.org/officeDocument/2006/relationships/hyperlink" Target="http://budget17.ru/" TargetMode="External"/><Relationship Id="rId62" Type="http://schemas.openxmlformats.org/officeDocument/2006/relationships/hyperlink" Target="https://www.mfur.ru/budjet/ispolnenie/materialy/2019-god.php" TargetMode="External"/><Relationship Id="rId70" Type="http://schemas.openxmlformats.org/officeDocument/2006/relationships/hyperlink" Target="https://egov-buryatia.ru/minfin/activities/documents/zakony/" TargetMode="External"/><Relationship Id="rId75" Type="http://schemas.openxmlformats.org/officeDocument/2006/relationships/hyperlink" Target="https://fin.amurobl.ru/pages/normativno-pravovye-akty/regionalnyy-uroven/zakony-ao/" TargetMode="External"/><Relationship Id="rId83" Type="http://schemas.openxmlformats.org/officeDocument/2006/relationships/hyperlink" Target="https://minfin-altai.ru/deyatelnost/proekt-byudzheta-zakony-o-byudzhete-zakony-ob-ispolnenii-byudzheta/2019-2021/" TargetMode="External"/><Relationship Id="rId88" Type="http://schemas.openxmlformats.org/officeDocument/2006/relationships/hyperlink" Target="https://finance.pskov.ru/doc/documents" TargetMode="External"/><Relationship Id="rId91" Type="http://schemas.openxmlformats.org/officeDocument/2006/relationships/hyperlink" Target="http://open.minfinrd.ru/" TargetMode="External"/><Relationship Id="rId96" Type="http://schemas.openxmlformats.org/officeDocument/2006/relationships/hyperlink" Target="https://dfto.ru/razdel/ispolnenie-byudzheta/proekt-zakona-ob-ispolnenii-byudzheta" TargetMode="External"/><Relationship Id="rId111" Type="http://schemas.openxmlformats.org/officeDocument/2006/relationships/printerSettings" Target="../printerSettings/printerSettings17.bin"/><Relationship Id="rId1" Type="http://schemas.openxmlformats.org/officeDocument/2006/relationships/hyperlink" Target="https://minfin.donland.ru/documents/active/41182/" TargetMode="External"/><Relationship Id="rId6" Type="http://schemas.openxmlformats.org/officeDocument/2006/relationships/hyperlink" Target="http://adm.vintech.ru:8096/" TargetMode="External"/><Relationship Id="rId15" Type="http://schemas.openxmlformats.org/officeDocument/2006/relationships/hyperlink" Target="https://dtf.avo.ru/zakony-vladimirskoj-oblasti" TargetMode="External"/><Relationship Id="rId23" Type="http://schemas.openxmlformats.org/officeDocument/2006/relationships/hyperlink" Target="http://budget.omsk.ifinmon.ru/napravleniya/ispolnenie-byudzheta/materialy-po-ispolneniyu-oblastnogo-byudzheta" TargetMode="External"/><Relationship Id="rId28" Type="http://schemas.openxmlformats.org/officeDocument/2006/relationships/hyperlink" Target="https://minfin.saratov.gov.ru/budget/zakon-o-byudzhete/ispolnenie-byudzheta/ispolnenie-byudzheta-2019-god" TargetMode="External"/><Relationship Id="rId36" Type="http://schemas.openxmlformats.org/officeDocument/2006/relationships/hyperlink" Target="http://www.minfin.kirov.ru/otkrytyy-byudzhet/dlya-spetsialistov/oblastnoy-byudzhet/&#1048;&#1089;&#1087;&#1086;&#1083;&#1085;&#1077;&#1085;&#1080;&#1077;%20&#1086;&#1073;&#1083;&#1072;&#1089;&#1090;&#1085;&#1086;&#1075;&#1086;%20&#1073;&#1102;&#1076;&#1078;&#1077;&#1090;&#1072;/" TargetMode="External"/><Relationship Id="rId49" Type="http://schemas.openxmlformats.org/officeDocument/2006/relationships/hyperlink" Target="http://www.eao.ru/dokumenty/elektronnoe-ofitsialnoe-opublikovanie/zakony-eao/" TargetMode="External"/><Relationship Id="rId57" Type="http://schemas.openxmlformats.org/officeDocument/2006/relationships/hyperlink" Target="http://bryanskoblfin.ru/Show/Category/11?page=1&amp;ItemId=5" TargetMode="External"/><Relationship Id="rId106" Type="http://schemas.openxmlformats.org/officeDocument/2006/relationships/hyperlink" Target="https://minfin.rkomi.ru/deyatelnost/byudjet/ispolnenie-respublikanskogo-i-konsolidirovannogo-byudjetov-respubliki-komi/zakony-respubliki-komi-proekty-zakonov-ob-ispolnenii-respublikanskogo-byudjeta-respubliki-komi/2019-god-494" TargetMode="External"/><Relationship Id="rId10" Type="http://schemas.openxmlformats.org/officeDocument/2006/relationships/hyperlink" Target="http://www.minfinchr.ru/otkrytyj-byudzhet" TargetMode="External"/><Relationship Id="rId31" Type="http://schemas.openxmlformats.org/officeDocument/2006/relationships/hyperlink" Target="http://minfin.kalmregion.ru/deyatelnost/byudzhet-respubliki-kalmykiya/" TargetMode="External"/><Relationship Id="rId44" Type="http://schemas.openxmlformats.org/officeDocument/2006/relationships/hyperlink" Target="https://minfin.sakha.gov.ru/ispolnenie/2019-god-ispolnenie/za-2019-qod" TargetMode="External"/><Relationship Id="rId52" Type="http://schemas.openxmlformats.org/officeDocument/2006/relationships/hyperlink" Target="https://fin.sev.gov.ru/pravovye-aktu/regionalnye-npa/" TargetMode="External"/><Relationship Id="rId60" Type="http://schemas.openxmlformats.org/officeDocument/2006/relationships/hyperlink" Target="https://openbudget.sakhminfin.ru/Menu/Page/504" TargetMode="External"/><Relationship Id="rId65" Type="http://schemas.openxmlformats.org/officeDocument/2006/relationships/hyperlink" Target="http://minfin.krskstate.ru/openbudget/othcet/2019" TargetMode="External"/><Relationship Id="rId73" Type="http://schemas.openxmlformats.org/officeDocument/2006/relationships/hyperlink" Target="https://budget.mosreg.ru/byudzhet-dlya-grazhdan/godovoj-otchet-ob-ispolnenii-byudzheta-moskovskoj-oblasti/" TargetMode="External"/><Relationship Id="rId78" Type="http://schemas.openxmlformats.org/officeDocument/2006/relationships/hyperlink" Target="http://depfin.adm44.ru/Budget/IspZakon/" TargetMode="External"/><Relationship Id="rId81" Type="http://schemas.openxmlformats.org/officeDocument/2006/relationships/hyperlink" Target="https://finance.lenobl.ru/ru/pravovaya-baza/oblastnoe-zakondatelstvo/oz_isp/" TargetMode="External"/><Relationship Id="rId86" Type="http://schemas.openxmlformats.org/officeDocument/2006/relationships/hyperlink" Target="https://minfin39.ru/documents" TargetMode="External"/><Relationship Id="rId94" Type="http://schemas.openxmlformats.org/officeDocument/2006/relationships/hyperlink" Target="https://minfin.75.ru/byudzhet/konsolidirovannyy-kraevoy-byudzhet/zakony-ob-ispolnenii-byudzheta" TargetMode="External"/><Relationship Id="rId99" Type="http://schemas.openxmlformats.org/officeDocument/2006/relationships/hyperlink" Target="http://volgafin.volgograd.ru/norms/acts/16723/" TargetMode="External"/><Relationship Id="rId101" Type="http://schemas.openxmlformats.org/officeDocument/2006/relationships/hyperlink" Target="https://mfin.permkrai.ru/execution/docbud/2020/" TargetMode="External"/><Relationship Id="rId4" Type="http://schemas.openxmlformats.org/officeDocument/2006/relationships/hyperlink" Target="https://minfinkubani.ru/budget_isp/budget_execution.php" TargetMode="External"/><Relationship Id="rId9" Type="http://schemas.openxmlformats.org/officeDocument/2006/relationships/hyperlink" Target="http://www.minfin74.ru/mBudget/execution/annual/" TargetMode="External"/><Relationship Id="rId13" Type="http://schemas.openxmlformats.org/officeDocument/2006/relationships/hyperlink" Target="https://www.ofukem.ru/budget/laws2019-2021/" TargetMode="External"/><Relationship Id="rId18" Type="http://schemas.openxmlformats.org/officeDocument/2006/relationships/hyperlink" Target="https://minfin.rk.gov.ru/ru/structure/2020_05_07_11_59_otchet_ob_ispolnenii_biudzheta_respubliki_krym_za_2019_god" TargetMode="External"/><Relationship Id="rId39" Type="http://schemas.openxmlformats.org/officeDocument/2006/relationships/hyperlink" Target="http://www.gfu.vrn.ru/regulatory/ispolnenie-byudzheta/zakony-voronezhskoy-oblasti-ob-ispolnenii-oblastnogo-byudzheta/" TargetMode="External"/><Relationship Id="rId109" Type="http://schemas.openxmlformats.org/officeDocument/2006/relationships/hyperlink" Target="http://mf.nnov.ru/index.php?option=com_k2&amp;view=item&amp;id=1522:byudzhet-dlya-grazhdan-ob-ispolnenii-oblastnogo-byudzheta-za-otchetnyj-finansovyj-god&amp;Itemid=554" TargetMode="External"/><Relationship Id="rId34" Type="http://schemas.openxmlformats.org/officeDocument/2006/relationships/hyperlink" Target="https://www.primorsky.ru/authorities/executive-agencies/departments/finance/laws.php" TargetMode="External"/><Relationship Id="rId50" Type="http://schemas.openxmlformats.org/officeDocument/2006/relationships/hyperlink" Target="https://minfin.novreg.ru/2019-god-3.html" TargetMode="External"/><Relationship Id="rId55" Type="http://schemas.openxmlformats.org/officeDocument/2006/relationships/hyperlink" Target="https://minfin.rtyva.ru/node/7602/" TargetMode="External"/><Relationship Id="rId76" Type="http://schemas.openxmlformats.org/officeDocument/2006/relationships/hyperlink" Target="https://minfin.gov-murman.ru/open-budget/regional_budget/law_of_budget/" TargetMode="External"/><Relationship Id="rId97" Type="http://schemas.openxmlformats.org/officeDocument/2006/relationships/hyperlink" Target="https://minfin01-maykop.ru/Show/Category/72?ItemId=271" TargetMode="External"/><Relationship Id="rId104" Type="http://schemas.openxmlformats.org/officeDocument/2006/relationships/hyperlink" Target="https://www.mos.ru/findep/documents/" TargetMode="External"/><Relationship Id="rId7" Type="http://schemas.openxmlformats.org/officeDocument/2006/relationships/hyperlink" Target="http://minfin09.ru/category/2019-&#1075;&#1086;&#1076;/" TargetMode="External"/><Relationship Id="rId71" Type="http://schemas.openxmlformats.org/officeDocument/2006/relationships/hyperlink" Target="http://budget.govrb.ru/ebudget/Show/Content/297?ParentItemId=233" TargetMode="External"/><Relationship Id="rId92" Type="http://schemas.openxmlformats.org/officeDocument/2006/relationships/hyperlink" Target="http://www.minfinrd.ru/godovoy-otchet-ob-ispolnenii-byudzhe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in22.ru/projects/p2020/" TargetMode="External"/><Relationship Id="rId21" Type="http://schemas.openxmlformats.org/officeDocument/2006/relationships/hyperlink" Target="http://nb44.ru/" TargetMode="External"/><Relationship Id="rId42" Type="http://schemas.openxmlformats.org/officeDocument/2006/relationships/hyperlink" Target="https://minfin.tatarstan.ru/rus/godovoy-otchet-ob-ispolnenii-byudzheta.htm" TargetMode="External"/><Relationship Id="rId63" Type="http://schemas.openxmlformats.org/officeDocument/2006/relationships/hyperlink" Target="http://portal.novkfo.ru/Menu/Page/3" TargetMode="External"/><Relationship Id="rId84" Type="http://schemas.openxmlformats.org/officeDocument/2006/relationships/hyperlink" Target="https://www.duma-murman.ru/deyatelnost/zakonodatelnaya-deyatelnost/oblastnoy-byudzhet/" TargetMode="External"/><Relationship Id="rId138" Type="http://schemas.openxmlformats.org/officeDocument/2006/relationships/hyperlink" Target="http://minfin.krskstate.ru/openbudget/othcet/2019" TargetMode="External"/><Relationship Id="rId159" Type="http://schemas.openxmlformats.org/officeDocument/2006/relationships/hyperlink" Target="http://www.zsamur.ru/section/list/10630/10629" TargetMode="External"/><Relationship Id="rId170" Type="http://schemas.openxmlformats.org/officeDocument/2006/relationships/hyperlink" Target="http://bryanskoblfin.ru/open/Menu/Page/111" TargetMode="External"/><Relationship Id="rId191" Type="http://schemas.openxmlformats.org/officeDocument/2006/relationships/hyperlink" Target="http://beldepfin.ru/dokumenty/vse-dokumenty/godovoj-otchet-ob-ispolnenii-byudzheta-za-2019-god/" TargetMode="External"/><Relationship Id="rId205" Type="http://schemas.openxmlformats.org/officeDocument/2006/relationships/hyperlink" Target="https://duma.mos.ru/ru/40/regulation_projects" TargetMode="External"/><Relationship Id="rId107" Type="http://schemas.openxmlformats.org/officeDocument/2006/relationships/hyperlink" Target="http://&#1095;&#1091;&#1082;&#1086;&#1090;&#1082;&#1072;.&#1088;&#1092;/otkrytyy-byudzhet/ispolnenie-byudzheta.php" TargetMode="External"/><Relationship Id="rId11" Type="http://schemas.openxmlformats.org/officeDocument/2006/relationships/hyperlink" Target="http://forcitizens.ru/ob/dokumenty/godovoj-otchet/2019-god" TargetMode="External"/><Relationship Id="rId32" Type="http://schemas.openxmlformats.org/officeDocument/2006/relationships/hyperlink" Target="https://dtf.avo.ru/proekty-zakonov-vladimirskoj-oblasti" TargetMode="External"/><Relationship Id="rId37" Type="http://schemas.openxmlformats.org/officeDocument/2006/relationships/hyperlink" Target="http://www.lenoblzaks.ru/static/single/-rus-common-zakact-/loprojects" TargetMode="External"/><Relationship Id="rId53" Type="http://schemas.openxmlformats.org/officeDocument/2006/relationships/hyperlink" Target="http://finance.pnzreg.ru/docs/np/?ELEMENT_ID=1699" TargetMode="External"/><Relationship Id="rId58" Type="http://schemas.openxmlformats.org/officeDocument/2006/relationships/hyperlink" Target="https://fincom.gov.spb.ru/budget/implementation/execution_materials/1" TargetMode="External"/><Relationship Id="rId74" Type="http://schemas.openxmlformats.org/officeDocument/2006/relationships/hyperlink" Target="http://karelia-zs.ru/zakonodatelstvo_rk/proekty/457vi/" TargetMode="External"/><Relationship Id="rId79" Type="http://schemas.openxmlformats.org/officeDocument/2006/relationships/hyperlink" Target="http://omskportal.ru/oiv/mf/otrasl/otkrbudg/ispolnenie/2019/04" TargetMode="External"/><Relationship Id="rId102" Type="http://schemas.openxmlformats.org/officeDocument/2006/relationships/hyperlink" Target="http://mari-el.gov.ru/minfin/SitePages/ZakOispRespBudg.aspx" TargetMode="External"/><Relationship Id="rId123" Type="http://schemas.openxmlformats.org/officeDocument/2006/relationships/hyperlink" Target="http://budget17.ru/" TargetMode="External"/><Relationship Id="rId128" Type="http://schemas.openxmlformats.org/officeDocument/2006/relationships/hyperlink" Target="http://budget.minfin-samara.ru/dokumenty/godovoj-otchet-ob-ispolnenii-byudzheta/" TargetMode="External"/><Relationship Id="rId144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9" Type="http://schemas.openxmlformats.org/officeDocument/2006/relationships/hyperlink" Target="https://sevzakon.ru/view/laws/bank_zakonoproektov/ii_sozyv_2020/pr_zak_19_62_ot_01_06_2020/tekst_zakonoproekta/" TargetMode="External"/><Relationship Id="rId5" Type="http://schemas.openxmlformats.org/officeDocument/2006/relationships/hyperlink" Target="http://mfin.permkrai.ru/execution/pr_z%7C_i/pr_zak_i/2020/" TargetMode="External"/><Relationship Id="rId90" Type="http://schemas.openxmlformats.org/officeDocument/2006/relationships/hyperlink" Target="https://minfin.49gov.ru/press/news/index.php?id_4=53855" TargetMode="External"/><Relationship Id="rId95" Type="http://schemas.openxmlformats.org/officeDocument/2006/relationships/hyperlink" Target="http://www.eao.ru/dokumenty/proekty-npa-docs/?CSS_TEMP=accessibility&amp;CSS_SIZE=1A&amp;PAGEN_1=6" TargetMode="External"/><Relationship Id="rId160" Type="http://schemas.openxmlformats.org/officeDocument/2006/relationships/hyperlink" Target="https://fin.amurobl.ru/pages/normativno-pravovye-akty/regionalnyy-uroven/proekty-zakonov-ao/" TargetMode="External"/><Relationship Id="rId165" Type="http://schemas.openxmlformats.org/officeDocument/2006/relationships/hyperlink" Target="https://minfin39.ru/documents/" TargetMode="External"/><Relationship Id="rId181" Type="http://schemas.openxmlformats.org/officeDocument/2006/relationships/hyperlink" Target="http://open.minfinrd.ru/" TargetMode="External"/><Relationship Id="rId186" Type="http://schemas.openxmlformats.org/officeDocument/2006/relationships/hyperlink" Target="http://www.kosoblduma.ru/laws/pzko/?id=1023" TargetMode="External"/><Relationship Id="rId211" Type="http://schemas.openxmlformats.org/officeDocument/2006/relationships/hyperlink" Target="http://minfin.donland.ru:8088/" TargetMode="External"/><Relationship Id="rId22" Type="http://schemas.openxmlformats.org/officeDocument/2006/relationships/hyperlink" Target="http://www.sdnao.ru/documents/bills/detail.php?ID=31328" TargetMode="External"/><Relationship Id="rId27" Type="http://schemas.openxmlformats.org/officeDocument/2006/relationships/hyperlink" Target="http://open.findep.org/" TargetMode="External"/><Relationship Id="rId43" Type="http://schemas.openxmlformats.org/officeDocument/2006/relationships/hyperlink" Target="http://kurskduma.ru/proekts/proekts.php?2020" TargetMode="External"/><Relationship Id="rId48" Type="http://schemas.openxmlformats.org/officeDocument/2006/relationships/hyperlink" Target="http://monitoring.zspk.gov.ru/" TargetMode="External"/><Relationship Id="rId64" Type="http://schemas.openxmlformats.org/officeDocument/2006/relationships/hyperlink" Target="https://minfin.tularegion.ru/activities/" TargetMode="External"/><Relationship Id="rId69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113" Type="http://schemas.openxmlformats.org/officeDocument/2006/relationships/hyperlink" Target="http://zsnso.ru/proekty-npa-vnesennye-v-zakonodatelnoe-sobranie-novosibirskoy-oblasti" TargetMode="External"/><Relationship Id="rId118" Type="http://schemas.openxmlformats.org/officeDocument/2006/relationships/hyperlink" Target="http://rznoblduma.ru/index.php?option=com_content&amp;view=article&amp;id=177&amp;Itemid=125" TargetMode="External"/><Relationship Id="rId134" Type="http://schemas.openxmlformats.org/officeDocument/2006/relationships/hyperlink" Target="http://www.zaksobr-chita.ru/documents/proektyi_zakonov/2020_god/may_2020_goda" TargetMode="External"/><Relationship Id="rId139" Type="http://schemas.openxmlformats.org/officeDocument/2006/relationships/hyperlink" Target="http://www.aosd.ru/?dir=budget&amp;act=budget" TargetMode="External"/><Relationship Id="rId80" Type="http://schemas.openxmlformats.org/officeDocument/2006/relationships/hyperlink" Target="http://budget.omsk.ifinmon.ru/napravleniya/ispolnenie-byudzheta/materialy-po-ispolneniyu-oblastnogo-byudzheta" TargetMode="External"/><Relationship Id="rId85" Type="http://schemas.openxmlformats.org/officeDocument/2006/relationships/hyperlink" Target="https://minfin.gov-murman.ru/open-budget/regional_budget/law_of_budget_projects/project-20-21.php" TargetMode="External"/><Relationship Id="rId150" Type="http://schemas.openxmlformats.org/officeDocument/2006/relationships/hyperlink" Target="https://fin.sev.gov.ru/ispolnenie-bydzheta/otchyety-ob-ispolnenii-byudzheta-sevastopolya/" TargetMode="External"/><Relationship Id="rId155" Type="http://schemas.openxmlformats.org/officeDocument/2006/relationships/hyperlink" Target="https://vologdazso.ru/actions/legislative_activity/draft-laws/index.php?docid=TXpNM01ESTVPRUUwVFc=" TargetMode="External"/><Relationship Id="rId171" Type="http://schemas.openxmlformats.org/officeDocument/2006/relationships/hyperlink" Target="https://parlament09.ru/antikorrup/expertiza/" TargetMode="External"/><Relationship Id="rId176" Type="http://schemas.openxmlformats.org/officeDocument/2006/relationships/hyperlink" Target="http://openbudget.kamgov.ru/Dashboard" TargetMode="External"/><Relationship Id="rId192" Type="http://schemas.openxmlformats.org/officeDocument/2006/relationships/hyperlink" Target="http://ob.beldepfin.ru/" TargetMode="External"/><Relationship Id="rId197" Type="http://schemas.openxmlformats.org/officeDocument/2006/relationships/hyperlink" Target="https://www.kubzsk.ru/pravo/" TargetMode="External"/><Relationship Id="rId206" Type="http://schemas.openxmlformats.org/officeDocument/2006/relationships/hyperlink" Target="https://www.mos.ru/findep/documents/" TargetMode="External"/><Relationship Id="rId201" Type="http://schemas.openxmlformats.org/officeDocument/2006/relationships/hyperlink" Target="https://www.ivoblduma.ru/zakony/proekty-zakonov/" TargetMode="External"/><Relationship Id="rId12" Type="http://schemas.openxmlformats.org/officeDocument/2006/relationships/hyperlink" Target="http://parlament.kbr.ru/zakonodatelnaya-deyatelnost/zakonoproekty-na-stadii-rassmotreniya/index.php?ELEMENT_ID=17606" TargetMode="External"/><Relationship Id="rId17" Type="http://schemas.openxmlformats.org/officeDocument/2006/relationships/hyperlink" Target="http://www.vskhakasia.ru/lawmaking/bills" TargetMode="External"/><Relationship Id="rId33" Type="http://schemas.openxmlformats.org/officeDocument/2006/relationships/hyperlink" Target="https://fea.yamalfin.ru/ispolnenie-budgeta/osnovnie-parametri-ispolneniya/osnovnye-parametry-ispolneniya-byudzheta" TargetMode="External"/><Relationship Id="rId38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59" Type="http://schemas.openxmlformats.org/officeDocument/2006/relationships/hyperlink" Target="http://www.udmgossovet.ru/ooz/isp_budzhet2019/obshslush.php" TargetMode="External"/><Relationship Id="rId103" Type="http://schemas.openxmlformats.org/officeDocument/2006/relationships/hyperlink" Target="http://elkurultay.ru/deyatelnost/zakonotvorchestvo" TargetMode="External"/><Relationship Id="rId108" Type="http://schemas.openxmlformats.org/officeDocument/2006/relationships/hyperlink" Target="http://www.oblsovet.ru/legislation/" TargetMode="External"/><Relationship Id="rId124" Type="http://schemas.openxmlformats.org/officeDocument/2006/relationships/hyperlink" Target="https://parliament-osetia.ru/index.php/main/bills/art/740" TargetMode="External"/><Relationship Id="rId129" Type="http://schemas.openxmlformats.org/officeDocument/2006/relationships/hyperlink" Target="http://sobranie.pskov.ru/lawmaking/bills" TargetMode="External"/><Relationship Id="rId54" Type="http://schemas.openxmlformats.org/officeDocument/2006/relationships/hyperlink" Target="http://zsso.ru/legislative/lawprojects/item/53610/" TargetMode="External"/><Relationship Id="rId70" Type="http://schemas.openxmlformats.org/officeDocument/2006/relationships/hyperlink" Target="http://mf.nnov.ru:8025/primi-uchastie/publichnye-slushaniya/publ-slushaniya-isp-2020-menu/doc-062020-d1" TargetMode="External"/><Relationship Id="rId75" Type="http://schemas.openxmlformats.org/officeDocument/2006/relationships/hyperlink" Target="http://minfin.karelia.ru/zakon-ob-ispolnenii-bjudzheta-za-2019-god/" TargetMode="External"/><Relationship Id="rId91" Type="http://schemas.openxmlformats.org/officeDocument/2006/relationships/hyperlink" Target="http://iis.minfin.49gov.ru/ebudget/Menu/Page/64" TargetMode="External"/><Relationship Id="rId96" Type="http://schemas.openxmlformats.org/officeDocument/2006/relationships/hyperlink" Target="https://srd.ru/index.php/component/docs/?view=pr_zaks&amp;menu=508&amp;selmenu=512" TargetMode="External"/><Relationship Id="rId140" Type="http://schemas.openxmlformats.org/officeDocument/2006/relationships/hyperlink" Target="https://dvinaland.ru/budget/reporting/" TargetMode="External"/><Relationship Id="rId145" Type="http://schemas.openxmlformats.org/officeDocument/2006/relationships/hyperlink" Target="http://minfin.kalmregion.ru/deyatelnost/byudzhet-respubliki-kalmykiya/proekty-zakonov-o-respublikanskom-byudzhete/" TargetMode="External"/><Relationship Id="rId161" Type="http://schemas.openxmlformats.org/officeDocument/2006/relationships/hyperlink" Target="http://ob.fin.amurobl.ru/dokumenty/proekt_zakon/ispolnenie_obl/2020" TargetMode="External"/><Relationship Id="rId166" Type="http://schemas.openxmlformats.org/officeDocument/2006/relationships/hyperlink" Target="https://orel-region.ru/index.php?head=20&amp;part=25&amp;in=10" TargetMode="External"/><Relationship Id="rId182" Type="http://schemas.openxmlformats.org/officeDocument/2006/relationships/hyperlink" Target="http://www.parlamentri.ru/index.php/zakonodatelnaya-deyatelnost/zakonoproekty-vnesennye-v-parlament" TargetMode="External"/><Relationship Id="rId187" Type="http://schemas.openxmlformats.org/officeDocument/2006/relationships/hyperlink" Target="http://depfin.adm44.ru/info/law/proetjzko/" TargetMode="External"/><Relationship Id="rId1" Type="http://schemas.openxmlformats.org/officeDocument/2006/relationships/hyperlink" Target="http://open.minfin74.ru/otchet/1638075568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://www.minfin.kirov.ru/otkrytyy-byudzhet/dlya-spetsialistov/oblastnoy-byudzhet/%d0%98%d1%81%d0%bf%d0%be%d0%bb%d0%bd%d0%b5%d0%bd%d0%b8%d0%b5%20%d0%be%d0%b1%d0%bb%d0%b0%d1%81%d1%82%d0%bd%d0%be%d0%b3%d0%be%20%d0%b1%d1%8e%d0%b4%d0%b6%d0%b5%d1%82%d0%b0/" TargetMode="External"/><Relationship Id="rId23" Type="http://schemas.openxmlformats.org/officeDocument/2006/relationships/hyperlink" Target="http://dfei.adm-nao.ru/byudzhetnaya-otchetnost/" TargetMode="External"/><Relationship Id="rId28" Type="http://schemas.openxmlformats.org/officeDocument/2006/relationships/hyperlink" Target="https://depfin.tomsk.gov.ru/proekt-godovogo-otcheta-ob-ispolnenii-oblastnogo-bjudzheta" TargetMode="External"/><Relationship Id="rId49" Type="http://schemas.openxmlformats.org/officeDocument/2006/relationships/hyperlink" Target="https://www.primorsky.ru/authorities/executive-agencies/departments/finance/laws.php" TargetMode="External"/><Relationship Id="rId114" Type="http://schemas.openxmlformats.org/officeDocument/2006/relationships/hyperlink" Target="http://mfnso.nso.ru/page/495" TargetMode="External"/><Relationship Id="rId119" Type="http://schemas.openxmlformats.org/officeDocument/2006/relationships/hyperlink" Target="https://minfin.ryazangov.ru/documents/draft_documents/2020/index.php" TargetMode="External"/><Relationship Id="rId44" Type="http://schemas.openxmlformats.org/officeDocument/2006/relationships/hyperlink" Target="http://adm.rkursk.ru/index.php?id=693&amp;mat_id=107115&amp;page=1" TargetMode="External"/><Relationship Id="rId60" Type="http://schemas.openxmlformats.org/officeDocument/2006/relationships/hyperlink" Target="http://www.mfur.ru/budjet/ispolnenie/materialy/2019-god.php" TargetMode="External"/><Relationship Id="rId65" Type="http://schemas.openxmlformats.org/officeDocument/2006/relationships/hyperlink" Target="https://dfto.ru/razdel/ispolnenie-byudzheta/proekt-zakona-ob-ispolnenii-byudzheta" TargetMode="External"/><Relationship Id="rId81" Type="http://schemas.openxmlformats.org/officeDocument/2006/relationships/hyperlink" Target="http://portal.tverfin.ru/Menu/Page/308" TargetMode="External"/><Relationship Id="rId86" Type="http://schemas.openxmlformats.org/officeDocument/2006/relationships/hyperlink" Target="https://b4u.gov-murman.ru/budget_guides/" TargetMode="External"/><Relationship Id="rId130" Type="http://schemas.openxmlformats.org/officeDocument/2006/relationships/hyperlink" Target="http://finance.pskov.ru/ob-upravlenii/byudzhet" TargetMode="External"/><Relationship Id="rId135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1" Type="http://schemas.openxmlformats.org/officeDocument/2006/relationships/hyperlink" Target="https://ob.sev.gov.ru/dokumenty/godovoj-otchet-ob-ispolnenii-byudzheta" TargetMode="External"/><Relationship Id="rId156" Type="http://schemas.openxmlformats.org/officeDocument/2006/relationships/hyperlink" Target="https://df.gov35.ru/otkrytyy-byudzhet/ispolnenie-oblastnogo-byudzheta/analiticheskie-materialy/2019-god/" TargetMode="External"/><Relationship Id="rId177" Type="http://schemas.openxmlformats.org/officeDocument/2006/relationships/hyperlink" Target="https://www.dumahmao.ru/legislativeactivityoftheduma/meetingsoftheduma/detail.php?ID=58162" TargetMode="External"/><Relationship Id="rId198" Type="http://schemas.openxmlformats.org/officeDocument/2006/relationships/hyperlink" Target="https://openbudget23region.ru/o-byudzhete/dokumenty/ministerstvo-finansov-krasnodarskogo-kraya" TargetMode="External"/><Relationship Id="rId172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193" Type="http://schemas.openxmlformats.org/officeDocument/2006/relationships/hyperlink" Target="https://tambovoblduma.ru/zakonoproekty/zakonoproekty-vnesennye-v-oblastnuyu-dumu/avgust-2020/" TargetMode="External"/><Relationship Id="rId202" Type="http://schemas.openxmlformats.org/officeDocument/2006/relationships/hyperlink" Target="http://df.ivanovoobl.ru/regionalnye-finansy/zakon-ob-oblastnom-byudzhete/zakon-ob-ispolnenii-oblastnogo-byudzheta/" TargetMode="External"/><Relationship Id="rId207" Type="http://schemas.openxmlformats.org/officeDocument/2006/relationships/hyperlink" Target="https://minfin.rkomi.ru/deyatelnost/ispolnenie-respublikanskogo-i-konsolidirovannogo-byudjetov-respubliki-komi/2019-god-494" TargetMode="External"/><Relationship Id="rId13" Type="http://schemas.openxmlformats.org/officeDocument/2006/relationships/hyperlink" Target="https://pravitelstvo.kbr.ru/oigv/minfin/npi/proekty_normativnyh_i_pravovyh_aktov.php?postid=29616" TargetMode="External"/><Relationship Id="rId18" Type="http://schemas.openxmlformats.org/officeDocument/2006/relationships/hyperlink" Target="https://r-19.ru/authorities/ministry-of-finance-of-the-republic-of-khakassia/docs/1748/99865.html" TargetMode="External"/><Relationship Id="rId39" Type="http://schemas.openxmlformats.org/officeDocument/2006/relationships/hyperlink" Target="http://budget.lenreg.ru/documents/?page=0&amp;sortOrder=&amp;type=&amp;sortName=&amp;sortDate=" TargetMode="External"/><Relationship Id="rId109" Type="http://schemas.openxmlformats.org/officeDocument/2006/relationships/hyperlink" Target="http://ufin48.ru/Show/Tag/%d0%98%d1%81%d0%bf%d0%be%d0%bb%d0%bd%d0%b5%d0%bd%d0%b8%d0%b5%20%d0%b1%d1%8e%d0%b4%d0%b6%d0%b5%d1%82%d0%b0" TargetMode="External"/><Relationship Id="rId34" Type="http://schemas.openxmlformats.org/officeDocument/2006/relationships/hyperlink" Target="https://www.yamalfin.ru/index.php?option=com_content&amp;view=article&amp;id=3582:-2019-&amp;catid=152:2018-11-01-09-33-34&amp;Itemid=120" TargetMode="External"/><Relationship Id="rId50" Type="http://schemas.openxmlformats.org/officeDocument/2006/relationships/hyperlink" Target="http://ebudget.primorsky.ru/Menu/Page/416" TargetMode="External"/><Relationship Id="rId55" Type="http://schemas.openxmlformats.org/officeDocument/2006/relationships/hyperlink" Target="https://minfin.midural.ru/document/category/21" TargetMode="External"/><Relationship Id="rId76" Type="http://schemas.openxmlformats.org/officeDocument/2006/relationships/hyperlink" Target="http://budget.karelia.ru/byudzhet/dokumenty/2019-god" TargetMode="External"/><Relationship Id="rId97" Type="http://schemas.openxmlformats.org/officeDocument/2006/relationships/hyperlink" Target="https://minfin.saratov.gov.ru/budget/zakon-o-byudzhete/ispolnenie-byudzheta/ispolnenie-byudzheta-2019-god" TargetMode="External"/><Relationship Id="rId104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0" Type="http://schemas.openxmlformats.org/officeDocument/2006/relationships/hyperlink" Target="https://minfin-rzn.ru/portal/Show/Category/7?ItemId=39" TargetMode="External"/><Relationship Id="rId125" Type="http://schemas.openxmlformats.org/officeDocument/2006/relationships/hyperlink" Target="http://minfin.alania.gov.ru/index.php/documents/606" TargetMode="External"/><Relationship Id="rId141" Type="http://schemas.openxmlformats.org/officeDocument/2006/relationships/hyperlink" Target="http://doc.dumasakhalin.ru/chapter/projects" TargetMode="External"/><Relationship Id="rId146" Type="http://schemas.openxmlformats.org/officeDocument/2006/relationships/hyperlink" Target="http://www.duma.yar.ru/service/projects/zp201345.html" TargetMode="External"/><Relationship Id="rId167" Type="http://schemas.openxmlformats.org/officeDocument/2006/relationships/hyperlink" Target="http://depfin.orel-region.ru:8096/ebudget/Menu/Page/44" TargetMode="External"/><Relationship Id="rId188" Type="http://schemas.openxmlformats.org/officeDocument/2006/relationships/hyperlink" Target="http://www.kurganoblduma.ru/about/activity/doc/proekty/" TargetMode="External"/><Relationship Id="rId7" Type="http://schemas.openxmlformats.org/officeDocument/2006/relationships/hyperlink" Target="https://budget.cap.ru/Show/Category/275?ItemId=862" TargetMode="External"/><Relationship Id="rId71" Type="http://schemas.openxmlformats.org/officeDocument/2006/relationships/hyperlink" Target="http://iltumen.ru/documents/31302" TargetMode="External"/><Relationship Id="rId92" Type="http://schemas.openxmlformats.org/officeDocument/2006/relationships/hyperlink" Target="http://www.vrnoblduma.ru/dokumenty/proekty/pro.php?lid=2056" TargetMode="External"/><Relationship Id="rId162" Type="http://schemas.openxmlformats.org/officeDocument/2006/relationships/hyperlink" Target="http://www.smoloblduma.ru/zpr/index.php?SECTION_ID=&amp;ELEMENT_ID=51272" TargetMode="External"/><Relationship Id="rId183" Type="http://schemas.openxmlformats.org/officeDocument/2006/relationships/hyperlink" Target="https://www.mfri.ru/index.php/open-budget/godovoj-otchet-ob-ispolnenii-byudzheta" TargetMode="External"/><Relationship Id="rId213" Type="http://schemas.openxmlformats.org/officeDocument/2006/relationships/hyperlink" Target="http://oreloblsovet.ru/legislation/proektyi-zakonov.html" TargetMode="External"/><Relationship Id="rId2" Type="http://schemas.openxmlformats.org/officeDocument/2006/relationships/hyperlink" Target="http://www.minfin74.ru/mBudget/execution/annual/" TargetMode="External"/><Relationship Id="rId29" Type="http://schemas.openxmlformats.org/officeDocument/2006/relationships/hyperlink" Target="http://www.zsuo.ru/zakony/proekty.html" TargetMode="External"/><Relationship Id="rId24" Type="http://schemas.openxmlformats.org/officeDocument/2006/relationships/hyperlink" Target="https://www.zskuzbass.ru/zakonotvorchestvo/proektyi-normativnyix-pravovyix-aktov-kemerovskoj-oblasti" TargetMode="External"/><Relationship Id="rId40" Type="http://schemas.openxmlformats.org/officeDocument/2006/relationships/hyperlink" Target="http://www.zsko.ru/documents/lawmaking/index.php?ID=30117" TargetMode="External"/><Relationship Id="rId45" Type="http://schemas.openxmlformats.org/officeDocument/2006/relationships/hyperlink" Target="http://crimea.gov.ru/law-draft-card/6551" TargetMode="External"/><Relationship Id="rId66" Type="http://schemas.openxmlformats.org/officeDocument/2006/relationships/hyperlink" Target="https://eparlament.irzs.ru/Doc/pasport?id=3331" TargetMode="External"/><Relationship Id="rId87" Type="http://schemas.openxmlformats.org/officeDocument/2006/relationships/hyperlink" Target="http://www.gsrm.ru/bills/4360/" TargetMode="External"/><Relationship Id="rId110" Type="http://schemas.openxmlformats.org/officeDocument/2006/relationships/hyperlink" Target="http://www.zaksob.ru/activity/byudzhet-orenburgskoy-oblasti/publichnye-slushaniya/" TargetMode="External"/><Relationship Id="rId115" Type="http://schemas.openxmlformats.org/officeDocument/2006/relationships/hyperlink" Target="https://openbudget.mfnso.ru/analitika/otchetnost-ob-ispolnenii-byudzheta/2019-god" TargetMode="External"/><Relationship Id="rId131" Type="http://schemas.openxmlformats.org/officeDocument/2006/relationships/hyperlink" Target="http://bks.pskov.ru/ebudget/Show/Category/4?ItemId=262" TargetMode="External"/><Relationship Id="rId136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57" Type="http://schemas.openxmlformats.org/officeDocument/2006/relationships/hyperlink" Target="http://www.duma.khv.ru/Monitoring5/&#1055;&#1088;&#1086;&#1077;&#1082;&#1090;%20&#1079;&#1072;&#1082;&#1086;&#1085;&#1072;/2311134" TargetMode="External"/><Relationship Id="rId178" Type="http://schemas.openxmlformats.org/officeDocument/2006/relationships/hyperlink" Target="https://depfin.admhmao.ru/otkrytyy-byudzhet/" TargetMode="External"/><Relationship Id="rId61" Type="http://schemas.openxmlformats.org/officeDocument/2006/relationships/hyperlink" Target="http://duma.novreg.ru/action/projects/" TargetMode="External"/><Relationship Id="rId82" Type="http://schemas.openxmlformats.org/officeDocument/2006/relationships/hyperlink" Target="http://zsto.ru/index.php/739a50c4-47c1-81fa-060e-2232105925f8/5f51608f-f613-3c85-ce9f-e9a9410d8fa4" TargetMode="External"/><Relationship Id="rId152" Type="http://schemas.openxmlformats.org/officeDocument/2006/relationships/hyperlink" Target="https://www.mosoblduma.ru/Zakoni/Zakonoprecti_Moskovskoj_oblasti/item/317523/" TargetMode="External"/><Relationship Id="rId173" Type="http://schemas.openxmlformats.org/officeDocument/2006/relationships/hyperlink" Target="http://www.zsro.ru/lawmaking/project/" TargetMode="External"/><Relationship Id="rId194" Type="http://schemas.openxmlformats.org/officeDocument/2006/relationships/hyperlink" Target="https://fin.tmbreg.ru/6347/6366.html" TargetMode="External"/><Relationship Id="rId199" Type="http://schemas.openxmlformats.org/officeDocument/2006/relationships/hyperlink" Target="http://volgafin.volgograd.ru/norms/acts/16723/" TargetMode="External"/><Relationship Id="rId203" Type="http://schemas.openxmlformats.org/officeDocument/2006/relationships/hyperlink" Target="http://gsrk1.rkomi.ru/Sessions/WebQuestionDetails.aspx?idPage=1&amp;idQuest=54188&amp;IdSessions=223&amp;typeQuest=0&amp;showQuests=false" TargetMode="External"/><Relationship Id="rId208" Type="http://schemas.openxmlformats.org/officeDocument/2006/relationships/hyperlink" Target="https://minfin.donland.ru/activity/7091/?nav-documents=page-1" TargetMode="External"/><Relationship Id="rId19" Type="http://schemas.openxmlformats.org/officeDocument/2006/relationships/hyperlink" Target="http://public.duma72.ru/Public/BillDossier/2971" TargetMode="External"/><Relationship Id="rId14" Type="http://schemas.openxmlformats.org/officeDocument/2006/relationships/hyperlink" Target="http://www.dumask.ru/law/zakonodatelnaya-deyatelnost/zakonoproekty-i-inye-pravovye-akty-nakhodyashchiesya-na-rassmotrenii.html" TargetMode="External"/><Relationship Id="rId30" Type="http://schemas.openxmlformats.org/officeDocument/2006/relationships/hyperlink" Target="http://ufo.ulntc.ru:8080/dokumenty/godovoj-otchet-ob-ispolnenii-byudzheta" TargetMode="External"/><Relationship Id="rId35" Type="http://schemas.openxmlformats.org/officeDocument/2006/relationships/hyperlink" Target="http://www.zsyanao.ru/legislative_activity/projects/" TargetMode="External"/><Relationship Id="rId56" Type="http://schemas.openxmlformats.org/officeDocument/2006/relationships/hyperlink" Target="http://info.mfural.ru/ebudget/Menu/Page/1" TargetMode="External"/><Relationship Id="rId77" Type="http://schemas.openxmlformats.org/officeDocument/2006/relationships/hyperlink" Target="http://www.zskaluga.ru/bills/wide/17404/ob_ispolnenii_oblastnogo_bjudzheta_za_2019_god.html" TargetMode="External"/><Relationship Id="rId100" Type="http://schemas.openxmlformats.org/officeDocument/2006/relationships/hyperlink" Target="http://budget.govrb.ru/ebudget/Show/Category/15?ItemId=233" TargetMode="External"/><Relationship Id="rId105" Type="http://schemas.openxmlformats.org/officeDocument/2006/relationships/hyperlink" Target="http://www.open.minfin-altai.ru/open-budget/ispolnenie-respublikanskogo-byudzheta.html" TargetMode="External"/><Relationship Id="rId126" Type="http://schemas.openxmlformats.org/officeDocument/2006/relationships/hyperlink" Target="http://asozd.samgd.ru/bills/3053/" TargetMode="External"/><Relationship Id="rId147" Type="http://schemas.openxmlformats.org/officeDocument/2006/relationships/hyperlink" Target="https://www.yarregion.ru/depts/depfin/tmpPages/docs.aspx" TargetMode="External"/><Relationship Id="rId168" Type="http://schemas.openxmlformats.org/officeDocument/2006/relationships/hyperlink" Target="http://duma32.ru/proekty-zakonov-bryanskoy-oblasti/" TargetMode="External"/><Relationship Id="rId8" Type="http://schemas.openxmlformats.org/officeDocument/2006/relationships/hyperlink" Target="http://regulations.cap.ru/index.php?option=com_content&amp;view=article&amp;id=11397:06032020-16-57&amp;catid=20&amp;Itemid=116" TargetMode="External"/><Relationship Id="rId51" Type="http://schemas.openxmlformats.org/officeDocument/2006/relationships/hyperlink" Target="http://ufo.ulntc.ru/index.php?mgf=budget/open_budget&amp;slep=net" TargetMode="External"/><Relationship Id="rId72" Type="http://schemas.openxmlformats.org/officeDocument/2006/relationships/hyperlink" Target="https://minfin.sakha.gov.ru/ispolnenie/2019-god-ispolnenie/za-2019-qod" TargetMode="External"/><Relationship Id="rId93" Type="http://schemas.openxmlformats.org/officeDocument/2006/relationships/hyperlink" Target="http://www.gfu.vrn.ru/regulatory/ispolnenie-byudzheta/proekty-zakonov-voronezhskoy-oblasti-ob-ispolnenii-oblastnogo-byudzheta.php" TargetMode="External"/><Relationship Id="rId98" Type="http://schemas.openxmlformats.org/officeDocument/2006/relationships/hyperlink" Target="http://hural-buryatia.ru/bankz/" TargetMode="External"/><Relationship Id="rId121" Type="http://schemas.openxmlformats.org/officeDocument/2006/relationships/hyperlink" Target="http://khural.org/info/finansy/263/" TargetMode="External"/><Relationship Id="rId142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163" Type="http://schemas.openxmlformats.org/officeDocument/2006/relationships/hyperlink" Target="http://www.finsmol.ru/pbudget/nJvD58Sj" TargetMode="External"/><Relationship Id="rId184" Type="http://schemas.openxmlformats.org/officeDocument/2006/relationships/hyperlink" Target="https://www.astroblduma.ru/documents/ob-ispolnenii-byudzheta-astrakhanskoy-oblasti-za-2019-god/" TargetMode="External"/><Relationship Id="rId189" Type="http://schemas.openxmlformats.org/officeDocument/2006/relationships/hyperlink" Target="http://www.finupr.kurganobl.ru/index.php?test=ispol" TargetMode="External"/><Relationship Id="rId3" Type="http://schemas.openxmlformats.org/officeDocument/2006/relationships/hyperlink" Target="https://zs74.ru/budget" TargetMode="External"/><Relationship Id="rId214" Type="http://schemas.openxmlformats.org/officeDocument/2006/relationships/printerSettings" Target="../printerSettings/printerSettings4.bin"/><Relationship Id="rId25" Type="http://schemas.openxmlformats.org/officeDocument/2006/relationships/hyperlink" Target="https://www.ofukem.ru/budget/projects2019-2021/" TargetMode="External"/><Relationship Id="rId46" Type="http://schemas.openxmlformats.org/officeDocument/2006/relationships/hyperlink" Target="https://minfin.rk.gov.ru/ru/structure/2020_05_07_11_59_otchet_ob_ispolnenii_biudzheta_respubliki_krym_za_2019_god" TargetMode="External"/><Relationship Id="rId67" Type="http://schemas.openxmlformats.org/officeDocument/2006/relationships/hyperlink" Target="http://gfu.ru/budget/obl/section.php?IBLOCK_ID=125&amp;SECTION_ID=1180" TargetMode="External"/><Relationship Id="rId116" Type="http://schemas.openxmlformats.org/officeDocument/2006/relationships/hyperlink" Target="http://www.akzs.ru/news/main/2020/06/17/19867/" TargetMode="External"/><Relationship Id="rId137" Type="http://schemas.openxmlformats.org/officeDocument/2006/relationships/hyperlink" Target="https://www.sobranie.info/lawsinfo.php?UID=17171" TargetMode="External"/><Relationship Id="rId158" Type="http://schemas.openxmlformats.org/officeDocument/2006/relationships/hyperlink" Target="https://minfin.khabkrai.ru/portal/Show/Category/262?ItemId=1115" TargetMode="External"/><Relationship Id="rId20" Type="http://schemas.openxmlformats.org/officeDocument/2006/relationships/hyperlink" Target="https://admtyumen.ru/ogv_ru/finance/finance/bugjet/more.htm?id=11844286@cmsArticle" TargetMode="External"/><Relationship Id="rId41" Type="http://schemas.openxmlformats.org/officeDocument/2006/relationships/hyperlink" Target="https://gossov.tatarstan.ru/rus/activity/lawmaking/zakon_project?bill_id=120" TargetMode="External"/><Relationship Id="rId62" Type="http://schemas.openxmlformats.org/officeDocument/2006/relationships/hyperlink" Target="https://minfin.novreg.ru/2019-god-3.html" TargetMode="External"/><Relationship Id="rId83" Type="http://schemas.openxmlformats.org/officeDocument/2006/relationships/hyperlink" Target="https://www.tverfin.ru/np-baza/proekty-npa/" TargetMode="External"/><Relationship Id="rId88" Type="http://schemas.openxmlformats.org/officeDocument/2006/relationships/hyperlink" Target="http://www.minfinrm.ru/budget/otch-isp/2019-god/" TargetMode="External"/><Relationship Id="rId111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32" Type="http://schemas.openxmlformats.org/officeDocument/2006/relationships/hyperlink" Target="http://gsrb.ru/ru/materials/materialy-k-zasedaniyu-gs-k-rb/?SECTION_ID=1496" TargetMode="External"/><Relationship Id="rId153" Type="http://schemas.openxmlformats.org/officeDocument/2006/relationships/hyperlink" Target="https://mef.mosreg.ru/dokumenty/normotvorchestvo/proekty-npa" TargetMode="External"/><Relationship Id="rId174" Type="http://schemas.openxmlformats.org/officeDocument/2006/relationships/hyperlink" Target="http://www.zaksobr.kamchatka.ru/events/Zakony/Proekty-Zakonov-Kamchatskogo-kraya/" TargetMode="External"/><Relationship Id="rId179" Type="http://schemas.openxmlformats.org/officeDocument/2006/relationships/hyperlink" Target="http://nsrd.ru/dokumenty/proekti_normativno_pravovih_aktov" TargetMode="External"/><Relationship Id="rId195" Type="http://schemas.openxmlformats.org/officeDocument/2006/relationships/hyperlink" Target="https://gshra.ru/zak-deyat/proekty/" TargetMode="External"/><Relationship Id="rId209" Type="http://schemas.openxmlformats.org/officeDocument/2006/relationships/hyperlink" Target="http://int.zsno.ru:8080/zaks?viewForm&amp;nd=790878015&amp;prev=789810020&amp;pred=789810001&amp;bviewprev=0" TargetMode="External"/><Relationship Id="rId190" Type="http://schemas.openxmlformats.org/officeDocument/2006/relationships/hyperlink" Target="https://www.belduma.ru/document/draft/draft_detail.php?fold=020&amp;fn=2229-20" TargetMode="External"/><Relationship Id="rId204" Type="http://schemas.openxmlformats.org/officeDocument/2006/relationships/hyperlink" Target="https://budget.mos.ru/zakon_isp" TargetMode="External"/><Relationship Id="rId15" Type="http://schemas.openxmlformats.org/officeDocument/2006/relationships/hyperlink" Target="http://www.mfsk.ru/law/proekty-zakonovsk" TargetMode="External"/><Relationship Id="rId36" Type="http://schemas.openxmlformats.org/officeDocument/2006/relationships/hyperlink" Target="http://www.omsk-parlament.ru/?sid=2940" TargetMode="External"/><Relationship Id="rId57" Type="http://schemas.openxmlformats.org/officeDocument/2006/relationships/hyperlink" Target="http://www.assembly.spb.ru/ndoc/doc/0/777340364" TargetMode="External"/><Relationship Id="rId106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7" Type="http://schemas.openxmlformats.org/officeDocument/2006/relationships/hyperlink" Target="http://minfin-samara.ru/proekty-zakonov-ob-ispolnenii-oblastnogo-byudzheta/" TargetMode="External"/><Relationship Id="rId10" Type="http://schemas.openxmlformats.org/officeDocument/2006/relationships/hyperlink" Target="http://www.minfinchr.ru/otkrytyj-byudzhet" TargetMode="External"/><Relationship Id="rId31" Type="http://schemas.openxmlformats.org/officeDocument/2006/relationships/hyperlink" Target="http://www.zsvo.ru/documents/35/" TargetMode="External"/><Relationship Id="rId52" Type="http://schemas.openxmlformats.org/officeDocument/2006/relationships/hyperlink" Target="http://www.zspo.ru/legislative/bills/70722/" TargetMode="External"/><Relationship Id="rId73" Type="http://schemas.openxmlformats.org/officeDocument/2006/relationships/hyperlink" Target="http://budget.sakha.gov.ru/ebudget/Menu/Page/173" TargetMode="External"/><Relationship Id="rId78" Type="http://schemas.openxmlformats.org/officeDocument/2006/relationships/hyperlink" Target="http://admoblkaluga.ru/main/work/finances/budget/reports.php" TargetMode="External"/><Relationship Id="rId94" Type="http://schemas.openxmlformats.org/officeDocument/2006/relationships/hyperlink" Target="http://zseao.ru/2020/06/informatsiya-o-publichnyh-slushaniyah-po-proektu-godovogo-otcheta-ob-ispolnenii-oblastnogo-byudzheta-na-2019-god" TargetMode="External"/><Relationship Id="rId99" Type="http://schemas.openxmlformats.org/officeDocument/2006/relationships/hyperlink" Target="https://egov-buryatia.ru/minfin/activities/documents/proekty-zakonov-i-inykh-npa/" TargetMode="External"/><Relationship Id="rId101" Type="http://schemas.openxmlformats.org/officeDocument/2006/relationships/hyperlink" Target="http://www.gsmari.ru/itog/pnpa.html" TargetMode="External"/><Relationship Id="rId122" Type="http://schemas.openxmlformats.org/officeDocument/2006/relationships/hyperlink" Target="https://minfin.rtyva.ru/node/7631/" TargetMode="External"/><Relationship Id="rId143" Type="http://schemas.openxmlformats.org/officeDocument/2006/relationships/hyperlink" Target="https://openbudget.sakhminfin.ru/Menu/Page/504" TargetMode="External"/><Relationship Id="rId148" Type="http://schemas.openxmlformats.org/officeDocument/2006/relationships/hyperlink" Target="http://budget76.ru/bdg/2019-god-bdg/k-proektu-zakona-ob-ispolnenii-byudzheta" TargetMode="External"/><Relationship Id="rId164" Type="http://schemas.openxmlformats.org/officeDocument/2006/relationships/hyperlink" Target="https://duma39.ru/activity/zakon/draft/" TargetMode="External"/><Relationship Id="rId169" Type="http://schemas.openxmlformats.org/officeDocument/2006/relationships/hyperlink" Target="http://www.bryanskoblfin.ru/Show/Category/11?ItemId=5" TargetMode="External"/><Relationship Id="rId185" Type="http://schemas.openxmlformats.org/officeDocument/2006/relationships/hyperlink" Target="https://minfin.astrobl.ru/site-page/proekt-zakona-ao-ob-ispolnenii-byudzheta" TargetMode="External"/><Relationship Id="rId4" Type="http://schemas.openxmlformats.org/officeDocument/2006/relationships/hyperlink" Target="http://budget.permkrai.ru/" TargetMode="External"/><Relationship Id="rId9" Type="http://schemas.openxmlformats.org/officeDocument/2006/relationships/hyperlink" Target="http://www.parlamentchr.ru/deyatelnost/zakonoproekty-nakhodyashchiesya-na-rassmotrenii" TargetMode="External"/><Relationship Id="rId180" Type="http://schemas.openxmlformats.org/officeDocument/2006/relationships/hyperlink" Target="http://www.minfinrd.ru/godovoy-otchet-ob-ispolnenii-byudzheta" TargetMode="External"/><Relationship Id="rId210" Type="http://schemas.openxmlformats.org/officeDocument/2006/relationships/hyperlink" Target="https://www.tulaoblduma.ru/laws_intranet/laws_stages.asp%3FID=163893.html" TargetMode="External"/><Relationship Id="rId26" Type="http://schemas.openxmlformats.org/officeDocument/2006/relationships/hyperlink" Target="https://duma.tomsk.ru/content/bills" TargetMode="External"/><Relationship Id="rId47" Type="http://schemas.openxmlformats.org/officeDocument/2006/relationships/hyperlink" Target="http://budget.rk.ifinmon.ru/dokumenty/godovoj-otchet-ob-ispolnenii-byudzheta" TargetMode="External"/><Relationship Id="rId68" Type="http://schemas.openxmlformats.org/officeDocument/2006/relationships/hyperlink" Target="http://openbudget.gfu.ru/ispolnenie-budgeta/law_project/" TargetMode="External"/><Relationship Id="rId89" Type="http://schemas.openxmlformats.org/officeDocument/2006/relationships/hyperlink" Target="http://old.magoblduma.ru/zakon/projects/search/cardnpa/983-6/" TargetMode="External"/><Relationship Id="rId112" Type="http://schemas.openxmlformats.org/officeDocument/2006/relationships/hyperlink" Target="http://budget.orb.ru/" TargetMode="External"/><Relationship Id="rId133" Type="http://schemas.openxmlformats.org/officeDocument/2006/relationships/hyperlink" Target="https://minfin.bashkortostan.ru/activity/2863/" TargetMode="External"/><Relationship Id="rId154" Type="http://schemas.openxmlformats.org/officeDocument/2006/relationships/hyperlink" Target="https://budget.mosreg.ru/byudzhet-dlya-grazhdan/godovoj-otchet-ob-ispolnenii-byudzheta-moskovskoj-oblasti/" TargetMode="External"/><Relationship Id="rId175" Type="http://schemas.openxmlformats.org/officeDocument/2006/relationships/hyperlink" Target="https://minfin.kamgov.ru/otcety_ispolnenie/otcet-ob-ispolnenii-kraevogo-budzeta-za-2019-god" TargetMode="External"/><Relationship Id="rId196" Type="http://schemas.openxmlformats.org/officeDocument/2006/relationships/hyperlink" Target="http://www.minfin01-maykop.ru/Show/Category/12?page=1&amp;ItemId=58" TargetMode="External"/><Relationship Id="rId200" Type="http://schemas.openxmlformats.org/officeDocument/2006/relationships/hyperlink" Target="http://portal-ob.volgafin.ru/dokumenty/zakon_ob_ispolnenii_byudzheta/2019" TargetMode="External"/><Relationship Id="rId16" Type="http://schemas.openxmlformats.org/officeDocument/2006/relationships/hyperlink" Target="http://openbudsk.ru/godovoy-otchet-ob-ispolnenii-byudzheta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21" Type="http://schemas.openxmlformats.org/officeDocument/2006/relationships/hyperlink" Target="http://public.duma72.ru/Public/BillDossier/2971" TargetMode="External"/><Relationship Id="rId42" Type="http://schemas.openxmlformats.org/officeDocument/2006/relationships/hyperlink" Target="https://finance.lenobl.ru/o-komitete/work/" TargetMode="External"/><Relationship Id="rId63" Type="http://schemas.openxmlformats.org/officeDocument/2006/relationships/hyperlink" Target="http://budget.orb.ru/" TargetMode="External"/><Relationship Id="rId84" Type="http://schemas.openxmlformats.org/officeDocument/2006/relationships/hyperlink" Target="https://eparlament.irzs.ru/Doc/pasport?id=3331" TargetMode="External"/><Relationship Id="rId138" Type="http://schemas.openxmlformats.org/officeDocument/2006/relationships/hyperlink" Target="https://parliament-osetia.ru/index.php/main/bills/art/740" TargetMode="External"/><Relationship Id="rId159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70" Type="http://schemas.openxmlformats.org/officeDocument/2006/relationships/hyperlink" Target="http://open.minfinrd.ru/" TargetMode="External"/><Relationship Id="rId191" Type="http://schemas.openxmlformats.org/officeDocument/2006/relationships/hyperlink" Target="http://portal-ob.volgafin.ru/dokumenty/zakon_ob_ispolnenii_byudzheta/2019" TargetMode="External"/><Relationship Id="rId205" Type="http://schemas.openxmlformats.org/officeDocument/2006/relationships/hyperlink" Target="http://gsrk1.rkomi.ru/Sessions/Default.aspx" TargetMode="External"/><Relationship Id="rId107" Type="http://schemas.openxmlformats.org/officeDocument/2006/relationships/hyperlink" Target="https://minfin.49gov.ru/activities/budget/regional_budget/" TargetMode="External"/><Relationship Id="rId11" Type="http://schemas.openxmlformats.org/officeDocument/2006/relationships/hyperlink" Target="http://www.minfinchr.ru/otkrytyj-byudzhet" TargetMode="External"/><Relationship Id="rId32" Type="http://schemas.openxmlformats.org/officeDocument/2006/relationships/hyperlink" Target="https://primorsky.ru/authorities/executive-agencies/departments/finance/public.php" TargetMode="External"/><Relationship Id="rId37" Type="http://schemas.openxmlformats.org/officeDocument/2006/relationships/hyperlink" Target="http://portal.tverfin.ru/Menu/Page/308" TargetMode="External"/><Relationship Id="rId53" Type="http://schemas.openxmlformats.org/officeDocument/2006/relationships/hyperlink" Target="http://www.parlamentri.ru/index.php/zakonodatelnaya-deyatelnost/zakonoproekty-vnesennye-v-parlament" TargetMode="External"/><Relationship Id="rId58" Type="http://schemas.openxmlformats.org/officeDocument/2006/relationships/hyperlink" Target="https://minfin.tatarstan.ru/rus/godovoy-otchet-ob-ispolnenii-byudzheta.htm" TargetMode="External"/><Relationship Id="rId74" Type="http://schemas.openxmlformats.org/officeDocument/2006/relationships/hyperlink" Target="http://www.kurganoblduma.ru/about/activity/doc/proekty/" TargetMode="External"/><Relationship Id="rId79" Type="http://schemas.openxmlformats.org/officeDocument/2006/relationships/hyperlink" Target="http://khural.org/info/finansy/263/" TargetMode="External"/><Relationship Id="rId102" Type="http://schemas.openxmlformats.org/officeDocument/2006/relationships/hyperlink" Target="https://fin.amurobl.ru/pages/deyatelnost/otchetnost/" TargetMode="External"/><Relationship Id="rId123" Type="http://schemas.openxmlformats.org/officeDocument/2006/relationships/hyperlink" Target="http://int.zsno.ru:8080/zaks?viewForm&amp;nd=790878015&amp;prev=789810020&amp;pred=789810001&amp;bviewprev=0" TargetMode="External"/><Relationship Id="rId128" Type="http://schemas.openxmlformats.org/officeDocument/2006/relationships/hyperlink" Target="http://duma32.ru/komitet-po-byudzhetu-nalogam-i-ekonomicheskoy-politike/" TargetMode="External"/><Relationship Id="rId144" Type="http://schemas.openxmlformats.org/officeDocument/2006/relationships/hyperlink" Target="https://vologdazso.ru/actions/legislative_activity/draft-laws/search.php?docid=TXpNM01ESTVPRUUwVFc=" TargetMode="External"/><Relationship Id="rId149" Type="http://schemas.openxmlformats.org/officeDocument/2006/relationships/hyperlink" Target="https://minfin.gov-murman.ru/open-budget/regional_budget/law_of_budget_projects/project-20-21.php" TargetMode="External"/><Relationship Id="rId5" Type="http://schemas.openxmlformats.org/officeDocument/2006/relationships/hyperlink" Target="http://mef.mosreg.ru/dokumenty/normotvorchestvo" TargetMode="External"/><Relationship Id="rId90" Type="http://schemas.openxmlformats.org/officeDocument/2006/relationships/hyperlink" Target="http://budget.omsk.ifinmon.ru/napravleniya/ispolnenie-byudzheta/materialy-po-ispolneniyu-oblastnogo-byudzheta" TargetMode="External"/><Relationship Id="rId95" Type="http://schemas.openxmlformats.org/officeDocument/2006/relationships/hyperlink" Target="http://www.zaksobr-chita.ru/documents/byudjet/2020" TargetMode="External"/><Relationship Id="rId160" Type="http://schemas.openxmlformats.org/officeDocument/2006/relationships/hyperlink" Target="http://elkurultay.ru/deyatelnost/zakonotvorchestvo" TargetMode="External"/><Relationship Id="rId165" Type="http://schemas.openxmlformats.org/officeDocument/2006/relationships/hyperlink" Target="http://www.belduma.ru/document/draft/detail.php?god=2020&amp;prj=all" TargetMode="External"/><Relationship Id="rId181" Type="http://schemas.openxmlformats.org/officeDocument/2006/relationships/hyperlink" Target="https://tambovoblduma.ru/zakonoproekty/zakonoproekty-vnesennye-v-oblastnuyu-dumu/avgust-2020/" TargetMode="External"/><Relationship Id="rId186" Type="http://schemas.openxmlformats.org/officeDocument/2006/relationships/hyperlink" Target="http://www.minfin.kirov.ru/otkrytyy-byudzhet/dlya-spetsialistov/oblastnoy-byudzhet/%d0%98%d1%81%d0%bf%d0%be%d0%bb%d0%bd%d0%b5%d0%bd%d0%b8%d0%b5%20%d0%be%d0%b1%d0%bb%d0%b0%d1%81%d1%82%d0%bd%d0%be%d0%b3%d0%be%20%d0%b1%d1%8e%d0%b4%d0%b6%d0%b5%d1%82%d0%b0/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admtyumen.ru/ogv_ru/finance/finance/bugjet/more.htm?id=11844286@cmsArticle" TargetMode="External"/><Relationship Id="rId27" Type="http://schemas.openxmlformats.org/officeDocument/2006/relationships/hyperlink" Target="https://www.zskuzbass.ru/zakonotvorchestvo/proektyi-normativnyix-pravovyix-aktov-kemerovskoj-oblasti" TargetMode="External"/><Relationship Id="rId43" Type="http://schemas.openxmlformats.org/officeDocument/2006/relationships/hyperlink" Target="http://budget.lenreg.ru/documents/?page=0&amp;sortOrder=&amp;type=&amp;sortName=&amp;sortDate=" TargetMode="External"/><Relationship Id="rId48" Type="http://schemas.openxmlformats.org/officeDocument/2006/relationships/hyperlink" Target="http://www.assembly.spb.ru/ndoc/doc/0/777340364" TargetMode="External"/><Relationship Id="rId64" Type="http://schemas.openxmlformats.org/officeDocument/2006/relationships/hyperlink" Target="http://www.zspo.ru/legislative/bills/70722/" TargetMode="External"/><Relationship Id="rId69" Type="http://schemas.openxmlformats.org/officeDocument/2006/relationships/hyperlink" Target="http://www.saratov.gov.ru/gov/auth/minfin/" TargetMode="External"/><Relationship Id="rId113" Type="http://schemas.openxmlformats.org/officeDocument/2006/relationships/hyperlink" Target="http://www.duma.yar.ru/service/projects/zp201345.html" TargetMode="External"/><Relationship Id="rId118" Type="http://schemas.openxmlformats.org/officeDocument/2006/relationships/hyperlink" Target="http://minfin.kalmregion.ru/deyatelnost/byudzhet-respubliki-kalmykiya/proekty-zakonov-o-respublikanskom-byudzhete/" TargetMode="External"/><Relationship Id="rId134" Type="http://schemas.openxmlformats.org/officeDocument/2006/relationships/hyperlink" Target="https://minfin-rzn.ru/portal/Menu/Page/114" TargetMode="External"/><Relationship Id="rId139" Type="http://schemas.openxmlformats.org/officeDocument/2006/relationships/hyperlink" Target="http://minfin.alania.gov.ru/documents/606" TargetMode="External"/><Relationship Id="rId80" Type="http://schemas.openxmlformats.org/officeDocument/2006/relationships/hyperlink" Target="https://minfin.rtyva.ru/node/7602/" TargetMode="External"/><Relationship Id="rId85" Type="http://schemas.openxmlformats.org/officeDocument/2006/relationships/hyperlink" Target="http://openbudget.gfu.ru/ispolnenie-budgeta/law_project/" TargetMode="External"/><Relationship Id="rId150" Type="http://schemas.openxmlformats.org/officeDocument/2006/relationships/hyperlink" Target="https://www.sobranie.info/lawsinfo.php?UID=17171" TargetMode="External"/><Relationship Id="rId155" Type="http://schemas.openxmlformats.org/officeDocument/2006/relationships/hyperlink" Target="https://minfin.khabkrai.ru/portal/Menu/Page/667" TargetMode="External"/><Relationship Id="rId171" Type="http://schemas.openxmlformats.org/officeDocument/2006/relationships/hyperlink" Target="https://www.dumahmao.ru/budget2020-2022/lawsprojects/" TargetMode="External"/><Relationship Id="rId176" Type="http://schemas.openxmlformats.org/officeDocument/2006/relationships/hyperlink" Target="http://iis.minfin.49gov.ru/ebudget/Menu/Page/64" TargetMode="External"/><Relationship Id="rId192" Type="http://schemas.openxmlformats.org/officeDocument/2006/relationships/hyperlink" Target="https://irkobl.ru/sites/minfin/activity/obl/" TargetMode="External"/><Relationship Id="rId197" Type="http://schemas.openxmlformats.org/officeDocument/2006/relationships/hyperlink" Target="https://www.ivoblduma.ru/zakony/proekty-zakonov/35015/" TargetMode="External"/><Relationship Id="rId206" Type="http://schemas.openxmlformats.org/officeDocument/2006/relationships/hyperlink" Target="https://minfin.rkomi.ru/deyatelnost/ispolnenie-respublikanskogo-i-konsolidirovannogo-byudjetov-respubliki-komi/2019-god-494" TargetMode="External"/><Relationship Id="rId201" Type="http://schemas.openxmlformats.org/officeDocument/2006/relationships/hyperlink" Target="http://asozd.volgoduma.ru/index.php?option=com_asozd&amp;view=draftlaw&amp;id=664" TargetMode="External"/><Relationship Id="rId12" Type="http://schemas.openxmlformats.org/officeDocument/2006/relationships/hyperlink" Target="http://forcitizens.ru/ob/dokumenty/godovoj-otchet/2019-god" TargetMode="External"/><Relationship Id="rId17" Type="http://schemas.openxmlformats.org/officeDocument/2006/relationships/hyperlink" Target="https://budget.cap.ru/Show/Category/275?ItemId=862" TargetMode="External"/><Relationship Id="rId33" Type="http://schemas.openxmlformats.org/officeDocument/2006/relationships/hyperlink" Target="http://ebudget.primorsky.ru/Show/Content/223?ParentItemId=349" TargetMode="External"/><Relationship Id="rId38" Type="http://schemas.openxmlformats.org/officeDocument/2006/relationships/hyperlink" Target="https://www.tulaoblduma.ru/laws_intranet/laws_stages.asp%3FID=163893.html" TargetMode="External"/><Relationship Id="rId59" Type="http://schemas.openxmlformats.org/officeDocument/2006/relationships/hyperlink" Target="https://gossov.tatarstan.ru/rus/activity/lawmaking/zakon_project?bill_id=120" TargetMode="External"/><Relationship Id="rId103" Type="http://schemas.openxmlformats.org/officeDocument/2006/relationships/hyperlink" Target="http://ob.fin.amurobl.ru/dokumenty/proekt_zakon/ispolnenie_obl/2019" TargetMode="External"/><Relationship Id="rId108" Type="http://schemas.openxmlformats.org/officeDocument/2006/relationships/hyperlink" Target="http://&#1076;&#1091;&#1084;&#1072;&#1095;&#1091;&#1082;&#1086;&#1090;&#1082;&#1080;.&#1088;&#1092;/documents/37.html" TargetMode="External"/><Relationship Id="rId124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129" Type="http://schemas.openxmlformats.org/officeDocument/2006/relationships/hyperlink" Target="http://bryanskoblfin.ru/open/Show/Category/4?ItemId=159" TargetMode="External"/><Relationship Id="rId54" Type="http://schemas.openxmlformats.org/officeDocument/2006/relationships/hyperlink" Target="https://parlament09.ru/antikorrup/expertiza/" TargetMode="External"/><Relationship Id="rId70" Type="http://schemas.openxmlformats.org/officeDocument/2006/relationships/hyperlink" Target="https://minfin.saratov.gov.ru/budget/zakon-o-byudzhete/ispolnenie-byudzheta/ispolnenie-byudzheta-2019-god" TargetMode="External"/><Relationship Id="rId75" Type="http://schemas.openxmlformats.org/officeDocument/2006/relationships/hyperlink" Target="http://www.finupr.kurganobl.ru/index.php?test=ispol" TargetMode="External"/><Relationship Id="rId91" Type="http://schemas.openxmlformats.org/officeDocument/2006/relationships/hyperlink" Target="https://duma.tomsk.ru/document/view/1461" TargetMode="External"/><Relationship Id="rId96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40" Type="http://schemas.openxmlformats.org/officeDocument/2006/relationships/hyperlink" Target="http://www.gsmari.ru/itog/pnpa.html" TargetMode="External"/><Relationship Id="rId145" Type="http://schemas.openxmlformats.org/officeDocument/2006/relationships/hyperlink" Target="https://df.gov35.ru/otkrytyy-byudzhet/ispolnenie-oblastnogo-byudzheta/analiticheskie-materialy/2019-god/" TargetMode="External"/><Relationship Id="rId161" Type="http://schemas.openxmlformats.org/officeDocument/2006/relationships/hyperlink" Target="http://sobranie.pskov.ru/lawmaking/bills?title=%D0%B8%D1%81%D0%BF%D0%BE%D0%BB%D0%BD%D0%B5%D0%BD%D0%B8%D0%B8" TargetMode="External"/><Relationship Id="rId166" Type="http://schemas.openxmlformats.org/officeDocument/2006/relationships/hyperlink" Target="http://www.kosoblduma.ru/laws/pzko/" TargetMode="External"/><Relationship Id="rId182" Type="http://schemas.openxmlformats.org/officeDocument/2006/relationships/hyperlink" Target="https://www.tverfin.ru/np-baza/proekty-npa/" TargetMode="External"/><Relationship Id="rId187" Type="http://schemas.openxmlformats.org/officeDocument/2006/relationships/hyperlink" Target="http://www.kubzsk.ru/pravo/" TargetMode="External"/><Relationship Id="rId1" Type="http://schemas.openxmlformats.org/officeDocument/2006/relationships/hyperlink" Target="http://dtf.avo.ru/proekty-zakonov-vladimirskoj-oblasti" TargetMode="External"/><Relationship Id="rId6" Type="http://schemas.openxmlformats.org/officeDocument/2006/relationships/hyperlink" Target="https://budget.mosreg.ru/byudzhet-dlya-grazhdan/godovoj-otchet-ob-ispolnenii-byudzheta-moskovskoj-oblasti/" TargetMode="External"/><Relationship Id="rId23" Type="http://schemas.openxmlformats.org/officeDocument/2006/relationships/hyperlink" Target="https://zs74.ru/budget" TargetMode="External"/><Relationship Id="rId28" Type="http://schemas.openxmlformats.org/officeDocument/2006/relationships/hyperlink" Target="https://www.ofukem.ru/budget/projects2019-2021/" TargetMode="External"/><Relationship Id="rId49" Type="http://schemas.openxmlformats.org/officeDocument/2006/relationships/hyperlink" Target="https://budget.gov.spb.ru/" TargetMode="External"/><Relationship Id="rId114" Type="http://schemas.openxmlformats.org/officeDocument/2006/relationships/hyperlink" Target="https://www.yarregion.ru/depts/depfin/tmpPages/docs.aspx" TargetMode="External"/><Relationship Id="rId119" Type="http://schemas.openxmlformats.org/officeDocument/2006/relationships/hyperlink" Target="https://ob.sev.gov.ru/dokumenty/godovoj-otchet-ob-ispolnenii-byudzheta" TargetMode="External"/><Relationship Id="rId44" Type="http://schemas.openxmlformats.org/officeDocument/2006/relationships/hyperlink" Target="http://duma.novreg.ru/action/projects/" TargetMode="External"/><Relationship Id="rId60" Type="http://schemas.openxmlformats.org/officeDocument/2006/relationships/hyperlink" Target="http://minfin.cap.ru/action/activity/byudzhet/otcheti-ob-ispolnenii-respublikanskogo-byudzheta-c/2019-god" TargetMode="External"/><Relationship Id="rId65" Type="http://schemas.openxmlformats.org/officeDocument/2006/relationships/hyperlink" Target="http://finance.pnzreg.ru/docs/np/?ELEMENT_ID=1699" TargetMode="External"/><Relationship Id="rId81" Type="http://schemas.openxmlformats.org/officeDocument/2006/relationships/hyperlink" Target="https://minfin.rtyva.ru/node/11410/" TargetMode="External"/><Relationship Id="rId86" Type="http://schemas.openxmlformats.org/officeDocument/2006/relationships/hyperlink" Target="http://zsnso.ru/proekty-npa-vnesennye-v-zakonodatelnoe-sobranie-novosibirskoy-oblasti" TargetMode="External"/><Relationship Id="rId130" Type="http://schemas.openxmlformats.org/officeDocument/2006/relationships/hyperlink" Target="https://orel-region.ru/index.php?head=20&amp;part=25&amp;in=10" TargetMode="External"/><Relationship Id="rId135" Type="http://schemas.openxmlformats.org/officeDocument/2006/relationships/hyperlink" Target="http://www.smoloblduma.ru/zpr/index.php?SECTION_ID=&amp;ELEMENT_ID=51272" TargetMode="External"/><Relationship Id="rId151" Type="http://schemas.openxmlformats.org/officeDocument/2006/relationships/hyperlink" Target="http://minfin.krskstate.ru/openbudget/othcet/2019" TargetMode="External"/><Relationship Id="rId156" Type="http://schemas.openxmlformats.org/officeDocument/2006/relationships/hyperlink" Target="http://www.zsamur.ru/section/list/10630/10629" TargetMode="External"/><Relationship Id="rId177" Type="http://schemas.openxmlformats.org/officeDocument/2006/relationships/hyperlink" Target="http://www.udmgossovet.ru/ooz/isp_budzhet2019/obshslush.php" TargetMode="External"/><Relationship Id="rId198" Type="http://schemas.openxmlformats.org/officeDocument/2006/relationships/hyperlink" Target="https://www.govvrn.ru/npafin?p_p_id=Foldersanddocuments_WAR_foldersanddocumentsportlet&amp;p_p_lifecycle=0&amp;p_p_state=normal&amp;p_p_mode=view&amp;folderId=6609610" TargetMode="External"/><Relationship Id="rId172" Type="http://schemas.openxmlformats.org/officeDocument/2006/relationships/hyperlink" Target="http://www.akzs.ru/sessions/144/3055/" TargetMode="External"/><Relationship Id="rId193" Type="http://schemas.openxmlformats.org/officeDocument/2006/relationships/hyperlink" Target="http://budget.karelia.ru/byudzhet/plan-grafik-po-otchetu-ob-ispolnenii-byudzheta" TargetMode="External"/><Relationship Id="rId202" Type="http://schemas.openxmlformats.org/officeDocument/2006/relationships/hyperlink" Target="http://www.minfin01-maykop.ru/Show/Category/72?ItemId=271" TargetMode="External"/><Relationship Id="rId207" Type="http://schemas.openxmlformats.org/officeDocument/2006/relationships/hyperlink" Target="https://budget.mos.ru/zakon_isp" TargetMode="External"/><Relationship Id="rId13" Type="http://schemas.openxmlformats.org/officeDocument/2006/relationships/hyperlink" Target="http://www.dumask.ru/law/zakonodatelnaya-deyatelnost/zakonoproekty-i-inye-pravovye-akty-nakhodyashchiesya-na-rassmotrenii.html" TargetMode="External"/><Relationship Id="rId18" Type="http://schemas.openxmlformats.org/officeDocument/2006/relationships/hyperlink" Target="http://zakon.zsperm.ru/?ELEMENT_ID=3938" TargetMode="External"/><Relationship Id="rId39" Type="http://schemas.openxmlformats.org/officeDocument/2006/relationships/hyperlink" Target="http://dfto.ru/index.php/razdel/ispolnenie-byudzheta/proekt-zakona-ob-ispolnenii-byudzheta" TargetMode="External"/><Relationship Id="rId109" Type="http://schemas.openxmlformats.org/officeDocument/2006/relationships/hyperlink" Target="http://chaogov.ru/otkrytyy-byudzhet/ispolnenie-byudzheta.php" TargetMode="External"/><Relationship Id="rId34" Type="http://schemas.openxmlformats.org/officeDocument/2006/relationships/hyperlink" Target="http://kurskduma.ru/proekts/proekts.php?2020" TargetMode="External"/><Relationship Id="rId50" Type="http://schemas.openxmlformats.org/officeDocument/2006/relationships/hyperlink" Target="https://minfin.rk.gov.ru/ru/structure/2020_05_07_12_00_proekt_zakona_respubliki_krym_ob_ispolnenii_biudzheta_respubliki_krym_za_2019_god" TargetMode="External"/><Relationship Id="rId55" Type="http://schemas.openxmlformats.org/officeDocument/2006/relationships/hyperlink" Target="http://minfin09.ru/%D0%BF%D1%80%D0%BE%D0%B5%D0%BA%D1%82%D1%8B-%D0%BD%D0%BF%D0%B0-%D0%B8-%D0%B7%D0%B0%D0%BA%D0%BB%D1%8E%D1%87%D0%B5%D0%BD%D0%B8%D0%B9-%D0%BA-%D0%BD%D0%B8%D0%BC-%D0%BF%D0%BE-%D1%80%D0%B5%D0%B7%D1%83%D0%BB/" TargetMode="External"/><Relationship Id="rId76" Type="http://schemas.openxmlformats.org/officeDocument/2006/relationships/hyperlink" Target="http://zsso.ru/legislative/lawprojects/item/53610/" TargetMode="External"/><Relationship Id="rId97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04" Type="http://schemas.openxmlformats.org/officeDocument/2006/relationships/hyperlink" Target="http://doc.dumasakhalin.ru/chapter/projects" TargetMode="External"/><Relationship Id="rId120" Type="http://schemas.openxmlformats.org/officeDocument/2006/relationships/hyperlink" Target="https://fin.sev.gov.ru/" TargetMode="External"/><Relationship Id="rId125" Type="http://schemas.openxmlformats.org/officeDocument/2006/relationships/hyperlink" Target="http://mf.nnov.ru:8025/primi-uchastie/publichnye-slushaniya" TargetMode="External"/><Relationship Id="rId141" Type="http://schemas.openxmlformats.org/officeDocument/2006/relationships/hyperlink" Target="http://mari-el.gov.ru/minfin/SitePages/ZakOispRespBudg.aspx" TargetMode="External"/><Relationship Id="rId146" Type="http://schemas.openxmlformats.org/officeDocument/2006/relationships/hyperlink" Target="https://duma39.ru/activity/zakon/draft/search.php" TargetMode="External"/><Relationship Id="rId167" Type="http://schemas.openxmlformats.org/officeDocument/2006/relationships/hyperlink" Target="http://depfin.adm44.ru/info/law/proetjzko/" TargetMode="External"/><Relationship Id="rId188" Type="http://schemas.openxmlformats.org/officeDocument/2006/relationships/hyperlink" Target="https://openbudget23region.ru/index.php/o-byudzhete/dokumenty/ministerstvo-finansov-krasnodarskogo-kraya" TargetMode="External"/><Relationship Id="rId7" Type="http://schemas.openxmlformats.org/officeDocument/2006/relationships/hyperlink" Target="http://sdnao.ru/documents/bills/detail.php?ID=31328" TargetMode="External"/><Relationship Id="rId71" Type="http://schemas.openxmlformats.org/officeDocument/2006/relationships/hyperlink" Target="http://www.zsuo.ru/zakony/proekty/43-zakonotvorchestvo/zakony/proekty/15235-35522020.html" TargetMode="External"/><Relationship Id="rId92" Type="http://schemas.openxmlformats.org/officeDocument/2006/relationships/hyperlink" Target="http://budget.sakha.gov.ru/ebudget/Menu/Page/173" TargetMode="External"/><Relationship Id="rId162" Type="http://schemas.openxmlformats.org/officeDocument/2006/relationships/hyperlink" Target="http://finance.pskov.ru/doc/documents" TargetMode="External"/><Relationship Id="rId183" Type="http://schemas.openxmlformats.org/officeDocument/2006/relationships/hyperlink" Target="https://minfin.donland.ru/activity/7091/?nav-documents=page-1" TargetMode="External"/><Relationship Id="rId2" Type="http://schemas.openxmlformats.org/officeDocument/2006/relationships/hyperlink" Target="http://www.zsvo.ru/documents/36/" TargetMode="External"/><Relationship Id="rId29" Type="http://schemas.openxmlformats.org/officeDocument/2006/relationships/hyperlink" Target="https://depfin.tomsk.gov.ru/proekt-godovogo-otcheta-ob-ispolnenii-oblastnogo-bjudzheta" TargetMode="External"/><Relationship Id="rId24" Type="http://schemas.openxmlformats.org/officeDocument/2006/relationships/hyperlink" Target="http://www.minfin74.ru/mBudget/execution/annual/" TargetMode="External"/><Relationship Id="rId40" Type="http://schemas.openxmlformats.org/officeDocument/2006/relationships/hyperlink" Target="http://karelia-zs.ru/zakonodatelstvo_rk/proekty/search_simple/?search=true&amp;file_number=&amp;dep_number=&amp;name=%D0%B8%D1%81%D0%BF%D0%BE%D0%BB%D0%BD%D0%B5%D0%BD%D0%B8%D0%B8+%D0%B1%D1%8E%D0%B4%D0%B6%D0%B5%D1%82%D0%B0&amp;doc_status=&amp;date_min=&amp;date_max=&amp;sort_by=data_registracii&amp;order=descending" TargetMode="External"/><Relationship Id="rId45" Type="http://schemas.openxmlformats.org/officeDocument/2006/relationships/hyperlink" Target="https://minfin.novreg.ru/2019-god-3.html" TargetMode="External"/><Relationship Id="rId66" Type="http://schemas.openxmlformats.org/officeDocument/2006/relationships/hyperlink" Target="http://asozd.samgd.ru/bills/3053/" TargetMode="External"/><Relationship Id="rId87" Type="http://schemas.openxmlformats.org/officeDocument/2006/relationships/hyperlink" Target="http://mfnso.nso.ru/page/495" TargetMode="External"/><Relationship Id="rId110" Type="http://schemas.openxmlformats.org/officeDocument/2006/relationships/hyperlink" Target="http://www.zskaluga.ru/bills/wide/17404/ob_ispolnenii_oblastnogo_bjudzheta_za_2019_god.html" TargetMode="External"/><Relationship Id="rId115" Type="http://schemas.openxmlformats.org/officeDocument/2006/relationships/hyperlink" Target="http://budget76.ru/" TargetMode="External"/><Relationship Id="rId131" Type="http://schemas.openxmlformats.org/officeDocument/2006/relationships/hyperlink" Target="http://adm.vintech.ru:8096/ebudget/Menu/Page/44" TargetMode="External"/><Relationship Id="rId136" Type="http://schemas.openxmlformats.org/officeDocument/2006/relationships/hyperlink" Target="http://www.vrnoblduma.ru/dokumenty/proekty/pro.php?lid=2056" TargetMode="External"/><Relationship Id="rId157" Type="http://schemas.openxmlformats.org/officeDocument/2006/relationships/hyperlink" Target="http://www.eao.ru/dokumenty/proekty-npa-docs/?SHOWALL_1=1" TargetMode="External"/><Relationship Id="rId178" Type="http://schemas.openxmlformats.org/officeDocument/2006/relationships/hyperlink" Target="http://www.mfur.ru/budjet/ispolnenie/materialy/2019-god.php" TargetMode="External"/><Relationship Id="rId61" Type="http://schemas.openxmlformats.org/officeDocument/2006/relationships/hyperlink" Target="http://www.zsko.ru/documents/lawmaking/index.php?ID=30117" TargetMode="External"/><Relationship Id="rId82" Type="http://schemas.openxmlformats.org/officeDocument/2006/relationships/hyperlink" Target="https://vs19.ru/lawmaking/bills/bill/1473" TargetMode="External"/><Relationship Id="rId152" Type="http://schemas.openxmlformats.org/officeDocument/2006/relationships/hyperlink" Target="https://egov-buryatia.ru/minfin/activities/documents/proekty-zakonov-i-inykh-npa/" TargetMode="External"/><Relationship Id="rId173" Type="http://schemas.openxmlformats.org/officeDocument/2006/relationships/hyperlink" Target="http://fin22.ru/projects/p2020/" TargetMode="External"/><Relationship Id="rId194" Type="http://schemas.openxmlformats.org/officeDocument/2006/relationships/hyperlink" Target="https://dvinaland.ru/budget/public_hearings/" TargetMode="External"/><Relationship Id="rId199" Type="http://schemas.openxmlformats.org/officeDocument/2006/relationships/hyperlink" Target="https://minfin.ryazangov.ru/documents/draft_documents/proekty/2020/index.php" TargetMode="External"/><Relationship Id="rId203" Type="http://schemas.openxmlformats.org/officeDocument/2006/relationships/hyperlink" Target="http://www.parlamentchr.ru/deyatelnost/zakonoproekty-nakhodyashchiesya-na-rassmotrenii" TargetMode="External"/><Relationship Id="rId208" Type="http://schemas.openxmlformats.org/officeDocument/2006/relationships/hyperlink" Target="https://duma.mos.ru/ru/40/regulation_projects?fields%5B0%5D=name&amp;fields%5B1%5D=content&amp;date%5Bfrom%5D=15.01.2017&amp;date%5Bto%5D=0&amp;sort=date-desc&amp;states%5B0%5D=all&amp;types%5B0%5D=all&amp;page=1" TargetMode="External"/><Relationship Id="rId19" Type="http://schemas.openxmlformats.org/officeDocument/2006/relationships/hyperlink" Target="http://mfin.permkrai.ru/execution/pr_z%7C_i/pr_zak_i/2020/" TargetMode="External"/><Relationship Id="rId14" Type="http://schemas.openxmlformats.org/officeDocument/2006/relationships/hyperlink" Target="http://openbudsk.ru/godovoy-otchet-ob-ispolnenii-byudzheta/" TargetMode="External"/><Relationship Id="rId30" Type="http://schemas.openxmlformats.org/officeDocument/2006/relationships/hyperlink" Target="http://open.findep.org:8088/" TargetMode="External"/><Relationship Id="rId35" Type="http://schemas.openxmlformats.org/officeDocument/2006/relationships/hyperlink" Target="http://adm.rkursk.ru/index.php?id=693&amp;mat_id=107115" TargetMode="External"/><Relationship Id="rId56" Type="http://schemas.openxmlformats.org/officeDocument/2006/relationships/hyperlink" Target="http://www.gsrm.ru/legislative-activities/proekty/" TargetMode="External"/><Relationship Id="rId77" Type="http://schemas.openxmlformats.org/officeDocument/2006/relationships/hyperlink" Target="https://minfin.midural.ru/document/category/21" TargetMode="External"/><Relationship Id="rId100" Type="http://schemas.openxmlformats.org/officeDocument/2006/relationships/hyperlink" Target="http://openbudget.kamgov.ru/Dashboard" TargetMode="External"/><Relationship Id="rId105" Type="http://schemas.openxmlformats.org/officeDocument/2006/relationships/hyperlink" Target="http://sakhminfin.ru/" TargetMode="External"/><Relationship Id="rId126" Type="http://schemas.openxmlformats.org/officeDocument/2006/relationships/hyperlink" Target="https://minfin.tularegion.ru/documents/" TargetMode="External"/><Relationship Id="rId147" Type="http://schemas.openxmlformats.org/officeDocument/2006/relationships/hyperlink" Target="https://minfin39.ru/documents/" TargetMode="External"/><Relationship Id="rId168" Type="http://schemas.openxmlformats.org/officeDocument/2006/relationships/hyperlink" Target="http://nsrd.ru/dokumenty/proekti_normativno_pravovih_aktov/page/1" TargetMode="External"/><Relationship Id="rId8" Type="http://schemas.openxmlformats.org/officeDocument/2006/relationships/hyperlink" Target="http://dfei.adm-nao.ru/byudzhetnaya-otchetnost/" TargetMode="External"/><Relationship Id="rId51" Type="http://schemas.openxmlformats.org/officeDocument/2006/relationships/hyperlink" Target="http://budget.rk.ifinmon.ru/dokumenty/godovoj-otchet-ob-ispolnenii-byudzheta" TargetMode="External"/><Relationship Id="rId72" Type="http://schemas.openxmlformats.org/officeDocument/2006/relationships/hyperlink" Target="http://ufo.ulntc.ru/index.php?mgf=budget/open_budget&amp;slep=net" TargetMode="External"/><Relationship Id="rId93" Type="http://schemas.openxmlformats.org/officeDocument/2006/relationships/hyperlink" Target="http://monitoring.iltumen.ru/%D0%9F%D1%80%D0%BE%D0%B5%D0%BA%D1%82%20%D0%B7%D0%B0%D0%BA%D0%BE%D0%BD%D0%B0%20%D0%A0%D0%B5%D1%81%D0%BF%D1%83%D0%B1%D0%BB%D0%B8%D0%BA%D0%B8%20%D0%A1%D0%B0%D1%85%D0%B0%20(%D0%AF%D0%BA%D1%83%D1%82%D0%B8%D1%8F)/2541663" TargetMode="External"/><Relationship Id="rId98" Type="http://schemas.openxmlformats.org/officeDocument/2006/relationships/hyperlink" Target="http://www.zaksobr.kamchatka.ru/events/Zakony/Proekty-Zakonov-Kamchatskogo-kraya/" TargetMode="External"/><Relationship Id="rId121" Type="http://schemas.openxmlformats.org/officeDocument/2006/relationships/hyperlink" Target="https://www.mfri.ru/index.php/open-budget/godovoj-otchet-ob-ispolnenii-byudzheta" TargetMode="External"/><Relationship Id="rId142" Type="http://schemas.openxmlformats.org/officeDocument/2006/relationships/hyperlink" Target="http://budget.minfin-samara.ru/dokumenty/godovoj-otchet-ob-ispolnenii-byudzheta/" TargetMode="External"/><Relationship Id="rId163" Type="http://schemas.openxmlformats.org/officeDocument/2006/relationships/hyperlink" Target="http://bks.pskov.ru/ebudget/Show/Category/4?ItemId=262" TargetMode="External"/><Relationship Id="rId184" Type="http://schemas.openxmlformats.org/officeDocument/2006/relationships/hyperlink" Target="http://minfin.donland.ru:8088/" TargetMode="External"/><Relationship Id="rId189" Type="http://schemas.openxmlformats.org/officeDocument/2006/relationships/hyperlink" Target="https://minfinkubani.ru/budget_isp/detail.php?ID=88011&amp;IBLOCK_ID=46&amp;str_date=18.09.2020" TargetMode="External"/><Relationship Id="rId3" Type="http://schemas.openxmlformats.org/officeDocument/2006/relationships/hyperlink" Target="http://www.oblsovet.ru/legislation/" TargetMode="External"/><Relationship Id="rId25" Type="http://schemas.openxmlformats.org/officeDocument/2006/relationships/hyperlink" Target="http://www.zsyanao.ru/legislative_activity/projects/" TargetMode="External"/><Relationship Id="rId46" Type="http://schemas.openxmlformats.org/officeDocument/2006/relationships/hyperlink" Target="http://portal.novkfo.ru/Menu/Page/1" TargetMode="External"/><Relationship Id="rId67" Type="http://schemas.openxmlformats.org/officeDocument/2006/relationships/hyperlink" Target="http://minfin-samara.ru/proekty-zakonov-ob-ispolnenii-oblastnogo-byudzheta/" TargetMode="External"/><Relationship Id="rId116" Type="http://schemas.openxmlformats.org/officeDocument/2006/relationships/hyperlink" Target="http://www.aosd.ru/?dir=budget&amp;act=budget" TargetMode="External"/><Relationship Id="rId137" Type="http://schemas.openxmlformats.org/officeDocument/2006/relationships/hyperlink" Target="http://minfin.karelia.ru/2019-2021-gody/" TargetMode="External"/><Relationship Id="rId158" Type="http://schemas.openxmlformats.org/officeDocument/2006/relationships/hyperlink" Target="http://zseao.ru/2020/06/informatsiya-o-publichnyh-slushaniyah-po-proektu-godovogo-otcheta-ob-ispolnenii-oblastnogo-byudzheta-na-2019-god" TargetMode="External"/><Relationship Id="rId20" Type="http://schemas.openxmlformats.org/officeDocument/2006/relationships/hyperlink" Target="http://budget.permkrai.ru/" TargetMode="External"/><Relationship Id="rId41" Type="http://schemas.openxmlformats.org/officeDocument/2006/relationships/hyperlink" Target="http://www.lenoblzaks.ru/static/single/-rus-common-zakact-/loprojects" TargetMode="External"/><Relationship Id="rId62" Type="http://schemas.openxmlformats.org/officeDocument/2006/relationships/hyperlink" Target="http://www.zaksob.ru/activity/zakonotvorcheskaya-deyatelnost/proekty-oblastnykh-zakonov-i-postanovleniy/" TargetMode="External"/><Relationship Id="rId83" Type="http://schemas.openxmlformats.org/officeDocument/2006/relationships/hyperlink" Target="https://r-19.ru/documents/139/99937.html" TargetMode="External"/><Relationship Id="rId88" Type="http://schemas.openxmlformats.org/officeDocument/2006/relationships/hyperlink" Target="http://www.omsk-parlament.ru/?sid=2940" TargetMode="External"/><Relationship Id="rId111" Type="http://schemas.openxmlformats.org/officeDocument/2006/relationships/hyperlink" Target="http://admoblkaluga.ru/main/work/finances/budget/reports.php" TargetMode="External"/><Relationship Id="rId132" Type="http://schemas.openxmlformats.org/officeDocument/2006/relationships/hyperlink" Target="http://oreloblsovet.ru/legislation/proektyi-zakonov.html" TargetMode="External"/><Relationship Id="rId153" Type="http://schemas.openxmlformats.org/officeDocument/2006/relationships/hyperlink" Target="http://hural-rb.ru/bankz/" TargetMode="External"/><Relationship Id="rId174" Type="http://schemas.openxmlformats.org/officeDocument/2006/relationships/hyperlink" Target="https://minfin.astrobl.ru/site-page/proekt-zakona-ao-ob-ispolnenii-byudzheta" TargetMode="External"/><Relationship Id="rId17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95" Type="http://schemas.openxmlformats.org/officeDocument/2006/relationships/hyperlink" Target="https://depfin.admhmao.ru/otkrytyy-byudzhet/" TargetMode="External"/><Relationship Id="rId209" Type="http://schemas.openxmlformats.org/officeDocument/2006/relationships/hyperlink" Target="https://www.mos.ru/findep/documents/" TargetMode="External"/><Relationship Id="rId190" Type="http://schemas.openxmlformats.org/officeDocument/2006/relationships/hyperlink" Target="http://volgafin.volgograd.ru/norms/acts/16723/" TargetMode="External"/><Relationship Id="rId204" Type="http://schemas.openxmlformats.org/officeDocument/2006/relationships/hyperlink" Target="https://www.magoblduma.ru/documents/index.php?doc_type=1&amp;from_4=3" TargetMode="External"/><Relationship Id="rId15" Type="http://schemas.openxmlformats.org/officeDocument/2006/relationships/hyperlink" Target="http://www.mfsk.ru/law/proekty-zakonovsk" TargetMode="External"/><Relationship Id="rId36" Type="http://schemas.openxmlformats.org/officeDocument/2006/relationships/hyperlink" Target="http://zsto.ru/index.php/739a50c4-47c1-81fa-060e-2232105925f8/5f51608f-f613-3c85-ce9f-e9a9410d8fa4/11074-sovet200408" TargetMode="External"/><Relationship Id="rId57" Type="http://schemas.openxmlformats.org/officeDocument/2006/relationships/hyperlink" Target="http://www.minfinrm.ru/norm-akty-new/zakony/norm-prav-akty/budget-2019/" TargetMode="External"/><Relationship Id="rId106" Type="http://schemas.openxmlformats.org/officeDocument/2006/relationships/hyperlink" Target="https://openbudget.sakhminfin.ru/Menu/Page/504" TargetMode="External"/><Relationship Id="rId127" Type="http://schemas.openxmlformats.org/officeDocument/2006/relationships/hyperlink" Target="http://bryanskoblfin.ru/Show/Category/?ItemId=26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monitoring.zspk.gov.ru/" TargetMode="External"/><Relationship Id="rId52" Type="http://schemas.openxmlformats.org/officeDocument/2006/relationships/hyperlink" Target="http://parlament.kbr.ru/zakonodatelnaya-deyatelnost/zakonoproekty-na-stadii-rassmotreniya/index.php?ELEMENT_ID=17606" TargetMode="External"/><Relationship Id="rId73" Type="http://schemas.openxmlformats.org/officeDocument/2006/relationships/hyperlink" Target="http://ufo.ulntc.ru:8080/dokumenty/godovoj-otchet-ob-ispolnenii-byudzheta/2019-god" TargetMode="External"/><Relationship Id="rId78" Type="http://schemas.openxmlformats.org/officeDocument/2006/relationships/hyperlink" Target="http://info.mfural.ru/ebudget/Menu/Page/1" TargetMode="External"/><Relationship Id="rId94" Type="http://schemas.openxmlformats.org/officeDocument/2006/relationships/hyperlink" Target="https://minfin.sakha.gov.ru/ispolnenie/2019-god-ispolnenie/za-2019-qod" TargetMode="External"/><Relationship Id="rId99" Type="http://schemas.openxmlformats.org/officeDocument/2006/relationships/hyperlink" Target="https://minfin.kamgov.ru/otcety_ispolnenie/otcet-ob-ispolnenii-kraevogo-budzeta-za-2019-god" TargetMode="External"/><Relationship Id="rId101" Type="http://schemas.openxmlformats.org/officeDocument/2006/relationships/hyperlink" Target="http://www.duma.khv.ru/Monitoring5/%D0%9F%D1%80%D0%BE%D0%B5%D0%BA%D1%82%20%D0%B7%D0%B0%D0%BA%D0%BE%D0%BD%D0%B0/2311134" TargetMode="External"/><Relationship Id="rId122" Type="http://schemas.openxmlformats.org/officeDocument/2006/relationships/hyperlink" Target="http://gsrb.ru/ru/materials/materialy-k-zasedaniyu-gs-k-rb/?SECTION_ID=1340" TargetMode="External"/><Relationship Id="rId143" Type="http://schemas.openxmlformats.org/officeDocument/2006/relationships/hyperlink" Target="https://openbudget.mfnso.ru/analitika/otchetnost-ob-ispolnenii-byudzheta/2019-god" TargetMode="External"/><Relationship Id="rId148" Type="http://schemas.openxmlformats.org/officeDocument/2006/relationships/hyperlink" Target="https://www.duma-murman.ru/deyatelnost/zakonodatelnaya-deyatelnost/proekty-zakonov-murmanskoy-oblasti/proekty-2020/" TargetMode="External"/><Relationship Id="rId164" Type="http://schemas.openxmlformats.org/officeDocument/2006/relationships/hyperlink" Target="http://beldepfin.ru/dokumenty/vse-dokumenty/godovoj-otchet-ob-ispolnenii-byudzheta-za-2019-god/" TargetMode="External"/><Relationship Id="rId169" Type="http://schemas.openxmlformats.org/officeDocument/2006/relationships/hyperlink" Target="http://www.minfinrd.ru/deyatelnost/statistika-i-otchety/otchety-ob-ispolnenii-byudzheta/godovoy-otchet-ob-ispolnenii-byudzheta" TargetMode="External"/><Relationship Id="rId185" Type="http://schemas.openxmlformats.org/officeDocument/2006/relationships/hyperlink" Target="https://sevzakon.ru/view/laws/bank_zakonoproektov/ii_sozyv_2020/pr_zak_19_62_ot_01_06_2020/tekst_zakonoproekta/" TargetMode="External"/><Relationship Id="rId4" Type="http://schemas.openxmlformats.org/officeDocument/2006/relationships/hyperlink" Target="http://ufin48.ru/Show/Tag/%D0%98%D1%81%D0%BF%D0%BE%D0%BB%D0%BD%D0%B5%D0%BD%D0%B8%D0%B5%20%D0%B1%D1%8E%D0%B4%D0%B6%D0%B5%D1%82%D0%B0" TargetMode="External"/><Relationship Id="rId9" Type="http://schemas.openxmlformats.org/officeDocument/2006/relationships/hyperlink" Target="http://www.zsro.ru/lawmaking/project/?arrFilter_pf%5BNUMBER%5D=&amp;arrFilter_ff%5BPREVIEW_TEXT%5D=%D0%BE%D0%B1+%D0%B8%D1%81%D0%BF%D0%BE%D0%BB%D0%BD%D0%B5%D0%BD%D0%B8%D0%B8+%D0%B1%D1%8E%D0%B4%D0%B6%D0%B5%D1%82%D0%B0&amp;arrFilter_DATE_ACTIVE_FROM_1=&amp;arrFilter_DATE_ACTIVE_FROM_2=&amp;set_filter=Y" TargetMode="External"/><Relationship Id="rId180" Type="http://schemas.openxmlformats.org/officeDocument/2006/relationships/hyperlink" Target="https://fin.tmbreg.ru/6347/6366/8679.html" TargetMode="External"/><Relationship Id="rId210" Type="http://schemas.openxmlformats.org/officeDocument/2006/relationships/hyperlink" Target="https://minfin.bashkortostan.ru/documents/projects/289260/" TargetMode="External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s://fincom.gov.spb.ru/budget/implementation/execution_materials/1" TargetMode="External"/><Relationship Id="rId68" Type="http://schemas.openxmlformats.org/officeDocument/2006/relationships/hyperlink" Target="https://srd.ru/index.php/component/docs/?view=pr_zaks&amp;menu=508&amp;selmenu=512&amp;limitstart=0" TargetMode="External"/><Relationship Id="rId89" Type="http://schemas.openxmlformats.org/officeDocument/2006/relationships/hyperlink" Target="http://mf.omskportal.ru/oiv/mf/otrasl/otkrbudg/ispolnenie/2019/04" TargetMode="External"/><Relationship Id="rId112" Type="http://schemas.openxmlformats.org/officeDocument/2006/relationships/hyperlink" Target="https://www.mosoblduma.ru/Zakoni/Zakonoprecti_Moskovskoj_oblasti/item/317523/" TargetMode="External"/><Relationship Id="rId133" Type="http://schemas.openxmlformats.org/officeDocument/2006/relationships/hyperlink" Target="http://rznoblduma.ru/index.php?option=com_content&amp;view=article&amp;id=177&amp;Itemid=125" TargetMode="External"/><Relationship Id="rId154" Type="http://schemas.openxmlformats.org/officeDocument/2006/relationships/hyperlink" Target="http://budget.govrb.ru/ebudget/Show/Content/291?ParentItemId=233" TargetMode="External"/><Relationship Id="rId175" Type="http://schemas.openxmlformats.org/officeDocument/2006/relationships/hyperlink" Target="https://www.astroblduma.ru/documents/?arrFilter_ff%5BPREVIEW_TEXT%5D=%D0%B8%D1%81%D0%BF%D0%BE%D0%BB%D0%BD%D0%B5%D0%BD%D0%B8%D0%B8&amp;arrFilter_pf%5BNDOC%5D=&amp;arrFilter_DATE_ACTIVE_FROM_1=&amp;arrFilter_DATE_ACTIVE_FROM_2=&amp;arrFilter_pf%5BDOC_TYPE%5D=&amp;arrFilter_pf%5BTHEMATICS%5D=&amp;arrFilter_pf%5BSUBJECT_LEGISLATIVE_INITIATIVE%5D=&amp;arrFilter_pf%5BDOC_STATUS%5D=&amp;set_filter=%D0%9F%D0%BE%D0%B8%D1%81%D0%BA&amp;set_filter=Y" TargetMode="External"/><Relationship Id="rId196" Type="http://schemas.openxmlformats.org/officeDocument/2006/relationships/hyperlink" Target="http://df.ivanovoobl.ru/regionalnye-finansy/zakon-ob-oblastnom-byudzhete/zakon-ob-ispolnenii-oblastnogo-byudzheta/" TargetMode="External"/><Relationship Id="rId200" Type="http://schemas.openxmlformats.org/officeDocument/2006/relationships/hyperlink" Target="http://crimea.gov.ru/lawmaking-activity/budget/2019-01" TargetMode="External"/><Relationship Id="rId16" Type="http://schemas.openxmlformats.org/officeDocument/2006/relationships/hyperlink" Target="http://www.gs.cap.ru/doc/laws/2020/04/14/gs-zak-vnes-30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kzs.ru/news/main/2020/06/17/19867/" TargetMode="External"/><Relationship Id="rId21" Type="http://schemas.openxmlformats.org/officeDocument/2006/relationships/hyperlink" Target="http://dfei.adm-nao.ru/byudzhetnaya-otchetnost/" TargetMode="External"/><Relationship Id="rId42" Type="http://schemas.openxmlformats.org/officeDocument/2006/relationships/hyperlink" Target="https://minfin.rk.gov.ru/ru/structure/2020_05_07_11_59_otchet_ob_ispolnenii_biudzheta_respubliki_krym_za_2019_god" TargetMode="External"/><Relationship Id="rId63" Type="http://schemas.openxmlformats.org/officeDocument/2006/relationships/hyperlink" Target="https://dfto.ru/razdel/ispolnenie-byudzheta/proekt-zakona-ob-ispolnenii-byudzheta" TargetMode="External"/><Relationship Id="rId84" Type="http://schemas.openxmlformats.org/officeDocument/2006/relationships/hyperlink" Target="https://www.duma-murman.ru/deyatelnost/zakonodatelnaya-deyatelnost/oblastnoy-byudzhet/" TargetMode="External"/><Relationship Id="rId138" Type="http://schemas.openxmlformats.org/officeDocument/2006/relationships/hyperlink" Target="http://minfin.krskstate.ru/openbudget/othcet/2019" TargetMode="External"/><Relationship Id="rId159" Type="http://schemas.openxmlformats.org/officeDocument/2006/relationships/hyperlink" Target="https://fin.amurobl.ru/pages/normativno-pravovye-akty/regionalnyy-uroven/proekty-zakonov-ao/" TargetMode="External"/><Relationship Id="rId170" Type="http://schemas.openxmlformats.org/officeDocument/2006/relationships/hyperlink" Target="https://parlament09.ru/antikorrup/expertiza/" TargetMode="External"/><Relationship Id="rId191" Type="http://schemas.openxmlformats.org/officeDocument/2006/relationships/hyperlink" Target="http://ob.beldepfin.ru/" TargetMode="External"/><Relationship Id="rId205" Type="http://schemas.openxmlformats.org/officeDocument/2006/relationships/hyperlink" Target="https://www.ivoblduma.ru/zakony/proekty-zakonov/" TargetMode="External"/><Relationship Id="rId107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1" Type="http://schemas.openxmlformats.org/officeDocument/2006/relationships/hyperlink" Target="http://www.minfinchr.ru/otkrytyj-byudzhet" TargetMode="External"/><Relationship Id="rId32" Type="http://schemas.openxmlformats.org/officeDocument/2006/relationships/hyperlink" Target="http://www.lenoblzaks.ru/static/single/-rus-common-zakact-/loprojects" TargetMode="External"/><Relationship Id="rId37" Type="http://schemas.openxmlformats.org/officeDocument/2006/relationships/hyperlink" Target="https://gossov.tatarstan.ru/rus/activity/lawmaking/zakon_project?bill_id=120" TargetMode="External"/><Relationship Id="rId53" Type="http://schemas.openxmlformats.org/officeDocument/2006/relationships/hyperlink" Target="http://info.mfural.ru/ebudget/Menu/Page/1" TargetMode="External"/><Relationship Id="rId58" Type="http://schemas.openxmlformats.org/officeDocument/2006/relationships/hyperlink" Target="http://duma.novreg.ru/action/projects/" TargetMode="External"/><Relationship Id="rId74" Type="http://schemas.openxmlformats.org/officeDocument/2006/relationships/hyperlink" Target="http://minfin.karelia.ru/zakon-ob-ispolnenii-bjudzheta-za-2019-god/" TargetMode="External"/><Relationship Id="rId79" Type="http://schemas.openxmlformats.org/officeDocument/2006/relationships/hyperlink" Target="http://omskportal.ru/oiv/mf/otrasl/otkrbudg/ispolnenie/2019/04" TargetMode="External"/><Relationship Id="rId102" Type="http://schemas.openxmlformats.org/officeDocument/2006/relationships/hyperlink" Target="http://www.gsmari.ru/itog/pnpa.html" TargetMode="External"/><Relationship Id="rId123" Type="http://schemas.openxmlformats.org/officeDocument/2006/relationships/hyperlink" Target="http://budget17.ru/" TargetMode="External"/><Relationship Id="rId128" Type="http://schemas.openxmlformats.org/officeDocument/2006/relationships/hyperlink" Target="http://budget.minfin-samara.ru/dokumenty/godovoj-otchet-ob-ispolnenii-byudzheta/" TargetMode="External"/><Relationship Id="rId144" Type="http://schemas.openxmlformats.org/officeDocument/2006/relationships/hyperlink" Target="http://minfin.kalmregion.ru/deyatelnost/byudzhet-respubliki-kalmykiya/proekty-zakonov-o-respublikanskom-byudzhete/" TargetMode="External"/><Relationship Id="rId149" Type="http://schemas.openxmlformats.org/officeDocument/2006/relationships/hyperlink" Target="https://fin.sev.gov.ru/ispolnenie-bydzheta/otchyety-ob-ispolnenii-byudzheta-sevastopolya/" TargetMode="External"/><Relationship Id="rId5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0" Type="http://schemas.openxmlformats.org/officeDocument/2006/relationships/hyperlink" Target="https://minfin.49gov.ru/press/news/index.php?id_4=53855" TargetMode="External"/><Relationship Id="rId95" Type="http://schemas.openxmlformats.org/officeDocument/2006/relationships/hyperlink" Target="http://www.eao.ru/dokumenty/proekty-npa-docs/?CSS_TEMP=accessibility&amp;CSS_SIZE=1A&amp;PAGEN_1=6" TargetMode="External"/><Relationship Id="rId160" Type="http://schemas.openxmlformats.org/officeDocument/2006/relationships/hyperlink" Target="http://ob.fin.amurobl.ru/dokumenty/proekt_zakon/ispolnenie_obl/2020" TargetMode="External"/><Relationship Id="rId165" Type="http://schemas.openxmlformats.org/officeDocument/2006/relationships/hyperlink" Target="https://orel-region.ru/index.php?head=20&amp;part=25&amp;in=10" TargetMode="External"/><Relationship Id="rId181" Type="http://schemas.openxmlformats.org/officeDocument/2006/relationships/hyperlink" Target="http://www.minfinrd.ru/godovoy-otchet-ob-ispolnenii-byudzheta" TargetMode="External"/><Relationship Id="rId186" Type="http://schemas.openxmlformats.org/officeDocument/2006/relationships/hyperlink" Target="http://nb44.ru/" TargetMode="External"/><Relationship Id="rId211" Type="http://schemas.openxmlformats.org/officeDocument/2006/relationships/hyperlink" Target="https://www.mos.ru/findep/documents/" TargetMode="External"/><Relationship Id="rId22" Type="http://schemas.openxmlformats.org/officeDocument/2006/relationships/hyperlink" Target="https://www.zskuzbass.ru/zakonotvorchestvo/proektyi-normativnyix-pravovyix-aktov-kemerovskoj-oblasti" TargetMode="External"/><Relationship Id="rId27" Type="http://schemas.openxmlformats.org/officeDocument/2006/relationships/hyperlink" Target="https://dtf.avo.ru/proekty-zakonov-vladimirskoj-oblasti" TargetMode="External"/><Relationship Id="rId43" Type="http://schemas.openxmlformats.org/officeDocument/2006/relationships/hyperlink" Target="http://budget.rk.ifinmon.ru/dokumenty/godovoj-otchet-ob-ispolnenii-byudzheta" TargetMode="External"/><Relationship Id="rId48" Type="http://schemas.openxmlformats.org/officeDocument/2006/relationships/hyperlink" Target="http://ufo.ulntc.ru:8080/dokumenty/godovoj-otchet-ob-ispolnenii-byudzheta" TargetMode="External"/><Relationship Id="rId64" Type="http://schemas.openxmlformats.org/officeDocument/2006/relationships/hyperlink" Target="https://eparlament.irzs.ru/Doc/pasport?id=3331" TargetMode="External"/><Relationship Id="rId69" Type="http://schemas.openxmlformats.org/officeDocument/2006/relationships/hyperlink" Target="http://mf.nnov.ru:8025/primi-uchastie/publichnye-slushaniya/publ-slushaniya-isp-2020-menu/doc-062020-d1" TargetMode="External"/><Relationship Id="rId113" Type="http://schemas.openxmlformats.org/officeDocument/2006/relationships/hyperlink" Target="http://budget.orb.ru/isp/svod" TargetMode="External"/><Relationship Id="rId118" Type="http://schemas.openxmlformats.org/officeDocument/2006/relationships/hyperlink" Target="http://www.fin22.ru/projects/p2020/" TargetMode="External"/><Relationship Id="rId134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9" Type="http://schemas.openxmlformats.org/officeDocument/2006/relationships/hyperlink" Target="https://dvinaland.ru/budget/public_hearings/" TargetMode="External"/><Relationship Id="rId80" Type="http://schemas.openxmlformats.org/officeDocument/2006/relationships/hyperlink" Target="http://budget.omsk.ifinmon.ru/napravleniya/ispolnenie-byudzheta/materialy-po-ispolneniyu-oblastnogo-byudzheta" TargetMode="External"/><Relationship Id="rId85" Type="http://schemas.openxmlformats.org/officeDocument/2006/relationships/hyperlink" Target="https://minfin.gov-murman.ru/open-budget/regional_budget/law_of_budget_projects/project-20-21.php" TargetMode="External"/><Relationship Id="rId150" Type="http://schemas.openxmlformats.org/officeDocument/2006/relationships/hyperlink" Target="https://ob.sev.gov.ru/dokumenty/godovoj-otchet-ob-ispolnenii-byudzheta" TargetMode="External"/><Relationship Id="rId155" Type="http://schemas.openxmlformats.org/officeDocument/2006/relationships/hyperlink" Target="https://df.gov35.ru/otkrytyy-byudzhet/ispolnenie-oblastnogo-byudzheta/analiticheskie-materialy/2019-god/" TargetMode="External"/><Relationship Id="rId171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176" Type="http://schemas.openxmlformats.org/officeDocument/2006/relationships/hyperlink" Target="https://minfin.kamgov.ru/otcety_ispolnenie/otcet-ob-ispolnenii-kraevogo-budzeta-za-2019-god" TargetMode="External"/><Relationship Id="rId192" Type="http://schemas.openxmlformats.org/officeDocument/2006/relationships/hyperlink" Target="https://admtyumen.ru/ogv_ru/finance/finance/bugjet/more.htm?id=11844286@cmsArticle" TargetMode="External"/><Relationship Id="rId197" Type="http://schemas.openxmlformats.org/officeDocument/2006/relationships/hyperlink" Target="https://openbudget23region.ru/o-byudzhete/dokumenty/ministerstvo-finansov-krasnodarskogo-kraya" TargetMode="External"/><Relationship Id="rId206" Type="http://schemas.openxmlformats.org/officeDocument/2006/relationships/hyperlink" Target="http://df.ivanovoobl.ru/regionalnye-finansy/zakon-ob-oblastnom-byudzhete/zakon-ob-ispolnenii-oblastnogo-byudzheta/" TargetMode="External"/><Relationship Id="rId201" Type="http://schemas.openxmlformats.org/officeDocument/2006/relationships/hyperlink" Target="https://gshra.ru/zak-deyat/proekty/" TargetMode="External"/><Relationship Id="rId12" Type="http://schemas.openxmlformats.org/officeDocument/2006/relationships/hyperlink" Target="http://parlament.kbr.ru/zakonodatelnaya-deyatelnost/zakonoproekty-na-stadii-rassmotreniya/index.php?ELEMENT_ID=17606" TargetMode="External"/><Relationship Id="rId17" Type="http://schemas.openxmlformats.org/officeDocument/2006/relationships/hyperlink" Target="http://www.vskhakasia.ru/lawmaking/bills" TargetMode="External"/><Relationship Id="rId33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38" Type="http://schemas.openxmlformats.org/officeDocument/2006/relationships/hyperlink" Target="https://minfin.tatarstan.ru/rus/godovoy-otchet-ob-ispolnenii-byudzheta.htm" TargetMode="External"/><Relationship Id="rId59" Type="http://schemas.openxmlformats.org/officeDocument/2006/relationships/hyperlink" Target="https://minfin.novreg.ru/2019-god-3.html" TargetMode="External"/><Relationship Id="rId103" Type="http://schemas.openxmlformats.org/officeDocument/2006/relationships/hyperlink" Target="http://mari-el.gov.ru/minfin/SitePages/ZakOispRespBudg.aspx" TargetMode="External"/><Relationship Id="rId108" Type="http://schemas.openxmlformats.org/officeDocument/2006/relationships/hyperlink" Target="http://&#1095;&#1091;&#1082;&#1086;&#1090;&#1082;&#1072;.&#1088;&#1092;/otkrytyy-byudzhet/ispolnenie-byudzheta.php" TargetMode="External"/><Relationship Id="rId124" Type="http://schemas.openxmlformats.org/officeDocument/2006/relationships/hyperlink" Target="https://parliament-osetia.ru/index.php/main/bills/art/740" TargetMode="External"/><Relationship Id="rId129" Type="http://schemas.openxmlformats.org/officeDocument/2006/relationships/hyperlink" Target="http://sobranie.pskov.ru/lawmaking/bills" TargetMode="External"/><Relationship Id="rId54" Type="http://schemas.openxmlformats.org/officeDocument/2006/relationships/hyperlink" Target="http://www.assembly.spb.ru/ndoc/doc/0/777340364" TargetMode="External"/><Relationship Id="rId70" Type="http://schemas.openxmlformats.org/officeDocument/2006/relationships/hyperlink" Target="http://iltumen.ru/documents/31302" TargetMode="External"/><Relationship Id="rId75" Type="http://schemas.openxmlformats.org/officeDocument/2006/relationships/hyperlink" Target="http://budget.karelia.ru/byudzhet/dokumenty/2019-god" TargetMode="External"/><Relationship Id="rId91" Type="http://schemas.openxmlformats.org/officeDocument/2006/relationships/hyperlink" Target="http://iis.minfin.49gov.ru/ebudget/Menu/Page/64" TargetMode="External"/><Relationship Id="rId96" Type="http://schemas.openxmlformats.org/officeDocument/2006/relationships/hyperlink" Target="https://srd.ru/index.php/component/docs/?view=pr_zaks&amp;menu=508&amp;selmenu=512" TargetMode="External"/><Relationship Id="rId140" Type="http://schemas.openxmlformats.org/officeDocument/2006/relationships/hyperlink" Target="http://www.aosd.ru/?dir=budget&amp;act=budget" TargetMode="External"/><Relationship Id="rId145" Type="http://schemas.openxmlformats.org/officeDocument/2006/relationships/hyperlink" Target="http://www.duma.yar.ru/service/projects/zp201345.html" TargetMode="External"/><Relationship Id="rId161" Type="http://schemas.openxmlformats.org/officeDocument/2006/relationships/hyperlink" Target="http://www.smoloblduma.ru/zpr/index.php?SECTION_ID=&amp;ELEMENT_ID=51272" TargetMode="External"/><Relationship Id="rId166" Type="http://schemas.openxmlformats.org/officeDocument/2006/relationships/hyperlink" Target="http://depfin.orel-region.ru:8096/ebudget/Menu/Page/44" TargetMode="External"/><Relationship Id="rId182" Type="http://schemas.openxmlformats.org/officeDocument/2006/relationships/hyperlink" Target="http://open.minfinrd.ru/" TargetMode="External"/><Relationship Id="rId187" Type="http://schemas.openxmlformats.org/officeDocument/2006/relationships/hyperlink" Target="http://www.kosoblduma.ru/laws/pzko/?id=1023" TargetMode="External"/><Relationship Id="rId1" Type="http://schemas.openxmlformats.org/officeDocument/2006/relationships/hyperlink" Target="http://open.minfin74.ru/otchet/1638075568" TargetMode="External"/><Relationship Id="rId6" Type="http://schemas.openxmlformats.org/officeDocument/2006/relationships/hyperlink" Target="http://mfin.permkrai.ru/execution/pr_z%7C_i/mat_pr_i/2020/" TargetMode="External"/><Relationship Id="rId212" Type="http://schemas.openxmlformats.org/officeDocument/2006/relationships/hyperlink" Target="https://minfin.ryazangov.ru/documents/draft_documents/proekty/2020/index.php" TargetMode="External"/><Relationship Id="rId23" Type="http://schemas.openxmlformats.org/officeDocument/2006/relationships/hyperlink" Target="https://www.ofukem.ru/budget/projects2019-2021/" TargetMode="External"/><Relationship Id="rId28" Type="http://schemas.openxmlformats.org/officeDocument/2006/relationships/hyperlink" Target="http://www.zsvo.ru/documents/35/" TargetMode="External"/><Relationship Id="rId49" Type="http://schemas.openxmlformats.org/officeDocument/2006/relationships/hyperlink" Target="http://www.zspo.ru/legislative/bills/70722/" TargetMode="External"/><Relationship Id="rId114" Type="http://schemas.openxmlformats.org/officeDocument/2006/relationships/hyperlink" Target="http://zsnso.ru/proekty-npa-vnesennye-v-zakonodatelnoe-sobranie-novosibirskoy-oblasti" TargetMode="External"/><Relationship Id="rId119" Type="http://schemas.openxmlformats.org/officeDocument/2006/relationships/hyperlink" Target="http://rznoblduma.ru/index.php?option=com_content&amp;view=article&amp;id=177&amp;Itemid=125" TargetMode="External"/><Relationship Id="rId44" Type="http://schemas.openxmlformats.org/officeDocument/2006/relationships/hyperlink" Target="http://monitoring.zspk.gov.ru/" TargetMode="External"/><Relationship Id="rId60" Type="http://schemas.openxmlformats.org/officeDocument/2006/relationships/hyperlink" Target="http://portal.novkfo.ru/Menu/Page/3" TargetMode="External"/><Relationship Id="rId65" Type="http://schemas.openxmlformats.org/officeDocument/2006/relationships/hyperlink" Target="http://gfu.ru/budget/obl/section.php?IBLOCK_ID=125&amp;SECTION_ID=1180" TargetMode="External"/><Relationship Id="rId81" Type="http://schemas.openxmlformats.org/officeDocument/2006/relationships/hyperlink" Target="https://www.tverfin.ru/np-baza/proekty-npa/" TargetMode="External"/><Relationship Id="rId86" Type="http://schemas.openxmlformats.org/officeDocument/2006/relationships/hyperlink" Target="https://b4u.gov-murman.ru/budget_guides/" TargetMode="External"/><Relationship Id="rId130" Type="http://schemas.openxmlformats.org/officeDocument/2006/relationships/hyperlink" Target="http://finance.pskov.ru/ob-upravlenii/byudzhet" TargetMode="External"/><Relationship Id="rId135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1" Type="http://schemas.openxmlformats.org/officeDocument/2006/relationships/hyperlink" Target="https://www.mosoblduma.ru/Zakoni/Zakonoprecti_Moskovskoj_oblasti/item/317523/" TargetMode="External"/><Relationship Id="rId156" Type="http://schemas.openxmlformats.org/officeDocument/2006/relationships/hyperlink" Target="http://www.duma.khv.ru/Monitoring5/&#1055;&#1088;&#1086;&#1077;&#1082;&#1090;%20&#1079;&#1072;&#1082;&#1086;&#1085;&#1072;/2311134" TargetMode="External"/><Relationship Id="rId177" Type="http://schemas.openxmlformats.org/officeDocument/2006/relationships/hyperlink" Target="http://openbudget.kamgov.ru/Dashboard" TargetMode="External"/><Relationship Id="rId198" Type="http://schemas.openxmlformats.org/officeDocument/2006/relationships/hyperlink" Target="http://volgafin.volgograd.ru/norms/acts/16723/" TargetMode="External"/><Relationship Id="rId172" Type="http://schemas.openxmlformats.org/officeDocument/2006/relationships/hyperlink" Target="http://www.zsro.ru/lawmaking/project/" TargetMode="External"/><Relationship Id="rId193" Type="http://schemas.openxmlformats.org/officeDocument/2006/relationships/hyperlink" Target="http://www.kurganoblduma.ru/about/activity/doc/proekty/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gsrk1.rkomi.ru/Sessions/WebQuestionDetails.aspx?idPage=1&amp;idQuest=54188&amp;IdSessions=223&amp;typeQuest=0&amp;showQuests=false" TargetMode="External"/><Relationship Id="rId13" Type="http://schemas.openxmlformats.org/officeDocument/2006/relationships/hyperlink" Target="https://pravitelstvo.kbr.ru/oigv/minfin/npi/proekty_normativnyh_i_pravovyh_aktov.php?postid=29616" TargetMode="External"/><Relationship Id="rId18" Type="http://schemas.openxmlformats.org/officeDocument/2006/relationships/hyperlink" Target="https://r-19.ru/authorities/ministry-of-finance-of-the-republic-of-khakassia/docs/1748/99865.html" TargetMode="External"/><Relationship Id="rId39" Type="http://schemas.openxmlformats.org/officeDocument/2006/relationships/hyperlink" Target="http://kurskduma.ru/proekts/proekts.php?2020" TargetMode="External"/><Relationship Id="rId109" Type="http://schemas.openxmlformats.org/officeDocument/2006/relationships/hyperlink" Target="http://www.oblsovet.ru/legislation/" TargetMode="External"/><Relationship Id="rId34" Type="http://schemas.openxmlformats.org/officeDocument/2006/relationships/hyperlink" Target="http://budget.lenreg.ru/documents/?page=0&amp;sortOrder=&amp;type=&amp;sortName=&amp;sortDate=" TargetMode="External"/><Relationship Id="rId50" Type="http://schemas.openxmlformats.org/officeDocument/2006/relationships/hyperlink" Target="http://finance.pnzreg.ru/docs/np/?ELEMENT_ID=1699" TargetMode="External"/><Relationship Id="rId55" Type="http://schemas.openxmlformats.org/officeDocument/2006/relationships/hyperlink" Target="https://fincom.gov.spb.ru/budget/implementation/execution_materials/1" TargetMode="External"/><Relationship Id="rId76" Type="http://schemas.openxmlformats.org/officeDocument/2006/relationships/hyperlink" Target="http://www.zskaluga.ru/bills/wide/17404/ob_ispolnenii_oblastnogo_bjudzheta_za_2019_god.html" TargetMode="External"/><Relationship Id="rId97" Type="http://schemas.openxmlformats.org/officeDocument/2006/relationships/hyperlink" Target="https://minfin.saratov.gov.ru/docs" TargetMode="External"/><Relationship Id="rId104" Type="http://schemas.openxmlformats.org/officeDocument/2006/relationships/hyperlink" Target="http://elkurultay.ru/deyatelnost/zakonotvorchestvo" TargetMode="External"/><Relationship Id="rId120" Type="http://schemas.openxmlformats.org/officeDocument/2006/relationships/hyperlink" Target="https://minfin-rzn.ru/portal/Show/Category/7?ItemId=39" TargetMode="External"/><Relationship Id="rId125" Type="http://schemas.openxmlformats.org/officeDocument/2006/relationships/hyperlink" Target="http://minfin.alania.gov.ru/index.php/documents/606" TargetMode="External"/><Relationship Id="rId141" Type="http://schemas.openxmlformats.org/officeDocument/2006/relationships/hyperlink" Target="http://doc.dumasakhalin.ru/chapter/projects" TargetMode="External"/><Relationship Id="rId146" Type="http://schemas.openxmlformats.org/officeDocument/2006/relationships/hyperlink" Target="https://www.yarregion.ru/depts/depfin/tmpPages/docs.aspx" TargetMode="External"/><Relationship Id="rId167" Type="http://schemas.openxmlformats.org/officeDocument/2006/relationships/hyperlink" Target="http://duma32.ru/proekty-zakonov-bryanskoy-oblasti/" TargetMode="External"/><Relationship Id="rId188" Type="http://schemas.openxmlformats.org/officeDocument/2006/relationships/hyperlink" Target="http://depfin.adm44.ru/info/law/proetjzko/" TargetMode="External"/><Relationship Id="rId7" Type="http://schemas.openxmlformats.org/officeDocument/2006/relationships/hyperlink" Target="http://www.gs.cap.ru/doc/laws/2020/04/14/gs-zak-vnes-307" TargetMode="External"/><Relationship Id="rId71" Type="http://schemas.openxmlformats.org/officeDocument/2006/relationships/hyperlink" Target="https://minfin.sakha.gov.ru/ispolnenie/2019-god-ispolnenie/za-2019-qod" TargetMode="External"/><Relationship Id="rId92" Type="http://schemas.openxmlformats.org/officeDocument/2006/relationships/hyperlink" Target="http://www.vrnoblduma.ru/dokumenty/proekty/pro.php?lid=2056" TargetMode="External"/><Relationship Id="rId162" Type="http://schemas.openxmlformats.org/officeDocument/2006/relationships/hyperlink" Target="https://duma39.ru/activity/zakon/draft/" TargetMode="External"/><Relationship Id="rId183" Type="http://schemas.openxmlformats.org/officeDocument/2006/relationships/hyperlink" Target="https://www.mfri.ru/index.php/open-budget/godovoj-otchet-ob-ispolnenii-byudzheta" TargetMode="External"/><Relationship Id="rId213" Type="http://schemas.openxmlformats.org/officeDocument/2006/relationships/printerSettings" Target="../printerSettings/printerSettings6.bin"/><Relationship Id="rId2" Type="http://schemas.openxmlformats.org/officeDocument/2006/relationships/hyperlink" Target="http://www.minfin74.ru/mBudget/execution/annual/" TargetMode="External"/><Relationship Id="rId29" Type="http://schemas.openxmlformats.org/officeDocument/2006/relationships/hyperlink" Target="https://fea.yamalfin.ru/ispolnenie-budgeta/osnovnie-parametri-ispolneniya/osnovnye-parametry-ispolneniya-byudzheta" TargetMode="External"/><Relationship Id="rId24" Type="http://schemas.openxmlformats.org/officeDocument/2006/relationships/hyperlink" Target="https://duma.tomsk.ru/content/bills" TargetMode="External"/><Relationship Id="rId40" Type="http://schemas.openxmlformats.org/officeDocument/2006/relationships/hyperlink" Target="http://adm.rkursk.ru/index.php?id=693&amp;mat_id=107115&amp;page=1" TargetMode="External"/><Relationship Id="rId45" Type="http://schemas.openxmlformats.org/officeDocument/2006/relationships/hyperlink" Target="https://www.primorsky.ru/authorities/executive-agencies/departments/finance/laws.php" TargetMode="External"/><Relationship Id="rId66" Type="http://schemas.openxmlformats.org/officeDocument/2006/relationships/hyperlink" Target="http://openbudget.gfu.ru/ispolnenie-budgeta/law_project/" TargetMode="External"/><Relationship Id="rId87" Type="http://schemas.openxmlformats.org/officeDocument/2006/relationships/hyperlink" Target="http://www.gsrm.ru/bills/4360/" TargetMode="External"/><Relationship Id="rId110" Type="http://schemas.openxmlformats.org/officeDocument/2006/relationships/hyperlink" Target="http://ufin48.ru/Show/Tag/%d0%98%d1%81%d0%bf%d0%be%d0%bb%d0%bd%d0%b5%d0%bd%d0%b8%d0%b5%20%d0%b1%d1%8e%d0%b4%d0%b6%d0%b5%d1%82%d0%b0" TargetMode="External"/><Relationship Id="rId115" Type="http://schemas.openxmlformats.org/officeDocument/2006/relationships/hyperlink" Target="http://mfnso.nso.ru/page/495" TargetMode="External"/><Relationship Id="rId131" Type="http://schemas.openxmlformats.org/officeDocument/2006/relationships/hyperlink" Target="http://bks.pskov.ru/ebudget/Show/Category/4?ItemId=262" TargetMode="External"/><Relationship Id="rId136" Type="http://schemas.openxmlformats.org/officeDocument/2006/relationships/hyperlink" Target="http://www.zaksobr-chita.ru/documents/proektyi_zakonov/2020_god/may_2020_goda" TargetMode="External"/><Relationship Id="rId157" Type="http://schemas.openxmlformats.org/officeDocument/2006/relationships/hyperlink" Target="https://minfin.khabkrai.ru/portal/Show/Category/265?ItemId=1125" TargetMode="External"/><Relationship Id="rId178" Type="http://schemas.openxmlformats.org/officeDocument/2006/relationships/hyperlink" Target="https://www.dumahmao.ru/legislativeactivityoftheduma/meetingsoftheduma/detail.php?ID=58162" TargetMode="External"/><Relationship Id="rId61" Type="http://schemas.openxmlformats.org/officeDocument/2006/relationships/hyperlink" Target="http://www.tulaoblduma.ru/laws_intranet/laws_controlcard.asp%3FHALF=1&amp;ID=163893.html" TargetMode="External"/><Relationship Id="rId82" Type="http://schemas.openxmlformats.org/officeDocument/2006/relationships/hyperlink" Target="http://zsto.ru/index.php/739a50c4-47c1-81fa-060e-2232105925f8/5f51608f-f613-3c85-ce9f-e9a9410d8fa4" TargetMode="External"/><Relationship Id="rId152" Type="http://schemas.openxmlformats.org/officeDocument/2006/relationships/hyperlink" Target="https://mef.mosreg.ru/dokumenty/normotvorchestvo/proekty-npa" TargetMode="External"/><Relationship Id="rId173" Type="http://schemas.openxmlformats.org/officeDocument/2006/relationships/hyperlink" Target="https://www.minfin.donland.ru/" TargetMode="External"/><Relationship Id="rId194" Type="http://schemas.openxmlformats.org/officeDocument/2006/relationships/hyperlink" Target="http://www.finupr.kurganobl.ru/index.php?test=ispol" TargetMode="External"/><Relationship Id="rId199" Type="http://schemas.openxmlformats.org/officeDocument/2006/relationships/hyperlink" Target="https://volgoduma.ru/lawmaking/projects/" TargetMode="External"/><Relationship Id="rId203" Type="http://schemas.openxmlformats.org/officeDocument/2006/relationships/hyperlink" Target="https://tambovoblduma.ru/zakonoproekty/zakonoproekty-vnesennye-v-oblastnuyu-dumu/avgust-2020/" TargetMode="External"/><Relationship Id="rId208" Type="http://schemas.openxmlformats.org/officeDocument/2006/relationships/hyperlink" Target="http://www.parlamentri.ru/index.php/zakonodatelnaya-deyatelnost/zakonoproekty-vnesennye-v-parlament" TargetMode="External"/><Relationship Id="rId19" Type="http://schemas.openxmlformats.org/officeDocument/2006/relationships/hyperlink" Target="http://public.duma72.ru/Public/BillDossier/2971" TargetMode="External"/><Relationship Id="rId14" Type="http://schemas.openxmlformats.org/officeDocument/2006/relationships/hyperlink" Target="http://www.dumask.ru/law/zakonodatelnaya-deyatelnost/zakonoproekty-i-inye-pravovye-akty-nakhodyashchiesya-na-rassmotrenii.html" TargetMode="External"/><Relationship Id="rId30" Type="http://schemas.openxmlformats.org/officeDocument/2006/relationships/hyperlink" Target="https://www.yamalfin.ru/index.php?option=com_content&amp;view=article&amp;id=3582:-2019-&amp;catid=152:2018-11-01-09-33-34&amp;Itemid=120" TargetMode="External"/><Relationship Id="rId35" Type="http://schemas.openxmlformats.org/officeDocument/2006/relationships/hyperlink" Target="http://www.zsko.ru/documents/lawmaking/index.php?ID=30117" TargetMode="External"/><Relationship Id="rId56" Type="http://schemas.openxmlformats.org/officeDocument/2006/relationships/hyperlink" Target="http://www.udmgossovet.ru/ooz/isp_budzhet2019/obshslush.php" TargetMode="External"/><Relationship Id="rId77" Type="http://schemas.openxmlformats.org/officeDocument/2006/relationships/hyperlink" Target="http://admoblkaluga.ru/main/work/finances/budget/reports.php" TargetMode="External"/><Relationship Id="rId100" Type="http://schemas.openxmlformats.org/officeDocument/2006/relationships/hyperlink" Target="https://egov-buryatia.ru/minfin/activities/documents/proekty-zakonov-i-inykh-npa/" TargetMode="External"/><Relationship Id="rId105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6" Type="http://schemas.openxmlformats.org/officeDocument/2006/relationships/hyperlink" Target="http://asozd.samgd.ru/bills/3053/" TargetMode="External"/><Relationship Id="rId147" Type="http://schemas.openxmlformats.org/officeDocument/2006/relationships/hyperlink" Target="http://budget76.ru/bdg/2019-god-bdg/k-proektu-zakona-ob-ispolnenii-byudzheta" TargetMode="External"/><Relationship Id="rId168" Type="http://schemas.openxmlformats.org/officeDocument/2006/relationships/hyperlink" Target="http://www.bryanskoblfin.ru/Show/Category/11?ItemId=5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zsso.ru/legislative/lawprojects/item/53610/" TargetMode="External"/><Relationship Id="rId72" Type="http://schemas.openxmlformats.org/officeDocument/2006/relationships/hyperlink" Target="http://budget.sakha.gov.ru/ebudget/Menu/Page/173" TargetMode="External"/><Relationship Id="rId93" Type="http://schemas.openxmlformats.org/officeDocument/2006/relationships/hyperlink" Target="http://www.gfu.vrn.ru/regulatory/ispolnenie-byudzheta/proekty-zakonov-voronezhskoy-oblasti-ob-ispolnenii-oblastnogo-byudzheta.php" TargetMode="External"/><Relationship Id="rId98" Type="http://schemas.openxmlformats.org/officeDocument/2006/relationships/hyperlink" Target="https://minfin.saratov.gov.ru/budget/zakon-o-byudzhete/ispolnenie-byudzheta/ispolnenie-byudzheta-2019-god" TargetMode="External"/><Relationship Id="rId121" Type="http://schemas.openxmlformats.org/officeDocument/2006/relationships/hyperlink" Target="http://khural.org/info/finansy/263/" TargetMode="External"/><Relationship Id="rId142" Type="http://schemas.openxmlformats.org/officeDocument/2006/relationships/hyperlink" Target="https://openbudget.sakhminfin.ru/Menu/Page/504" TargetMode="External"/><Relationship Id="rId163" Type="http://schemas.openxmlformats.org/officeDocument/2006/relationships/hyperlink" Target="https://minfin39.ru/documents/" TargetMode="External"/><Relationship Id="rId184" Type="http://schemas.openxmlformats.org/officeDocument/2006/relationships/hyperlink" Target="https://www.astroblduma.ru/documents/ob-ispolnenii-byudzheta-astrakhanskoy-oblasti-za-2019-god/" TargetMode="External"/><Relationship Id="rId189" Type="http://schemas.openxmlformats.org/officeDocument/2006/relationships/hyperlink" Target="https://www.belduma.ru/document/draft/draft_detail.php?fold=020&amp;fn=2229-20" TargetMode="External"/><Relationship Id="rId3" Type="http://schemas.openxmlformats.org/officeDocument/2006/relationships/hyperlink" Target="https://zs74.ru/budget" TargetMode="External"/><Relationship Id="rId25" Type="http://schemas.openxmlformats.org/officeDocument/2006/relationships/hyperlink" Target="http://open.findep.org/" TargetMode="External"/><Relationship Id="rId46" Type="http://schemas.openxmlformats.org/officeDocument/2006/relationships/hyperlink" Target="http://ebudget.primorsky.ru/Menu/Page/416" TargetMode="External"/><Relationship Id="rId67" Type="http://schemas.openxmlformats.org/officeDocument/2006/relationships/hyperlink" Target="https://www.zsno.ru/law/bills-and-draft-resolutions/pending-bills/" TargetMode="External"/><Relationship Id="rId116" Type="http://schemas.openxmlformats.org/officeDocument/2006/relationships/hyperlink" Target="https://openbudget.mfnso.ru/analitika/otchetnost-ob-ispolnenii-byudzheta/2019-god" TargetMode="External"/><Relationship Id="rId137" Type="http://schemas.openxmlformats.org/officeDocument/2006/relationships/hyperlink" Target="https://www.sobranie.info/lawsinfo.php?UID=17171" TargetMode="External"/><Relationship Id="rId158" Type="http://schemas.openxmlformats.org/officeDocument/2006/relationships/hyperlink" Target="http://www.zsamur.ru/section/list/10630/10629" TargetMode="External"/><Relationship Id="rId20" Type="http://schemas.openxmlformats.org/officeDocument/2006/relationships/hyperlink" Target="http://www.sdnao.ru/documents/bills/detail.php?ID=31328" TargetMode="External"/><Relationship Id="rId41" Type="http://schemas.openxmlformats.org/officeDocument/2006/relationships/hyperlink" Target="http://crimea.gov.ru/law-draft-card/6551" TargetMode="External"/><Relationship Id="rId62" Type="http://schemas.openxmlformats.org/officeDocument/2006/relationships/hyperlink" Target="https://minfin.tularegion.ru/activities/" TargetMode="External"/><Relationship Id="rId83" Type="http://schemas.openxmlformats.org/officeDocument/2006/relationships/hyperlink" Target="http://portal.tverfin.ru/Menu/Page/308" TargetMode="External"/><Relationship Id="rId88" Type="http://schemas.openxmlformats.org/officeDocument/2006/relationships/hyperlink" Target="http://www.minfinrm.ru/budget/otch-isp/2019-god/" TargetMode="External"/><Relationship Id="rId111" Type="http://schemas.openxmlformats.org/officeDocument/2006/relationships/hyperlink" Target="http://www.zaksob.ru/activity/byudzhet-orenburgskoy-oblasti/publichnye-slushaniya/" TargetMode="External"/><Relationship Id="rId132" Type="http://schemas.openxmlformats.org/officeDocument/2006/relationships/hyperlink" Target="http://gsrb.ru/ru/materials/materialy-k-zasedaniyu-gs-k-rb/?SECTION_ID=1496" TargetMode="External"/><Relationship Id="rId153" Type="http://schemas.openxmlformats.org/officeDocument/2006/relationships/hyperlink" Target="https://budget.mosreg.ru/byudzhet-dlya-grazhdan/godovoj-otchet-ob-ispolnenii-byudzheta-moskovskoj-oblasti/" TargetMode="External"/><Relationship Id="rId174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79" Type="http://schemas.openxmlformats.org/officeDocument/2006/relationships/hyperlink" Target="https://depfin.admhmao.ru/otkrytyy-byudzhet/" TargetMode="External"/><Relationship Id="rId195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9" Type="http://schemas.openxmlformats.org/officeDocument/2006/relationships/hyperlink" Target="https://budget.mos.ru/zakon_isp" TargetMode="External"/><Relationship Id="rId190" Type="http://schemas.openxmlformats.org/officeDocument/2006/relationships/hyperlink" Target="http://beldepfin.ru/dokumenty/vse-dokumenty/godovoj-otchet-ob-ispolnenii-byudzheta-za-2019-god/" TargetMode="External"/><Relationship Id="rId204" Type="http://schemas.openxmlformats.org/officeDocument/2006/relationships/hyperlink" Target="https://fin.tmbreg.ru/6347/6366.html" TargetMode="External"/><Relationship Id="rId15" Type="http://schemas.openxmlformats.org/officeDocument/2006/relationships/hyperlink" Target="http://www.mfsk.ru/law/proekty-zakonovsk" TargetMode="External"/><Relationship Id="rId36" Type="http://schemas.openxmlformats.org/officeDocument/2006/relationships/hyperlink" Target="http://www.minfin.kirov.ru/otkrytyy-byudzhet/dlya-spetsialistov/oblastnoy-byudzhet/ispolnenie-oblastnogo-byudzheta-2019/" TargetMode="External"/><Relationship Id="rId57" Type="http://schemas.openxmlformats.org/officeDocument/2006/relationships/hyperlink" Target="http://www.mfur.ru/budjet/ispolnenie/materialy/2019-god.php" TargetMode="External"/><Relationship Id="rId106" Type="http://schemas.openxmlformats.org/officeDocument/2006/relationships/hyperlink" Target="http://www.open.minfin-altai.ru/open-budget/ispolnenie-respublikanskogo-byudzheta.html" TargetMode="External"/><Relationship Id="rId127" Type="http://schemas.openxmlformats.org/officeDocument/2006/relationships/hyperlink" Target="http://minfin-samara.ru/proekty-zakonov-ob-ispolnenii-oblastnogo-byudzheta/" TargetMode="External"/><Relationship Id="rId10" Type="http://schemas.openxmlformats.org/officeDocument/2006/relationships/hyperlink" Target="http://www.parlamentchr.ru/deyatelnost/zakonoproekty-nakhodyashchiesya-na-rassmotrenii" TargetMode="External"/><Relationship Id="rId31" Type="http://schemas.openxmlformats.org/officeDocument/2006/relationships/hyperlink" Target="http://www.zsyanao.ru/legislative_activity/projects/" TargetMode="External"/><Relationship Id="rId52" Type="http://schemas.openxmlformats.org/officeDocument/2006/relationships/hyperlink" Target="https://minfin.midural.ru/document/category/21" TargetMode="External"/><Relationship Id="rId73" Type="http://schemas.openxmlformats.org/officeDocument/2006/relationships/hyperlink" Target="http://karelia-zs.ru/zakonodatelstvo_rk/proekty/457vi/" TargetMode="External"/><Relationship Id="rId78" Type="http://schemas.openxmlformats.org/officeDocument/2006/relationships/hyperlink" Target="http://www.omsk-parlament.ru/?sid=2940" TargetMode="External"/><Relationship Id="rId94" Type="http://schemas.openxmlformats.org/officeDocument/2006/relationships/hyperlink" Target="http://zseao.ru/2020/06/informatsiya-o-publichnyh-slushaniyah-po-proektu-godovogo-otcheta-ob-ispolnenii-oblastnogo-byudzheta-na-2019-god" TargetMode="External"/><Relationship Id="rId99" Type="http://schemas.openxmlformats.org/officeDocument/2006/relationships/hyperlink" Target="http://hural-buryatia.ru/bankz/" TargetMode="External"/><Relationship Id="rId101" Type="http://schemas.openxmlformats.org/officeDocument/2006/relationships/hyperlink" Target="http://budget.govrb.ru/ebudget/Show/Category/15?ItemId=233" TargetMode="External"/><Relationship Id="rId122" Type="http://schemas.openxmlformats.org/officeDocument/2006/relationships/hyperlink" Target="https://minfin.rtyva.ru/node/7631/" TargetMode="External"/><Relationship Id="rId143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8" Type="http://schemas.openxmlformats.org/officeDocument/2006/relationships/hyperlink" Target="https://sevzakon.ru/view/laws/bank_zakonoproektov/ii_sozyv_2020/pr_zak_19_62_ot_01_06_2020/tekst_zakonoproekta/" TargetMode="External"/><Relationship Id="rId164" Type="http://schemas.openxmlformats.org/officeDocument/2006/relationships/hyperlink" Target="http://oreloblsovet.ru/legislation/proektyi-zakonov.html" TargetMode="External"/><Relationship Id="rId169" Type="http://schemas.openxmlformats.org/officeDocument/2006/relationships/hyperlink" Target="http://bryanskoblfin.ru/open/Menu/Page/111" TargetMode="External"/><Relationship Id="rId185" Type="http://schemas.openxmlformats.org/officeDocument/2006/relationships/hyperlink" Target="https://minfin.astrobl.ru/site-page/proekt-zakona-ao-ob-ispolnenii-byudzheta" TargetMode="External"/><Relationship Id="rId4" Type="http://schemas.openxmlformats.org/officeDocument/2006/relationships/hyperlink" Target="http://budget.permkrai.ru/" TargetMode="External"/><Relationship Id="rId9" Type="http://schemas.openxmlformats.org/officeDocument/2006/relationships/hyperlink" Target="http://minfin.cap.ru/doc/proekti-npa-razrabotannie-minfinom-chuvashii" TargetMode="External"/><Relationship Id="rId180" Type="http://schemas.openxmlformats.org/officeDocument/2006/relationships/hyperlink" Target="http://nsrd.ru/dokumenty/proekti_normativno_pravovih_aktov" TargetMode="External"/><Relationship Id="rId210" Type="http://schemas.openxmlformats.org/officeDocument/2006/relationships/hyperlink" Target="https://duma.mos.ru/ru/40/regulation_projects" TargetMode="External"/><Relationship Id="rId26" Type="http://schemas.openxmlformats.org/officeDocument/2006/relationships/hyperlink" Target="https://depfin.tomsk.gov.ru/proekt-godovogo-otcheta-ob-ispolnenii-oblastnogo-bjudzheta" TargetMode="External"/><Relationship Id="rId47" Type="http://schemas.openxmlformats.org/officeDocument/2006/relationships/hyperlink" Target="http://www.zsuo.ru/zakony/proekty.html" TargetMode="External"/><Relationship Id="rId68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9" Type="http://schemas.openxmlformats.org/officeDocument/2006/relationships/hyperlink" Target="http://old.magoblduma.ru/zakon/projects/search/cardnpa/983-6/" TargetMode="External"/><Relationship Id="rId112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33" Type="http://schemas.openxmlformats.org/officeDocument/2006/relationships/hyperlink" Target="https://minfin.bashkortostan.ru/activity/2863/" TargetMode="External"/><Relationship Id="rId154" Type="http://schemas.openxmlformats.org/officeDocument/2006/relationships/hyperlink" Target="https://vologdazso.ru/actions/legislative_activity/draft-laws/index.php?docid=TXpNM01ESTVPRUUwVFc=" TargetMode="External"/><Relationship Id="rId175" Type="http://schemas.openxmlformats.org/officeDocument/2006/relationships/hyperlink" Target="http://www.zaksobr.kamchatka.ru/events/Zakony/Proekty-Zakonov-Kamchatskogo-kraya/" TargetMode="External"/><Relationship Id="rId196" Type="http://schemas.openxmlformats.org/officeDocument/2006/relationships/hyperlink" Target="https://www.kubzsk.ru/pravo/" TargetMode="External"/><Relationship Id="rId200" Type="http://schemas.openxmlformats.org/officeDocument/2006/relationships/hyperlink" Target="http://portal-ob.volgafin.ru/dokumenty/zakon_ob_ispolnenii_byudzheta/2019" TargetMode="External"/><Relationship Id="rId16" Type="http://schemas.openxmlformats.org/officeDocument/2006/relationships/hyperlink" Target="http://openbudsk.ru/godovoy-otchet-ob-ispolnenii-byudzheta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rznoblduma.ru/index.php?option=com_content&amp;view=article&amp;id=177&amp;Itemid=125" TargetMode="External"/><Relationship Id="rId21" Type="http://schemas.openxmlformats.org/officeDocument/2006/relationships/hyperlink" Target="http://dfei.adm-nao.ru/byudzhetnaya-otchetnost/" TargetMode="External"/><Relationship Id="rId42" Type="http://schemas.openxmlformats.org/officeDocument/2006/relationships/hyperlink" Target="http://monitoring.zspk.gov.ru/" TargetMode="External"/><Relationship Id="rId63" Type="http://schemas.openxmlformats.org/officeDocument/2006/relationships/hyperlink" Target="https://eparlament.irzs.ru/Doc/pasport?id=3331" TargetMode="External"/><Relationship Id="rId84" Type="http://schemas.openxmlformats.org/officeDocument/2006/relationships/hyperlink" Target="https://b4u.gov-murman.ru/budget_guides/" TargetMode="External"/><Relationship Id="rId138" Type="http://schemas.openxmlformats.org/officeDocument/2006/relationships/hyperlink" Target="http://www.aosd.ru/?dir=budget&amp;act=budget" TargetMode="External"/><Relationship Id="rId159" Type="http://schemas.openxmlformats.org/officeDocument/2006/relationships/hyperlink" Target="http://www.smoloblduma.ru/zpr/index.php?SECTION_ID=&amp;ELEMENT_ID=51272" TargetMode="External"/><Relationship Id="rId170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191" Type="http://schemas.openxmlformats.org/officeDocument/2006/relationships/hyperlink" Target="https://admtyumen.ru/ogv_ru/finance/finance/bugjet/more.htm?id=11844286@cmsArticle" TargetMode="External"/><Relationship Id="rId205" Type="http://schemas.openxmlformats.org/officeDocument/2006/relationships/hyperlink" Target="http://df.ivanovoobl.ru/regionalnye-finansy/zakon-ob-oblastnom-byudzhete/zakon-ob-ispolnenii-oblastnogo-byudzheta/" TargetMode="External"/><Relationship Id="rId107" Type="http://schemas.openxmlformats.org/officeDocument/2006/relationships/hyperlink" Target="http://www.oblsovet.ru/legislation/" TargetMode="External"/><Relationship Id="rId11" Type="http://schemas.openxmlformats.org/officeDocument/2006/relationships/hyperlink" Target="http://www.minfinchr.ru/otkrytyj-byudzhet" TargetMode="External"/><Relationship Id="rId32" Type="http://schemas.openxmlformats.org/officeDocument/2006/relationships/hyperlink" Target="http://budget.lenreg.ru/documents/?page=0&amp;sortOrder=&amp;type=&amp;sortName=&amp;sortDate=" TargetMode="External"/><Relationship Id="rId37" Type="http://schemas.openxmlformats.org/officeDocument/2006/relationships/hyperlink" Target="http://kurskduma.ru/proekts/proekts.php?2020" TargetMode="External"/><Relationship Id="rId53" Type="http://schemas.openxmlformats.org/officeDocument/2006/relationships/hyperlink" Target="http://www.assembly.spb.ru/ndoc/doc/0/777340364" TargetMode="External"/><Relationship Id="rId58" Type="http://schemas.openxmlformats.org/officeDocument/2006/relationships/hyperlink" Target="https://minfin.novreg.ru/2019-god-3.html" TargetMode="External"/><Relationship Id="rId74" Type="http://schemas.openxmlformats.org/officeDocument/2006/relationships/hyperlink" Target="http://www.zskaluga.ru/bills/wide/17404/ob_ispolnenii_oblastnogo_bjudzheta_za_2019_god.html" TargetMode="External"/><Relationship Id="rId79" Type="http://schemas.openxmlformats.org/officeDocument/2006/relationships/hyperlink" Target="https://www.tverfin.ru/np-baza/proekty-npa/" TargetMode="External"/><Relationship Id="rId102" Type="http://schemas.openxmlformats.org/officeDocument/2006/relationships/hyperlink" Target="http://elkurultay.ru/deyatelnost/zakonotvorchestvo" TargetMode="External"/><Relationship Id="rId123" Type="http://schemas.openxmlformats.org/officeDocument/2006/relationships/hyperlink" Target="http://minfin.alania.gov.ru/index.php/documents/606" TargetMode="External"/><Relationship Id="rId128" Type="http://schemas.openxmlformats.org/officeDocument/2006/relationships/hyperlink" Target="http://finance.pskov.ru/ob-upravlenii/byudzhet" TargetMode="External"/><Relationship Id="rId144" Type="http://schemas.openxmlformats.org/officeDocument/2006/relationships/hyperlink" Target="https://www.yarregion.ru/depts/depfin/tmpPages/docs.aspx" TargetMode="External"/><Relationship Id="rId149" Type="http://schemas.openxmlformats.org/officeDocument/2006/relationships/hyperlink" Target="https://www.mosoblduma.ru/Zakoni/Zakonoprecti_Moskovskoj_oblasti/item/317523/" TargetMode="External"/><Relationship Id="rId5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0" Type="http://schemas.openxmlformats.org/officeDocument/2006/relationships/hyperlink" Target="http://www.vrnoblduma.ru/dokumenty/proekty/pro.php?lid=2056" TargetMode="External"/><Relationship Id="rId95" Type="http://schemas.openxmlformats.org/officeDocument/2006/relationships/hyperlink" Target="https://minfin.saratov.gov.ru/docs" TargetMode="External"/><Relationship Id="rId160" Type="http://schemas.openxmlformats.org/officeDocument/2006/relationships/hyperlink" Target="http://www.finsmol.ru/pbudget/nJvD58Sj" TargetMode="External"/><Relationship Id="rId165" Type="http://schemas.openxmlformats.org/officeDocument/2006/relationships/hyperlink" Target="http://depfin.orel-region.ru:8096/ebudget/Menu/Page/44" TargetMode="External"/><Relationship Id="rId181" Type="http://schemas.openxmlformats.org/officeDocument/2006/relationships/hyperlink" Target="https://www.mfri.ru/index.php/open-budget/godovoj-otchet-ob-ispolnenii-byudzheta" TargetMode="External"/><Relationship Id="rId186" Type="http://schemas.openxmlformats.org/officeDocument/2006/relationships/hyperlink" Target="http://depfin.adm44.ru/info/law/proetjzko/" TargetMode="External"/><Relationship Id="rId211" Type="http://schemas.openxmlformats.org/officeDocument/2006/relationships/hyperlink" Target="http://gfu.ru/budget/obl/section.php?IBLOCK_ID=125&amp;SECTION_ID=1180" TargetMode="External"/><Relationship Id="rId22" Type="http://schemas.openxmlformats.org/officeDocument/2006/relationships/hyperlink" Target="https://www.zskuzbass.ru/zakonotvorchestvo/proektyi-normativnyix-pravovyix-aktov-kemerovskoj-oblasti" TargetMode="External"/><Relationship Id="rId27" Type="http://schemas.openxmlformats.org/officeDocument/2006/relationships/hyperlink" Target="http://www.zsvo.ru/documents/35/" TargetMode="External"/><Relationship Id="rId43" Type="http://schemas.openxmlformats.org/officeDocument/2006/relationships/hyperlink" Target="https://www.primorsky.ru/authorities/executive-agencies/departments/finance/laws.php" TargetMode="External"/><Relationship Id="rId48" Type="http://schemas.openxmlformats.org/officeDocument/2006/relationships/hyperlink" Target="http://www.zspo.ru/legislative/bills/70722/" TargetMode="External"/><Relationship Id="rId64" Type="http://schemas.openxmlformats.org/officeDocument/2006/relationships/hyperlink" Target="http://openbudget.gfu.ru/ispolnenie-budgeta/law_project/" TargetMode="External"/><Relationship Id="rId69" Type="http://schemas.openxmlformats.org/officeDocument/2006/relationships/hyperlink" Target="https://minfin.sakha.gov.ru/ispolnenie/2019-god-ispolnenie/za-2019-qod" TargetMode="External"/><Relationship Id="rId113" Type="http://schemas.openxmlformats.org/officeDocument/2006/relationships/hyperlink" Target="http://mfnso.nso.ru/page/495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://www.zaksobr-chita.ru/documents/proektyi_zakonov/2020_god/may_2020_goda" TargetMode="External"/><Relationship Id="rId139" Type="http://schemas.openxmlformats.org/officeDocument/2006/relationships/hyperlink" Target="http://doc.dumasakhalin.ru/chapter/projects" TargetMode="External"/><Relationship Id="rId80" Type="http://schemas.openxmlformats.org/officeDocument/2006/relationships/hyperlink" Target="http://zsto.ru/index.php/739a50c4-47c1-81fa-060e-2232105925f8/5f51608f-f613-3c85-ce9f-e9a9410d8fa4" TargetMode="External"/><Relationship Id="rId85" Type="http://schemas.openxmlformats.org/officeDocument/2006/relationships/hyperlink" Target="http://www.gsrm.ru/bills/4360/" TargetMode="External"/><Relationship Id="rId150" Type="http://schemas.openxmlformats.org/officeDocument/2006/relationships/hyperlink" Target="https://mef.mosreg.ru/dokumenty/normotvorchestvo/proekty-npa" TargetMode="External"/><Relationship Id="rId155" Type="http://schemas.openxmlformats.org/officeDocument/2006/relationships/hyperlink" Target="https://minfin.khabkrai.ru/portal/Show/Category/265?ItemId=1125" TargetMode="External"/><Relationship Id="rId171" Type="http://schemas.openxmlformats.org/officeDocument/2006/relationships/hyperlink" Target="http://www.zsro.ru/lawmaking/project/" TargetMode="External"/><Relationship Id="rId176" Type="http://schemas.openxmlformats.org/officeDocument/2006/relationships/hyperlink" Target="https://www.dumahmao.ru/legislativeactivityoftheduma/meetingsoftheduma/detail.php?ID=58162" TargetMode="External"/><Relationship Id="rId192" Type="http://schemas.openxmlformats.org/officeDocument/2006/relationships/hyperlink" Target="http://www.kurganoblduma.ru/about/activity/doc/proekty/" TargetMode="External"/><Relationship Id="rId197" Type="http://schemas.openxmlformats.org/officeDocument/2006/relationships/hyperlink" Target="http://volgafin.volgograd.ru/norms/acts/16723/" TargetMode="External"/><Relationship Id="rId206" Type="http://schemas.openxmlformats.org/officeDocument/2006/relationships/hyperlink" Target="http://gsrk1.rkomi.ru/Sessions/WebQuestionDetails.aspx?idPage=1&amp;idQuest=54188&amp;IdSessions=223&amp;typeQuest=0&amp;showQuests=false" TargetMode="External"/><Relationship Id="rId201" Type="http://schemas.openxmlformats.org/officeDocument/2006/relationships/hyperlink" Target="http://www.minfin01-maykop.ru/Show/Category/12?page=1&amp;ItemId=58" TargetMode="External"/><Relationship Id="rId12" Type="http://schemas.openxmlformats.org/officeDocument/2006/relationships/hyperlink" Target="http://forcitizens.ru/ob/dokumenty/godovoj-otchet/2019-god" TargetMode="External"/><Relationship Id="rId17" Type="http://schemas.openxmlformats.org/officeDocument/2006/relationships/hyperlink" Target="http://openbudsk.ru/godovoy-otchet-ob-ispolnenii-byudzheta/" TargetMode="External"/><Relationship Id="rId33" Type="http://schemas.openxmlformats.org/officeDocument/2006/relationships/hyperlink" Target="http://www.zsko.ru/documents/lawmaking/index.php?ID=30117" TargetMode="External"/><Relationship Id="rId38" Type="http://schemas.openxmlformats.org/officeDocument/2006/relationships/hyperlink" Target="http://adm.rkursk.ru/index.php?id=693&amp;mat_id=107115&amp;page=1" TargetMode="External"/><Relationship Id="rId59" Type="http://schemas.openxmlformats.org/officeDocument/2006/relationships/hyperlink" Target="http://portal.novkfo.ru/Menu/Page/3" TargetMode="External"/><Relationship Id="rId103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08" Type="http://schemas.openxmlformats.org/officeDocument/2006/relationships/hyperlink" Target="http://ufin48.ru/Show/Tag/%d0%98%d1%81%d0%bf%d0%be%d0%bb%d0%bd%d0%b5%d0%bd%d0%b8%d0%b5%20%d0%b1%d1%8e%d0%b4%d0%b6%d0%b5%d1%82%d0%b0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bks.pskov.ru/ebudget/Show/Category/4?ItemId=262" TargetMode="External"/><Relationship Id="rId54" Type="http://schemas.openxmlformats.org/officeDocument/2006/relationships/hyperlink" Target="https://fincom.gov.spb.ru/budget/implementation/execution_materials/1" TargetMode="External"/><Relationship Id="rId70" Type="http://schemas.openxmlformats.org/officeDocument/2006/relationships/hyperlink" Target="http://budget.sakha.gov.ru/ebudget/Menu/Page/173" TargetMode="External"/><Relationship Id="rId75" Type="http://schemas.openxmlformats.org/officeDocument/2006/relationships/hyperlink" Target="http://admoblkaluga.ru/main/work/finances/budget/reports.php" TargetMode="External"/><Relationship Id="rId91" Type="http://schemas.openxmlformats.org/officeDocument/2006/relationships/hyperlink" Target="http://www.gfu.vrn.ru/regulatory/ispolnenie-byudzheta/proekty-zakonov-voronezhskoy-oblasti-ob-ispolnenii-oblastnogo-byudzheta.php" TargetMode="External"/><Relationship Id="rId96" Type="http://schemas.openxmlformats.org/officeDocument/2006/relationships/hyperlink" Target="https://minfin.saratov.gov.ru/budget/zakon-o-byudzhete/ispolnenie-byudzheta/ispolnenie-byudzheta-2019-god" TargetMode="External"/><Relationship Id="rId140" Type="http://schemas.openxmlformats.org/officeDocument/2006/relationships/hyperlink" Target="https://openbudget.sakhminfin.ru/Menu/Page/504" TargetMode="External"/><Relationship Id="rId145" Type="http://schemas.openxmlformats.org/officeDocument/2006/relationships/hyperlink" Target="http://budget76.ru/bdg/2019-god-bdg/k-proektu-zakona-ob-ispolnenii-byudzheta" TargetMode="External"/><Relationship Id="rId161" Type="http://schemas.openxmlformats.org/officeDocument/2006/relationships/hyperlink" Target="https://duma39.ru/activity/zakon/draft/" TargetMode="External"/><Relationship Id="rId166" Type="http://schemas.openxmlformats.org/officeDocument/2006/relationships/hyperlink" Target="http://duma32.ru/proekty-zakonov-bryanskoy-oblasti/" TargetMode="External"/><Relationship Id="rId182" Type="http://schemas.openxmlformats.org/officeDocument/2006/relationships/hyperlink" Target="https://www.astroblduma.ru/documents/ob-ispolnenii-byudzheta-astrakhanskoy-oblasti-za-2019-god/" TargetMode="External"/><Relationship Id="rId187" Type="http://schemas.openxmlformats.org/officeDocument/2006/relationships/hyperlink" Target="https://www.belduma.ru/document/draft/draft_detail.php?fold=020&amp;fn=2229-20" TargetMode="External"/><Relationship Id="rId1" Type="http://schemas.openxmlformats.org/officeDocument/2006/relationships/hyperlink" Target="http://open.minfin74.ru/otchet/1638075568" TargetMode="External"/><Relationship Id="rId6" Type="http://schemas.openxmlformats.org/officeDocument/2006/relationships/hyperlink" Target="http://mfin.permkrai.ru/execution/pr_z%7C_i/mat_pr_i/2020/" TargetMode="External"/><Relationship Id="rId212" Type="http://schemas.openxmlformats.org/officeDocument/2006/relationships/hyperlink" Target="http://www.lenoblzaks.ru/static/single/-rus-common-zakact-/loprojects" TargetMode="External"/><Relationship Id="rId23" Type="http://schemas.openxmlformats.org/officeDocument/2006/relationships/hyperlink" Target="https://www.ofukem.ru/budget/projects2019-2021/" TargetMode="External"/><Relationship Id="rId28" Type="http://schemas.openxmlformats.org/officeDocument/2006/relationships/hyperlink" Target="https://fea.yamalfin.ru/ispolnenie-budgeta/osnovnie-parametri-ispolneniya/osnovnye-parametry-ispolneniya-byudzheta" TargetMode="External"/><Relationship Id="rId49" Type="http://schemas.openxmlformats.org/officeDocument/2006/relationships/hyperlink" Target="http://finance.pnzreg.ru/docs/np/?ELEMENT_ID=1699" TargetMode="External"/><Relationship Id="rId114" Type="http://schemas.openxmlformats.org/officeDocument/2006/relationships/hyperlink" Target="https://openbudget.mfnso.ru/analitika/otchetnost-ob-ispolnenii-byudzheta/2019-god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ebudget.primorsky.ru/Menu/Page/416" TargetMode="External"/><Relationship Id="rId60" Type="http://schemas.openxmlformats.org/officeDocument/2006/relationships/hyperlink" Target="http://www.tulaoblduma.ru/laws_intranet/laws_controlcard.asp%3FHALF=1&amp;ID=163893.html" TargetMode="External"/><Relationship Id="rId65" Type="http://schemas.openxmlformats.org/officeDocument/2006/relationships/hyperlink" Target="https://www.zsno.ru/law/bills-and-draft-resolutions/pending-bills/" TargetMode="External"/><Relationship Id="rId81" Type="http://schemas.openxmlformats.org/officeDocument/2006/relationships/hyperlink" Target="http://portal.tverfin.ru/Menu/Page/308" TargetMode="External"/><Relationship Id="rId86" Type="http://schemas.openxmlformats.org/officeDocument/2006/relationships/hyperlink" Target="http://www.minfinrm.ru/budget/otch-isp/2019-god/" TargetMode="External"/><Relationship Id="rId130" Type="http://schemas.openxmlformats.org/officeDocument/2006/relationships/hyperlink" Target="http://gsrb.ru/ru/materials/materialy-k-zasedaniyu-gs-k-rb/?SECTION_ID=1496" TargetMode="External"/><Relationship Id="rId135" Type="http://schemas.openxmlformats.org/officeDocument/2006/relationships/hyperlink" Target="https://www.sobranie.info/lawsinfo.php?UID=17171" TargetMode="External"/><Relationship Id="rId151" Type="http://schemas.openxmlformats.org/officeDocument/2006/relationships/hyperlink" Target="https://budget.mosreg.ru/byudzhet-dlya-grazhdan/godovoj-otchet-ob-ispolnenii-byudzheta-moskovskoj-oblasti/" TargetMode="External"/><Relationship Id="rId156" Type="http://schemas.openxmlformats.org/officeDocument/2006/relationships/hyperlink" Target="http://www.zsamur.ru/section/list/10630/10629" TargetMode="External"/><Relationship Id="rId177" Type="http://schemas.openxmlformats.org/officeDocument/2006/relationships/hyperlink" Target="https://depfin.admhmao.ru/otkrytyy-byudzhet/" TargetMode="External"/><Relationship Id="rId198" Type="http://schemas.openxmlformats.org/officeDocument/2006/relationships/hyperlink" Target="https://volgoduma.ru/lawmaking/projects/" TargetMode="External"/><Relationship Id="rId172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3" Type="http://schemas.openxmlformats.org/officeDocument/2006/relationships/hyperlink" Target="http://www.finupr.kurganobl.ru/index.php?test=ispol" TargetMode="External"/><Relationship Id="rId202" Type="http://schemas.openxmlformats.org/officeDocument/2006/relationships/hyperlink" Target="https://tambovoblduma.ru/zakonoproekty/zakonoproekty-vnesennye-v-oblastnuyu-dumu/avgust-2020/" TargetMode="External"/><Relationship Id="rId207" Type="http://schemas.openxmlformats.org/officeDocument/2006/relationships/hyperlink" Target="http://www.parlamentri.ru/index.php/zakonodatelnaya-deyatelnost/zakonoproekty-vnesennye-v-parlament" TargetMode="External"/><Relationship Id="rId13" Type="http://schemas.openxmlformats.org/officeDocument/2006/relationships/hyperlink" Target="http://parlament.kbr.ru/zakonodatelnaya-deyatelnost/zakonoproekty-na-stadii-rassmotreniya/index.php?ELEMENT_ID=17606" TargetMode="External"/><Relationship Id="rId18" Type="http://schemas.openxmlformats.org/officeDocument/2006/relationships/hyperlink" Target="http://www.vskhakasia.ru/lawmaking/bills" TargetMode="External"/><Relationship Id="rId39" Type="http://schemas.openxmlformats.org/officeDocument/2006/relationships/hyperlink" Target="http://crimea.gov.ru/law-draft-card/6551" TargetMode="External"/><Relationship Id="rId109" Type="http://schemas.openxmlformats.org/officeDocument/2006/relationships/hyperlink" Target="http://www.zaksob.ru/activity/byudzhet-orenburgskoy-oblasti/publichnye-slushaniya/" TargetMode="External"/><Relationship Id="rId34" Type="http://schemas.openxmlformats.org/officeDocument/2006/relationships/hyperlink" Target="http://www.minfin.kirov.ru/otkrytyy-byudzhet/dlya-spetsialistov/oblastnoy-byudzhet/ispolnenie-oblastnogo-byudzheta-2019/" TargetMode="External"/><Relationship Id="rId50" Type="http://schemas.openxmlformats.org/officeDocument/2006/relationships/hyperlink" Target="http://zsso.ru/legislative/lawprojects/item/53610/" TargetMode="External"/><Relationship Id="rId55" Type="http://schemas.openxmlformats.org/officeDocument/2006/relationships/hyperlink" Target="http://www.udmgossovet.ru/ooz/isp_budzhet2019/obshslush.php" TargetMode="External"/><Relationship Id="rId76" Type="http://schemas.openxmlformats.org/officeDocument/2006/relationships/hyperlink" Target="http://www.omsk-parlament.ru/?sid=2940" TargetMode="External"/><Relationship Id="rId97" Type="http://schemas.openxmlformats.org/officeDocument/2006/relationships/hyperlink" Target="http://hural-buryatia.ru/bankz/" TargetMode="External"/><Relationship Id="rId104" Type="http://schemas.openxmlformats.org/officeDocument/2006/relationships/hyperlink" Target="http://www.open.minfin-altai.ru/open-budget/ispolnenie-respublikanskogo-byudzheta.html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6" Type="http://schemas.openxmlformats.org/officeDocument/2006/relationships/hyperlink" Target="https://sevzakon.ru/view/laws/bank_zakonoproektov/ii_sozyv_2020/pr_zak_19_62_ot_01_06_2020/tekst_zakonoproekta/" TargetMode="External"/><Relationship Id="rId167" Type="http://schemas.openxmlformats.org/officeDocument/2006/relationships/hyperlink" Target="http://www.bryanskoblfin.ru/Show/Category/11?ItemId=5" TargetMode="External"/><Relationship Id="rId188" Type="http://schemas.openxmlformats.org/officeDocument/2006/relationships/hyperlink" Target="http://beldepfin.ru/dokumenty/vse-dokumenty/godovoj-otchet-ob-ispolnenii-byudzheta-za-2019-god/" TargetMode="External"/><Relationship Id="rId7" Type="http://schemas.openxmlformats.org/officeDocument/2006/relationships/hyperlink" Target="http://www.gs.cap.ru/doc/laws/2020/04/14/gs-zak-vnes-307" TargetMode="External"/><Relationship Id="rId71" Type="http://schemas.openxmlformats.org/officeDocument/2006/relationships/hyperlink" Target="http://karelia-zs.ru/zakonodatelstvo_rk/proekty/457vi/" TargetMode="External"/><Relationship Id="rId92" Type="http://schemas.openxmlformats.org/officeDocument/2006/relationships/hyperlink" Target="http://zseao.ru/2020/06/informatsiya-o-publichnyh-slushaniyah-po-proektu-godovogo-otcheta-ob-ispolnenii-oblastnogo-byudzheta-na-2019-god" TargetMode="External"/><Relationship Id="rId162" Type="http://schemas.openxmlformats.org/officeDocument/2006/relationships/hyperlink" Target="https://minfin39.ru/documents/" TargetMode="External"/><Relationship Id="rId183" Type="http://schemas.openxmlformats.org/officeDocument/2006/relationships/hyperlink" Target="https://minfin.astrobl.ru/site-page/proekt-zakona-ao-ob-ispolnenii-byudzheta" TargetMode="External"/><Relationship Id="rId213" Type="http://schemas.openxmlformats.org/officeDocument/2006/relationships/printerSettings" Target="../printerSettings/printerSettings7.bin"/><Relationship Id="rId2" Type="http://schemas.openxmlformats.org/officeDocument/2006/relationships/hyperlink" Target="http://www.minfin74.ru/mBudget/execution/annual/" TargetMode="External"/><Relationship Id="rId29" Type="http://schemas.openxmlformats.org/officeDocument/2006/relationships/hyperlink" Target="https://www.yamalfin.ru/index.php?option=com_content&amp;view=article&amp;id=3582:-2019-&amp;catid=152:2018-11-01-09-33-34&amp;Itemid=120" TargetMode="External"/><Relationship Id="rId24" Type="http://schemas.openxmlformats.org/officeDocument/2006/relationships/hyperlink" Target="http://open.findep.org/" TargetMode="External"/><Relationship Id="rId40" Type="http://schemas.openxmlformats.org/officeDocument/2006/relationships/hyperlink" Target="https://minfin.rk.gov.ru/ru/structure/2020_05_07_11_59_otchet_ob_ispolnenii_biudzheta_respubliki_krym_za_2019_god" TargetMode="External"/><Relationship Id="rId45" Type="http://schemas.openxmlformats.org/officeDocument/2006/relationships/hyperlink" Target="http://www.zsuo.ru/zakony/proekty.html" TargetMode="External"/><Relationship Id="rId66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7" Type="http://schemas.openxmlformats.org/officeDocument/2006/relationships/hyperlink" Target="http://old.magoblduma.ru/zakon/projects/search/cardnpa/983-6/" TargetMode="External"/><Relationship Id="rId110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15" Type="http://schemas.openxmlformats.org/officeDocument/2006/relationships/hyperlink" Target="http://www.akzs.ru/news/main/2020/06/17/19867/" TargetMode="External"/><Relationship Id="rId131" Type="http://schemas.openxmlformats.org/officeDocument/2006/relationships/hyperlink" Target="https://minfin.bashkortostan.ru/activity/2863/" TargetMode="External"/><Relationship Id="rId136" Type="http://schemas.openxmlformats.org/officeDocument/2006/relationships/hyperlink" Target="http://minfin.krskstate.ru/openbudget/othcet/2019" TargetMode="External"/><Relationship Id="rId157" Type="http://schemas.openxmlformats.org/officeDocument/2006/relationships/hyperlink" Target="https://fin.amurobl.ru/pages/normativno-pravovye-akty/regionalnyy-uroven/proekty-zakonov-ao/" TargetMode="External"/><Relationship Id="rId178" Type="http://schemas.openxmlformats.org/officeDocument/2006/relationships/hyperlink" Target="http://nsrd.ru/dokumenty/proekti_normativno_pravovih_aktov" TargetMode="External"/><Relationship Id="rId61" Type="http://schemas.openxmlformats.org/officeDocument/2006/relationships/hyperlink" Target="https://minfin.tularegion.ru/activities/" TargetMode="External"/><Relationship Id="rId82" Type="http://schemas.openxmlformats.org/officeDocument/2006/relationships/hyperlink" Target="https://www.duma-murman.ru/deyatelnost/zakonodatelnaya-deyatelnost/oblastnoy-byudzhet/" TargetMode="External"/><Relationship Id="rId152" Type="http://schemas.openxmlformats.org/officeDocument/2006/relationships/hyperlink" Target="https://vologdazso.ru/actions/legislative_activity/draft-laws/index.php?docid=TXpNM01ESTVPRUUwVFc=" TargetMode="External"/><Relationship Id="rId173" Type="http://schemas.openxmlformats.org/officeDocument/2006/relationships/hyperlink" Target="http://www.zaksobr.kamchatka.ru/events/Zakony/Proekty-Zakonov-Kamchatskogo-kraya/" TargetMode="External"/><Relationship Id="rId194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199" Type="http://schemas.openxmlformats.org/officeDocument/2006/relationships/hyperlink" Target="http://portal-ob.volgafin.ru/dokumenty/zakon_ob_ispolnenii_byudzheta/2019" TargetMode="External"/><Relationship Id="rId203" Type="http://schemas.openxmlformats.org/officeDocument/2006/relationships/hyperlink" Target="https://fin.tmbreg.ru/6347/6366.html" TargetMode="External"/><Relationship Id="rId208" Type="http://schemas.openxmlformats.org/officeDocument/2006/relationships/hyperlink" Target="https://budget.mos.ru/zakon_isp" TargetMode="External"/><Relationship Id="rId19" Type="http://schemas.openxmlformats.org/officeDocument/2006/relationships/hyperlink" Target="https://r-19.ru/authorities/ministry-of-finance-of-the-republic-of-khakassia/docs/1748/99865.html" TargetMode="External"/><Relationship Id="rId14" Type="http://schemas.openxmlformats.org/officeDocument/2006/relationships/hyperlink" Target="https://pravitelstvo.kbr.ru/oigv/minfin/npi/proekty_normativnyh_i_pravovyh_aktov.php?postid=29616" TargetMode="External"/><Relationship Id="rId30" Type="http://schemas.openxmlformats.org/officeDocument/2006/relationships/hyperlink" Target="http://www.zsyanao.ru/legislative_activity/projects/" TargetMode="External"/><Relationship Id="rId35" Type="http://schemas.openxmlformats.org/officeDocument/2006/relationships/hyperlink" Target="https://gossov.tatarstan.ru/rus/activity/lawmaking/zakon_project?bill_id=120" TargetMode="External"/><Relationship Id="rId56" Type="http://schemas.openxmlformats.org/officeDocument/2006/relationships/hyperlink" Target="http://www.mfur.ru/budjet/ispolnenie/materialy/2019-god.php" TargetMode="External"/><Relationship Id="rId77" Type="http://schemas.openxmlformats.org/officeDocument/2006/relationships/hyperlink" Target="http://omskportal.ru/oiv/mf/otrasl/otkrbudg/ispolnenie/2019/04" TargetMode="External"/><Relationship Id="rId100" Type="http://schemas.openxmlformats.org/officeDocument/2006/relationships/hyperlink" Target="http://www.gsmari.ru/itog/pnpa.html" TargetMode="External"/><Relationship Id="rId105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fin.sev.gov.ru/ispolnenie-bydzheta/otchyety-ob-ispolnenii-byudzheta-sevastopolya/" TargetMode="External"/><Relationship Id="rId168" Type="http://schemas.openxmlformats.org/officeDocument/2006/relationships/hyperlink" Target="http://bryanskoblfin.ru/open/Menu/Page/111" TargetMode="External"/><Relationship Id="rId8" Type="http://schemas.openxmlformats.org/officeDocument/2006/relationships/hyperlink" Target="http://minfin.cap.ru/doc/proekti-npa-razrabotannie-minfinom-chuvashii" TargetMode="External"/><Relationship Id="rId51" Type="http://schemas.openxmlformats.org/officeDocument/2006/relationships/hyperlink" Target="https://minfin.midural.ru/document/category/21" TargetMode="External"/><Relationship Id="rId72" Type="http://schemas.openxmlformats.org/officeDocument/2006/relationships/hyperlink" Target="http://minfin.karelia.ru/zakon-ob-ispolnenii-bjudzheta-za-2019-god/" TargetMode="External"/><Relationship Id="rId93" Type="http://schemas.openxmlformats.org/officeDocument/2006/relationships/hyperlink" Target="http://www.eao.ru/dokumenty/proekty-npa-docs/?CSS_TEMP=accessibility&amp;CSS_SIZE=1A&amp;PAGEN_1=6" TargetMode="External"/><Relationship Id="rId98" Type="http://schemas.openxmlformats.org/officeDocument/2006/relationships/hyperlink" Target="https://egov-buryatia.ru/minfin/activities/documents/proekty-zakonov-i-inykh-npa/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minfin.kalmregion.ru/deyatelnost/byudzhet-respubliki-kalmykiya/proekty-zakonov-o-respublikanskom-byudzhete/" TargetMode="External"/><Relationship Id="rId163" Type="http://schemas.openxmlformats.org/officeDocument/2006/relationships/hyperlink" Target="http://oreloblsovet.ru/legislation/proektyi-zakonov.html" TargetMode="External"/><Relationship Id="rId184" Type="http://schemas.openxmlformats.org/officeDocument/2006/relationships/hyperlink" Target="http://nb44.ru/" TargetMode="External"/><Relationship Id="rId189" Type="http://schemas.openxmlformats.org/officeDocument/2006/relationships/hyperlink" Target="http://ob.beldepfin.ru/" TargetMode="External"/><Relationship Id="rId3" Type="http://schemas.openxmlformats.org/officeDocument/2006/relationships/hyperlink" Target="https://zs74.ru/budget" TargetMode="External"/><Relationship Id="rId25" Type="http://schemas.openxmlformats.org/officeDocument/2006/relationships/hyperlink" Target="https://depfin.tomsk.gov.ru/proekt-godovogo-otcheta-ob-ispolnenii-oblastnogo-bjudzheta" TargetMode="External"/><Relationship Id="rId46" Type="http://schemas.openxmlformats.org/officeDocument/2006/relationships/hyperlink" Target="http://ufo.ulntc.ru:8080/dokumenty/godovoj-otchet-ob-ispolnenii-byudzheta" TargetMode="External"/><Relationship Id="rId67" Type="http://schemas.openxmlformats.org/officeDocument/2006/relationships/hyperlink" Target="http://mf.nnov.ru:8025/primi-uchastie/publichnye-slushaniya/publ-slushaniya-isp-2020-menu/doc-062020-d1" TargetMode="External"/><Relationship Id="rId116" Type="http://schemas.openxmlformats.org/officeDocument/2006/relationships/hyperlink" Target="http://www.fin22.ru/projects/p2020/" TargetMode="External"/><Relationship Id="rId137" Type="http://schemas.openxmlformats.org/officeDocument/2006/relationships/hyperlink" Target="https://dvinaland.ru/budget/public_hearings/" TargetMode="External"/><Relationship Id="rId158" Type="http://schemas.openxmlformats.org/officeDocument/2006/relationships/hyperlink" Target="http://ob.fin.amurobl.ru/dokumenty/proekt_zakon/ispolnenie_obl/2020" TargetMode="External"/><Relationship Id="rId20" Type="http://schemas.openxmlformats.org/officeDocument/2006/relationships/hyperlink" Target="http://www.sdnao.ru/documents/bills/detail.php?ID=31328" TargetMode="External"/><Relationship Id="rId41" Type="http://schemas.openxmlformats.org/officeDocument/2006/relationships/hyperlink" Target="http://budget.rk.ifinmon.ru/dokumenty/godovoj-otchet-ob-ispolnenii-byudzheta" TargetMode="External"/><Relationship Id="rId62" Type="http://schemas.openxmlformats.org/officeDocument/2006/relationships/hyperlink" Target="https://dfto.ru/razdel/ispolnenie-byudzheta/proekt-zakona-ob-ispolnenii-byudzheta" TargetMode="External"/><Relationship Id="rId83" Type="http://schemas.openxmlformats.org/officeDocument/2006/relationships/hyperlink" Target="https://minfin.gov-murman.ru/open-budget/regional_budget/law_of_budget_projects/project-20-21.php" TargetMode="External"/><Relationship Id="rId88" Type="http://schemas.openxmlformats.org/officeDocument/2006/relationships/hyperlink" Target="https://minfin.49gov.ru/press/news/index.php?id_4=53855" TargetMode="External"/><Relationship Id="rId111" Type="http://schemas.openxmlformats.org/officeDocument/2006/relationships/hyperlink" Target="http://budget.orb.ru/isp/svod" TargetMode="External"/><Relationship Id="rId132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53" Type="http://schemas.openxmlformats.org/officeDocument/2006/relationships/hyperlink" Target="https://df.gov35.ru/otkrytyy-byudzhet/ispolnenie-oblastnogo-byudzheta/analiticheskie-materialy/2019-god/" TargetMode="External"/><Relationship Id="rId174" Type="http://schemas.openxmlformats.org/officeDocument/2006/relationships/hyperlink" Target="https://minfin.kamgov.ru/otcety_ispolnenie/otcet-ob-ispolnenii-kraevogo-budzeta-za-2019-god" TargetMode="External"/><Relationship Id="rId179" Type="http://schemas.openxmlformats.org/officeDocument/2006/relationships/hyperlink" Target="http://www.minfinrd.ru/godovoy-otchet-ob-ispolnenii-byudzheta" TargetMode="External"/><Relationship Id="rId195" Type="http://schemas.openxmlformats.org/officeDocument/2006/relationships/hyperlink" Target="https://www.kubzsk.ru/pravo/" TargetMode="External"/><Relationship Id="rId209" Type="http://schemas.openxmlformats.org/officeDocument/2006/relationships/hyperlink" Target="https://duma.mos.ru/ru/40/regulation_projects" TargetMode="External"/><Relationship Id="rId190" Type="http://schemas.openxmlformats.org/officeDocument/2006/relationships/hyperlink" Target="http://public.duma72.ru/Public/BillDossier/2971" TargetMode="External"/><Relationship Id="rId204" Type="http://schemas.openxmlformats.org/officeDocument/2006/relationships/hyperlink" Target="https://www.ivoblduma.ru/zakony/proekty-zakonov/" TargetMode="External"/><Relationship Id="rId15" Type="http://schemas.openxmlformats.org/officeDocument/2006/relationships/hyperlink" Target="http://www.dumask.ru/law/zakonodatelnaya-deyatelnost/zakonoproekty-i-inye-pravovye-akty-nakhodyashchiesya-na-rassmotrenii.html" TargetMode="External"/><Relationship Id="rId36" Type="http://schemas.openxmlformats.org/officeDocument/2006/relationships/hyperlink" Target="https://minfin.tatarstan.ru/rus/godovoy-otchet-ob-ispolnenii-byudzheta.htm" TargetMode="External"/><Relationship Id="rId57" Type="http://schemas.openxmlformats.org/officeDocument/2006/relationships/hyperlink" Target="http://duma.novreg.ru/action/projects/" TargetMode="External"/><Relationship Id="rId106" Type="http://schemas.openxmlformats.org/officeDocument/2006/relationships/hyperlink" Target="http://&#1095;&#1091;&#1082;&#1086;&#1090;&#1082;&#1072;.&#1088;&#1092;/otkrytyy-byudzhet/ispolnenie-byudzheta.php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://www.parlamentchr.ru/deyatelnost/zakonoproekty-nakhodyashchiesya-na-rassmotrenii" TargetMode="External"/><Relationship Id="rId31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52" Type="http://schemas.openxmlformats.org/officeDocument/2006/relationships/hyperlink" Target="http://info.mfural.ru/ebudget/Menu/Page/1" TargetMode="External"/><Relationship Id="rId73" Type="http://schemas.openxmlformats.org/officeDocument/2006/relationships/hyperlink" Target="http://budget.karelia.ru/byudzhet/dokumenty/2019-god" TargetMode="External"/><Relationship Id="rId78" Type="http://schemas.openxmlformats.org/officeDocument/2006/relationships/hyperlink" Target="http://budget.omsk.ifinmon.ru/napravleniya/ispolnenie-byudzheta/materialy-po-ispolneniyu-oblastnogo-byudzheta" TargetMode="External"/><Relationship Id="rId94" Type="http://schemas.openxmlformats.org/officeDocument/2006/relationships/hyperlink" Target="https://srd.ru/index.php/component/docs/?view=pr_zaks&amp;menu=508&amp;selmenu=512" TargetMode="External"/><Relationship Id="rId99" Type="http://schemas.openxmlformats.org/officeDocument/2006/relationships/hyperlink" Target="http://budget.govrb.ru/ebudget/Show/Category/15?ItemId=233" TargetMode="External"/><Relationship Id="rId101" Type="http://schemas.openxmlformats.org/officeDocument/2006/relationships/hyperlink" Target="http://mari-el.gov.ru/minfin/SitePages/ZakOispRespBudg.aspx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://www.duma.yar.ru/service/projects/zp201345.html" TargetMode="External"/><Relationship Id="rId148" Type="http://schemas.openxmlformats.org/officeDocument/2006/relationships/hyperlink" Target="https://ob.sev.gov.ru/dokumenty/godovoj-otchet-ob-ispolnenii-byudzheta" TargetMode="External"/><Relationship Id="rId164" Type="http://schemas.openxmlformats.org/officeDocument/2006/relationships/hyperlink" Target="https://orel-region.ru/index.php?head=20&amp;part=25&amp;in=10" TargetMode="External"/><Relationship Id="rId169" Type="http://schemas.openxmlformats.org/officeDocument/2006/relationships/hyperlink" Target="https://parlament09.ru/antikorrup/expertiza/" TargetMode="External"/><Relationship Id="rId185" Type="http://schemas.openxmlformats.org/officeDocument/2006/relationships/hyperlink" Target="http://www.kosoblduma.ru/laws/pzko/?id=1023" TargetMode="External"/><Relationship Id="rId4" Type="http://schemas.openxmlformats.org/officeDocument/2006/relationships/hyperlink" Target="http://budget.permkrai.ru/" TargetMode="External"/><Relationship Id="rId9" Type="http://schemas.openxmlformats.org/officeDocument/2006/relationships/hyperlink" Target="https://budget.cap.ru/Show/Category/275?ItemId=862" TargetMode="External"/><Relationship Id="rId180" Type="http://schemas.openxmlformats.org/officeDocument/2006/relationships/hyperlink" Target="http://open.minfinrd.ru/" TargetMode="External"/><Relationship Id="rId210" Type="http://schemas.openxmlformats.org/officeDocument/2006/relationships/hyperlink" Target="https://www.mos.ru/findep/documents/" TargetMode="External"/><Relationship Id="rId26" Type="http://schemas.openxmlformats.org/officeDocument/2006/relationships/hyperlink" Target="https://dtf.avo.ru/proekty-zakonov-vladimirskoj-oblasti" TargetMode="External"/><Relationship Id="rId47" Type="http://schemas.openxmlformats.org/officeDocument/2006/relationships/hyperlink" Target="http://ufo.ulntc.ru/index.php?mgf=budget/isp&amp;slep=net" TargetMode="External"/><Relationship Id="rId68" Type="http://schemas.openxmlformats.org/officeDocument/2006/relationships/hyperlink" Target="http://iltumen.ru/documents/31302" TargetMode="External"/><Relationship Id="rId89" Type="http://schemas.openxmlformats.org/officeDocument/2006/relationships/hyperlink" Target="http://iis.minfin.49gov.ru/ebudget/Menu/Page/64" TargetMode="External"/><Relationship Id="rId112" Type="http://schemas.openxmlformats.org/officeDocument/2006/relationships/hyperlink" Target="http://zsnso.ru/proekty-npa-vnesennye-v-zakonodatelnoe-sobranie-novosibirskoy-oblasti" TargetMode="External"/><Relationship Id="rId133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4" Type="http://schemas.openxmlformats.org/officeDocument/2006/relationships/hyperlink" Target="http://www.duma.khv.ru/Monitoring5/&#1055;&#1088;&#1086;&#1077;&#1082;&#1090;%20&#1079;&#1072;&#1082;&#1086;&#1085;&#1072;/2311134" TargetMode="External"/><Relationship Id="rId175" Type="http://schemas.openxmlformats.org/officeDocument/2006/relationships/hyperlink" Target="http://openbudget.kamgov.ru/Dashboard" TargetMode="External"/><Relationship Id="rId196" Type="http://schemas.openxmlformats.org/officeDocument/2006/relationships/hyperlink" Target="https://openbudget23region.ru/o-byudzhete/dokumenty/ministerstvo-finansov-krasnodarskogo-kraya" TargetMode="External"/><Relationship Id="rId200" Type="http://schemas.openxmlformats.org/officeDocument/2006/relationships/hyperlink" Target="https://gshra.ru/zak-deyat/proekty/" TargetMode="External"/><Relationship Id="rId16" Type="http://schemas.openxmlformats.org/officeDocument/2006/relationships/hyperlink" Target="http://www.mfsk.ru/law/proekty-zakonovsk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in22.ru/projects/p2020/" TargetMode="External"/><Relationship Id="rId21" Type="http://schemas.openxmlformats.org/officeDocument/2006/relationships/hyperlink" Target="https://www.zskuzbass.ru/zakonotvorchestvo/proektyi-normativnyix-pravovyix-aktov-kemerovskoj-oblasti" TargetMode="External"/><Relationship Id="rId42" Type="http://schemas.openxmlformats.org/officeDocument/2006/relationships/hyperlink" Target="http://monitoring.zspk.gov.ru/" TargetMode="External"/><Relationship Id="rId63" Type="http://schemas.openxmlformats.org/officeDocument/2006/relationships/hyperlink" Target="https://eparlament.irzs.ru/Doc/pasport?id=3331" TargetMode="External"/><Relationship Id="rId84" Type="http://schemas.openxmlformats.org/officeDocument/2006/relationships/hyperlink" Target="https://minfin.gov-murman.ru/open-budget/regional_budget/law_of_budget_projects/project-20-21.php" TargetMode="External"/><Relationship Id="rId138" Type="http://schemas.openxmlformats.org/officeDocument/2006/relationships/hyperlink" Target="http://minfin.krskstate.ru/openbudget/othcet/2019" TargetMode="External"/><Relationship Id="rId159" Type="http://schemas.openxmlformats.org/officeDocument/2006/relationships/hyperlink" Target="http://ob.fin.amurobl.ru/dokumenty/proekt_zakon/ispolnenie_obl/2020" TargetMode="External"/><Relationship Id="rId170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191" Type="http://schemas.openxmlformats.org/officeDocument/2006/relationships/hyperlink" Target="https://admtyumen.ru/ogv_ru/finance/finance/bugjet/more.htm?id=11844286@cmsArticle" TargetMode="External"/><Relationship Id="rId205" Type="http://schemas.openxmlformats.org/officeDocument/2006/relationships/hyperlink" Target="https://www.ivoblduma.ru/zakony/proekty-zakonov/" TargetMode="External"/><Relationship Id="rId107" Type="http://schemas.openxmlformats.org/officeDocument/2006/relationships/hyperlink" Target="http://&#1095;&#1091;&#1082;&#1086;&#1090;&#1082;&#1072;.&#1088;&#1092;/otkrytyy-byudzhet/ispolnenie-byudzheta.php" TargetMode="External"/><Relationship Id="rId11" Type="http://schemas.openxmlformats.org/officeDocument/2006/relationships/hyperlink" Target="http://forcitizens.ru/ob/dokumenty/godovoj-otchet/2019-god" TargetMode="External"/><Relationship Id="rId32" Type="http://schemas.openxmlformats.org/officeDocument/2006/relationships/hyperlink" Target="http://budget.lenreg.ru/documents/?page=0&amp;sortOrder=&amp;type=&amp;sortName=&amp;sortDate=" TargetMode="External"/><Relationship Id="rId37" Type="http://schemas.openxmlformats.org/officeDocument/2006/relationships/hyperlink" Target="http://kurskduma.ru/proekts/proekts.php?2020" TargetMode="External"/><Relationship Id="rId53" Type="http://schemas.openxmlformats.org/officeDocument/2006/relationships/hyperlink" Target="http://www.assembly.spb.ru/ndoc/doc/0/777340364" TargetMode="External"/><Relationship Id="rId58" Type="http://schemas.openxmlformats.org/officeDocument/2006/relationships/hyperlink" Target="https://minfin.novreg.ru/2019-god-3.html" TargetMode="External"/><Relationship Id="rId74" Type="http://schemas.openxmlformats.org/officeDocument/2006/relationships/hyperlink" Target="http://budget.karelia.ru/byudzhet/dokumenty/2019-god" TargetMode="External"/><Relationship Id="rId79" Type="http://schemas.openxmlformats.org/officeDocument/2006/relationships/hyperlink" Target="http://budget.omsk.ifinmon.ru/napravleniya/ispolnenie-byudzheta/materialy-po-ispolneniyu-oblastnogo-byudzheta" TargetMode="External"/><Relationship Id="rId102" Type="http://schemas.openxmlformats.org/officeDocument/2006/relationships/hyperlink" Target="http://mari-el.gov.ru/minfin/SitePages/ZakOispRespBudg.aspx" TargetMode="External"/><Relationship Id="rId123" Type="http://schemas.openxmlformats.org/officeDocument/2006/relationships/hyperlink" Target="http://budget17.ru/" TargetMode="External"/><Relationship Id="rId128" Type="http://schemas.openxmlformats.org/officeDocument/2006/relationships/hyperlink" Target="http://budget.minfin-samara.ru/dokumenty/godovoj-otchet-ob-ispolnenii-byudzheta/" TargetMode="External"/><Relationship Id="rId144" Type="http://schemas.openxmlformats.org/officeDocument/2006/relationships/hyperlink" Target="http://minfin.kalmregion.ru/deyatelnost/byudzhet-respubliki-kalmykiya/proekty-zakonov-o-respublikanskom-byudzhete/" TargetMode="External"/><Relationship Id="rId149" Type="http://schemas.openxmlformats.org/officeDocument/2006/relationships/hyperlink" Target="https://fin.sev.gov.ru/ispolnenie-bydzheta/otchyety-ob-ispolnenii-byudzheta-sevastopolya/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iis.minfin.49gov.ru/ebudget/Menu/Page/64" TargetMode="External"/><Relationship Id="rId95" Type="http://schemas.openxmlformats.org/officeDocument/2006/relationships/hyperlink" Target="https://srd.ru/index.php/component/docs/?view=pr_zaks&amp;menu=508&amp;selmenu=512" TargetMode="External"/><Relationship Id="rId160" Type="http://schemas.openxmlformats.org/officeDocument/2006/relationships/hyperlink" Target="http://www.smoloblduma.ru/zpr/index.php?SECTION_ID=&amp;ELEMENT_ID=51272" TargetMode="External"/><Relationship Id="rId165" Type="http://schemas.openxmlformats.org/officeDocument/2006/relationships/hyperlink" Target="http://depfin.orel-region.ru:8096/ebudget/Menu/Page/44" TargetMode="External"/><Relationship Id="rId181" Type="http://schemas.openxmlformats.org/officeDocument/2006/relationships/hyperlink" Target="https://www.mfri.ru/index.php/open-budget/godovoj-otchet-ob-ispolnenii-byudzheta" TargetMode="External"/><Relationship Id="rId186" Type="http://schemas.openxmlformats.org/officeDocument/2006/relationships/hyperlink" Target="http://depfin.adm44.ru/info/law/proetjzko/" TargetMode="External"/><Relationship Id="rId211" Type="http://schemas.openxmlformats.org/officeDocument/2006/relationships/hyperlink" Target="https://www.mos.ru/findep/documents/" TargetMode="External"/><Relationship Id="rId22" Type="http://schemas.openxmlformats.org/officeDocument/2006/relationships/hyperlink" Target="https://www.ofukem.ru/budget/projects2019-2021/" TargetMode="External"/><Relationship Id="rId27" Type="http://schemas.openxmlformats.org/officeDocument/2006/relationships/hyperlink" Target="https://fea.yamalfin.ru/ispolnenie-budgeta/osnovnie-parametri-ispolneniya/osnovnye-parametry-ispolneniya-byudzheta" TargetMode="External"/><Relationship Id="rId43" Type="http://schemas.openxmlformats.org/officeDocument/2006/relationships/hyperlink" Target="https://www.primorsky.ru/authorities/executive-agencies/departments/finance/laws.php" TargetMode="External"/><Relationship Id="rId48" Type="http://schemas.openxmlformats.org/officeDocument/2006/relationships/hyperlink" Target="http://www.zspo.ru/legislative/bills/70722/" TargetMode="External"/><Relationship Id="rId64" Type="http://schemas.openxmlformats.org/officeDocument/2006/relationships/hyperlink" Target="http://gfu.ru/budget/obl/section.php?IBLOCK_ID=125&amp;SECTION_ID=1180" TargetMode="External"/><Relationship Id="rId69" Type="http://schemas.openxmlformats.org/officeDocument/2006/relationships/hyperlink" Target="http://iltumen.ru/documents/31302" TargetMode="External"/><Relationship Id="rId113" Type="http://schemas.openxmlformats.org/officeDocument/2006/relationships/hyperlink" Target="http://zsnso.ru/proekty-npa-vnesennye-v-zakonodatelnoe-sobranie-novosibirskoy-oblasti" TargetMode="External"/><Relationship Id="rId118" Type="http://schemas.openxmlformats.org/officeDocument/2006/relationships/hyperlink" Target="http://rznoblduma.ru/index.php?option=com_content&amp;view=article&amp;id=177&amp;Itemid=125" TargetMode="External"/><Relationship Id="rId134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9" Type="http://schemas.openxmlformats.org/officeDocument/2006/relationships/hyperlink" Target="https://dvinaland.ru/budget/public_hearings/" TargetMode="External"/><Relationship Id="rId80" Type="http://schemas.openxmlformats.org/officeDocument/2006/relationships/hyperlink" Target="https://www.tverfin.ru/np-baza/proekty-npa/" TargetMode="External"/><Relationship Id="rId85" Type="http://schemas.openxmlformats.org/officeDocument/2006/relationships/hyperlink" Target="https://b4u.gov-murman.ru/budget_guides/" TargetMode="External"/><Relationship Id="rId150" Type="http://schemas.openxmlformats.org/officeDocument/2006/relationships/hyperlink" Target="https://ob.sev.gov.ru/dokumenty/godovoj-otchet-ob-ispolnenii-byudzheta" TargetMode="External"/><Relationship Id="rId155" Type="http://schemas.openxmlformats.org/officeDocument/2006/relationships/hyperlink" Target="https://df.gov35.ru/otkrytyy-byudzhet/ispolnenie-oblastnogo-byudzheta/analiticheskie-materialy/2019-god/" TargetMode="External"/><Relationship Id="rId171" Type="http://schemas.openxmlformats.org/officeDocument/2006/relationships/hyperlink" Target="http://www.zsro.ru/lawmaking/project/" TargetMode="External"/><Relationship Id="rId176" Type="http://schemas.openxmlformats.org/officeDocument/2006/relationships/hyperlink" Target="https://www.dumahmao.ru/legislativeactivityoftheduma/meetingsoftheduma/detail.php?ID=58162" TargetMode="External"/><Relationship Id="rId192" Type="http://schemas.openxmlformats.org/officeDocument/2006/relationships/hyperlink" Target="https://minfin.donland.ru/documents/other/?nav-documents-size=100&amp;nav-documents=page-1" TargetMode="External"/><Relationship Id="rId197" Type="http://schemas.openxmlformats.org/officeDocument/2006/relationships/hyperlink" Target="https://openbudget23region.ru/o-byudzhete/dokumenty/ministerstvo-finansov-krasnodarskogo-kraya" TargetMode="External"/><Relationship Id="rId206" Type="http://schemas.openxmlformats.org/officeDocument/2006/relationships/hyperlink" Target="http://df.ivanovoobl.ru/regionalnye-finansy/zakon-ob-oblastnom-byudzhete/zakon-ob-ispolnenii-oblastnogo-byudzheta/" TargetMode="External"/><Relationship Id="rId201" Type="http://schemas.openxmlformats.org/officeDocument/2006/relationships/hyperlink" Target="https://gshra.ru/zak-deyat/proekty/" TargetMode="External"/><Relationship Id="rId12" Type="http://schemas.openxmlformats.org/officeDocument/2006/relationships/hyperlink" Target="http://parlament.kbr.ru/zakonodatelnaya-deyatelnost/zakonoproekty-na-stadii-rassmotreniya/index.php?ELEMENT_ID=17606" TargetMode="External"/><Relationship Id="rId17" Type="http://schemas.openxmlformats.org/officeDocument/2006/relationships/hyperlink" Target="http://www.vskhakasia.ru/lawmaking/bills" TargetMode="External"/><Relationship Id="rId33" Type="http://schemas.openxmlformats.org/officeDocument/2006/relationships/hyperlink" Target="http://www.zsko.ru/documents/lawmaking/index.php?ID=30117" TargetMode="External"/><Relationship Id="rId38" Type="http://schemas.openxmlformats.org/officeDocument/2006/relationships/hyperlink" Target="http://adm.rkursk.ru/index.php?id=693&amp;mat_id=107115&amp;page=1" TargetMode="External"/><Relationship Id="rId59" Type="http://schemas.openxmlformats.org/officeDocument/2006/relationships/hyperlink" Target="http://portal.novkfo.ru/Menu/Page/3" TargetMode="External"/><Relationship Id="rId103" Type="http://schemas.openxmlformats.org/officeDocument/2006/relationships/hyperlink" Target="http://elkurultay.ru/deyatelnost/zakonotvorchestvo" TargetMode="External"/><Relationship Id="rId108" Type="http://schemas.openxmlformats.org/officeDocument/2006/relationships/hyperlink" Target="http://www.oblsovet.ru/legislation/" TargetMode="External"/><Relationship Id="rId124" Type="http://schemas.openxmlformats.org/officeDocument/2006/relationships/hyperlink" Target="https://parliament-osetia.ru/index.php/main/bills/art/740" TargetMode="External"/><Relationship Id="rId129" Type="http://schemas.openxmlformats.org/officeDocument/2006/relationships/hyperlink" Target="http://sobranie.pskov.ru/lawmaking/bills" TargetMode="External"/><Relationship Id="rId54" Type="http://schemas.openxmlformats.org/officeDocument/2006/relationships/hyperlink" Target="https://fincom.gov.spb.ru/budget/implementation/execution_materials/1" TargetMode="External"/><Relationship Id="rId70" Type="http://schemas.openxmlformats.org/officeDocument/2006/relationships/hyperlink" Target="https://minfin.sakha.gov.ru/ispolnenie/2019-god-ispolnenie/za-2019-qod" TargetMode="External"/><Relationship Id="rId75" Type="http://schemas.openxmlformats.org/officeDocument/2006/relationships/hyperlink" Target="http://www.zskaluga.ru/bills/wide/17404/ob_ispolnenii_oblastnogo_bjudzheta_za_2019_god.html" TargetMode="External"/><Relationship Id="rId91" Type="http://schemas.openxmlformats.org/officeDocument/2006/relationships/hyperlink" Target="http://www.vrnoblduma.ru/dokumenty/proekty/pro.php?lid=2056" TargetMode="External"/><Relationship Id="rId96" Type="http://schemas.openxmlformats.org/officeDocument/2006/relationships/hyperlink" Target="https://minfin.saratov.gov.ru/docs" TargetMode="External"/><Relationship Id="rId140" Type="http://schemas.openxmlformats.org/officeDocument/2006/relationships/hyperlink" Target="http://www.aosd.ru/?dir=budget&amp;act=budget" TargetMode="External"/><Relationship Id="rId145" Type="http://schemas.openxmlformats.org/officeDocument/2006/relationships/hyperlink" Target="http://www.duma.yar.ru/service/projects/zp201345.html" TargetMode="External"/><Relationship Id="rId161" Type="http://schemas.openxmlformats.org/officeDocument/2006/relationships/hyperlink" Target="https://duma39.ru/activity/zakon/draft/" TargetMode="External"/><Relationship Id="rId166" Type="http://schemas.openxmlformats.org/officeDocument/2006/relationships/hyperlink" Target="http://duma32.ru/proekty-zakonov-bryanskoy-oblasti/" TargetMode="External"/><Relationship Id="rId182" Type="http://schemas.openxmlformats.org/officeDocument/2006/relationships/hyperlink" Target="https://www.astroblduma.ru/documents/ob-ispolnenii-byudzheta-astrakhanskoy-oblasti-za-2019-god/" TargetMode="External"/><Relationship Id="rId187" Type="http://schemas.openxmlformats.org/officeDocument/2006/relationships/hyperlink" Target="https://www.belduma.ru/document/draft/draft_detail.php?fold=020&amp;fn=2229-20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://open.minfin74.ru/otchet/1638075568" TargetMode="External"/><Relationship Id="rId23" Type="http://schemas.openxmlformats.org/officeDocument/2006/relationships/hyperlink" Target="https://duma.tomsk.ru/content/bills" TargetMode="External"/><Relationship Id="rId28" Type="http://schemas.openxmlformats.org/officeDocument/2006/relationships/hyperlink" Target="https://www.yamalfin.ru/index.php?option=com_content&amp;view=article&amp;id=3582:-2019-&amp;catid=152:2018-11-01-09-33-34&amp;Itemid=120" TargetMode="External"/><Relationship Id="rId49" Type="http://schemas.openxmlformats.org/officeDocument/2006/relationships/hyperlink" Target="http://finance.pnzreg.ru/docs/np/?ELEMENT_ID=1699" TargetMode="External"/><Relationship Id="rId114" Type="http://schemas.openxmlformats.org/officeDocument/2006/relationships/hyperlink" Target="http://mfnso.nso.ru/page/495" TargetMode="External"/><Relationship Id="rId119" Type="http://schemas.openxmlformats.org/officeDocument/2006/relationships/hyperlink" Target="https://minfin.ryazangov.ru/documents/draft_documents/2020/index.php" TargetMode="External"/><Relationship Id="rId44" Type="http://schemas.openxmlformats.org/officeDocument/2006/relationships/hyperlink" Target="http://ebudget.primorsky.ru/Menu/Page/416" TargetMode="External"/><Relationship Id="rId60" Type="http://schemas.openxmlformats.org/officeDocument/2006/relationships/hyperlink" Target="http://www.tulaoblduma.ru/laws_intranet/laws_controlcard.asp%3FHALF=1&amp;ID=163893.html" TargetMode="External"/><Relationship Id="rId65" Type="http://schemas.openxmlformats.org/officeDocument/2006/relationships/hyperlink" Target="http://openbudget.gfu.ru/ispolnenie-budgeta/law_project/" TargetMode="External"/><Relationship Id="rId81" Type="http://schemas.openxmlformats.org/officeDocument/2006/relationships/hyperlink" Target="http://zsto.ru/index.php/739a50c4-47c1-81fa-060e-2232105925f8/5f51608f-f613-3c85-ce9f-e9a9410d8fa4" TargetMode="External"/><Relationship Id="rId86" Type="http://schemas.openxmlformats.org/officeDocument/2006/relationships/hyperlink" Target="http://www.gsrm.ru/bills/4360/" TargetMode="External"/><Relationship Id="rId130" Type="http://schemas.openxmlformats.org/officeDocument/2006/relationships/hyperlink" Target="http://finance.pskov.ru/ob-upravlenii/byudzhet" TargetMode="External"/><Relationship Id="rId135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1" Type="http://schemas.openxmlformats.org/officeDocument/2006/relationships/hyperlink" Target="https://www.mosoblduma.ru/Zakoni/Zakonoprecti_Moskovskoj_oblasti/item/317523/" TargetMode="External"/><Relationship Id="rId156" Type="http://schemas.openxmlformats.org/officeDocument/2006/relationships/hyperlink" Target="http://www.duma.khv.ru/Monitoring5/&#1055;&#1088;&#1086;&#1077;&#1082;&#1090;%20&#1079;&#1072;&#1082;&#1086;&#1085;&#1072;/2311134" TargetMode="External"/><Relationship Id="rId177" Type="http://schemas.openxmlformats.org/officeDocument/2006/relationships/hyperlink" Target="https://depfin.admhmao.ru/otkrytyy-byudzhet/" TargetMode="External"/><Relationship Id="rId198" Type="http://schemas.openxmlformats.org/officeDocument/2006/relationships/hyperlink" Target="http://volgafin.volgograd.ru/norms/acts/16723/" TargetMode="External"/><Relationship Id="rId172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3" Type="http://schemas.openxmlformats.org/officeDocument/2006/relationships/hyperlink" Target="http://www.kurganoblduma.ru/about/activity/doc/proekty/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gsrk1.rkomi.ru/Sessions/WebQuestionDetails.aspx?idPage=1&amp;idQuest=54188&amp;IdSessions=223&amp;typeQuest=0&amp;showQuests=false" TargetMode="External"/><Relationship Id="rId13" Type="http://schemas.openxmlformats.org/officeDocument/2006/relationships/hyperlink" Target="https://pravitelstvo.kbr.ru/oigv/minfin/npi/proekty_normativnyh_i_pravovyh_aktov.php?postid=29616" TargetMode="External"/><Relationship Id="rId18" Type="http://schemas.openxmlformats.org/officeDocument/2006/relationships/hyperlink" Target="https://r-19.ru/authorities/ministry-of-finance-of-the-republic-of-khakassia/docs/1748/99865.html" TargetMode="External"/><Relationship Id="rId39" Type="http://schemas.openxmlformats.org/officeDocument/2006/relationships/hyperlink" Target="http://crimea.gov.ru/law-draft-card/6551" TargetMode="External"/><Relationship Id="rId109" Type="http://schemas.openxmlformats.org/officeDocument/2006/relationships/hyperlink" Target="http://ufin48.ru/Show/Tag/%d0%98%d1%81%d0%bf%d0%be%d0%bb%d0%bd%d0%b5%d0%bd%d0%b8%d0%b5%20%d0%b1%d1%8e%d0%b4%d0%b6%d0%b5%d1%82%d0%b0" TargetMode="External"/><Relationship Id="rId34" Type="http://schemas.openxmlformats.org/officeDocument/2006/relationships/hyperlink" Target="http://www.minfin.kirov.ru/otkrytyy-byudzhet/dlya-spetsialistov/oblastnoy-byudzhet/ispolnenie-oblastnogo-byudzheta-2019/" TargetMode="External"/><Relationship Id="rId50" Type="http://schemas.openxmlformats.org/officeDocument/2006/relationships/hyperlink" Target="http://zsso.ru/legislative/lawprojects/item/53610/" TargetMode="External"/><Relationship Id="rId55" Type="http://schemas.openxmlformats.org/officeDocument/2006/relationships/hyperlink" Target="http://www.udmgossovet.ru/ooz/isp_budzhet2019/obshslush.php" TargetMode="External"/><Relationship Id="rId76" Type="http://schemas.openxmlformats.org/officeDocument/2006/relationships/hyperlink" Target="http://admoblkaluga.ru/main/work/finances/budget/reports.php" TargetMode="External"/><Relationship Id="rId97" Type="http://schemas.openxmlformats.org/officeDocument/2006/relationships/hyperlink" Target="https://minfin.saratov.gov.ru/budget/zakon-o-byudzhete/ispolnenie-byudzheta/ispolnenie-byudzheta-2019-god" TargetMode="External"/><Relationship Id="rId104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0" Type="http://schemas.openxmlformats.org/officeDocument/2006/relationships/hyperlink" Target="https://minfin-rzn.ru/portal/Show/Category/7?ItemId=39" TargetMode="External"/><Relationship Id="rId125" Type="http://schemas.openxmlformats.org/officeDocument/2006/relationships/hyperlink" Target="http://minfin.alania.gov.ru/index.php/documents/606" TargetMode="External"/><Relationship Id="rId141" Type="http://schemas.openxmlformats.org/officeDocument/2006/relationships/hyperlink" Target="http://doc.dumasakhalin.ru/chapter/projects" TargetMode="External"/><Relationship Id="rId146" Type="http://schemas.openxmlformats.org/officeDocument/2006/relationships/hyperlink" Target="https://www.yarregion.ru/depts/depfin/tmpPages/docs.aspx" TargetMode="External"/><Relationship Id="rId167" Type="http://schemas.openxmlformats.org/officeDocument/2006/relationships/hyperlink" Target="http://www.bryanskoblfin.ru/Show/Category/11?ItemId=5" TargetMode="External"/><Relationship Id="rId188" Type="http://schemas.openxmlformats.org/officeDocument/2006/relationships/hyperlink" Target="http://beldepfin.ru/dokumenty/vse-dokumenty/godovoj-otchet-ob-ispolnenii-byudzheta-za-2019-god/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budget.sakha.gov.ru/ebudget/Menu/Page/173" TargetMode="External"/><Relationship Id="rId92" Type="http://schemas.openxmlformats.org/officeDocument/2006/relationships/hyperlink" Target="http://www.gfu.vrn.ru/regulatory/ispolnenie-byudzheta/proekty-zakonov-voronezhskoy-oblasti-ob-ispolnenii-oblastnogo-byudzheta.php" TargetMode="External"/><Relationship Id="rId162" Type="http://schemas.openxmlformats.org/officeDocument/2006/relationships/hyperlink" Target="https://minfin39.ru/documents/" TargetMode="External"/><Relationship Id="rId183" Type="http://schemas.openxmlformats.org/officeDocument/2006/relationships/hyperlink" Target="https://minfin.astrobl.ru/site-page/proekt-zakona-ao-ob-ispolnenii-byudzheta" TargetMode="External"/><Relationship Id="rId213" Type="http://schemas.openxmlformats.org/officeDocument/2006/relationships/hyperlink" Target="http://www.zsvo.ru/documents/35/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://www.zsyanao.ru/legislative_activity/projects/" TargetMode="External"/><Relationship Id="rId24" Type="http://schemas.openxmlformats.org/officeDocument/2006/relationships/hyperlink" Target="http://open.findep.org/" TargetMode="External"/><Relationship Id="rId40" Type="http://schemas.openxmlformats.org/officeDocument/2006/relationships/hyperlink" Target="https://minfin.rk.gov.ru/ru/structure/2020_05_07_11_59_otchet_ob_ispolnenii_biudzheta_respubliki_krym_za_2019_god" TargetMode="External"/><Relationship Id="rId45" Type="http://schemas.openxmlformats.org/officeDocument/2006/relationships/hyperlink" Target="http://www.zsuo.ru/zakony/proekty.html" TargetMode="External"/><Relationship Id="rId66" Type="http://schemas.openxmlformats.org/officeDocument/2006/relationships/hyperlink" Target="https://www.zsno.ru/law/bills-and-draft-resolutions/pending-bills/" TargetMode="External"/><Relationship Id="rId87" Type="http://schemas.openxmlformats.org/officeDocument/2006/relationships/hyperlink" Target="http://www.minfinrm.ru/budget/otch-isp/2019-god/" TargetMode="External"/><Relationship Id="rId110" Type="http://schemas.openxmlformats.org/officeDocument/2006/relationships/hyperlink" Target="http://www.zaksob.ru/activity/byudzhet-orenburgskoy-oblasti/publichnye-slushaniya/" TargetMode="External"/><Relationship Id="rId115" Type="http://schemas.openxmlformats.org/officeDocument/2006/relationships/hyperlink" Target="https://openbudget.mfnso.ru/analitika/otchetnost-ob-ispolnenii-byudzheta/2019-god" TargetMode="External"/><Relationship Id="rId131" Type="http://schemas.openxmlformats.org/officeDocument/2006/relationships/hyperlink" Target="http://bks.pskov.ru/ebudget/Show/Category/4?ItemId=262" TargetMode="External"/><Relationship Id="rId136" Type="http://schemas.openxmlformats.org/officeDocument/2006/relationships/hyperlink" Target="http://www.zaksobr-chita.ru/documents/proektyi_zakonov/2020_god/may_2020_goda" TargetMode="External"/><Relationship Id="rId157" Type="http://schemas.openxmlformats.org/officeDocument/2006/relationships/hyperlink" Target="https://minfin.khabkrai.ru/portal/Show/Category/265?ItemId=1125" TargetMode="External"/><Relationship Id="rId178" Type="http://schemas.openxmlformats.org/officeDocument/2006/relationships/hyperlink" Target="http://nsrd.ru/dokumenty/proekti_normativno_pravovih_aktov" TargetMode="External"/><Relationship Id="rId61" Type="http://schemas.openxmlformats.org/officeDocument/2006/relationships/hyperlink" Target="https://minfin.tularegion.ru/activities/" TargetMode="External"/><Relationship Id="rId82" Type="http://schemas.openxmlformats.org/officeDocument/2006/relationships/hyperlink" Target="http://portal.tverfin.ru/Menu/Page/308" TargetMode="External"/><Relationship Id="rId152" Type="http://schemas.openxmlformats.org/officeDocument/2006/relationships/hyperlink" Target="https://mef.mosreg.ru/dokumenty/normotvorchestvo/proekty-npa" TargetMode="External"/><Relationship Id="rId173" Type="http://schemas.openxmlformats.org/officeDocument/2006/relationships/hyperlink" Target="http://www.zaksobr.kamchatka.ru/events/Zakony/Proekty-Zakonov-Kamchatskogo-kraya/" TargetMode="External"/><Relationship Id="rId194" Type="http://schemas.openxmlformats.org/officeDocument/2006/relationships/hyperlink" Target="http://www.finupr.kurganobl.ru/index.php?test=ispol" TargetMode="External"/><Relationship Id="rId199" Type="http://schemas.openxmlformats.org/officeDocument/2006/relationships/hyperlink" Target="https://volgoduma.ru/lawmaking/projects/" TargetMode="External"/><Relationship Id="rId203" Type="http://schemas.openxmlformats.org/officeDocument/2006/relationships/hyperlink" Target="https://tambovoblduma.ru/zakonoproekty/zakonoproekty-vnesennye-v-oblastnuyu-dumu/avgust-2020/" TargetMode="External"/><Relationship Id="rId208" Type="http://schemas.openxmlformats.org/officeDocument/2006/relationships/hyperlink" Target="http://www.parlamentri.ru/index.php/zakonodatelnaya-deyatelnost/zakonoproekty-vnesennye-v-parlament" TargetMode="External"/><Relationship Id="rId19" Type="http://schemas.openxmlformats.org/officeDocument/2006/relationships/hyperlink" Target="http://www.sdnao.ru/documents/bills/detail.php?ID=31328" TargetMode="External"/><Relationship Id="rId14" Type="http://schemas.openxmlformats.org/officeDocument/2006/relationships/hyperlink" Target="http://www.dumask.ru/law/zakonodatelnaya-deyatelnost/zakonoproekty-i-inye-pravovye-akty-nakhodyashchiesya-na-rassmotrenii.html" TargetMode="External"/><Relationship Id="rId30" Type="http://schemas.openxmlformats.org/officeDocument/2006/relationships/hyperlink" Target="http://www.lenoblzaks.ru/static/single/-rus-common-zakact-/loprojects" TargetMode="External"/><Relationship Id="rId35" Type="http://schemas.openxmlformats.org/officeDocument/2006/relationships/hyperlink" Target="https://gossov.tatarstan.ru/rus/activity/lawmaking/zakon_project?bill_id=120" TargetMode="External"/><Relationship Id="rId56" Type="http://schemas.openxmlformats.org/officeDocument/2006/relationships/hyperlink" Target="http://www.mfur.ru/budjet/ispolnenie/materialy/2019-god.php" TargetMode="External"/><Relationship Id="rId77" Type="http://schemas.openxmlformats.org/officeDocument/2006/relationships/hyperlink" Target="http://www.omsk-parlament.ru/?sid=2940" TargetMode="External"/><Relationship Id="rId100" Type="http://schemas.openxmlformats.org/officeDocument/2006/relationships/hyperlink" Target="http://budget.govrb.ru/ebudget/Show/Category/15?ItemId=233" TargetMode="External"/><Relationship Id="rId105" Type="http://schemas.openxmlformats.org/officeDocument/2006/relationships/hyperlink" Target="http://www.open.minfin-altai.ru/open-budget/ispolnenie-respublikanskogo-byudzheta.html" TargetMode="External"/><Relationship Id="rId126" Type="http://schemas.openxmlformats.org/officeDocument/2006/relationships/hyperlink" Target="http://asozd.samgd.ru/bills/3053/" TargetMode="External"/><Relationship Id="rId147" Type="http://schemas.openxmlformats.org/officeDocument/2006/relationships/hyperlink" Target="http://budget76.ru/bdg/2019-god-bdg/k-proektu-zakona-ob-ispolnenii-byudzheta" TargetMode="External"/><Relationship Id="rId168" Type="http://schemas.openxmlformats.org/officeDocument/2006/relationships/hyperlink" Target="http://bryanskoblfin.ru/open/Menu/Page/111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s://minfin.midural.ru/document/category/21" TargetMode="External"/><Relationship Id="rId72" Type="http://schemas.openxmlformats.org/officeDocument/2006/relationships/hyperlink" Target="http://karelia-zs.ru/zakonodatelstvo_rk/proekty/457vi/" TargetMode="External"/><Relationship Id="rId93" Type="http://schemas.openxmlformats.org/officeDocument/2006/relationships/hyperlink" Target="http://zseao.ru/2020/06/informatsiya-o-publichnyh-slushaniyah-po-proektu-godovogo-otcheta-ob-ispolnenii-oblastnogo-byudzheta-na-2019-god" TargetMode="External"/><Relationship Id="rId98" Type="http://schemas.openxmlformats.org/officeDocument/2006/relationships/hyperlink" Target="http://hural-buryatia.ru/bankz/" TargetMode="External"/><Relationship Id="rId121" Type="http://schemas.openxmlformats.org/officeDocument/2006/relationships/hyperlink" Target="http://khural.org/info/finansy/263/" TargetMode="External"/><Relationship Id="rId142" Type="http://schemas.openxmlformats.org/officeDocument/2006/relationships/hyperlink" Target="https://openbudget.sakhminfin.ru/Menu/Page/504" TargetMode="External"/><Relationship Id="rId163" Type="http://schemas.openxmlformats.org/officeDocument/2006/relationships/hyperlink" Target="http://oreloblsovet.ru/legislation/proektyi-zakonov.html" TargetMode="External"/><Relationship Id="rId184" Type="http://schemas.openxmlformats.org/officeDocument/2006/relationships/hyperlink" Target="http://nb44.ru/" TargetMode="External"/><Relationship Id="rId189" Type="http://schemas.openxmlformats.org/officeDocument/2006/relationships/hyperlink" Target="http://ob.beldepfin.ru/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printerSettings" Target="../printerSettings/printerSettings8.bin"/><Relationship Id="rId25" Type="http://schemas.openxmlformats.org/officeDocument/2006/relationships/hyperlink" Target="https://depfin.tomsk.gov.ru/proekt-godovogo-otcheta-ob-ispolnenii-oblastnogo-bjudzheta" TargetMode="External"/><Relationship Id="rId46" Type="http://schemas.openxmlformats.org/officeDocument/2006/relationships/hyperlink" Target="http://ufo.ulntc.ru:8080/dokumenty/godovoj-otchet-ob-ispolnenii-byudzheta" TargetMode="External"/><Relationship Id="rId67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116" Type="http://schemas.openxmlformats.org/officeDocument/2006/relationships/hyperlink" Target="http://www.akzs.ru/news/main/2020/06/17/19867/" TargetMode="External"/><Relationship Id="rId137" Type="http://schemas.openxmlformats.org/officeDocument/2006/relationships/hyperlink" Target="https://www.sobranie.info/lawsinfo.php?UID=17171" TargetMode="External"/><Relationship Id="rId158" Type="http://schemas.openxmlformats.org/officeDocument/2006/relationships/hyperlink" Target="http://www.zsamur.ru/section/list/10630/10629" TargetMode="External"/><Relationship Id="rId20" Type="http://schemas.openxmlformats.org/officeDocument/2006/relationships/hyperlink" Target="http://dfei.adm-nao.ru/byudzhetnaya-otchetnost/" TargetMode="External"/><Relationship Id="rId41" Type="http://schemas.openxmlformats.org/officeDocument/2006/relationships/hyperlink" Target="http://budget.rk.ifinmon.ru/dokumenty/godovoj-otchet-ob-ispolnenii-byudzheta" TargetMode="External"/><Relationship Id="rId62" Type="http://schemas.openxmlformats.org/officeDocument/2006/relationships/hyperlink" Target="https://dfto.ru/razdel/ispolnenie-byudzheta/proekt-zakona-ob-ispolnenii-byudzheta" TargetMode="External"/><Relationship Id="rId83" Type="http://schemas.openxmlformats.org/officeDocument/2006/relationships/hyperlink" Target="https://www.duma-murman.ru/deyatelnost/zakonodatelnaya-deyatelnost/oblastnoy-byudzhet/" TargetMode="External"/><Relationship Id="rId88" Type="http://schemas.openxmlformats.org/officeDocument/2006/relationships/hyperlink" Target="http://old.magoblduma.ru/zakon/projects/search/cardnpa/983-6/" TargetMode="External"/><Relationship Id="rId111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132" Type="http://schemas.openxmlformats.org/officeDocument/2006/relationships/hyperlink" Target="http://gsrb.ru/ru/materials/materialy-k-zasedaniyu-gs-k-rb/?SECTION_ID=1496" TargetMode="External"/><Relationship Id="rId153" Type="http://schemas.openxmlformats.org/officeDocument/2006/relationships/hyperlink" Target="https://budget.mosreg.ru/byudzhet-dlya-grazhdan/godovoj-otchet-ob-ispolnenii-byudzheta-moskovskoj-oblasti/" TargetMode="External"/><Relationship Id="rId174" Type="http://schemas.openxmlformats.org/officeDocument/2006/relationships/hyperlink" Target="https://minfin.kamgov.ru/otcety_ispolnenie/otcet-ob-ispolnenii-kraevogo-budzeta-za-2019-god" TargetMode="External"/><Relationship Id="rId179" Type="http://schemas.openxmlformats.org/officeDocument/2006/relationships/hyperlink" Target="http://www.minfinrd.ru/godovoy-otchet-ob-ispolnenii-byudzheta" TargetMode="External"/><Relationship Id="rId195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9" Type="http://schemas.openxmlformats.org/officeDocument/2006/relationships/hyperlink" Target="https://budget.mos.ru/zakon_isp" TargetMode="External"/><Relationship Id="rId190" Type="http://schemas.openxmlformats.org/officeDocument/2006/relationships/hyperlink" Target="http://public.duma72.ru/Public/BillDossier/2971" TargetMode="External"/><Relationship Id="rId204" Type="http://schemas.openxmlformats.org/officeDocument/2006/relationships/hyperlink" Target="https://fin.tmbreg.ru/6347/6366.html" TargetMode="External"/><Relationship Id="rId15" Type="http://schemas.openxmlformats.org/officeDocument/2006/relationships/hyperlink" Target="http://www.mfsk.ru/law/proekty-zakonovsk" TargetMode="External"/><Relationship Id="rId36" Type="http://schemas.openxmlformats.org/officeDocument/2006/relationships/hyperlink" Target="https://minfin.tatarstan.ru/rus/godovoy-otchet-ob-ispolnenii-byudzheta.htm" TargetMode="External"/><Relationship Id="rId57" Type="http://schemas.openxmlformats.org/officeDocument/2006/relationships/hyperlink" Target="http://duma.novreg.ru/action/projects/" TargetMode="External"/><Relationship Id="rId106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7" Type="http://schemas.openxmlformats.org/officeDocument/2006/relationships/hyperlink" Target="http://minfin-samara.ru/proekty-zakonov-ob-ispolnenii-oblastnogo-byudzheta/" TargetMode="External"/><Relationship Id="rId10" Type="http://schemas.openxmlformats.org/officeDocument/2006/relationships/hyperlink" Target="http://www.minfinchr.ru/otkrytyj-byudzhet" TargetMode="External"/><Relationship Id="rId31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52" Type="http://schemas.openxmlformats.org/officeDocument/2006/relationships/hyperlink" Target="http://info.mfural.ru/ebudget/Menu/Page/1" TargetMode="External"/><Relationship Id="rId73" Type="http://schemas.openxmlformats.org/officeDocument/2006/relationships/hyperlink" Target="http://minfin.karelia.ru/zakon-ob-ispolnenii-bjudzheta-za-2019-god/" TargetMode="External"/><Relationship Id="rId78" Type="http://schemas.openxmlformats.org/officeDocument/2006/relationships/hyperlink" Target="http://omskportal.ru/oiv/mf/otrasl/otkrbudg/ispolnenie/2019/04" TargetMode="External"/><Relationship Id="rId94" Type="http://schemas.openxmlformats.org/officeDocument/2006/relationships/hyperlink" Target="http://www.eao.ru/dokumenty/proekty-npa-docs/?CSS_TEMP=accessibility&amp;CSS_SIZE=1A&amp;PAGEN_1=6" TargetMode="External"/><Relationship Id="rId99" Type="http://schemas.openxmlformats.org/officeDocument/2006/relationships/hyperlink" Target="https://egov-buryatia.ru/minfin/activities/documents/proekty-zakonov-i-inykh-npa/" TargetMode="External"/><Relationship Id="rId101" Type="http://schemas.openxmlformats.org/officeDocument/2006/relationships/hyperlink" Target="http://www.gsmari.ru/itog/pnpa.html" TargetMode="External"/><Relationship Id="rId122" Type="http://schemas.openxmlformats.org/officeDocument/2006/relationships/hyperlink" Target="https://minfin.rtyva.ru/node/7631/" TargetMode="External"/><Relationship Id="rId143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8" Type="http://schemas.openxmlformats.org/officeDocument/2006/relationships/hyperlink" Target="https://sevzakon.ru/view/laws/bank_zakonoproektov/ii_sozyv_2020/pr_zak_19_62_ot_01_06_2020/tekst_zakonoproekta/" TargetMode="External"/><Relationship Id="rId164" Type="http://schemas.openxmlformats.org/officeDocument/2006/relationships/hyperlink" Target="https://orel-region.ru/index.php?head=20&amp;part=25&amp;in=10" TargetMode="External"/><Relationship Id="rId169" Type="http://schemas.openxmlformats.org/officeDocument/2006/relationships/hyperlink" Target="https://parlament09.ru/antikorrup/expertiza/" TargetMode="External"/><Relationship Id="rId185" Type="http://schemas.openxmlformats.org/officeDocument/2006/relationships/hyperlink" Target="http://www.kosoblduma.ru/laws/pzko/?id=1023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www.parlamentchr.ru/deyatelnost/zakonoproekty-nakhodyashchiesya-na-rassmotrenii" TargetMode="External"/><Relationship Id="rId180" Type="http://schemas.openxmlformats.org/officeDocument/2006/relationships/hyperlink" Target="http://open.minfinrd.ru/" TargetMode="External"/><Relationship Id="rId210" Type="http://schemas.openxmlformats.org/officeDocument/2006/relationships/hyperlink" Target="https://duma.mos.ru/ru/40/regulation_projects" TargetMode="External"/><Relationship Id="rId26" Type="http://schemas.openxmlformats.org/officeDocument/2006/relationships/hyperlink" Target="https://dtf.avo.ru/proekty-zakonov-vladimirskoj-oblasti" TargetMode="External"/><Relationship Id="rId47" Type="http://schemas.openxmlformats.org/officeDocument/2006/relationships/hyperlink" Target="http://ufo.ulntc.ru/index.php?mgf=budget/open_budget&amp;slep=net" TargetMode="External"/><Relationship Id="rId68" Type="http://schemas.openxmlformats.org/officeDocument/2006/relationships/hyperlink" Target="http://mf.nnov.ru:8025/primi-uchastie/publichnye-slushaniya/publ-slushaniya-isp-2020-menu/doc-062020-d1" TargetMode="External"/><Relationship Id="rId89" Type="http://schemas.openxmlformats.org/officeDocument/2006/relationships/hyperlink" Target="https://minfin.49gov.ru/press/news/index.php?id_4=53855" TargetMode="External"/><Relationship Id="rId112" Type="http://schemas.openxmlformats.org/officeDocument/2006/relationships/hyperlink" Target="http://budget.orb.ru/isp/svod" TargetMode="External"/><Relationship Id="rId133" Type="http://schemas.openxmlformats.org/officeDocument/2006/relationships/hyperlink" Target="https://minfin.bashkortostan.ru/activity/2863/" TargetMode="External"/><Relationship Id="rId154" Type="http://schemas.openxmlformats.org/officeDocument/2006/relationships/hyperlink" Target="https://vologdazso.ru/actions/legislative_activity/draft-laws/index.php?docid=TXpNM01ESTVPRUUwVFc=" TargetMode="External"/><Relationship Id="rId175" Type="http://schemas.openxmlformats.org/officeDocument/2006/relationships/hyperlink" Target="http://openbudget.kamgov.ru/Dashboard" TargetMode="External"/><Relationship Id="rId196" Type="http://schemas.openxmlformats.org/officeDocument/2006/relationships/hyperlink" Target="https://www.kubzsk.ru/pravo/" TargetMode="External"/><Relationship Id="rId200" Type="http://schemas.openxmlformats.org/officeDocument/2006/relationships/hyperlink" Target="http://portal-ob.volgafin.ru/dokumenty/zakon_ob_ispolnenii_byudzheta/2019" TargetMode="External"/><Relationship Id="rId16" Type="http://schemas.openxmlformats.org/officeDocument/2006/relationships/hyperlink" Target="http://openbudsk.ru/godovoy-otchet-ob-ispolnenii-byudzheta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yazangov.ru/documents/draft_documents/2020/index.php" TargetMode="External"/><Relationship Id="rId21" Type="http://schemas.openxmlformats.org/officeDocument/2006/relationships/hyperlink" Target="http://open.findep.org/" TargetMode="External"/><Relationship Id="rId42" Type="http://schemas.openxmlformats.org/officeDocument/2006/relationships/hyperlink" Target="http://ebudget.primorsky.ru/Menu/Page/416" TargetMode="External"/><Relationship Id="rId63" Type="http://schemas.openxmlformats.org/officeDocument/2006/relationships/hyperlink" Target="http://openbudget.gfu.ru/ispolnenie-budgeta/law_project/" TargetMode="External"/><Relationship Id="rId84" Type="http://schemas.openxmlformats.org/officeDocument/2006/relationships/hyperlink" Target="http://www.gsrm.ru/bills/4360/" TargetMode="External"/><Relationship Id="rId138" Type="http://schemas.openxmlformats.org/officeDocument/2006/relationships/hyperlink" Target="http://doc.dumasakhalin.ru/chapter/projects" TargetMode="External"/><Relationship Id="rId159" Type="http://schemas.openxmlformats.org/officeDocument/2006/relationships/hyperlink" Target="https://duma39.ru/activity/zakon/draft/" TargetMode="External"/><Relationship Id="rId170" Type="http://schemas.openxmlformats.org/officeDocument/2006/relationships/hyperlink" Target="http://pravo.donland.ru/doc/view/id/%D0%9E%D0%B1%D0%BB%D0%B0%D1%81%D1%82%D0%BD%D0%BE%D0%B9+%D0%B7%D0%B0%D0%BA%D0%BE%D0%BD__08062020_19893/" TargetMode="External"/><Relationship Id="rId191" Type="http://schemas.openxmlformats.org/officeDocument/2006/relationships/hyperlink" Target="http://www.minfinchr.ru/otkrytyj-byudzhet" TargetMode="External"/><Relationship Id="rId205" Type="http://schemas.openxmlformats.org/officeDocument/2006/relationships/hyperlink" Target="https://fin.tmbreg.ru/6347/6366.html" TargetMode="External"/><Relationship Id="rId107" Type="http://schemas.openxmlformats.org/officeDocument/2006/relationships/hyperlink" Target="http://ufin48.ru/Show/Tag/%d0%98%d1%81%d0%bf%d0%be%d0%bb%d0%bd%d0%b5%d0%bd%d0%b8%d0%b5%20%d0%b1%d1%8e%d0%b4%d0%b6%d0%b5%d1%82%d0%b0" TargetMode="External"/><Relationship Id="rId11" Type="http://schemas.openxmlformats.org/officeDocument/2006/relationships/hyperlink" Target="http://www.dumask.ru/law/zakonodatelnaya-deyatelnost/zakonoproekty-i-inye-pravovye-akty-nakhodyashchiesya-na-rassmotrenii.html" TargetMode="External"/><Relationship Id="rId32" Type="http://schemas.openxmlformats.org/officeDocument/2006/relationships/hyperlink" Target="http://www.minfin.kirov.ru/otkrytyy-byudzhet/dlya-spetsialistov/oblastnoy-byudzhet/ispolnenie-oblastnogo-byudzheta-2019/" TargetMode="External"/><Relationship Id="rId37" Type="http://schemas.openxmlformats.org/officeDocument/2006/relationships/hyperlink" Target="http://crimea.gov.ru/law-draft-card/6551" TargetMode="External"/><Relationship Id="rId53" Type="http://schemas.openxmlformats.org/officeDocument/2006/relationships/hyperlink" Target="http://www.udmgossovet.ru/ooz/isp_budzhet2019/obshslush.php" TargetMode="External"/><Relationship Id="rId58" Type="http://schemas.openxmlformats.org/officeDocument/2006/relationships/hyperlink" Target="http://www.tulaoblduma.ru/laws_intranet/laws_controlcard.asp%3FHALF=1&amp;ID=163893.html" TargetMode="External"/><Relationship Id="rId74" Type="http://schemas.openxmlformats.org/officeDocument/2006/relationships/hyperlink" Target="http://admoblkaluga.ru/main/work/finances/budget/reports.php" TargetMode="External"/><Relationship Id="rId79" Type="http://schemas.openxmlformats.org/officeDocument/2006/relationships/hyperlink" Target="http://zsto.ru/index.php/739a50c4-47c1-81fa-060e-2232105925f8/5f51608f-f613-3c85-ce9f-e9a9410d8fa4" TargetMode="External"/><Relationship Id="rId102" Type="http://schemas.openxmlformats.org/officeDocument/2006/relationships/hyperlink" Target="https://minfin-altai.ru/deyatelnost/proekt-byudzheta-zakony-o-byudzhete-zakony-ob-ispolnenii-byudzheta/2019-2021/proekt-zakona-ob-ispolnenii-byudzheta.php" TargetMode="External"/><Relationship Id="rId123" Type="http://schemas.openxmlformats.org/officeDocument/2006/relationships/hyperlink" Target="http://minfin.alania.gov.ru/index.php/documents/606" TargetMode="External"/><Relationship Id="rId128" Type="http://schemas.openxmlformats.org/officeDocument/2006/relationships/hyperlink" Target="http://bks.pskov.ru/ebudget/Show/Category/4?ItemId=262" TargetMode="External"/><Relationship Id="rId144" Type="http://schemas.openxmlformats.org/officeDocument/2006/relationships/hyperlink" Target="http://budget76.ru/bdg/2019-god-bdg/k-proektu-zakona-ob-ispolnenii-byudzheta" TargetMode="External"/><Relationship Id="rId149" Type="http://schemas.openxmlformats.org/officeDocument/2006/relationships/hyperlink" Target="https://mef.mosreg.ru/dokumenty/normotvorchestvo/proekty-npa" TargetMode="External"/><Relationship Id="rId5" Type="http://schemas.openxmlformats.org/officeDocument/2006/relationships/hyperlink" Target="http://mfin.permkrai.ru/execution/pr_z%7C_i/mat_pr_i/2020/" TargetMode="External"/><Relationship Id="rId90" Type="http://schemas.openxmlformats.org/officeDocument/2006/relationships/hyperlink" Target="http://www.gfu.vrn.ru/regulatory/ispolnenie-byudzheta/proekty-zakonov-voronezhskoy-oblasti-ob-ispolnenii-oblastnogo-byudzheta.php" TargetMode="External"/><Relationship Id="rId95" Type="http://schemas.openxmlformats.org/officeDocument/2006/relationships/hyperlink" Target="https://minfin.saratov.gov.ru/budget/zakon-o-byudzhete/ispolnenie-byudzheta/ispolnenie-byudzheta-2019-god" TargetMode="External"/><Relationship Id="rId160" Type="http://schemas.openxmlformats.org/officeDocument/2006/relationships/hyperlink" Target="https://minfin39.ru/documents/" TargetMode="External"/><Relationship Id="rId165" Type="http://schemas.openxmlformats.org/officeDocument/2006/relationships/hyperlink" Target="http://www.bryanskoblfin.ru/Show/Category/11?ItemId=5" TargetMode="External"/><Relationship Id="rId181" Type="http://schemas.openxmlformats.org/officeDocument/2006/relationships/hyperlink" Target="https://minfin.astrobl.ru/site-page/proekt-zakona-ao-ob-ispolnenii-byudzheta" TargetMode="External"/><Relationship Id="rId186" Type="http://schemas.openxmlformats.org/officeDocument/2006/relationships/hyperlink" Target="http://beldepfin.ru/dokumenty/vse-dokumenty/godovoj-otchet-ob-ispolnenii-byudzheta-za-2019-god/" TargetMode="External"/><Relationship Id="rId216" Type="http://schemas.openxmlformats.org/officeDocument/2006/relationships/printerSettings" Target="../printerSettings/printerSettings9.bin"/><Relationship Id="rId211" Type="http://schemas.openxmlformats.org/officeDocument/2006/relationships/hyperlink" Target="https://duma.mos.ru/ru/40/regulation_projects" TargetMode="External"/><Relationship Id="rId22" Type="http://schemas.openxmlformats.org/officeDocument/2006/relationships/hyperlink" Target="https://depfin.tomsk.gov.ru/proekt-godovogo-otcheta-ob-ispolnenii-oblastnogo-bjudzheta" TargetMode="External"/><Relationship Id="rId27" Type="http://schemas.openxmlformats.org/officeDocument/2006/relationships/hyperlink" Target="http://www.zsyanao.ru/legislative_activity/projects/" TargetMode="External"/><Relationship Id="rId43" Type="http://schemas.openxmlformats.org/officeDocument/2006/relationships/hyperlink" Target="http://www.zsuo.ru/zakony/proekty.html" TargetMode="External"/><Relationship Id="rId48" Type="http://schemas.openxmlformats.org/officeDocument/2006/relationships/hyperlink" Target="http://zsso.ru/legislative/lawprojects/item/53610/" TargetMode="External"/><Relationship Id="rId64" Type="http://schemas.openxmlformats.org/officeDocument/2006/relationships/hyperlink" Target="https://www.zsno.ru/law/bills-and-draft-resolutions/pending-bills/" TargetMode="External"/><Relationship Id="rId69" Type="http://schemas.openxmlformats.org/officeDocument/2006/relationships/hyperlink" Target="http://budget.sakha.gov.ru/ebudget/Menu/Page/173" TargetMode="External"/><Relationship Id="rId113" Type="http://schemas.openxmlformats.org/officeDocument/2006/relationships/hyperlink" Target="https://openbudget.mfnso.ru/analitika/otchetnost-ob-ispolnenii-byudzheta/2019-god" TargetMode="External"/><Relationship Id="rId118" Type="http://schemas.openxmlformats.org/officeDocument/2006/relationships/hyperlink" Target="https://minfin-rzn.ru/portal/Show/Category/7?ItemId=39" TargetMode="External"/><Relationship Id="rId134" Type="http://schemas.openxmlformats.org/officeDocument/2006/relationships/hyperlink" Target="https://www.sobranie.info/lawsinfo.php?UID=17171" TargetMode="External"/><Relationship Id="rId139" Type="http://schemas.openxmlformats.org/officeDocument/2006/relationships/hyperlink" Target="https://openbudget.sakhminfin.ru/Menu/Page/504" TargetMode="External"/><Relationship Id="rId80" Type="http://schemas.openxmlformats.org/officeDocument/2006/relationships/hyperlink" Target="http://portal.tverfin.ru/Menu/Page/308" TargetMode="External"/><Relationship Id="rId85" Type="http://schemas.openxmlformats.org/officeDocument/2006/relationships/hyperlink" Target="http://www.minfinrm.ru/budget/otch-isp/2019-god/" TargetMode="External"/><Relationship Id="rId150" Type="http://schemas.openxmlformats.org/officeDocument/2006/relationships/hyperlink" Target="https://budget.mosreg.ru/byudzhet-dlya-grazhdan/godovoj-otchet-ob-ispolnenii-byudzheta-moskovskoj-oblasti/" TargetMode="External"/><Relationship Id="rId155" Type="http://schemas.openxmlformats.org/officeDocument/2006/relationships/hyperlink" Target="http://www.zsamur.ru/section/list/10630/10629" TargetMode="External"/><Relationship Id="rId171" Type="http://schemas.openxmlformats.org/officeDocument/2006/relationships/hyperlink" Target="http://www.zaksobr.kamchatka.ru/events/Zakony/Proekty-Zakonov-Kamchatskogo-kraya/" TargetMode="External"/><Relationship Id="rId176" Type="http://schemas.openxmlformats.org/officeDocument/2006/relationships/hyperlink" Target="http://nsrd.ru/dokumenty/proekti_normativno_pravovih_aktov" TargetMode="External"/><Relationship Id="rId192" Type="http://schemas.openxmlformats.org/officeDocument/2006/relationships/hyperlink" Target="http://forcitizens.ru/ob/dokumenty/godovoj-otchet/2019-god" TargetMode="External"/><Relationship Id="rId197" Type="http://schemas.openxmlformats.org/officeDocument/2006/relationships/hyperlink" Target="https://www.kubzsk.ru/pravo/" TargetMode="External"/><Relationship Id="rId206" Type="http://schemas.openxmlformats.org/officeDocument/2006/relationships/hyperlink" Target="https://www.ivoblduma.ru/zakony/proekty-zakonov/" TargetMode="External"/><Relationship Id="rId201" Type="http://schemas.openxmlformats.org/officeDocument/2006/relationships/hyperlink" Target="http://portal-ob.volgafin.ru/dokumenty/zakon_ob_ispolnenii_byudzheta/2019" TargetMode="External"/><Relationship Id="rId12" Type="http://schemas.openxmlformats.org/officeDocument/2006/relationships/hyperlink" Target="http://www.mfsk.ru/law/proekty-zakonovsk" TargetMode="External"/><Relationship Id="rId17" Type="http://schemas.openxmlformats.org/officeDocument/2006/relationships/hyperlink" Target="http://dfei.adm-nao.ru/byudzhetnaya-otchetnost/" TargetMode="External"/><Relationship Id="rId33" Type="http://schemas.openxmlformats.org/officeDocument/2006/relationships/hyperlink" Target="https://gossov.tatarstan.ru/rus/activity/lawmaking/zakon_project?bill_id=120" TargetMode="External"/><Relationship Id="rId38" Type="http://schemas.openxmlformats.org/officeDocument/2006/relationships/hyperlink" Target="https://minfin.rk.gov.ru/ru/structure/2020_05_07_11_59_otchet_ob_ispolnenii_biudzheta_respubliki_krym_za_2019_god" TargetMode="External"/><Relationship Id="rId59" Type="http://schemas.openxmlformats.org/officeDocument/2006/relationships/hyperlink" Target="https://minfin.tularegion.ru/activities/" TargetMode="External"/><Relationship Id="rId103" Type="http://schemas.openxmlformats.org/officeDocument/2006/relationships/hyperlink" Target="http://www.open.minfin-altai.ru/open-budget/ispolnenie-respublikanskogo-byudzheta.html" TargetMode="External"/><Relationship Id="rId108" Type="http://schemas.openxmlformats.org/officeDocument/2006/relationships/hyperlink" Target="http://www.zaksob.ru/activity/byudzhet-orenburgskoy-oblasti/publichnye-slushaniya/" TargetMode="External"/><Relationship Id="rId124" Type="http://schemas.openxmlformats.org/officeDocument/2006/relationships/hyperlink" Target="http://asozd.samgd.ru/bills/3053/" TargetMode="External"/><Relationship Id="rId129" Type="http://schemas.openxmlformats.org/officeDocument/2006/relationships/hyperlink" Target="http://gsrb.ru/ru/materials/materialy-k-zasedaniyu-gs-k-rb/?SECTION_ID=1496" TargetMode="External"/><Relationship Id="rId54" Type="http://schemas.openxmlformats.org/officeDocument/2006/relationships/hyperlink" Target="http://www.mfur.ru/budjet/ispolnenie/materialy/2019-god.php" TargetMode="External"/><Relationship Id="rId70" Type="http://schemas.openxmlformats.org/officeDocument/2006/relationships/hyperlink" Target="http://karelia-zs.ru/zakonodatelstvo_rk/proekty/457vi/" TargetMode="External"/><Relationship Id="rId75" Type="http://schemas.openxmlformats.org/officeDocument/2006/relationships/hyperlink" Target="http://www.omsk-parlament.ru/?sid=2940" TargetMode="External"/><Relationship Id="rId91" Type="http://schemas.openxmlformats.org/officeDocument/2006/relationships/hyperlink" Target="http://zseao.ru/2020/06/informatsiya-o-publichnyh-slushaniyah-po-proektu-godovogo-otcheta-ob-ispolnenii-oblastnogo-byudzheta-na-2019-god" TargetMode="External"/><Relationship Id="rId96" Type="http://schemas.openxmlformats.org/officeDocument/2006/relationships/hyperlink" Target="http://hural-buryatia.ru/bankz/" TargetMode="External"/><Relationship Id="rId140" Type="http://schemas.openxmlformats.org/officeDocument/2006/relationships/hyperlink" Target="http://www.huralrk.ru/deyatelnost/zakonodatelnaya-deyatelnost/zakonoproekty/item/1901-0124-6-ob-ispolnenii-respublikanskogo-byudzheta-za-2019-god.html" TargetMode="External"/><Relationship Id="rId145" Type="http://schemas.openxmlformats.org/officeDocument/2006/relationships/hyperlink" Target="https://sevzakon.ru/view/laws/bank_zakonoproektov/ii_sozyv_2020/pr_zak_19_62_ot_01_06_2020/tekst_zakonoproekta/" TargetMode="External"/><Relationship Id="rId161" Type="http://schemas.openxmlformats.org/officeDocument/2006/relationships/hyperlink" Target="http://oreloblsovet.ru/legislation/proektyi-zakonov.html" TargetMode="External"/><Relationship Id="rId166" Type="http://schemas.openxmlformats.org/officeDocument/2006/relationships/hyperlink" Target="http://bryanskoblfin.ru/open/Menu/Page/111" TargetMode="External"/><Relationship Id="rId182" Type="http://schemas.openxmlformats.org/officeDocument/2006/relationships/hyperlink" Target="http://nb44.ru/" TargetMode="External"/><Relationship Id="rId187" Type="http://schemas.openxmlformats.org/officeDocument/2006/relationships/hyperlink" Target="http://ob.beldepfin.ru/" TargetMode="External"/><Relationship Id="rId1" Type="http://schemas.openxmlformats.org/officeDocument/2006/relationships/hyperlink" Target="http://www.minfin74.ru/mBudget/execution/annual/" TargetMode="External"/><Relationship Id="rId6" Type="http://schemas.openxmlformats.org/officeDocument/2006/relationships/hyperlink" Target="http://www.gs.cap.ru/doc/laws/2020/04/14/gs-zak-vnes-307" TargetMode="External"/><Relationship Id="rId212" Type="http://schemas.openxmlformats.org/officeDocument/2006/relationships/hyperlink" Target="https://www.mos.ru/findep/documents/" TargetMode="External"/><Relationship Id="rId23" Type="http://schemas.openxmlformats.org/officeDocument/2006/relationships/hyperlink" Target="https://dtf.avo.ru/proekty-zakonov-vladimirskoj-oblasti" TargetMode="External"/><Relationship Id="rId28" Type="http://schemas.openxmlformats.org/officeDocument/2006/relationships/hyperlink" Target="http://www.lenoblzaks.ru/static/single/-rus-common-zakact-/loprojects" TargetMode="External"/><Relationship Id="rId49" Type="http://schemas.openxmlformats.org/officeDocument/2006/relationships/hyperlink" Target="https://minfin.midural.ru/document/category/21" TargetMode="External"/><Relationship Id="rId114" Type="http://schemas.openxmlformats.org/officeDocument/2006/relationships/hyperlink" Target="http://www.akzs.ru/news/main/2020/06/17/19867/" TargetMode="External"/><Relationship Id="rId119" Type="http://schemas.openxmlformats.org/officeDocument/2006/relationships/hyperlink" Target="http://khural.org/info/finansy/263/" TargetMode="External"/><Relationship Id="rId44" Type="http://schemas.openxmlformats.org/officeDocument/2006/relationships/hyperlink" Target="http://ufo.ulntc.ru:8080/dokumenty/godovoj-otchet-ob-ispolnenii-byudzheta" TargetMode="External"/><Relationship Id="rId60" Type="http://schemas.openxmlformats.org/officeDocument/2006/relationships/hyperlink" Target="https://dfto.ru/razdel/ispolnenie-byudzheta/proekt-zakona-ob-ispolnenii-byudzheta" TargetMode="External"/><Relationship Id="rId65" Type="http://schemas.openxmlformats.org/officeDocument/2006/relationships/hyperlink" Target="http://mf.nnov.ru/index.php?option=com_k2&amp;view=item&amp;id=1514:otchety-ob-ispolnenii-oblastnogo-byudzheta-za-kvartal-polugodie-9-mesyatsev-i-god&amp;Itemid=554" TargetMode="External"/><Relationship Id="rId81" Type="http://schemas.openxmlformats.org/officeDocument/2006/relationships/hyperlink" Target="https://www.duma-murman.ru/deyatelnost/zakonodatelnaya-deyatelnost/oblastnoy-byudzhet/" TargetMode="External"/><Relationship Id="rId86" Type="http://schemas.openxmlformats.org/officeDocument/2006/relationships/hyperlink" Target="http://old.magoblduma.ru/zakon/projects/search/cardnpa/983-6/" TargetMode="External"/><Relationship Id="rId130" Type="http://schemas.openxmlformats.org/officeDocument/2006/relationships/hyperlink" Target="https://minfin.bashkortostan.ru/activity/2863/" TargetMode="External"/><Relationship Id="rId135" Type="http://schemas.openxmlformats.org/officeDocument/2006/relationships/hyperlink" Target="http://minfin.krskstate.ru/openbudget/othcet/2019" TargetMode="External"/><Relationship Id="rId151" Type="http://schemas.openxmlformats.org/officeDocument/2006/relationships/hyperlink" Target="https://vologdazso.ru/actions/legislative_activity/draft-laws/index.php?docid=TXpNM01ESTVPRUUwVFc=" TargetMode="External"/><Relationship Id="rId156" Type="http://schemas.openxmlformats.org/officeDocument/2006/relationships/hyperlink" Target="https://fin.amurobl.ru/pages/normativno-pravovye-akty/regionalnyy-uroven/proekty-zakonov-ao/" TargetMode="External"/><Relationship Id="rId177" Type="http://schemas.openxmlformats.org/officeDocument/2006/relationships/hyperlink" Target="http://www.minfinrd.ru/godovoy-otchet-ob-ispolnenii-byudzheta" TargetMode="External"/><Relationship Id="rId198" Type="http://schemas.openxmlformats.org/officeDocument/2006/relationships/hyperlink" Target="https://openbudget23region.ru/o-byudzhete/dokumenty/ministerstvo-finansov-krasnodarskogo-kraya" TargetMode="External"/><Relationship Id="rId172" Type="http://schemas.openxmlformats.org/officeDocument/2006/relationships/hyperlink" Target="https://minfin.kamgov.ru/otcety_ispolnenie/otcet-ob-ispolnenii-kraevogo-budzeta-za-2019-god" TargetMode="External"/><Relationship Id="rId193" Type="http://schemas.openxmlformats.org/officeDocument/2006/relationships/hyperlink" Target="https://minfin.donland.ru/documents/other/?nav-documents-size=100&amp;nav-documents=page-1" TargetMode="External"/><Relationship Id="rId202" Type="http://schemas.openxmlformats.org/officeDocument/2006/relationships/hyperlink" Target="http://www.minfin01-maykop.ru/Show/Category/12?page=1&amp;ItemId=58" TargetMode="External"/><Relationship Id="rId207" Type="http://schemas.openxmlformats.org/officeDocument/2006/relationships/hyperlink" Target="http://df.ivanovoobl.ru/regionalnye-finansy/zakon-ob-oblastnom-byudzhete/zakon-ob-ispolnenii-oblastnogo-byudzheta/" TargetMode="External"/><Relationship Id="rId13" Type="http://schemas.openxmlformats.org/officeDocument/2006/relationships/hyperlink" Target="http://openbudsk.ru/godovoy-otchet-ob-ispolnenii-byudzheta/" TargetMode="External"/><Relationship Id="rId18" Type="http://schemas.openxmlformats.org/officeDocument/2006/relationships/hyperlink" Target="https://www.zskuzbass.ru/zakonotvorchestvo/proektyi-normativnyix-pravovyix-aktov-kemerovskoj-oblasti" TargetMode="External"/><Relationship Id="rId39" Type="http://schemas.openxmlformats.org/officeDocument/2006/relationships/hyperlink" Target="http://budget.rk.ifinmon.ru/dokumenty/godovoj-otchet-ob-ispolnenii-byudzheta" TargetMode="External"/><Relationship Id="rId109" Type="http://schemas.openxmlformats.org/officeDocument/2006/relationships/hyperlink" Target="http://minfin.orb.ru/%D0%BE%D1%82%D1%87%D0%B5%D1%82%D1%8B-%D0%BE%D0%B1-%D0%B8%D1%81%D0%BF%D0%BE%D0%BB%D0%BD%D0%B5%D0%BD%D0%B8%D0%B8-%D0%B1%D1%8E%D0%B4%D0%B6%D0%B5%D1%82%D0%B0/" TargetMode="External"/><Relationship Id="rId34" Type="http://schemas.openxmlformats.org/officeDocument/2006/relationships/hyperlink" Target="https://minfin.tatarstan.ru/rus/godovoy-otchet-ob-ispolnenii-byudzheta.htm" TargetMode="External"/><Relationship Id="rId50" Type="http://schemas.openxmlformats.org/officeDocument/2006/relationships/hyperlink" Target="http://info.mfural.ru/ebudget/Menu/Page/1" TargetMode="External"/><Relationship Id="rId55" Type="http://schemas.openxmlformats.org/officeDocument/2006/relationships/hyperlink" Target="http://duma.novreg.ru/action/projects/" TargetMode="External"/><Relationship Id="rId76" Type="http://schemas.openxmlformats.org/officeDocument/2006/relationships/hyperlink" Target="http://omskportal.ru/oiv/mf/otrasl/otkrbudg/ispolnenie/2019/04" TargetMode="External"/><Relationship Id="rId97" Type="http://schemas.openxmlformats.org/officeDocument/2006/relationships/hyperlink" Target="https://egov-buryatia.ru/minfin/activities/documents/proekty-zakonov-i-inykh-npa/" TargetMode="External"/><Relationship Id="rId104" Type="http://schemas.openxmlformats.org/officeDocument/2006/relationships/hyperlink" Target="http://&#1076;&#1091;&#1084;&#1072;&#1095;&#1091;&#1082;&#1086;&#1090;&#1082;&#1080;.&#1088;&#1092;/documents/search.html?srch_text=&amp;srch_number=&amp;srch_dates=&amp;srch_category=0" TargetMode="External"/><Relationship Id="rId120" Type="http://schemas.openxmlformats.org/officeDocument/2006/relationships/hyperlink" Target="https://minfin.rtyva.ru/node/7631/" TargetMode="External"/><Relationship Id="rId125" Type="http://schemas.openxmlformats.org/officeDocument/2006/relationships/hyperlink" Target="http://minfin-samara.ru/proekty-zakonov-ob-ispolnenii-oblastnogo-byudzheta/" TargetMode="External"/><Relationship Id="rId141" Type="http://schemas.openxmlformats.org/officeDocument/2006/relationships/hyperlink" Target="http://minfin.kalmregion.ru/deyatelnost/byudzhet-respubliki-kalmykiya/proekty-zakonov-o-respublikanskom-byudzhete/" TargetMode="External"/><Relationship Id="rId146" Type="http://schemas.openxmlformats.org/officeDocument/2006/relationships/hyperlink" Target="https://fin.sev.gov.ru/ispolnenie-bydzheta/otchyety-ob-ispolnenii-byudzheta-sevastopolya/" TargetMode="External"/><Relationship Id="rId167" Type="http://schemas.openxmlformats.org/officeDocument/2006/relationships/hyperlink" Target="https://parlament09.ru/antikorrup/expertiza/" TargetMode="External"/><Relationship Id="rId188" Type="http://schemas.openxmlformats.org/officeDocument/2006/relationships/hyperlink" Target="http://public.duma72.ru/Public/BillDossier/2971" TargetMode="External"/><Relationship Id="rId7" Type="http://schemas.openxmlformats.org/officeDocument/2006/relationships/hyperlink" Target="http://minfin.cap.ru/doc/proekti-npa-razrabotannie-minfinom-chuvashii" TargetMode="External"/><Relationship Id="rId71" Type="http://schemas.openxmlformats.org/officeDocument/2006/relationships/hyperlink" Target="http://minfin.karelia.ru/zakon-ob-ispolnenii-bjudzheta-za-2019-god/" TargetMode="External"/><Relationship Id="rId92" Type="http://schemas.openxmlformats.org/officeDocument/2006/relationships/hyperlink" Target="http://www.eao.ru/dokumenty/proekty-npa-docs/?CSS_TEMP=accessibility&amp;CSS_SIZE=1A&amp;PAGEN_1=6" TargetMode="External"/><Relationship Id="rId162" Type="http://schemas.openxmlformats.org/officeDocument/2006/relationships/hyperlink" Target="https://orel-region.ru/index.php?head=20&amp;part=25&amp;in=10" TargetMode="External"/><Relationship Id="rId183" Type="http://schemas.openxmlformats.org/officeDocument/2006/relationships/hyperlink" Target="http://www.kosoblduma.ru/laws/pzko/?id=1023" TargetMode="External"/><Relationship Id="rId213" Type="http://schemas.openxmlformats.org/officeDocument/2006/relationships/hyperlink" Target="http://finance.pskov.ru/ob-upravlenii/byudzhet" TargetMode="External"/><Relationship Id="rId2" Type="http://schemas.openxmlformats.org/officeDocument/2006/relationships/hyperlink" Target="https://zs74.ru/budget" TargetMode="External"/><Relationship Id="rId29" Type="http://schemas.openxmlformats.org/officeDocument/2006/relationships/hyperlink" Target="https://finance.lenobl.ru/ru/pravovaya-baza/oblastnoe-zakondatelstvo/oz_isp/2019/proekt-oblastnogo-zakona-ob-ispolnenii-oblastnogo-byudzheta-leningrads/" TargetMode="External"/><Relationship Id="rId24" Type="http://schemas.openxmlformats.org/officeDocument/2006/relationships/hyperlink" Target="http://www.zsvo.ru/documents/35/" TargetMode="External"/><Relationship Id="rId40" Type="http://schemas.openxmlformats.org/officeDocument/2006/relationships/hyperlink" Target="http://monitoring.zspk.gov.ru/" TargetMode="External"/><Relationship Id="rId45" Type="http://schemas.openxmlformats.org/officeDocument/2006/relationships/hyperlink" Target="http://ufo.ulntc.ru/index.php?mgf=budget/open_budget&amp;slep=net" TargetMode="External"/><Relationship Id="rId66" Type="http://schemas.openxmlformats.org/officeDocument/2006/relationships/hyperlink" Target="http://mf.nnov.ru:8025/primi-uchastie/publichnye-slushaniya/publ-slushaniya-isp-2020-menu/doc-062020-d1" TargetMode="External"/><Relationship Id="rId87" Type="http://schemas.openxmlformats.org/officeDocument/2006/relationships/hyperlink" Target="https://minfin.49gov.ru/press/news/index.php?id_4=53855" TargetMode="External"/><Relationship Id="rId110" Type="http://schemas.openxmlformats.org/officeDocument/2006/relationships/hyperlink" Target="http://budget.orb.ru/isp/svod" TargetMode="External"/><Relationship Id="rId115" Type="http://schemas.openxmlformats.org/officeDocument/2006/relationships/hyperlink" Target="http://www.fin22.ru/projects/p2020/" TargetMode="External"/><Relationship Id="rId13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Show/Category/5?ItemId=23" TargetMode="External"/><Relationship Id="rId136" Type="http://schemas.openxmlformats.org/officeDocument/2006/relationships/hyperlink" Target="https://dvinaland.ru/budget/public_hearings/" TargetMode="External"/><Relationship Id="rId157" Type="http://schemas.openxmlformats.org/officeDocument/2006/relationships/hyperlink" Target="http://ob.fin.amurobl.ru/dokumenty/proekt_zakon/ispolnenie_obl/2020" TargetMode="External"/><Relationship Id="rId178" Type="http://schemas.openxmlformats.org/officeDocument/2006/relationships/hyperlink" Target="http://open.minfinrd.ru/" TargetMode="External"/><Relationship Id="rId61" Type="http://schemas.openxmlformats.org/officeDocument/2006/relationships/hyperlink" Target="https://eparlament.irzs.ru/Doc/pasport?id=3331" TargetMode="External"/><Relationship Id="rId82" Type="http://schemas.openxmlformats.org/officeDocument/2006/relationships/hyperlink" Target="https://minfin.gov-murman.ru/open-budget/regional_budget/law_of_budget_projects/project-20-21.php" TargetMode="External"/><Relationship Id="rId152" Type="http://schemas.openxmlformats.org/officeDocument/2006/relationships/hyperlink" Target="https://df.gov35.ru/otkrytyy-byudzhet/ispolnenie-oblastnogo-byudzheta/analiticheskie-materialy/2019-god/" TargetMode="External"/><Relationship Id="rId173" Type="http://schemas.openxmlformats.org/officeDocument/2006/relationships/hyperlink" Target="http://openbudget.kamgov.ru/Dashboard" TargetMode="External"/><Relationship Id="rId194" Type="http://schemas.openxmlformats.org/officeDocument/2006/relationships/hyperlink" Target="http://www.kurganoblduma.ru/about/activity/doc/proekty/" TargetMode="External"/><Relationship Id="rId199" Type="http://schemas.openxmlformats.org/officeDocument/2006/relationships/hyperlink" Target="http://volgafin.volgograd.ru/norms/acts/16723/" TargetMode="External"/><Relationship Id="rId203" Type="http://schemas.openxmlformats.org/officeDocument/2006/relationships/hyperlink" Target="https://gshra.ru/zak-deyat/proekty/" TargetMode="External"/><Relationship Id="rId208" Type="http://schemas.openxmlformats.org/officeDocument/2006/relationships/hyperlink" Target="http://gsrk1.rkomi.ru/Sessions/WebQuestionDetails.aspx?idPage=1&amp;idQuest=54188&amp;IdSessions=223&amp;typeQuest=0&amp;showQuests=false" TargetMode="External"/><Relationship Id="rId19" Type="http://schemas.openxmlformats.org/officeDocument/2006/relationships/hyperlink" Target="https://www.ofukem.ru/budget/projects2019-2021/" TargetMode="External"/><Relationship Id="rId14" Type="http://schemas.openxmlformats.org/officeDocument/2006/relationships/hyperlink" Target="http://www.vskhakasia.ru/lawmaking/bills" TargetMode="External"/><Relationship Id="rId30" Type="http://schemas.openxmlformats.org/officeDocument/2006/relationships/hyperlink" Target="http://budget.lenreg.ru/documents/?page=0&amp;sortOrder=&amp;type=&amp;sortName=&amp;sortDate=" TargetMode="External"/><Relationship Id="rId35" Type="http://schemas.openxmlformats.org/officeDocument/2006/relationships/hyperlink" Target="http://kurskduma.ru/proekts/proekts.php?2020" TargetMode="External"/><Relationship Id="rId56" Type="http://schemas.openxmlformats.org/officeDocument/2006/relationships/hyperlink" Target="https://minfin.novreg.ru/2019-god-3.html" TargetMode="External"/><Relationship Id="rId77" Type="http://schemas.openxmlformats.org/officeDocument/2006/relationships/hyperlink" Target="http://budget.omsk.ifinmon.ru/napravleniya/ispolnenie-byudzheta/materialy-po-ispolneniyu-oblastnogo-byudzheta" TargetMode="External"/><Relationship Id="rId100" Type="http://schemas.openxmlformats.org/officeDocument/2006/relationships/hyperlink" Target="http://mari-el.gov.ru/minfin/SitePages/ZakOispRespBudg.aspx" TargetMode="External"/><Relationship Id="rId105" Type="http://schemas.openxmlformats.org/officeDocument/2006/relationships/hyperlink" Target="http://&#1095;&#1091;&#1082;&#1086;&#1090;&#1082;&#1072;.&#1088;&#1092;/otkrytyy-byudzhet/ispolnenie-byudzheta.php" TargetMode="External"/><Relationship Id="rId126" Type="http://schemas.openxmlformats.org/officeDocument/2006/relationships/hyperlink" Target="http://budget.minfin-samara.ru/dokumenty/godovoj-otchet-ob-ispolnenii-byudzheta/" TargetMode="External"/><Relationship Id="rId147" Type="http://schemas.openxmlformats.org/officeDocument/2006/relationships/hyperlink" Target="https://ob.sev.gov.ru/dokumenty/godovoj-otchet-ob-ispolnenii-byudzheta" TargetMode="External"/><Relationship Id="rId168" Type="http://schemas.openxmlformats.org/officeDocument/2006/relationships/hyperlink" Target="http://minfin09.ru/&#1087;&#1088;&#1086;&#1077;&#1082;&#1090;&#1099;-&#1085;&#1087;&#1072;-&#1080;-&#1079;&#1072;&#1082;&#1083;&#1102;&#1095;&#1077;&#1085;&#1080;&#1081;-&#1082;-&#1085;&#1080;&#1084;-&#1087;&#1086;-&#1088;&#1077;&#1079;&#1091;&#1083;/" TargetMode="External"/><Relationship Id="rId8" Type="http://schemas.openxmlformats.org/officeDocument/2006/relationships/hyperlink" Target="https://budget.cap.ru/Show/Category/275?ItemId=862" TargetMode="External"/><Relationship Id="rId51" Type="http://schemas.openxmlformats.org/officeDocument/2006/relationships/hyperlink" Target="http://www.assembly.spb.ru/ndoc/doc/0/777340364" TargetMode="External"/><Relationship Id="rId72" Type="http://schemas.openxmlformats.org/officeDocument/2006/relationships/hyperlink" Target="http://budget.karelia.ru/byudzhet/dokumenty/2019-god" TargetMode="External"/><Relationship Id="rId93" Type="http://schemas.openxmlformats.org/officeDocument/2006/relationships/hyperlink" Target="https://srd.ru/index.php/component/docs/?view=pr_zaks&amp;menu=508&amp;selmenu=512" TargetMode="External"/><Relationship Id="rId98" Type="http://schemas.openxmlformats.org/officeDocument/2006/relationships/hyperlink" Target="http://budget.govrb.ru/ebudget/Show/Category/15?ItemId=233" TargetMode="External"/><Relationship Id="rId121" Type="http://schemas.openxmlformats.org/officeDocument/2006/relationships/hyperlink" Target="http://budget17.ru/" TargetMode="External"/><Relationship Id="rId142" Type="http://schemas.openxmlformats.org/officeDocument/2006/relationships/hyperlink" Target="http://www.duma.yar.ru/service/projects/zp201345.html" TargetMode="External"/><Relationship Id="rId163" Type="http://schemas.openxmlformats.org/officeDocument/2006/relationships/hyperlink" Target="http://depfin.orel-region.ru:8096/ebudget/Menu/Page/44" TargetMode="External"/><Relationship Id="rId184" Type="http://schemas.openxmlformats.org/officeDocument/2006/relationships/hyperlink" Target="http://depfin.adm44.ru/info/law/proetjzko/" TargetMode="External"/><Relationship Id="rId189" Type="http://schemas.openxmlformats.org/officeDocument/2006/relationships/hyperlink" Target="https://admtyumen.ru/ogv_ru/finance/finance/bugjet/more.htm?id=11844286@cmsArticle" TargetMode="External"/><Relationship Id="rId3" Type="http://schemas.openxmlformats.org/officeDocument/2006/relationships/hyperlink" Target="http://budget.permkrai.ru/" TargetMode="External"/><Relationship Id="rId214" Type="http://schemas.openxmlformats.org/officeDocument/2006/relationships/hyperlink" Target="https://minfin.rkomi.ru/deyatelnost/ispolnenie-respublikanskogo-i-konsolidirovannogo-byudjetov-respubliki-komi/2019-god-494" TargetMode="External"/><Relationship Id="rId25" Type="http://schemas.openxmlformats.org/officeDocument/2006/relationships/hyperlink" Target="https://fea.yamalfin.ru/ispolnenie-budgeta/osnovnie-parametri-ispolneniya/osnovnye-parametry-ispolneniya-byudzheta" TargetMode="External"/><Relationship Id="rId46" Type="http://schemas.openxmlformats.org/officeDocument/2006/relationships/hyperlink" Target="http://www.zspo.ru/legislative/bills/70722/" TargetMode="External"/><Relationship Id="rId67" Type="http://schemas.openxmlformats.org/officeDocument/2006/relationships/hyperlink" Target="http://iltumen.ru/documents/31302" TargetMode="External"/><Relationship Id="rId116" Type="http://schemas.openxmlformats.org/officeDocument/2006/relationships/hyperlink" Target="http://rznoblduma.ru/index.php?option=com_content&amp;view=article&amp;id=177&amp;Itemid=125" TargetMode="External"/><Relationship Id="rId137" Type="http://schemas.openxmlformats.org/officeDocument/2006/relationships/hyperlink" Target="http://www.aosd.ru/?dir=budget&amp;act=budget" TargetMode="External"/><Relationship Id="rId158" Type="http://schemas.openxmlformats.org/officeDocument/2006/relationships/hyperlink" Target="http://www.smoloblduma.ru/zpr/index.php?SECTION_ID=&amp;ELEMENT_ID=51272" TargetMode="External"/><Relationship Id="rId20" Type="http://schemas.openxmlformats.org/officeDocument/2006/relationships/hyperlink" Target="https://duma.tomsk.ru/content/bills" TargetMode="External"/><Relationship Id="rId41" Type="http://schemas.openxmlformats.org/officeDocument/2006/relationships/hyperlink" Target="https://www.primorsky.ru/authorities/executive-agencies/departments/finance/laws.php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s://b4u.gov-murman.ru/budget_guides/" TargetMode="External"/><Relationship Id="rId88" Type="http://schemas.openxmlformats.org/officeDocument/2006/relationships/hyperlink" Target="http://iis.minfin.49gov.ru/ebudget/Menu/Page/64" TargetMode="External"/><Relationship Id="rId111" Type="http://schemas.openxmlformats.org/officeDocument/2006/relationships/hyperlink" Target="http://zsnso.ru/proekty-npa-vnesennye-v-zakonodatelnoe-sobranie-novosibirskoy-oblasti" TargetMode="External"/><Relationship Id="rId132" Type="http://schemas.openxmlformats.org/officeDocument/2006/relationships/hyperlink" Target="https://minfin.75.ru/byudzhet/konsolidirovannyy-kraevoy-byudzhet/proekty-zakonov-ob-ispolnenii-byudzheta/149034-proekt-zakona-zabaykal-skogo-kraya-ob-ispolnenii-byudzheta-zabaykal-skogo-kraya-za-2019-god" TargetMode="External"/><Relationship Id="rId153" Type="http://schemas.openxmlformats.org/officeDocument/2006/relationships/hyperlink" Target="http://www.duma.khv.ru/Monitoring5/&#1055;&#1088;&#1086;&#1077;&#1082;&#1090;%20&#1079;&#1072;&#1082;&#1086;&#1085;&#1072;/2311134" TargetMode="External"/><Relationship Id="rId174" Type="http://schemas.openxmlformats.org/officeDocument/2006/relationships/hyperlink" Target="https://www.dumahmao.ru/legislativeactivityoftheduma/meetingsoftheduma/detail.php?ID=58162" TargetMode="External"/><Relationship Id="rId179" Type="http://schemas.openxmlformats.org/officeDocument/2006/relationships/hyperlink" Target="https://www.mfri.ru/index.php/open-budget/godovoj-otchet-ob-ispolnenii-byudzheta" TargetMode="External"/><Relationship Id="rId195" Type="http://schemas.openxmlformats.org/officeDocument/2006/relationships/hyperlink" Target="http://www.finupr.kurganobl.ru/index.php?test=ispol" TargetMode="External"/><Relationship Id="rId209" Type="http://schemas.openxmlformats.org/officeDocument/2006/relationships/hyperlink" Target="http://www.parlamentri.ru/index.php/zakonodatelnaya-deyatelnost/zakonoproekty-vnesennye-v-parlament" TargetMode="External"/><Relationship Id="rId190" Type="http://schemas.openxmlformats.org/officeDocument/2006/relationships/hyperlink" Target="http://www.parlamentchr.ru/deyatelnost/zakonoproekty-nakhodyashchiesya-na-rassmotrenii" TargetMode="External"/><Relationship Id="rId204" Type="http://schemas.openxmlformats.org/officeDocument/2006/relationships/hyperlink" Target="https://tambovoblduma.ru/zakonoproekty/zakonoproekty-vnesennye-v-oblastnuyu-dumu/avgust-2020/" TargetMode="External"/><Relationship Id="rId15" Type="http://schemas.openxmlformats.org/officeDocument/2006/relationships/hyperlink" Target="https://r-19.ru/authorities/ministry-of-finance-of-the-republic-of-khakassia/docs/1748/99865.html" TargetMode="External"/><Relationship Id="rId36" Type="http://schemas.openxmlformats.org/officeDocument/2006/relationships/hyperlink" Target="http://adm.rkursk.ru/index.php?id=693&amp;mat_id=107115&amp;page=1" TargetMode="External"/><Relationship Id="rId57" Type="http://schemas.openxmlformats.org/officeDocument/2006/relationships/hyperlink" Target="http://portal.novkfo.ru/Menu/Page/3" TargetMode="External"/><Relationship Id="rId106" Type="http://schemas.openxmlformats.org/officeDocument/2006/relationships/hyperlink" Target="http://www.oblsovet.ru/legislation/" TargetMode="External"/><Relationship Id="rId127" Type="http://schemas.openxmlformats.org/officeDocument/2006/relationships/hyperlink" Target="http://sobranie.pskov.ru/lawmaking/bills" TargetMode="External"/><Relationship Id="rId10" Type="http://schemas.openxmlformats.org/officeDocument/2006/relationships/hyperlink" Target="https://pravitelstvo.kbr.ru/oigv/minfin/npi/proekty_normativnyh_i_pravovyh_aktov.php?postid=29616" TargetMode="External"/><Relationship Id="rId31" Type="http://schemas.openxmlformats.org/officeDocument/2006/relationships/hyperlink" Target="http://www.zsko.ru/documents/lawmaking/index.php?ID=30117" TargetMode="External"/><Relationship Id="rId52" Type="http://schemas.openxmlformats.org/officeDocument/2006/relationships/hyperlink" Target="https://fincom.gov.spb.ru/budget/implementation/execution_materials/1" TargetMode="External"/><Relationship Id="rId73" Type="http://schemas.openxmlformats.org/officeDocument/2006/relationships/hyperlink" Target="http://www.zskaluga.ru/bills/wide/17404/ob_ispolnenii_oblastnogo_bjudzheta_za_2019_god.html" TargetMode="External"/><Relationship Id="rId78" Type="http://schemas.openxmlformats.org/officeDocument/2006/relationships/hyperlink" Target="https://www.tverfin.ru/np-baza/proekty-npa/" TargetMode="External"/><Relationship Id="rId94" Type="http://schemas.openxmlformats.org/officeDocument/2006/relationships/hyperlink" Target="https://minfin.saratov.gov.ru/docs" TargetMode="External"/><Relationship Id="rId99" Type="http://schemas.openxmlformats.org/officeDocument/2006/relationships/hyperlink" Target="http://www.gsmari.ru/itog/pnpa.html" TargetMode="External"/><Relationship Id="rId101" Type="http://schemas.openxmlformats.org/officeDocument/2006/relationships/hyperlink" Target="http://elkurultay.ru/deyatelnost/zakonotvorchestvo" TargetMode="External"/><Relationship Id="rId122" Type="http://schemas.openxmlformats.org/officeDocument/2006/relationships/hyperlink" Target="https://parliament-osetia.ru/index.php/main/bills/art/740" TargetMode="External"/><Relationship Id="rId143" Type="http://schemas.openxmlformats.org/officeDocument/2006/relationships/hyperlink" Target="https://www.yarregion.ru/depts/depfin/tmpPages/docs.aspx" TargetMode="External"/><Relationship Id="rId148" Type="http://schemas.openxmlformats.org/officeDocument/2006/relationships/hyperlink" Target="https://www.mosoblduma.ru/Zakoni/Zakonoprecti_Moskovskoj_oblasti/item/317523/" TargetMode="External"/><Relationship Id="rId164" Type="http://schemas.openxmlformats.org/officeDocument/2006/relationships/hyperlink" Target="http://duma32.ru/proekty-zakonov-bryanskoy-oblasti/" TargetMode="External"/><Relationship Id="rId169" Type="http://schemas.openxmlformats.org/officeDocument/2006/relationships/hyperlink" Target="http://www.zsro.ru/lawmaking/project/" TargetMode="External"/><Relationship Id="rId185" Type="http://schemas.openxmlformats.org/officeDocument/2006/relationships/hyperlink" Target="https://www.belduma.ru/document/draft/draft_detail.php?fold=020&amp;fn=2229-20" TargetMode="External"/><Relationship Id="rId4" Type="http://schemas.openxmlformats.org/officeDocument/2006/relationships/hyperlink" Target="http://zakon.zsperm.ru/?typedoc=%E7%E0%EA%EE%ED&amp;lawnumber=&amp;subject=&amp;deputats=&amp;comitets=&amp;comission=&amp;frakcii=&amp;datefrom=01.01.2020&amp;dateto=15.04.2020&amp;headcommittee=&amp;sostdoc=&amp;set_filter=Y&amp;PAGEN_1=3" TargetMode="External"/><Relationship Id="rId9" Type="http://schemas.openxmlformats.org/officeDocument/2006/relationships/hyperlink" Target="http://parlament.kbr.ru/zakonodatelnaya-deyatelnost/zakonoproekty-na-stadii-rassmotreniya/index.php?ELEMENT_ID=17606" TargetMode="External"/><Relationship Id="rId180" Type="http://schemas.openxmlformats.org/officeDocument/2006/relationships/hyperlink" Target="https://www.astroblduma.ru/documents/ob-ispolnenii-byudzheta-astrakhanskoy-oblasti-za-2019-god/" TargetMode="External"/><Relationship Id="rId210" Type="http://schemas.openxmlformats.org/officeDocument/2006/relationships/hyperlink" Target="https://budget.mos.ru/zakon_isp" TargetMode="External"/><Relationship Id="rId215" Type="http://schemas.openxmlformats.org/officeDocument/2006/relationships/hyperlink" Target="http://open.minfin74.ru/otchet/1638075568" TargetMode="External"/><Relationship Id="rId26" Type="http://schemas.openxmlformats.org/officeDocument/2006/relationships/hyperlink" Target="https://www.yamalfin.ru/index.php?option=com_content&amp;view=article&amp;id=3582:-2019-&amp;catid=152:2018-11-01-09-33-34&amp;Itemid=120" TargetMode="External"/><Relationship Id="rId47" Type="http://schemas.openxmlformats.org/officeDocument/2006/relationships/hyperlink" Target="http://finance.pnzreg.ru/docs/np/?ELEMENT_ID=1699" TargetMode="External"/><Relationship Id="rId68" Type="http://schemas.openxmlformats.org/officeDocument/2006/relationships/hyperlink" Target="https://minfin.sakha.gov.ru/ispolnenie/2019-god-ispolnenie/za-2019-qod" TargetMode="External"/><Relationship Id="rId89" Type="http://schemas.openxmlformats.org/officeDocument/2006/relationships/hyperlink" Target="http://www.vrnoblduma.ru/dokumenty/proekty/pro.php?lid=2056" TargetMode="External"/><Relationship Id="rId112" Type="http://schemas.openxmlformats.org/officeDocument/2006/relationships/hyperlink" Target="http://mfnso.nso.ru/page/495" TargetMode="External"/><Relationship Id="rId133" Type="http://schemas.openxmlformats.org/officeDocument/2006/relationships/hyperlink" Target="http://www.zaksobr-chita.ru/documents/proektyi_zakonov/2020_god/may_2020_goda" TargetMode="External"/><Relationship Id="rId154" Type="http://schemas.openxmlformats.org/officeDocument/2006/relationships/hyperlink" Target="https://minfin.khabkrai.ru/portal/Show/Category/265?ItemId=1125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TargetMode="External"/><Relationship Id="rId200" Type="http://schemas.openxmlformats.org/officeDocument/2006/relationships/hyperlink" Target="https://volgoduma.ru/lawmaking/projects/" TargetMode="External"/><Relationship Id="rId16" Type="http://schemas.openxmlformats.org/officeDocument/2006/relationships/hyperlink" Target="http://www.sdnao.ru/documents/bills/detail.php?ID=31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B02E-9F1F-46A6-B5CA-365F930008A6}">
  <sheetPr>
    <pageSetUpPr fitToPage="1"/>
  </sheetPr>
  <dimension ref="A1:V98"/>
  <sheetViews>
    <sheetView zoomScaleNormal="100" zoomScaleSheetLayoutView="100" zoomScalePageLayoutView="70" workbookViewId="0">
      <pane ySplit="5" topLeftCell="A66" activePane="bottomLeft" state="frozen"/>
      <selection pane="bottomLeft" activeCell="A2" sqref="A2:Q2"/>
    </sheetView>
  </sheetViews>
  <sheetFormatPr defaultColWidth="9.1796875" defaultRowHeight="13" x14ac:dyDescent="0.3"/>
  <cols>
    <col min="1" max="1" width="24.6328125" style="9" customWidth="1"/>
    <col min="2" max="2" width="12.6328125" style="167" customWidth="1"/>
    <col min="3" max="3" width="11.08984375" style="167" customWidth="1"/>
    <col min="4" max="4" width="15.1796875" style="9" customWidth="1"/>
    <col min="5" max="5" width="13.7265625" style="9" customWidth="1"/>
    <col min="6" max="6" width="15.1796875" style="9" customWidth="1"/>
    <col min="7" max="7" width="19.81640625" style="9" customWidth="1"/>
    <col min="8" max="8" width="21.453125" style="9" customWidth="1"/>
    <col min="9" max="9" width="23.1796875" style="9" customWidth="1"/>
    <col min="10" max="10" width="21.7265625" style="9" customWidth="1"/>
    <col min="11" max="11" width="28.26953125" style="9" customWidth="1"/>
    <col min="12" max="12" width="31.54296875" style="9" customWidth="1"/>
    <col min="13" max="13" width="29.26953125" style="9" customWidth="1"/>
    <col min="14" max="14" width="15.90625" style="9" customWidth="1"/>
    <col min="15" max="15" width="17.81640625" style="9" customWidth="1"/>
    <col min="16" max="16" width="24.54296875" style="9" customWidth="1"/>
    <col min="17" max="17" width="14.36328125" style="9" customWidth="1"/>
    <col min="18" max="16384" width="9.1796875" style="9"/>
  </cols>
  <sheetData>
    <row r="1" spans="1:22" s="81" customFormat="1" ht="20" customHeight="1" x14ac:dyDescent="0.35">
      <c r="A1" s="361" t="s">
        <v>1819</v>
      </c>
      <c r="B1" s="361"/>
      <c r="C1" s="361"/>
      <c r="D1" s="361"/>
      <c r="E1" s="361"/>
      <c r="F1" s="362"/>
      <c r="G1" s="362"/>
      <c r="H1" s="362"/>
      <c r="I1" s="362"/>
      <c r="J1" s="362"/>
      <c r="K1" s="362"/>
      <c r="L1" s="362"/>
      <c r="M1" s="362"/>
    </row>
    <row r="2" spans="1:22" ht="15" customHeight="1" x14ac:dyDescent="0.3">
      <c r="A2" s="363" t="s">
        <v>1833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69"/>
      <c r="S2" s="169"/>
      <c r="T2" s="169"/>
      <c r="U2" s="169"/>
      <c r="V2" s="169"/>
    </row>
    <row r="3" spans="1:22" s="7" customFormat="1" ht="151" customHeight="1" x14ac:dyDescent="0.3">
      <c r="A3" s="358" t="s">
        <v>88</v>
      </c>
      <c r="B3" s="358" t="s">
        <v>179</v>
      </c>
      <c r="C3" s="358" t="s">
        <v>180</v>
      </c>
      <c r="D3" s="193" t="s">
        <v>1150</v>
      </c>
      <c r="E3" s="193" t="s">
        <v>1151</v>
      </c>
      <c r="F3" s="193" t="s">
        <v>1152</v>
      </c>
      <c r="G3" s="193" t="s">
        <v>1153</v>
      </c>
      <c r="H3" s="193" t="s">
        <v>1154</v>
      </c>
      <c r="I3" s="193" t="s">
        <v>1155</v>
      </c>
      <c r="J3" s="193" t="s">
        <v>1156</v>
      </c>
      <c r="K3" s="193" t="s">
        <v>1157</v>
      </c>
      <c r="L3" s="193" t="s">
        <v>1158</v>
      </c>
      <c r="M3" s="193" t="s">
        <v>1159</v>
      </c>
      <c r="N3" s="193" t="s">
        <v>1160</v>
      </c>
      <c r="O3" s="193" t="s">
        <v>1161</v>
      </c>
      <c r="P3" s="193" t="s">
        <v>1162</v>
      </c>
      <c r="Q3" s="193" t="s">
        <v>1163</v>
      </c>
    </row>
    <row r="4" spans="1:22" s="7" customFormat="1" ht="16" customHeight="1" x14ac:dyDescent="0.3">
      <c r="A4" s="200" t="s">
        <v>90</v>
      </c>
      <c r="B4" s="194" t="s">
        <v>114</v>
      </c>
      <c r="C4" s="351" t="s">
        <v>91</v>
      </c>
      <c r="D4" s="195" t="s">
        <v>91</v>
      </c>
      <c r="E4" s="196" t="s">
        <v>91</v>
      </c>
      <c r="F4" s="196" t="s">
        <v>91</v>
      </c>
      <c r="G4" s="196" t="s">
        <v>91</v>
      </c>
      <c r="H4" s="196" t="s">
        <v>91</v>
      </c>
      <c r="I4" s="196" t="s">
        <v>91</v>
      </c>
      <c r="J4" s="196" t="s">
        <v>91</v>
      </c>
      <c r="K4" s="196" t="s">
        <v>91</v>
      </c>
      <c r="L4" s="196" t="s">
        <v>91</v>
      </c>
      <c r="M4" s="196" t="s">
        <v>91</v>
      </c>
      <c r="N4" s="196" t="s">
        <v>91</v>
      </c>
      <c r="O4" s="196" t="s">
        <v>91</v>
      </c>
      <c r="P4" s="196" t="s">
        <v>91</v>
      </c>
      <c r="Q4" s="196" t="s">
        <v>91</v>
      </c>
    </row>
    <row r="5" spans="1:22" s="7" customFormat="1" ht="16" customHeight="1" x14ac:dyDescent="0.3">
      <c r="A5" s="200" t="s">
        <v>317</v>
      </c>
      <c r="B5" s="194"/>
      <c r="C5" s="197">
        <f>SUM(D5:Q5)</f>
        <v>28</v>
      </c>
      <c r="D5" s="198">
        <v>2</v>
      </c>
      <c r="E5" s="199">
        <v>2</v>
      </c>
      <c r="F5" s="199">
        <v>2</v>
      </c>
      <c r="G5" s="199">
        <v>2</v>
      </c>
      <c r="H5" s="199">
        <v>2</v>
      </c>
      <c r="I5" s="199">
        <v>2</v>
      </c>
      <c r="J5" s="199">
        <v>2</v>
      </c>
      <c r="K5" s="199">
        <v>2</v>
      </c>
      <c r="L5" s="199">
        <v>2</v>
      </c>
      <c r="M5" s="199">
        <v>2</v>
      </c>
      <c r="N5" s="199">
        <v>2</v>
      </c>
      <c r="O5" s="199">
        <v>2</v>
      </c>
      <c r="P5" s="199">
        <v>2</v>
      </c>
      <c r="Q5" s="199">
        <v>2</v>
      </c>
    </row>
    <row r="6" spans="1:22" s="7" customFormat="1" ht="16" customHeight="1" x14ac:dyDescent="0.3">
      <c r="A6" s="355" t="s">
        <v>1812</v>
      </c>
      <c r="B6" s="194"/>
      <c r="C6" s="197"/>
      <c r="D6" s="198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1:22" s="11" customFormat="1" ht="16" customHeight="1" x14ac:dyDescent="0.3">
      <c r="A7" s="33" t="s">
        <v>6</v>
      </c>
      <c r="B7" s="162">
        <f t="shared" ref="B7:B41" si="0">C7/$C$5*100</f>
        <v>100</v>
      </c>
      <c r="C7" s="163">
        <f t="shared" ref="C7:C41" si="1">SUM(D7:Q7)</f>
        <v>28</v>
      </c>
      <c r="D7" s="50">
        <f>'4.1'!F13</f>
        <v>2</v>
      </c>
      <c r="E7" s="50">
        <f>'4.2 '!E12</f>
        <v>2</v>
      </c>
      <c r="F7" s="50">
        <f>'4.3'!F12</f>
        <v>2</v>
      </c>
      <c r="G7" s="50">
        <f>'4.4'!F12</f>
        <v>2</v>
      </c>
      <c r="H7" s="352">
        <f>'4.5'!F13</f>
        <v>2</v>
      </c>
      <c r="I7" s="352">
        <f>'4.6'!F13</f>
        <v>2</v>
      </c>
      <c r="J7" s="352">
        <f>'4.7'!F13</f>
        <v>2</v>
      </c>
      <c r="K7" s="352">
        <f>'4.8'!F12</f>
        <v>2</v>
      </c>
      <c r="L7" s="352">
        <f>'4.9'!F12</f>
        <v>2</v>
      </c>
      <c r="M7" s="352">
        <f>'4.10'!F13</f>
        <v>2</v>
      </c>
      <c r="N7" s="352">
        <f>'4.11'!F12</f>
        <v>2</v>
      </c>
      <c r="O7" s="352">
        <f>'4.12'!E12</f>
        <v>2</v>
      </c>
      <c r="P7" s="352">
        <f>'4.13 '!E13</f>
        <v>2</v>
      </c>
      <c r="Q7" s="352">
        <f>'4.14'!F12</f>
        <v>2</v>
      </c>
    </row>
    <row r="8" spans="1:22" ht="16" customHeight="1" x14ac:dyDescent="0.3">
      <c r="A8" s="33" t="s">
        <v>8</v>
      </c>
      <c r="B8" s="162">
        <f t="shared" si="0"/>
        <v>100</v>
      </c>
      <c r="C8" s="163">
        <f t="shared" si="1"/>
        <v>28</v>
      </c>
      <c r="D8" s="50">
        <f>'4.1'!F15</f>
        <v>2</v>
      </c>
      <c r="E8" s="50">
        <f>'4.2 '!E14</f>
        <v>2</v>
      </c>
      <c r="F8" s="50">
        <f>'4.3'!F14</f>
        <v>2</v>
      </c>
      <c r="G8" s="50">
        <f>'4.4'!F14</f>
        <v>2</v>
      </c>
      <c r="H8" s="352">
        <f>'4.5'!F15</f>
        <v>2</v>
      </c>
      <c r="I8" s="352">
        <f>'4.6'!F15</f>
        <v>2</v>
      </c>
      <c r="J8" s="352">
        <f>'4.7'!F15</f>
        <v>2</v>
      </c>
      <c r="K8" s="352">
        <f>'4.8'!F14</f>
        <v>2</v>
      </c>
      <c r="L8" s="352">
        <f>'4.9'!F14</f>
        <v>2</v>
      </c>
      <c r="M8" s="352">
        <f>'4.10'!F15</f>
        <v>2</v>
      </c>
      <c r="N8" s="352">
        <f>'4.11'!F14</f>
        <v>2</v>
      </c>
      <c r="O8" s="352">
        <f>'4.12'!E14</f>
        <v>2</v>
      </c>
      <c r="P8" s="352">
        <f>'4.13 '!E15</f>
        <v>2</v>
      </c>
      <c r="Q8" s="352">
        <f>'4.14'!F14</f>
        <v>2</v>
      </c>
    </row>
    <row r="9" spans="1:22" ht="16" customHeight="1" x14ac:dyDescent="0.3">
      <c r="A9" s="33" t="s">
        <v>32</v>
      </c>
      <c r="B9" s="162">
        <f t="shared" si="0"/>
        <v>100</v>
      </c>
      <c r="C9" s="163">
        <f t="shared" si="1"/>
        <v>28</v>
      </c>
      <c r="D9" s="50">
        <f>'4.1'!F42</f>
        <v>2</v>
      </c>
      <c r="E9" s="50">
        <f>'4.2 '!E41</f>
        <v>2</v>
      </c>
      <c r="F9" s="50">
        <f>'4.3'!F41</f>
        <v>2</v>
      </c>
      <c r="G9" s="50">
        <f>'4.4'!F41</f>
        <v>2</v>
      </c>
      <c r="H9" s="352">
        <f>'4.5'!F42</f>
        <v>2</v>
      </c>
      <c r="I9" s="352">
        <f>'4.6'!F42</f>
        <v>2</v>
      </c>
      <c r="J9" s="352">
        <f>'4.7'!F42</f>
        <v>2</v>
      </c>
      <c r="K9" s="352">
        <f>'4.8'!F41</f>
        <v>2</v>
      </c>
      <c r="L9" s="352">
        <f>'4.9'!F41</f>
        <v>2</v>
      </c>
      <c r="M9" s="352">
        <f>'4.10'!F42</f>
        <v>2</v>
      </c>
      <c r="N9" s="352">
        <f>'4.11'!F41</f>
        <v>2</v>
      </c>
      <c r="O9" s="352">
        <f>'4.12'!E41</f>
        <v>2</v>
      </c>
      <c r="P9" s="352">
        <f>'4.13 '!E42</f>
        <v>2</v>
      </c>
      <c r="Q9" s="352">
        <f>'4.14'!F41</f>
        <v>2</v>
      </c>
    </row>
    <row r="10" spans="1:22" ht="16" customHeight="1" x14ac:dyDescent="0.3">
      <c r="A10" s="33" t="s">
        <v>49</v>
      </c>
      <c r="B10" s="162">
        <f t="shared" si="0"/>
        <v>100</v>
      </c>
      <c r="C10" s="163">
        <f t="shared" si="1"/>
        <v>28</v>
      </c>
      <c r="D10" s="50">
        <f>'4.1'!F61</f>
        <v>2</v>
      </c>
      <c r="E10" s="50">
        <f>'4.2 '!E60</f>
        <v>2</v>
      </c>
      <c r="F10" s="50">
        <f>'4.3'!F60</f>
        <v>2</v>
      </c>
      <c r="G10" s="50">
        <f>'4.4'!F60</f>
        <v>2</v>
      </c>
      <c r="H10" s="352">
        <f>'4.5'!F61</f>
        <v>2</v>
      </c>
      <c r="I10" s="352">
        <f>'4.6'!F61</f>
        <v>2</v>
      </c>
      <c r="J10" s="352">
        <f>'4.7'!F61</f>
        <v>2</v>
      </c>
      <c r="K10" s="352">
        <f>'4.8'!F60</f>
        <v>2</v>
      </c>
      <c r="L10" s="352">
        <f>'4.9'!F60</f>
        <v>2</v>
      </c>
      <c r="M10" s="352">
        <f>'4.10'!F61</f>
        <v>2</v>
      </c>
      <c r="N10" s="352">
        <f>'4.11'!F60</f>
        <v>2</v>
      </c>
      <c r="O10" s="352">
        <f>'4.12'!E60</f>
        <v>2</v>
      </c>
      <c r="P10" s="352">
        <f>'4.13 '!E61</f>
        <v>2</v>
      </c>
      <c r="Q10" s="352">
        <f>'4.14'!F60</f>
        <v>2</v>
      </c>
    </row>
    <row r="11" spans="1:22" s="11" customFormat="1" ht="16" customHeight="1" x14ac:dyDescent="0.3">
      <c r="A11" s="33" t="s">
        <v>53</v>
      </c>
      <c r="B11" s="162">
        <f t="shared" si="0"/>
        <v>100</v>
      </c>
      <c r="C11" s="163">
        <f t="shared" si="1"/>
        <v>28</v>
      </c>
      <c r="D11" s="50">
        <f>'4.1'!F65</f>
        <v>2</v>
      </c>
      <c r="E11" s="50">
        <f>'4.2 '!E64</f>
        <v>2</v>
      </c>
      <c r="F11" s="50">
        <f>'4.3'!F64</f>
        <v>2</v>
      </c>
      <c r="G11" s="50">
        <f>'4.4'!F64</f>
        <v>2</v>
      </c>
      <c r="H11" s="352">
        <f>'4.5'!F65</f>
        <v>2</v>
      </c>
      <c r="I11" s="352">
        <f>'4.6'!F65</f>
        <v>2</v>
      </c>
      <c r="J11" s="352">
        <f>'4.7'!F65</f>
        <v>2</v>
      </c>
      <c r="K11" s="352">
        <f>'4.8'!F64</f>
        <v>2</v>
      </c>
      <c r="L11" s="352">
        <f>'4.9'!F64</f>
        <v>2</v>
      </c>
      <c r="M11" s="352">
        <f>'4.10'!F65</f>
        <v>2</v>
      </c>
      <c r="N11" s="352">
        <f>'4.11'!F64</f>
        <v>2</v>
      </c>
      <c r="O11" s="352">
        <f>'4.12'!E64</f>
        <v>2</v>
      </c>
      <c r="P11" s="352">
        <f>'4.13 '!E65</f>
        <v>2</v>
      </c>
      <c r="Q11" s="352">
        <f>'4.14'!F64</f>
        <v>2</v>
      </c>
    </row>
    <row r="12" spans="1:22" ht="16" customHeight="1" x14ac:dyDescent="0.3">
      <c r="A12" s="33" t="s">
        <v>56</v>
      </c>
      <c r="B12" s="162">
        <f t="shared" si="0"/>
        <v>100</v>
      </c>
      <c r="C12" s="163">
        <f t="shared" si="1"/>
        <v>28</v>
      </c>
      <c r="D12" s="50">
        <f>'4.1'!F68</f>
        <v>2</v>
      </c>
      <c r="E12" s="50">
        <f>'4.2 '!E67</f>
        <v>2</v>
      </c>
      <c r="F12" s="50">
        <f>'4.3'!F67</f>
        <v>2</v>
      </c>
      <c r="G12" s="50">
        <f>'4.4'!F67</f>
        <v>2</v>
      </c>
      <c r="H12" s="352">
        <f>'4.5'!F68</f>
        <v>2</v>
      </c>
      <c r="I12" s="352">
        <f>'4.6'!F68</f>
        <v>2</v>
      </c>
      <c r="J12" s="352">
        <f>'4.7'!F68</f>
        <v>2</v>
      </c>
      <c r="K12" s="352">
        <f>'4.8'!F67</f>
        <v>2</v>
      </c>
      <c r="L12" s="352">
        <f>'4.9'!F67</f>
        <v>2</v>
      </c>
      <c r="M12" s="352">
        <f>'4.10'!F68</f>
        <v>2</v>
      </c>
      <c r="N12" s="352">
        <f>'4.11'!F67</f>
        <v>2</v>
      </c>
      <c r="O12" s="352">
        <f>'4.12'!E67</f>
        <v>2</v>
      </c>
      <c r="P12" s="352">
        <f>'4.13 '!E68</f>
        <v>2</v>
      </c>
      <c r="Q12" s="352">
        <f>'4.14'!F67</f>
        <v>2</v>
      </c>
    </row>
    <row r="13" spans="1:22" s="11" customFormat="1" ht="16" customHeight="1" x14ac:dyDescent="0.3">
      <c r="A13" s="33" t="s">
        <v>204</v>
      </c>
      <c r="B13" s="162">
        <f t="shared" si="0"/>
        <v>100</v>
      </c>
      <c r="C13" s="163">
        <f t="shared" si="1"/>
        <v>28</v>
      </c>
      <c r="D13" s="50">
        <f>'4.1'!F97</f>
        <v>2</v>
      </c>
      <c r="E13" s="50">
        <f>'4.2 '!E96</f>
        <v>2</v>
      </c>
      <c r="F13" s="50">
        <f>'4.3'!F96</f>
        <v>2</v>
      </c>
      <c r="G13" s="50">
        <f>'4.4'!F96</f>
        <v>2</v>
      </c>
      <c r="H13" s="352">
        <f>'4.5'!F97</f>
        <v>2</v>
      </c>
      <c r="I13" s="352">
        <f>'4.6'!F97</f>
        <v>2</v>
      </c>
      <c r="J13" s="352">
        <f>'4.7'!F97</f>
        <v>2</v>
      </c>
      <c r="K13" s="352">
        <f>'4.8'!F96</f>
        <v>2</v>
      </c>
      <c r="L13" s="352">
        <f>'4.9'!F96</f>
        <v>2</v>
      </c>
      <c r="M13" s="352">
        <f>'4.10'!F97</f>
        <v>2</v>
      </c>
      <c r="N13" s="352">
        <f>'4.11'!F96</f>
        <v>2</v>
      </c>
      <c r="O13" s="352">
        <f>'4.12'!E96</f>
        <v>2</v>
      </c>
      <c r="P13" s="352">
        <f>'4.13 '!E97</f>
        <v>2</v>
      </c>
      <c r="Q13" s="352">
        <f>'4.14'!F96</f>
        <v>2</v>
      </c>
    </row>
    <row r="14" spans="1:22" ht="16" customHeight="1" x14ac:dyDescent="0.3">
      <c r="A14" s="33" t="s">
        <v>21</v>
      </c>
      <c r="B14" s="162">
        <f t="shared" si="0"/>
        <v>96.428571428571431</v>
      </c>
      <c r="C14" s="163">
        <f t="shared" si="1"/>
        <v>27</v>
      </c>
      <c r="D14" s="50">
        <f>'4.1'!F29</f>
        <v>2</v>
      </c>
      <c r="E14" s="50">
        <f>'4.2 '!E28</f>
        <v>1</v>
      </c>
      <c r="F14" s="50">
        <f>'4.3'!F28</f>
        <v>2</v>
      </c>
      <c r="G14" s="50">
        <f>'4.4'!F28</f>
        <v>2</v>
      </c>
      <c r="H14" s="352">
        <f>'4.5'!F29</f>
        <v>2</v>
      </c>
      <c r="I14" s="352">
        <f>'4.6'!F29</f>
        <v>2</v>
      </c>
      <c r="J14" s="352">
        <f>'4.7'!F29</f>
        <v>2</v>
      </c>
      <c r="K14" s="352">
        <f>'4.8'!F28</f>
        <v>2</v>
      </c>
      <c r="L14" s="352">
        <f>'4.9'!F28</f>
        <v>2</v>
      </c>
      <c r="M14" s="352">
        <f>'4.10'!F29</f>
        <v>2</v>
      </c>
      <c r="N14" s="352">
        <f>'4.11'!F28</f>
        <v>2</v>
      </c>
      <c r="O14" s="352">
        <f>'4.12'!E28</f>
        <v>2</v>
      </c>
      <c r="P14" s="352">
        <f>'4.13 '!E29</f>
        <v>2</v>
      </c>
      <c r="Q14" s="352">
        <f>'4.14'!F28</f>
        <v>2</v>
      </c>
    </row>
    <row r="15" spans="1:22" ht="16" customHeight="1" x14ac:dyDescent="0.3">
      <c r="A15" s="33" t="s">
        <v>22</v>
      </c>
      <c r="B15" s="162">
        <f t="shared" si="0"/>
        <v>96.428571428571431</v>
      </c>
      <c r="C15" s="163">
        <f t="shared" si="1"/>
        <v>27</v>
      </c>
      <c r="D15" s="50">
        <f>'4.1'!F30</f>
        <v>2</v>
      </c>
      <c r="E15" s="50">
        <f>'4.2 '!E29</f>
        <v>2</v>
      </c>
      <c r="F15" s="50">
        <f>'4.3'!F29</f>
        <v>2</v>
      </c>
      <c r="G15" s="50">
        <f>'4.4'!F29</f>
        <v>2</v>
      </c>
      <c r="H15" s="352">
        <f>'4.5'!F30</f>
        <v>2</v>
      </c>
      <c r="I15" s="352">
        <f>'4.6'!F30</f>
        <v>2</v>
      </c>
      <c r="J15" s="352">
        <f>'4.7'!F30</f>
        <v>2</v>
      </c>
      <c r="K15" s="352">
        <f>'4.8'!F29</f>
        <v>2</v>
      </c>
      <c r="L15" s="352">
        <f>'4.9'!F29</f>
        <v>2</v>
      </c>
      <c r="M15" s="352">
        <f>'4.10'!F30</f>
        <v>2</v>
      </c>
      <c r="N15" s="352">
        <f>'4.11'!F29</f>
        <v>2</v>
      </c>
      <c r="O15" s="352">
        <f>'4.12'!E29</f>
        <v>2</v>
      </c>
      <c r="P15" s="352">
        <f>'4.13 '!E30</f>
        <v>1</v>
      </c>
      <c r="Q15" s="352">
        <f>'4.14'!F29</f>
        <v>2</v>
      </c>
    </row>
    <row r="16" spans="1:22" ht="16" customHeight="1" x14ac:dyDescent="0.3">
      <c r="A16" s="33" t="s">
        <v>63</v>
      </c>
      <c r="B16" s="162">
        <f t="shared" si="0"/>
        <v>96.428571428571431</v>
      </c>
      <c r="C16" s="163">
        <f t="shared" si="1"/>
        <v>27</v>
      </c>
      <c r="D16" s="50">
        <f>'4.1'!F75</f>
        <v>2</v>
      </c>
      <c r="E16" s="50">
        <f>'4.2 '!E74</f>
        <v>2</v>
      </c>
      <c r="F16" s="50">
        <f>'4.3'!F74</f>
        <v>1</v>
      </c>
      <c r="G16" s="50">
        <f>'4.4'!F74</f>
        <v>2</v>
      </c>
      <c r="H16" s="352">
        <f>'4.5'!F75</f>
        <v>2</v>
      </c>
      <c r="I16" s="352">
        <f>'4.6'!F75</f>
        <v>2</v>
      </c>
      <c r="J16" s="352">
        <f>'4.7'!F75</f>
        <v>2</v>
      </c>
      <c r="K16" s="352">
        <f>'4.8'!F74</f>
        <v>2</v>
      </c>
      <c r="L16" s="352">
        <f>'4.9'!F74</f>
        <v>2</v>
      </c>
      <c r="M16" s="352">
        <f>'4.10'!F75</f>
        <v>2</v>
      </c>
      <c r="N16" s="352">
        <f>'4.11'!F74</f>
        <v>2</v>
      </c>
      <c r="O16" s="352">
        <f>'4.12'!E74</f>
        <v>2</v>
      </c>
      <c r="P16" s="352">
        <f>'4.13 '!E75</f>
        <v>2</v>
      </c>
      <c r="Q16" s="352">
        <f>'4.14'!F74</f>
        <v>2</v>
      </c>
    </row>
    <row r="17" spans="1:17" ht="16" customHeight="1" x14ac:dyDescent="0.3">
      <c r="A17" s="33" t="s">
        <v>72</v>
      </c>
      <c r="B17" s="162">
        <f t="shared" si="0"/>
        <v>96.428571428571431</v>
      </c>
      <c r="C17" s="163">
        <f t="shared" si="1"/>
        <v>27</v>
      </c>
      <c r="D17" s="50">
        <f>'4.1'!F82</f>
        <v>2</v>
      </c>
      <c r="E17" s="50">
        <f>'4.2 '!E81</f>
        <v>2</v>
      </c>
      <c r="F17" s="50">
        <f>'4.3'!F81</f>
        <v>2</v>
      </c>
      <c r="G17" s="50">
        <f>'4.4'!F81</f>
        <v>2</v>
      </c>
      <c r="H17" s="352">
        <f>'4.5'!F82</f>
        <v>2</v>
      </c>
      <c r="I17" s="352">
        <f>'4.6'!F82</f>
        <v>2</v>
      </c>
      <c r="J17" s="352">
        <f>'4.7'!F82</f>
        <v>2</v>
      </c>
      <c r="K17" s="352">
        <f>'4.8'!F81</f>
        <v>2</v>
      </c>
      <c r="L17" s="352">
        <f>'4.9'!F81</f>
        <v>2</v>
      </c>
      <c r="M17" s="352">
        <f>'4.10'!F82</f>
        <v>2</v>
      </c>
      <c r="N17" s="352">
        <f>'4.11'!F81</f>
        <v>2</v>
      </c>
      <c r="O17" s="352">
        <f>'4.12'!E81</f>
        <v>2</v>
      </c>
      <c r="P17" s="352">
        <f>'4.13 '!E82</f>
        <v>1</v>
      </c>
      <c r="Q17" s="352">
        <f>'4.14'!F81</f>
        <v>2</v>
      </c>
    </row>
    <row r="18" spans="1:17" ht="16" customHeight="1" x14ac:dyDescent="0.3">
      <c r="A18" s="33" t="s">
        <v>76</v>
      </c>
      <c r="B18" s="162">
        <f t="shared" si="0"/>
        <v>96.428571428571431</v>
      </c>
      <c r="C18" s="163">
        <f t="shared" si="1"/>
        <v>27</v>
      </c>
      <c r="D18" s="50">
        <f>'4.1'!F86</f>
        <v>2</v>
      </c>
      <c r="E18" s="50">
        <f>'4.2 '!E85</f>
        <v>2</v>
      </c>
      <c r="F18" s="50">
        <f>'4.3'!F85</f>
        <v>2</v>
      </c>
      <c r="G18" s="50">
        <f>'4.4'!F85</f>
        <v>2</v>
      </c>
      <c r="H18" s="352">
        <f>'4.5'!F86</f>
        <v>2</v>
      </c>
      <c r="I18" s="352">
        <f>'4.6'!F86</f>
        <v>2</v>
      </c>
      <c r="J18" s="352">
        <f>'4.7'!F86</f>
        <v>2</v>
      </c>
      <c r="K18" s="352">
        <f>'4.8'!F85</f>
        <v>2</v>
      </c>
      <c r="L18" s="352">
        <f>'4.9'!F85</f>
        <v>2</v>
      </c>
      <c r="M18" s="352">
        <f>'4.10'!F86</f>
        <v>2</v>
      </c>
      <c r="N18" s="352">
        <f>'4.11'!F85</f>
        <v>2</v>
      </c>
      <c r="O18" s="352">
        <f>'4.12'!E85</f>
        <v>2</v>
      </c>
      <c r="P18" s="352">
        <f>'4.13 '!E86</f>
        <v>1</v>
      </c>
      <c r="Q18" s="352">
        <f>'4.14'!F85</f>
        <v>2</v>
      </c>
    </row>
    <row r="19" spans="1:17" ht="16" customHeight="1" x14ac:dyDescent="0.3">
      <c r="A19" s="33" t="s">
        <v>10</v>
      </c>
      <c r="B19" s="162">
        <f t="shared" si="0"/>
        <v>92.857142857142861</v>
      </c>
      <c r="C19" s="163">
        <f t="shared" si="1"/>
        <v>26</v>
      </c>
      <c r="D19" s="50">
        <f>'4.1'!F17</f>
        <v>2</v>
      </c>
      <c r="E19" s="50">
        <f>'4.2 '!E16</f>
        <v>2</v>
      </c>
      <c r="F19" s="50">
        <f>'4.3'!F16</f>
        <v>2</v>
      </c>
      <c r="G19" s="50">
        <f>'4.4'!F16</f>
        <v>2</v>
      </c>
      <c r="H19" s="352">
        <f>'4.5'!F17</f>
        <v>2</v>
      </c>
      <c r="I19" s="352">
        <f>'4.6'!F17</f>
        <v>2</v>
      </c>
      <c r="J19" s="352">
        <f>'4.7'!F17</f>
        <v>2</v>
      </c>
      <c r="K19" s="352">
        <f>'4.8'!F16</f>
        <v>2</v>
      </c>
      <c r="L19" s="352">
        <f>'4.9'!F16</f>
        <v>2</v>
      </c>
      <c r="M19" s="352">
        <f>'4.10'!F17</f>
        <v>2</v>
      </c>
      <c r="N19" s="352">
        <f>'4.11'!F16</f>
        <v>2</v>
      </c>
      <c r="O19" s="352">
        <f>'4.12'!E16</f>
        <v>2</v>
      </c>
      <c r="P19" s="352">
        <f>'4.13 '!E17</f>
        <v>2</v>
      </c>
      <c r="Q19" s="352">
        <f>'4.14'!F16</f>
        <v>0</v>
      </c>
    </row>
    <row r="20" spans="1:17" s="11" customFormat="1" ht="16" customHeight="1" x14ac:dyDescent="0.3">
      <c r="A20" s="33" t="s">
        <v>16</v>
      </c>
      <c r="B20" s="162">
        <f t="shared" si="0"/>
        <v>92.857142857142861</v>
      </c>
      <c r="C20" s="163">
        <f t="shared" si="1"/>
        <v>26</v>
      </c>
      <c r="D20" s="50">
        <f>'4.1'!F23</f>
        <v>2</v>
      </c>
      <c r="E20" s="50">
        <f>'4.2 '!E22</f>
        <v>2</v>
      </c>
      <c r="F20" s="50">
        <f>'4.3'!F22</f>
        <v>2</v>
      </c>
      <c r="G20" s="50">
        <f>'4.4'!F22</f>
        <v>2</v>
      </c>
      <c r="H20" s="352">
        <f>'4.5'!F23</f>
        <v>2</v>
      </c>
      <c r="I20" s="352">
        <f>'4.6'!F23</f>
        <v>2</v>
      </c>
      <c r="J20" s="352">
        <f>'4.7'!F23</f>
        <v>2</v>
      </c>
      <c r="K20" s="352">
        <f>'4.8'!F22</f>
        <v>2</v>
      </c>
      <c r="L20" s="352">
        <f>'4.9'!F22</f>
        <v>2</v>
      </c>
      <c r="M20" s="352">
        <f>'4.10'!F23</f>
        <v>0</v>
      </c>
      <c r="N20" s="352">
        <f>'4.11'!F22</f>
        <v>2</v>
      </c>
      <c r="O20" s="352">
        <f>'4.12'!E22</f>
        <v>2</v>
      </c>
      <c r="P20" s="352">
        <f>'4.13 '!E23</f>
        <v>2</v>
      </c>
      <c r="Q20" s="352">
        <f>'4.14'!F22</f>
        <v>2</v>
      </c>
    </row>
    <row r="21" spans="1:17" ht="16" customHeight="1" x14ac:dyDescent="0.3">
      <c r="A21" s="33" t="s">
        <v>19</v>
      </c>
      <c r="B21" s="162">
        <f t="shared" si="0"/>
        <v>92.857142857142861</v>
      </c>
      <c r="C21" s="163">
        <f t="shared" si="1"/>
        <v>26</v>
      </c>
      <c r="D21" s="50">
        <f>'4.1'!F27</f>
        <v>2</v>
      </c>
      <c r="E21" s="50">
        <f>'4.2 '!E26</f>
        <v>2</v>
      </c>
      <c r="F21" s="50">
        <f>'4.3'!F26</f>
        <v>2</v>
      </c>
      <c r="G21" s="50">
        <f>'4.4'!F26</f>
        <v>2</v>
      </c>
      <c r="H21" s="352">
        <f>'4.5'!F27</f>
        <v>2</v>
      </c>
      <c r="I21" s="352">
        <f>'4.6'!F27</f>
        <v>1</v>
      </c>
      <c r="J21" s="352">
        <f>'4.7'!F27</f>
        <v>2</v>
      </c>
      <c r="K21" s="352">
        <f>'4.8'!F26</f>
        <v>2</v>
      </c>
      <c r="L21" s="352">
        <f>'4.9'!F26</f>
        <v>2</v>
      </c>
      <c r="M21" s="352">
        <f>'4.10'!F27</f>
        <v>2</v>
      </c>
      <c r="N21" s="352">
        <f>'4.11'!F26</f>
        <v>2</v>
      </c>
      <c r="O21" s="352">
        <f>'4.12'!E26</f>
        <v>2</v>
      </c>
      <c r="P21" s="352">
        <f>'4.13 '!E27</f>
        <v>2</v>
      </c>
      <c r="Q21" s="352">
        <f>'4.14'!F26</f>
        <v>1</v>
      </c>
    </row>
    <row r="22" spans="1:17" s="11" customFormat="1" ht="16" customHeight="1" x14ac:dyDescent="0.3">
      <c r="A22" s="33" t="s">
        <v>44</v>
      </c>
      <c r="B22" s="162">
        <f t="shared" si="0"/>
        <v>92.857142857142861</v>
      </c>
      <c r="C22" s="163">
        <f t="shared" si="1"/>
        <v>26</v>
      </c>
      <c r="D22" s="50">
        <f>'4.1'!F56</f>
        <v>2</v>
      </c>
      <c r="E22" s="50">
        <f>'4.2 '!E55</f>
        <v>2</v>
      </c>
      <c r="F22" s="50">
        <f>'4.3'!F55</f>
        <v>2</v>
      </c>
      <c r="G22" s="50">
        <f>'4.4'!F55</f>
        <v>2</v>
      </c>
      <c r="H22" s="352">
        <f>'4.5'!F56</f>
        <v>2</v>
      </c>
      <c r="I22" s="352">
        <f>'4.6'!F56</f>
        <v>2</v>
      </c>
      <c r="J22" s="352">
        <f>'4.7'!F56</f>
        <v>2</v>
      </c>
      <c r="K22" s="352">
        <f>'4.8'!F55</f>
        <v>2</v>
      </c>
      <c r="L22" s="352">
        <f>'4.9'!F55</f>
        <v>2</v>
      </c>
      <c r="M22" s="352">
        <f>'4.10'!F56</f>
        <v>2</v>
      </c>
      <c r="N22" s="352">
        <f>'4.11'!F55</f>
        <v>2</v>
      </c>
      <c r="O22" s="352">
        <f>'4.12'!E55</f>
        <v>2</v>
      </c>
      <c r="P22" s="352">
        <f>'4.13 '!E56</f>
        <v>0</v>
      </c>
      <c r="Q22" s="352">
        <f>'4.14'!F55</f>
        <v>2</v>
      </c>
    </row>
    <row r="23" spans="1:17" ht="16" customHeight="1" x14ac:dyDescent="0.3">
      <c r="A23" s="33" t="s">
        <v>52</v>
      </c>
      <c r="B23" s="162">
        <f t="shared" si="0"/>
        <v>92.857142857142861</v>
      </c>
      <c r="C23" s="163">
        <f t="shared" si="1"/>
        <v>26</v>
      </c>
      <c r="D23" s="50">
        <f>'4.1'!F64</f>
        <v>2</v>
      </c>
      <c r="E23" s="50">
        <f>'4.2 '!E63</f>
        <v>2</v>
      </c>
      <c r="F23" s="50">
        <f>'4.3'!F63</f>
        <v>2</v>
      </c>
      <c r="G23" s="50">
        <f>'4.4'!F63</f>
        <v>2</v>
      </c>
      <c r="H23" s="352">
        <f>'4.5'!F64</f>
        <v>1</v>
      </c>
      <c r="I23" s="352">
        <f>'4.6'!F64</f>
        <v>2</v>
      </c>
      <c r="J23" s="352">
        <f>'4.7'!F64</f>
        <v>2</v>
      </c>
      <c r="K23" s="352">
        <f>'4.8'!F63</f>
        <v>2</v>
      </c>
      <c r="L23" s="352">
        <f>'4.9'!F63</f>
        <v>2</v>
      </c>
      <c r="M23" s="352">
        <f>'4.10'!F64</f>
        <v>2</v>
      </c>
      <c r="N23" s="352">
        <f>'4.11'!F63</f>
        <v>2</v>
      </c>
      <c r="O23" s="352">
        <f>'4.12'!E63</f>
        <v>2</v>
      </c>
      <c r="P23" s="352">
        <f>'4.13 '!E64</f>
        <v>1</v>
      </c>
      <c r="Q23" s="352">
        <f>'4.14'!F63</f>
        <v>2</v>
      </c>
    </row>
    <row r="24" spans="1:17" s="11" customFormat="1" ht="16" customHeight="1" x14ac:dyDescent="0.3">
      <c r="A24" s="33" t="s">
        <v>67</v>
      </c>
      <c r="B24" s="162">
        <f t="shared" si="0"/>
        <v>92.857142857142861</v>
      </c>
      <c r="C24" s="163">
        <f t="shared" si="1"/>
        <v>26</v>
      </c>
      <c r="D24" s="50">
        <f>'4.1'!F89</f>
        <v>2</v>
      </c>
      <c r="E24" s="50">
        <f>'4.2 '!E88</f>
        <v>2</v>
      </c>
      <c r="F24" s="50">
        <f>'4.3'!F88</f>
        <v>2</v>
      </c>
      <c r="G24" s="50">
        <f>'4.4'!F88</f>
        <v>2</v>
      </c>
      <c r="H24" s="352">
        <f>'4.5'!F89</f>
        <v>2</v>
      </c>
      <c r="I24" s="352">
        <f>'4.6'!F89</f>
        <v>2</v>
      </c>
      <c r="J24" s="352">
        <f>'4.7'!F89</f>
        <v>2</v>
      </c>
      <c r="K24" s="352">
        <f>'4.8'!F88</f>
        <v>2</v>
      </c>
      <c r="L24" s="352">
        <f>'4.9'!F88</f>
        <v>2</v>
      </c>
      <c r="M24" s="352">
        <f>'4.10'!F89</f>
        <v>2</v>
      </c>
      <c r="N24" s="352">
        <f>'4.11'!F88</f>
        <v>2</v>
      </c>
      <c r="O24" s="352">
        <f>'4.12'!E88</f>
        <v>2</v>
      </c>
      <c r="P24" s="352">
        <f>'4.13 '!E89</f>
        <v>0</v>
      </c>
      <c r="Q24" s="352">
        <f>'4.14'!F88</f>
        <v>2</v>
      </c>
    </row>
    <row r="25" spans="1:17" s="13" customFormat="1" ht="16" customHeight="1" x14ac:dyDescent="0.3">
      <c r="A25" s="33" t="s">
        <v>3</v>
      </c>
      <c r="B25" s="162">
        <f t="shared" si="0"/>
        <v>89.285714285714292</v>
      </c>
      <c r="C25" s="163">
        <f t="shared" si="1"/>
        <v>25</v>
      </c>
      <c r="D25" s="50">
        <f>'4.1'!F10</f>
        <v>2</v>
      </c>
      <c r="E25" s="50">
        <f>'4.2 '!E9</f>
        <v>2</v>
      </c>
      <c r="F25" s="50">
        <f>'4.3'!F9</f>
        <v>2</v>
      </c>
      <c r="G25" s="50">
        <f>'4.4'!F9</f>
        <v>2</v>
      </c>
      <c r="H25" s="352">
        <f>'4.5'!F10</f>
        <v>2</v>
      </c>
      <c r="I25" s="352">
        <f>'4.6'!F10</f>
        <v>2</v>
      </c>
      <c r="J25" s="352">
        <f>'4.7'!F10</f>
        <v>2</v>
      </c>
      <c r="K25" s="352">
        <f>'4.8'!F9</f>
        <v>2</v>
      </c>
      <c r="L25" s="352">
        <f>'4.9'!F9</f>
        <v>2</v>
      </c>
      <c r="M25" s="352">
        <f>'4.10'!F10</f>
        <v>2</v>
      </c>
      <c r="N25" s="352">
        <f>'4.11'!F9</f>
        <v>2</v>
      </c>
      <c r="O25" s="352">
        <f>'4.12'!E9</f>
        <v>2</v>
      </c>
      <c r="P25" s="352">
        <f>'4.13 '!E10</f>
        <v>0</v>
      </c>
      <c r="Q25" s="352">
        <f>'4.14'!F9</f>
        <v>1</v>
      </c>
    </row>
    <row r="26" spans="1:17" ht="16" customHeight="1" x14ac:dyDescent="0.3">
      <c r="A26" s="33" t="s">
        <v>23</v>
      </c>
      <c r="B26" s="162">
        <f t="shared" si="0"/>
        <v>89.285714285714292</v>
      </c>
      <c r="C26" s="163">
        <f t="shared" si="1"/>
        <v>25</v>
      </c>
      <c r="D26" s="50">
        <f>'4.1'!F31</f>
        <v>2</v>
      </c>
      <c r="E26" s="50">
        <f>'4.2 '!E30</f>
        <v>2</v>
      </c>
      <c r="F26" s="50">
        <f>'4.3'!F30</f>
        <v>2</v>
      </c>
      <c r="G26" s="50">
        <f>'4.4'!F30</f>
        <v>2</v>
      </c>
      <c r="H26" s="352">
        <f>'4.5'!F31</f>
        <v>2</v>
      </c>
      <c r="I26" s="352">
        <f>'4.6'!F31</f>
        <v>2</v>
      </c>
      <c r="J26" s="352">
        <f>'4.7'!F31</f>
        <v>2</v>
      </c>
      <c r="K26" s="352">
        <f>'4.8'!F30</f>
        <v>0</v>
      </c>
      <c r="L26" s="352">
        <f>'4.9'!F30</f>
        <v>2</v>
      </c>
      <c r="M26" s="352">
        <f>'4.10'!F31</f>
        <v>2</v>
      </c>
      <c r="N26" s="352">
        <f>'4.11'!F30</f>
        <v>2</v>
      </c>
      <c r="O26" s="352">
        <f>'4.12'!E30</f>
        <v>2</v>
      </c>
      <c r="P26" s="352">
        <f>'4.13 '!E31</f>
        <v>1</v>
      </c>
      <c r="Q26" s="352">
        <f>'4.14'!F30</f>
        <v>2</v>
      </c>
    </row>
    <row r="27" spans="1:17" s="11" customFormat="1" ht="16" customHeight="1" x14ac:dyDescent="0.3">
      <c r="A27" s="33" t="s">
        <v>24</v>
      </c>
      <c r="B27" s="162">
        <f t="shared" si="0"/>
        <v>89.285714285714292</v>
      </c>
      <c r="C27" s="163">
        <f t="shared" si="1"/>
        <v>25</v>
      </c>
      <c r="D27" s="50">
        <f>'4.1'!F32</f>
        <v>2</v>
      </c>
      <c r="E27" s="50">
        <f>'4.2 '!E31</f>
        <v>2</v>
      </c>
      <c r="F27" s="50">
        <f>'4.3'!F31</f>
        <v>2</v>
      </c>
      <c r="G27" s="50">
        <f>'4.4'!F31</f>
        <v>2</v>
      </c>
      <c r="H27" s="352">
        <f>'4.5'!F32</f>
        <v>2</v>
      </c>
      <c r="I27" s="352">
        <f>'4.6'!F32</f>
        <v>2</v>
      </c>
      <c r="J27" s="352">
        <f>'4.7'!F32</f>
        <v>2</v>
      </c>
      <c r="K27" s="352">
        <f>'4.8'!F31</f>
        <v>0</v>
      </c>
      <c r="L27" s="352">
        <f>'4.9'!F31</f>
        <v>2</v>
      </c>
      <c r="M27" s="352">
        <f>'4.10'!F32</f>
        <v>2</v>
      </c>
      <c r="N27" s="352">
        <f>'4.11'!F31</f>
        <v>2</v>
      </c>
      <c r="O27" s="352">
        <f>'4.12'!E31</f>
        <v>2</v>
      </c>
      <c r="P27" s="352">
        <f>'4.13 '!E32</f>
        <v>1</v>
      </c>
      <c r="Q27" s="352">
        <f>'4.14'!F31</f>
        <v>2</v>
      </c>
    </row>
    <row r="28" spans="1:17" ht="16" customHeight="1" x14ac:dyDescent="0.3">
      <c r="A28" s="33" t="s">
        <v>102</v>
      </c>
      <c r="B28" s="162">
        <f t="shared" si="0"/>
        <v>89.285714285714292</v>
      </c>
      <c r="C28" s="163">
        <f t="shared" si="1"/>
        <v>25</v>
      </c>
      <c r="D28" s="50">
        <f>'4.1'!F41</f>
        <v>2</v>
      </c>
      <c r="E28" s="50">
        <f>'4.2 '!E40</f>
        <v>2</v>
      </c>
      <c r="F28" s="50">
        <f>'4.3'!F40</f>
        <v>2</v>
      </c>
      <c r="G28" s="50">
        <f>'4.4'!F40</f>
        <v>2</v>
      </c>
      <c r="H28" s="352">
        <f>'4.5'!F41</f>
        <v>1</v>
      </c>
      <c r="I28" s="352">
        <f>'4.6'!F41</f>
        <v>2</v>
      </c>
      <c r="J28" s="352">
        <f>'4.7'!F41</f>
        <v>2</v>
      </c>
      <c r="K28" s="352">
        <f>'4.8'!F40</f>
        <v>2</v>
      </c>
      <c r="L28" s="352">
        <f>'4.9'!F40</f>
        <v>2</v>
      </c>
      <c r="M28" s="352">
        <f>'4.10'!F41</f>
        <v>1</v>
      </c>
      <c r="N28" s="352">
        <f>'4.11'!F40</f>
        <v>2</v>
      </c>
      <c r="O28" s="352">
        <f>'4.12'!E40</f>
        <v>2</v>
      </c>
      <c r="P28" s="352">
        <f>'4.13 '!E41</f>
        <v>1</v>
      </c>
      <c r="Q28" s="352">
        <f>'4.14'!F40</f>
        <v>2</v>
      </c>
    </row>
    <row r="29" spans="1:17" ht="16" customHeight="1" x14ac:dyDescent="0.3">
      <c r="A29" s="33" t="s">
        <v>39</v>
      </c>
      <c r="B29" s="162">
        <f t="shared" si="0"/>
        <v>89.285714285714292</v>
      </c>
      <c r="C29" s="163">
        <f t="shared" si="1"/>
        <v>25</v>
      </c>
      <c r="D29" s="50">
        <f>'4.1'!F50</f>
        <v>2</v>
      </c>
      <c r="E29" s="50">
        <f>'4.2 '!E49</f>
        <v>2</v>
      </c>
      <c r="F29" s="50">
        <f>'4.3'!F49</f>
        <v>2</v>
      </c>
      <c r="G29" s="50">
        <f>'4.4'!F49</f>
        <v>2</v>
      </c>
      <c r="H29" s="352">
        <f>'4.5'!F50</f>
        <v>2</v>
      </c>
      <c r="I29" s="352">
        <f>'4.6'!F50</f>
        <v>2</v>
      </c>
      <c r="J29" s="352">
        <f>'4.7'!F50</f>
        <v>2</v>
      </c>
      <c r="K29" s="352">
        <f>'4.8'!F49</f>
        <v>2</v>
      </c>
      <c r="L29" s="352">
        <f>'4.9'!F49</f>
        <v>2</v>
      </c>
      <c r="M29" s="352">
        <f>'4.10'!F50</f>
        <v>2</v>
      </c>
      <c r="N29" s="352">
        <f>'4.11'!F49</f>
        <v>2</v>
      </c>
      <c r="O29" s="352">
        <f>'4.12'!E49</f>
        <v>2</v>
      </c>
      <c r="P29" s="352">
        <f>'4.13 '!E50</f>
        <v>0</v>
      </c>
      <c r="Q29" s="352">
        <f>'4.14'!F49</f>
        <v>1</v>
      </c>
    </row>
    <row r="30" spans="1:17" ht="16" customHeight="1" x14ac:dyDescent="0.3">
      <c r="A30" s="33" t="s">
        <v>48</v>
      </c>
      <c r="B30" s="162">
        <f t="shared" si="0"/>
        <v>89.285714285714292</v>
      </c>
      <c r="C30" s="163">
        <f t="shared" si="1"/>
        <v>25</v>
      </c>
      <c r="D30" s="50">
        <f>'4.1'!F60</f>
        <v>2</v>
      </c>
      <c r="E30" s="50">
        <f>'4.2 '!E59</f>
        <v>2</v>
      </c>
      <c r="F30" s="50">
        <f>'4.3'!F59</f>
        <v>2</v>
      </c>
      <c r="G30" s="50">
        <f>'4.4'!F59</f>
        <v>2</v>
      </c>
      <c r="H30" s="352">
        <f>'4.5'!F60</f>
        <v>2</v>
      </c>
      <c r="I30" s="352">
        <f>'4.6'!F60</f>
        <v>2</v>
      </c>
      <c r="J30" s="352">
        <f>'4.7'!F60</f>
        <v>2</v>
      </c>
      <c r="K30" s="352">
        <f>'4.8'!F59</f>
        <v>2</v>
      </c>
      <c r="L30" s="352">
        <f>'4.9'!F59</f>
        <v>0</v>
      </c>
      <c r="M30" s="352">
        <f>'4.10'!F60</f>
        <v>2</v>
      </c>
      <c r="N30" s="352">
        <f>'4.11'!F59</f>
        <v>2</v>
      </c>
      <c r="O30" s="352">
        <f>'4.12'!E59</f>
        <v>2</v>
      </c>
      <c r="P30" s="352">
        <f>'4.13 '!E60</f>
        <v>1</v>
      </c>
      <c r="Q30" s="352">
        <f>'4.14'!F59</f>
        <v>2</v>
      </c>
    </row>
    <row r="31" spans="1:17" ht="16" customHeight="1" x14ac:dyDescent="0.3">
      <c r="A31" s="33" t="s">
        <v>79</v>
      </c>
      <c r="B31" s="162">
        <f t="shared" si="0"/>
        <v>89.285714285714292</v>
      </c>
      <c r="C31" s="163">
        <f t="shared" si="1"/>
        <v>25</v>
      </c>
      <c r="D31" s="50">
        <f>'4.1'!F90</f>
        <v>2</v>
      </c>
      <c r="E31" s="50">
        <f>'4.2 '!E89</f>
        <v>2</v>
      </c>
      <c r="F31" s="50">
        <f>'4.3'!F89</f>
        <v>2</v>
      </c>
      <c r="G31" s="50">
        <f>'4.4'!F89</f>
        <v>2</v>
      </c>
      <c r="H31" s="352">
        <f>'4.5'!F90</f>
        <v>1</v>
      </c>
      <c r="I31" s="352">
        <f>'4.6'!F90</f>
        <v>2</v>
      </c>
      <c r="J31" s="352">
        <f>'4.7'!F90</f>
        <v>2</v>
      </c>
      <c r="K31" s="352">
        <f>'4.8'!F89</f>
        <v>2</v>
      </c>
      <c r="L31" s="352">
        <f>'4.9'!F89</f>
        <v>2</v>
      </c>
      <c r="M31" s="352">
        <f>'4.10'!F90</f>
        <v>2</v>
      </c>
      <c r="N31" s="352">
        <f>'4.11'!F89</f>
        <v>2</v>
      </c>
      <c r="O31" s="352">
        <f>'4.12'!E89</f>
        <v>2</v>
      </c>
      <c r="P31" s="352">
        <f>'4.13 '!E90</f>
        <v>0</v>
      </c>
      <c r="Q31" s="352">
        <f>'4.14'!F89</f>
        <v>2</v>
      </c>
    </row>
    <row r="32" spans="1:17" ht="16" customHeight="1" x14ac:dyDescent="0.3">
      <c r="A32" s="33" t="s">
        <v>35</v>
      </c>
      <c r="B32" s="162">
        <f t="shared" si="0"/>
        <v>87.5</v>
      </c>
      <c r="C32" s="163">
        <f t="shared" si="1"/>
        <v>24.5</v>
      </c>
      <c r="D32" s="50">
        <f>'4.1'!F45</f>
        <v>2</v>
      </c>
      <c r="E32" s="50">
        <f>'4.2 '!E44</f>
        <v>2</v>
      </c>
      <c r="F32" s="50">
        <f>'4.3'!F44</f>
        <v>2</v>
      </c>
      <c r="G32" s="50">
        <f>'4.4'!F44</f>
        <v>2</v>
      </c>
      <c r="H32" s="352">
        <f>'4.5'!F45</f>
        <v>2</v>
      </c>
      <c r="I32" s="352">
        <f>'4.6'!F45</f>
        <v>2</v>
      </c>
      <c r="J32" s="352">
        <f>'4.7'!F45</f>
        <v>2</v>
      </c>
      <c r="K32" s="352">
        <f>'4.8'!F44</f>
        <v>0</v>
      </c>
      <c r="L32" s="352">
        <f>'4.9'!F44</f>
        <v>2</v>
      </c>
      <c r="M32" s="352">
        <f>'4.10'!F45</f>
        <v>2</v>
      </c>
      <c r="N32" s="352">
        <f>'4.11'!F44</f>
        <v>2</v>
      </c>
      <c r="O32" s="352">
        <f>'4.12'!E44</f>
        <v>2</v>
      </c>
      <c r="P32" s="352">
        <f>'4.13 '!E45</f>
        <v>0.5</v>
      </c>
      <c r="Q32" s="352">
        <f>'4.14'!F44</f>
        <v>2</v>
      </c>
    </row>
    <row r="33" spans="1:17" ht="16" customHeight="1" x14ac:dyDescent="0.3">
      <c r="A33" s="33" t="s">
        <v>898</v>
      </c>
      <c r="B33" s="162">
        <f t="shared" si="0"/>
        <v>85.714285714285708</v>
      </c>
      <c r="C33" s="163">
        <f t="shared" si="1"/>
        <v>24</v>
      </c>
      <c r="D33" s="50">
        <f>'4.1'!F36</f>
        <v>2</v>
      </c>
      <c r="E33" s="50">
        <f>'4.2 '!E35</f>
        <v>2</v>
      </c>
      <c r="F33" s="50">
        <f>'4.3'!F35</f>
        <v>2</v>
      </c>
      <c r="G33" s="50">
        <f>'4.4'!F35</f>
        <v>2</v>
      </c>
      <c r="H33" s="352">
        <f>'4.5'!F36</f>
        <v>2</v>
      </c>
      <c r="I33" s="352">
        <f>'4.6'!F36</f>
        <v>2</v>
      </c>
      <c r="J33" s="352">
        <f>'4.7'!F36</f>
        <v>2</v>
      </c>
      <c r="K33" s="352">
        <f>'4.8'!F35</f>
        <v>2</v>
      </c>
      <c r="L33" s="352">
        <f>'4.9'!F35</f>
        <v>2</v>
      </c>
      <c r="M33" s="352">
        <f>'4.10'!F36</f>
        <v>2</v>
      </c>
      <c r="N33" s="352">
        <f>'4.11'!F35</f>
        <v>0</v>
      </c>
      <c r="O33" s="352">
        <f>'4.12'!E35</f>
        <v>2</v>
      </c>
      <c r="P33" s="352">
        <f>'4.13 '!E36</f>
        <v>0</v>
      </c>
      <c r="Q33" s="352">
        <f>'4.14'!F35</f>
        <v>2</v>
      </c>
    </row>
    <row r="34" spans="1:17" ht="16" customHeight="1" x14ac:dyDescent="0.3">
      <c r="A34" s="33" t="s">
        <v>42</v>
      </c>
      <c r="B34" s="162">
        <f t="shared" si="0"/>
        <v>85.714285714285708</v>
      </c>
      <c r="C34" s="163">
        <f t="shared" si="1"/>
        <v>24</v>
      </c>
      <c r="D34" s="50">
        <f>'4.1'!F54</f>
        <v>2</v>
      </c>
      <c r="E34" s="50">
        <f>'4.2 '!E53</f>
        <v>2</v>
      </c>
      <c r="F34" s="50">
        <f>'4.3'!F53</f>
        <v>2</v>
      </c>
      <c r="G34" s="50">
        <f>'4.4'!F53</f>
        <v>2</v>
      </c>
      <c r="H34" s="352">
        <f>'4.5'!F54</f>
        <v>2</v>
      </c>
      <c r="I34" s="352">
        <f>'4.6'!F54</f>
        <v>2</v>
      </c>
      <c r="J34" s="352">
        <f>'4.7'!F54</f>
        <v>2</v>
      </c>
      <c r="K34" s="352">
        <f>'4.8'!F53</f>
        <v>2</v>
      </c>
      <c r="L34" s="352">
        <f>'4.9'!F53</f>
        <v>0</v>
      </c>
      <c r="M34" s="352">
        <f>'4.10'!F54</f>
        <v>2</v>
      </c>
      <c r="N34" s="352">
        <f>'4.11'!F53</f>
        <v>2</v>
      </c>
      <c r="O34" s="352">
        <f>'4.12'!E53</f>
        <v>2</v>
      </c>
      <c r="P34" s="352">
        <f>'4.13 '!E54</f>
        <v>1</v>
      </c>
      <c r="Q34" s="352">
        <f>'4.14'!F53</f>
        <v>1</v>
      </c>
    </row>
    <row r="35" spans="1:17" ht="16" customHeight="1" x14ac:dyDescent="0.3">
      <c r="A35" s="33" t="s">
        <v>45</v>
      </c>
      <c r="B35" s="162">
        <f t="shared" si="0"/>
        <v>85.714285714285708</v>
      </c>
      <c r="C35" s="163">
        <f t="shared" si="1"/>
        <v>24</v>
      </c>
      <c r="D35" s="50">
        <f>'4.1'!F57</f>
        <v>2</v>
      </c>
      <c r="E35" s="50">
        <f>'4.2 '!E56</f>
        <v>0</v>
      </c>
      <c r="F35" s="50">
        <f>'4.3'!F56</f>
        <v>2</v>
      </c>
      <c r="G35" s="50">
        <f>'4.4'!F56</f>
        <v>2</v>
      </c>
      <c r="H35" s="352">
        <f>'4.5'!F57</f>
        <v>2</v>
      </c>
      <c r="I35" s="352">
        <f>'4.6'!F57</f>
        <v>2</v>
      </c>
      <c r="J35" s="352">
        <f>'4.7'!F57</f>
        <v>2</v>
      </c>
      <c r="K35" s="352">
        <f>'4.8'!F56</f>
        <v>2</v>
      </c>
      <c r="L35" s="352">
        <f>'4.9'!F56</f>
        <v>2</v>
      </c>
      <c r="M35" s="352">
        <f>'4.10'!F57</f>
        <v>2</v>
      </c>
      <c r="N35" s="352">
        <f>'4.11'!F56</f>
        <v>2</v>
      </c>
      <c r="O35" s="352">
        <f>'4.12'!E56</f>
        <v>2</v>
      </c>
      <c r="P35" s="352">
        <f>'4.13 '!E57</f>
        <v>0</v>
      </c>
      <c r="Q35" s="352">
        <f>'4.14'!F56</f>
        <v>2</v>
      </c>
    </row>
    <row r="36" spans="1:17" ht="16" customHeight="1" x14ac:dyDescent="0.3">
      <c r="A36" s="33" t="s">
        <v>64</v>
      </c>
      <c r="B36" s="162">
        <f t="shared" si="0"/>
        <v>85.714285714285708</v>
      </c>
      <c r="C36" s="163">
        <f t="shared" si="1"/>
        <v>24</v>
      </c>
      <c r="D36" s="50">
        <f>'4.1'!F76</f>
        <v>2</v>
      </c>
      <c r="E36" s="50">
        <f>'4.2 '!E75</f>
        <v>2</v>
      </c>
      <c r="F36" s="50">
        <f>'4.3'!F75</f>
        <v>2</v>
      </c>
      <c r="G36" s="50">
        <f>'4.4'!F75</f>
        <v>2</v>
      </c>
      <c r="H36" s="352">
        <f>'4.5'!F76</f>
        <v>2</v>
      </c>
      <c r="I36" s="352">
        <f>'4.6'!F76</f>
        <v>0</v>
      </c>
      <c r="J36" s="352">
        <f>'4.7'!F76</f>
        <v>2</v>
      </c>
      <c r="K36" s="352">
        <f>'4.8'!F75</f>
        <v>2</v>
      </c>
      <c r="L36" s="352">
        <f>'4.9'!F75</f>
        <v>2</v>
      </c>
      <c r="M36" s="352">
        <f>'4.10'!F76</f>
        <v>2</v>
      </c>
      <c r="N36" s="352">
        <f>'4.11'!F75</f>
        <v>2</v>
      </c>
      <c r="O36" s="352">
        <f>'4.12'!E75</f>
        <v>2</v>
      </c>
      <c r="P36" s="352">
        <f>'4.13 '!E76</f>
        <v>0</v>
      </c>
      <c r="Q36" s="352">
        <f>'4.14'!F75</f>
        <v>2</v>
      </c>
    </row>
    <row r="37" spans="1:17" s="13" customFormat="1" ht="16" customHeight="1" x14ac:dyDescent="0.3">
      <c r="A37" s="33" t="s">
        <v>66</v>
      </c>
      <c r="B37" s="162">
        <f t="shared" si="0"/>
        <v>85.714285714285708</v>
      </c>
      <c r="C37" s="163">
        <f t="shared" si="1"/>
        <v>24</v>
      </c>
      <c r="D37" s="50">
        <f>'4.1'!F78</f>
        <v>2</v>
      </c>
      <c r="E37" s="50">
        <f>'4.2 '!E77</f>
        <v>0</v>
      </c>
      <c r="F37" s="50">
        <f>'4.3'!F77</f>
        <v>2</v>
      </c>
      <c r="G37" s="50">
        <f>'4.4'!F77</f>
        <v>2</v>
      </c>
      <c r="H37" s="352">
        <f>'4.5'!F78</f>
        <v>2</v>
      </c>
      <c r="I37" s="352">
        <f>'4.6'!F78</f>
        <v>2</v>
      </c>
      <c r="J37" s="352">
        <f>'4.7'!F78</f>
        <v>2</v>
      </c>
      <c r="K37" s="352">
        <f>'4.8'!F77</f>
        <v>2</v>
      </c>
      <c r="L37" s="352">
        <f>'4.9'!F77</f>
        <v>2</v>
      </c>
      <c r="M37" s="352">
        <f>'4.10'!F78</f>
        <v>2</v>
      </c>
      <c r="N37" s="352">
        <f>'4.11'!F77</f>
        <v>2</v>
      </c>
      <c r="O37" s="352">
        <f>'4.12'!E77</f>
        <v>2</v>
      </c>
      <c r="P37" s="352">
        <f>'4.13 '!E78</f>
        <v>0</v>
      </c>
      <c r="Q37" s="352">
        <f>'4.14'!F77</f>
        <v>2</v>
      </c>
    </row>
    <row r="38" spans="1:17" s="11" customFormat="1" ht="16" customHeight="1" x14ac:dyDescent="0.3">
      <c r="A38" s="33" t="s">
        <v>75</v>
      </c>
      <c r="B38" s="162">
        <f t="shared" si="0"/>
        <v>85.714285714285708</v>
      </c>
      <c r="C38" s="163">
        <f t="shared" si="1"/>
        <v>24</v>
      </c>
      <c r="D38" s="50">
        <f>'4.1'!F85</f>
        <v>2</v>
      </c>
      <c r="E38" s="50">
        <f>'4.2 '!E84</f>
        <v>2</v>
      </c>
      <c r="F38" s="50">
        <f>'4.3'!F84</f>
        <v>2</v>
      </c>
      <c r="G38" s="50">
        <f>'4.4'!F84</f>
        <v>2</v>
      </c>
      <c r="H38" s="352">
        <f>'4.5'!F85</f>
        <v>2</v>
      </c>
      <c r="I38" s="352">
        <f>'4.6'!F85</f>
        <v>0</v>
      </c>
      <c r="J38" s="352">
        <f>'4.7'!F85</f>
        <v>0</v>
      </c>
      <c r="K38" s="352">
        <f>'4.8'!F84</f>
        <v>2</v>
      </c>
      <c r="L38" s="352">
        <f>'4.9'!F84</f>
        <v>2</v>
      </c>
      <c r="M38" s="352">
        <f>'4.10'!F85</f>
        <v>2</v>
      </c>
      <c r="N38" s="352">
        <f>'4.11'!F84</f>
        <v>2</v>
      </c>
      <c r="O38" s="352">
        <f>'4.12'!E84</f>
        <v>2</v>
      </c>
      <c r="P38" s="352">
        <f>'4.13 '!E85</f>
        <v>2</v>
      </c>
      <c r="Q38" s="352">
        <f>'4.14'!F84</f>
        <v>2</v>
      </c>
    </row>
    <row r="39" spans="1:17" ht="16" customHeight="1" x14ac:dyDescent="0.3">
      <c r="A39" s="33" t="s">
        <v>5</v>
      </c>
      <c r="B39" s="162">
        <f t="shared" si="0"/>
        <v>82.142857142857139</v>
      </c>
      <c r="C39" s="163">
        <f t="shared" si="1"/>
        <v>23</v>
      </c>
      <c r="D39" s="50">
        <f>'4.1'!F12</f>
        <v>2</v>
      </c>
      <c r="E39" s="50">
        <f>'4.2 '!E11</f>
        <v>2</v>
      </c>
      <c r="F39" s="50">
        <f>'4.3'!F11</f>
        <v>0</v>
      </c>
      <c r="G39" s="50">
        <f>'4.4'!F11</f>
        <v>2</v>
      </c>
      <c r="H39" s="352">
        <f>'4.5'!F12</f>
        <v>2</v>
      </c>
      <c r="I39" s="352">
        <f>'4.6'!F12</f>
        <v>2</v>
      </c>
      <c r="J39" s="352">
        <f>'4.7'!F12</f>
        <v>2</v>
      </c>
      <c r="K39" s="352">
        <f>'4.8'!F11</f>
        <v>2</v>
      </c>
      <c r="L39" s="352">
        <f>'4.9'!F11</f>
        <v>2</v>
      </c>
      <c r="M39" s="352">
        <f>'4.10'!F12</f>
        <v>2</v>
      </c>
      <c r="N39" s="352">
        <f>'4.11'!F11</f>
        <v>2</v>
      </c>
      <c r="O39" s="352">
        <f>'4.12'!E11</f>
        <v>0</v>
      </c>
      <c r="P39" s="352">
        <f>'4.13 '!E12</f>
        <v>1</v>
      </c>
      <c r="Q39" s="352">
        <f>'4.14'!F11</f>
        <v>2</v>
      </c>
    </row>
    <row r="40" spans="1:17" ht="16" customHeight="1" x14ac:dyDescent="0.3">
      <c r="A40" s="33" t="s">
        <v>28</v>
      </c>
      <c r="B40" s="162">
        <f t="shared" si="0"/>
        <v>82.142857142857139</v>
      </c>
      <c r="C40" s="163">
        <f t="shared" si="1"/>
        <v>23</v>
      </c>
      <c r="D40" s="50">
        <f>'4.1'!F37</f>
        <v>2</v>
      </c>
      <c r="E40" s="50">
        <f>'4.2 '!E36</f>
        <v>2</v>
      </c>
      <c r="F40" s="50">
        <f>'4.3'!F36</f>
        <v>2</v>
      </c>
      <c r="G40" s="50">
        <f>'4.4'!F36</f>
        <v>0</v>
      </c>
      <c r="H40" s="352">
        <f>'4.5'!F37</f>
        <v>2</v>
      </c>
      <c r="I40" s="352">
        <f>'4.6'!F37</f>
        <v>2</v>
      </c>
      <c r="J40" s="352">
        <f>'4.7'!F37</f>
        <v>2</v>
      </c>
      <c r="K40" s="352">
        <f>'4.8'!F36</f>
        <v>2</v>
      </c>
      <c r="L40" s="352">
        <f>'4.9'!F36</f>
        <v>0</v>
      </c>
      <c r="M40" s="352">
        <f>'4.10'!F37</f>
        <v>2</v>
      </c>
      <c r="N40" s="352">
        <f>'4.11'!F36</f>
        <v>2</v>
      </c>
      <c r="O40" s="352">
        <f>'4.12'!E36</f>
        <v>2</v>
      </c>
      <c r="P40" s="352">
        <f>'4.13 '!E37</f>
        <v>2</v>
      </c>
      <c r="Q40" s="352">
        <f>'4.14'!F36</f>
        <v>1</v>
      </c>
    </row>
    <row r="41" spans="1:17" s="11" customFormat="1" ht="16" customHeight="1" x14ac:dyDescent="0.3">
      <c r="A41" s="33" t="s">
        <v>77</v>
      </c>
      <c r="B41" s="162">
        <f t="shared" si="0"/>
        <v>82.142857142857139</v>
      </c>
      <c r="C41" s="163">
        <f t="shared" si="1"/>
        <v>23</v>
      </c>
      <c r="D41" s="50">
        <f>'4.1'!F87</f>
        <v>2</v>
      </c>
      <c r="E41" s="50">
        <f>'4.2 '!E86</f>
        <v>0</v>
      </c>
      <c r="F41" s="50">
        <f>'4.3'!F86</f>
        <v>2</v>
      </c>
      <c r="G41" s="50">
        <f>'4.4'!F86</f>
        <v>2</v>
      </c>
      <c r="H41" s="352">
        <f>'4.5'!F87</f>
        <v>2</v>
      </c>
      <c r="I41" s="352">
        <f>'4.6'!F87</f>
        <v>2</v>
      </c>
      <c r="J41" s="352">
        <f>'4.7'!F87</f>
        <v>2</v>
      </c>
      <c r="K41" s="352">
        <f>'4.8'!F86</f>
        <v>2</v>
      </c>
      <c r="L41" s="352">
        <f>'4.9'!F86</f>
        <v>2</v>
      </c>
      <c r="M41" s="352">
        <f>'4.10'!F87</f>
        <v>0</v>
      </c>
      <c r="N41" s="352">
        <f>'4.11'!F86</f>
        <v>2</v>
      </c>
      <c r="O41" s="352">
        <f>'4.12'!E86</f>
        <v>2</v>
      </c>
      <c r="P41" s="352">
        <f>'4.13 '!E87</f>
        <v>1</v>
      </c>
      <c r="Q41" s="352">
        <f>'4.14'!F86</f>
        <v>2</v>
      </c>
    </row>
    <row r="42" spans="1:17" s="11" customFormat="1" ht="16" customHeight="1" x14ac:dyDescent="0.3">
      <c r="A42" s="356" t="s">
        <v>1813</v>
      </c>
      <c r="B42" s="162"/>
      <c r="C42" s="163"/>
      <c r="D42" s="50"/>
      <c r="E42" s="50"/>
      <c r="F42" s="50"/>
      <c r="G42" s="50"/>
      <c r="H42" s="352"/>
      <c r="I42" s="352"/>
      <c r="J42" s="352"/>
      <c r="K42" s="352"/>
      <c r="L42" s="352"/>
      <c r="M42" s="352"/>
      <c r="N42" s="352"/>
      <c r="O42" s="352"/>
      <c r="P42" s="352"/>
      <c r="Q42" s="352"/>
    </row>
    <row r="43" spans="1:17" ht="16" customHeight="1" x14ac:dyDescent="0.3">
      <c r="A43" s="33" t="s">
        <v>1</v>
      </c>
      <c r="B43" s="162">
        <f t="shared" ref="B43:B63" si="2">C43/$C$5*100</f>
        <v>78.571428571428569</v>
      </c>
      <c r="C43" s="163">
        <f t="shared" ref="C43:C63" si="3">SUM(D43:Q43)</f>
        <v>22</v>
      </c>
      <c r="D43" s="50">
        <f>'4.1'!F8</f>
        <v>0</v>
      </c>
      <c r="E43" s="50">
        <f>'4.2 '!E7</f>
        <v>2</v>
      </c>
      <c r="F43" s="50">
        <f>'4.3'!F7</f>
        <v>2</v>
      </c>
      <c r="G43" s="50">
        <f>'4.4'!F7</f>
        <v>2</v>
      </c>
      <c r="H43" s="352">
        <f>'4.5'!F8</f>
        <v>1</v>
      </c>
      <c r="I43" s="352">
        <f>'4.6'!F8</f>
        <v>2</v>
      </c>
      <c r="J43" s="352">
        <f>'4.7'!F8</f>
        <v>1</v>
      </c>
      <c r="K43" s="352">
        <f>'4.8'!F7</f>
        <v>2</v>
      </c>
      <c r="L43" s="352">
        <f>'4.9'!F7</f>
        <v>2</v>
      </c>
      <c r="M43" s="352">
        <f>'4.10'!F8</f>
        <v>2</v>
      </c>
      <c r="N43" s="352">
        <f>'4.11'!F7</f>
        <v>2</v>
      </c>
      <c r="O43" s="352">
        <f>'4.12'!E7</f>
        <v>0</v>
      </c>
      <c r="P43" s="352">
        <f>'4.13 '!E8</f>
        <v>2</v>
      </c>
      <c r="Q43" s="352">
        <f>'4.14'!F7</f>
        <v>2</v>
      </c>
    </row>
    <row r="44" spans="1:17" s="11" customFormat="1" ht="16" customHeight="1" x14ac:dyDescent="0.3">
      <c r="A44" s="33" t="s">
        <v>20</v>
      </c>
      <c r="B44" s="162">
        <f t="shared" si="2"/>
        <v>78.571428571428569</v>
      </c>
      <c r="C44" s="163">
        <f t="shared" si="3"/>
        <v>22</v>
      </c>
      <c r="D44" s="50">
        <f>'4.1'!F28</f>
        <v>2</v>
      </c>
      <c r="E44" s="50">
        <f>'4.2 '!E27</f>
        <v>0</v>
      </c>
      <c r="F44" s="50">
        <f>'4.3'!F27</f>
        <v>2</v>
      </c>
      <c r="G44" s="50">
        <f>'4.4'!F27</f>
        <v>2</v>
      </c>
      <c r="H44" s="352">
        <f>'4.5'!F28</f>
        <v>2</v>
      </c>
      <c r="I44" s="352">
        <f>'4.6'!F28</f>
        <v>2</v>
      </c>
      <c r="J44" s="352">
        <f>'4.7'!F28</f>
        <v>2</v>
      </c>
      <c r="K44" s="352">
        <f>'4.8'!F27</f>
        <v>2</v>
      </c>
      <c r="L44" s="352">
        <f>'4.9'!F27</f>
        <v>2</v>
      </c>
      <c r="M44" s="352">
        <f>'4.10'!F28</f>
        <v>2</v>
      </c>
      <c r="N44" s="352">
        <f>'4.11'!F27</f>
        <v>2</v>
      </c>
      <c r="O44" s="352">
        <f>'4.12'!E27</f>
        <v>2</v>
      </c>
      <c r="P44" s="352">
        <f>'4.13 '!E28</f>
        <v>0</v>
      </c>
      <c r="Q44" s="352">
        <f>'4.14'!F27</f>
        <v>0</v>
      </c>
    </row>
    <row r="45" spans="1:17" ht="16" customHeight="1" x14ac:dyDescent="0.3">
      <c r="A45" s="33" t="s">
        <v>61</v>
      </c>
      <c r="B45" s="162">
        <f t="shared" si="2"/>
        <v>78.571428571428569</v>
      </c>
      <c r="C45" s="163">
        <f t="shared" si="3"/>
        <v>22</v>
      </c>
      <c r="D45" s="50">
        <f>'4.1'!F73</f>
        <v>2</v>
      </c>
      <c r="E45" s="50">
        <f>'4.2 '!E72</f>
        <v>2</v>
      </c>
      <c r="F45" s="50">
        <f>'4.3'!F72</f>
        <v>2</v>
      </c>
      <c r="G45" s="50">
        <f>'4.4'!F72</f>
        <v>0</v>
      </c>
      <c r="H45" s="352">
        <f>'4.5'!F73</f>
        <v>2</v>
      </c>
      <c r="I45" s="352">
        <f>'4.6'!F73</f>
        <v>2</v>
      </c>
      <c r="J45" s="352">
        <f>'4.7'!F73</f>
        <v>2</v>
      </c>
      <c r="K45" s="352">
        <f>'4.8'!F72</f>
        <v>2</v>
      </c>
      <c r="L45" s="352">
        <f>'4.9'!F72</f>
        <v>0</v>
      </c>
      <c r="M45" s="352">
        <f>'4.10'!F73</f>
        <v>2</v>
      </c>
      <c r="N45" s="352">
        <f>'4.11'!F72</f>
        <v>2</v>
      </c>
      <c r="O45" s="352">
        <f>'4.12'!E72</f>
        <v>2</v>
      </c>
      <c r="P45" s="352">
        <f>'4.13 '!E73</f>
        <v>0</v>
      </c>
      <c r="Q45" s="352">
        <f>'4.14'!F72</f>
        <v>2</v>
      </c>
    </row>
    <row r="46" spans="1:17" ht="16" customHeight="1" x14ac:dyDescent="0.3">
      <c r="A46" s="33" t="s">
        <v>4</v>
      </c>
      <c r="B46" s="162">
        <f t="shared" si="2"/>
        <v>75</v>
      </c>
      <c r="C46" s="163">
        <f t="shared" si="3"/>
        <v>21</v>
      </c>
      <c r="D46" s="50">
        <f>'4.1'!F11</f>
        <v>1</v>
      </c>
      <c r="E46" s="50">
        <f>'4.2 '!E10</f>
        <v>0</v>
      </c>
      <c r="F46" s="50">
        <f>'4.3'!F10</f>
        <v>2</v>
      </c>
      <c r="G46" s="50">
        <f>'4.4'!F10</f>
        <v>2</v>
      </c>
      <c r="H46" s="352">
        <f>'4.5'!F11</f>
        <v>2</v>
      </c>
      <c r="I46" s="352">
        <f>'4.6'!F11</f>
        <v>2</v>
      </c>
      <c r="J46" s="352">
        <f>'4.7'!F11</f>
        <v>2</v>
      </c>
      <c r="K46" s="352">
        <f>'4.8'!F10</f>
        <v>2</v>
      </c>
      <c r="L46" s="352">
        <f>'4.9'!F10</f>
        <v>0</v>
      </c>
      <c r="M46" s="352">
        <f>'4.10'!F11</f>
        <v>2</v>
      </c>
      <c r="N46" s="352">
        <f>'4.11'!F10</f>
        <v>2</v>
      </c>
      <c r="O46" s="352">
        <f>'4.12'!E10</f>
        <v>2</v>
      </c>
      <c r="P46" s="352">
        <f>'4.13 '!E11</f>
        <v>1</v>
      </c>
      <c r="Q46" s="352">
        <f>'4.14'!F10</f>
        <v>1</v>
      </c>
    </row>
    <row r="47" spans="1:17" s="13" customFormat="1" ht="16" customHeight="1" x14ac:dyDescent="0.3">
      <c r="A47" s="33" t="s">
        <v>26</v>
      </c>
      <c r="B47" s="162">
        <f t="shared" si="2"/>
        <v>75</v>
      </c>
      <c r="C47" s="163">
        <f t="shared" si="3"/>
        <v>21</v>
      </c>
      <c r="D47" s="50">
        <f>'4.1'!F34</f>
        <v>2</v>
      </c>
      <c r="E47" s="50">
        <f>'4.2 '!E33</f>
        <v>0</v>
      </c>
      <c r="F47" s="50">
        <f>'4.3'!F33</f>
        <v>2</v>
      </c>
      <c r="G47" s="50">
        <f>'4.4'!F33</f>
        <v>2</v>
      </c>
      <c r="H47" s="352">
        <f>'4.5'!F34</f>
        <v>2</v>
      </c>
      <c r="I47" s="352">
        <f>'4.6'!F34</f>
        <v>2</v>
      </c>
      <c r="J47" s="352">
        <f>'4.7'!F34</f>
        <v>2</v>
      </c>
      <c r="K47" s="352">
        <f>'4.8'!F33</f>
        <v>2</v>
      </c>
      <c r="L47" s="352">
        <f>'4.9'!F33</f>
        <v>2</v>
      </c>
      <c r="M47" s="352">
        <f>'4.10'!F34</f>
        <v>2</v>
      </c>
      <c r="N47" s="352">
        <f>'4.11'!F33</f>
        <v>2</v>
      </c>
      <c r="O47" s="352">
        <f>'4.12'!E33</f>
        <v>0</v>
      </c>
      <c r="P47" s="352">
        <f>'4.13 '!E34</f>
        <v>0</v>
      </c>
      <c r="Q47" s="352">
        <f>'4.14'!F33</f>
        <v>1</v>
      </c>
    </row>
    <row r="48" spans="1:17" ht="16" customHeight="1" x14ac:dyDescent="0.3">
      <c r="A48" s="33" t="s">
        <v>30</v>
      </c>
      <c r="B48" s="162">
        <f t="shared" si="2"/>
        <v>75</v>
      </c>
      <c r="C48" s="163">
        <f t="shared" si="3"/>
        <v>21</v>
      </c>
      <c r="D48" s="50">
        <f>'4.1'!F39</f>
        <v>2</v>
      </c>
      <c r="E48" s="50">
        <f>'4.2 '!E38</f>
        <v>2</v>
      </c>
      <c r="F48" s="50">
        <f>'4.3'!F38</f>
        <v>0</v>
      </c>
      <c r="G48" s="50">
        <f>'4.4'!F38</f>
        <v>0</v>
      </c>
      <c r="H48" s="352">
        <f>'4.5'!F39</f>
        <v>2</v>
      </c>
      <c r="I48" s="352">
        <f>'4.6'!F39</f>
        <v>2</v>
      </c>
      <c r="J48" s="352">
        <f>'4.7'!F39</f>
        <v>2</v>
      </c>
      <c r="K48" s="352">
        <f>'4.8'!F38</f>
        <v>2</v>
      </c>
      <c r="L48" s="352">
        <f>'4.9'!F38</f>
        <v>0</v>
      </c>
      <c r="M48" s="352">
        <f>'4.10'!F39</f>
        <v>2</v>
      </c>
      <c r="N48" s="352">
        <f>'4.11'!F38</f>
        <v>2</v>
      </c>
      <c r="O48" s="352">
        <f>'4.12'!E38</f>
        <v>2</v>
      </c>
      <c r="P48" s="352">
        <f>'4.13 '!E39</f>
        <v>2</v>
      </c>
      <c r="Q48" s="352">
        <f>'4.14'!F38</f>
        <v>1</v>
      </c>
    </row>
    <row r="49" spans="1:17" s="11" customFormat="1" ht="16" customHeight="1" x14ac:dyDescent="0.3">
      <c r="A49" s="33" t="s">
        <v>74</v>
      </c>
      <c r="B49" s="162">
        <f t="shared" si="2"/>
        <v>75</v>
      </c>
      <c r="C49" s="163">
        <f t="shared" si="3"/>
        <v>21</v>
      </c>
      <c r="D49" s="50">
        <f>'4.1'!F84</f>
        <v>2</v>
      </c>
      <c r="E49" s="50">
        <f>'4.2 '!E83</f>
        <v>0</v>
      </c>
      <c r="F49" s="50">
        <f>'4.3'!F83</f>
        <v>2</v>
      </c>
      <c r="G49" s="50">
        <f>'4.4'!F83</f>
        <v>2</v>
      </c>
      <c r="H49" s="352">
        <f>'4.5'!F84</f>
        <v>2</v>
      </c>
      <c r="I49" s="352">
        <f>'4.6'!F84</f>
        <v>2</v>
      </c>
      <c r="J49" s="352">
        <f>'4.7'!F84</f>
        <v>2</v>
      </c>
      <c r="K49" s="352">
        <f>'4.8'!F83</f>
        <v>0</v>
      </c>
      <c r="L49" s="352">
        <f>'4.9'!F83</f>
        <v>0</v>
      </c>
      <c r="M49" s="352">
        <f>'4.10'!F84</f>
        <v>2</v>
      </c>
      <c r="N49" s="352">
        <f>'4.11'!F83</f>
        <v>2</v>
      </c>
      <c r="O49" s="352">
        <f>'4.12'!E83</f>
        <v>2</v>
      </c>
      <c r="P49" s="352">
        <f>'4.13 '!E84</f>
        <v>1</v>
      </c>
      <c r="Q49" s="352">
        <f>'4.14'!F83</f>
        <v>2</v>
      </c>
    </row>
    <row r="50" spans="1:17" ht="16" customHeight="1" x14ac:dyDescent="0.3">
      <c r="A50" s="33" t="s">
        <v>81</v>
      </c>
      <c r="B50" s="162">
        <f t="shared" si="2"/>
        <v>75</v>
      </c>
      <c r="C50" s="163">
        <f t="shared" si="3"/>
        <v>21</v>
      </c>
      <c r="D50" s="50">
        <f>'4.1'!F93</f>
        <v>2</v>
      </c>
      <c r="E50" s="50">
        <f>'4.2 '!E92</f>
        <v>0</v>
      </c>
      <c r="F50" s="50">
        <f>'4.3'!F92</f>
        <v>2</v>
      </c>
      <c r="G50" s="50">
        <f>'4.4'!F92</f>
        <v>2</v>
      </c>
      <c r="H50" s="352">
        <f>'4.5'!F93</f>
        <v>1</v>
      </c>
      <c r="I50" s="352">
        <f>'4.6'!F93</f>
        <v>1</v>
      </c>
      <c r="J50" s="352">
        <f>'4.7'!F93</f>
        <v>1</v>
      </c>
      <c r="K50" s="352">
        <f>'4.8'!F92</f>
        <v>2</v>
      </c>
      <c r="L50" s="352">
        <f>'4.9'!F92</f>
        <v>2</v>
      </c>
      <c r="M50" s="352">
        <f>'4.10'!F93</f>
        <v>2</v>
      </c>
      <c r="N50" s="352">
        <f>'4.11'!F92</f>
        <v>2</v>
      </c>
      <c r="O50" s="352">
        <f>'4.12'!E92</f>
        <v>2</v>
      </c>
      <c r="P50" s="352">
        <f>'4.13 '!E93</f>
        <v>0</v>
      </c>
      <c r="Q50" s="352">
        <f>'4.14'!F92</f>
        <v>2</v>
      </c>
    </row>
    <row r="51" spans="1:17" s="11" customFormat="1" ht="16" customHeight="1" x14ac:dyDescent="0.3">
      <c r="A51" s="33" t="s">
        <v>83</v>
      </c>
      <c r="B51" s="162">
        <f t="shared" si="2"/>
        <v>75</v>
      </c>
      <c r="C51" s="163">
        <f t="shared" si="3"/>
        <v>21</v>
      </c>
      <c r="D51" s="50">
        <f>'4.1'!F95</f>
        <v>2</v>
      </c>
      <c r="E51" s="50">
        <f>'4.2 '!E94</f>
        <v>0</v>
      </c>
      <c r="F51" s="50">
        <f>'4.3'!F94</f>
        <v>1</v>
      </c>
      <c r="G51" s="50">
        <f>'4.4'!F94</f>
        <v>2</v>
      </c>
      <c r="H51" s="352">
        <f>'4.5'!F95</f>
        <v>2</v>
      </c>
      <c r="I51" s="352">
        <f>'4.6'!F95</f>
        <v>2</v>
      </c>
      <c r="J51" s="352">
        <f>'4.7'!F95</f>
        <v>2</v>
      </c>
      <c r="K51" s="352">
        <f>'4.8'!F94</f>
        <v>2</v>
      </c>
      <c r="L51" s="352">
        <f>'4.9'!F94</f>
        <v>2</v>
      </c>
      <c r="M51" s="352">
        <f>'4.10'!F95</f>
        <v>0</v>
      </c>
      <c r="N51" s="352">
        <f>'4.11'!F94</f>
        <v>2</v>
      </c>
      <c r="O51" s="352">
        <f>'4.12'!E94</f>
        <v>2</v>
      </c>
      <c r="P51" s="352">
        <f>'4.13 '!E95</f>
        <v>0</v>
      </c>
      <c r="Q51" s="352">
        <f>'4.14'!F94</f>
        <v>2</v>
      </c>
    </row>
    <row r="52" spans="1:17" ht="16" customHeight="1" x14ac:dyDescent="0.3">
      <c r="A52" s="33" t="s">
        <v>84</v>
      </c>
      <c r="B52" s="162">
        <f t="shared" si="2"/>
        <v>75</v>
      </c>
      <c r="C52" s="163">
        <f t="shared" si="3"/>
        <v>21</v>
      </c>
      <c r="D52" s="50">
        <f>'4.1'!F96</f>
        <v>2</v>
      </c>
      <c r="E52" s="50">
        <f>'4.2 '!E95</f>
        <v>0</v>
      </c>
      <c r="F52" s="50">
        <f>'4.3'!F95</f>
        <v>0</v>
      </c>
      <c r="G52" s="50">
        <f>'4.4'!F95</f>
        <v>2</v>
      </c>
      <c r="H52" s="352">
        <f>'4.5'!F96</f>
        <v>2</v>
      </c>
      <c r="I52" s="352">
        <f>'4.6'!F96</f>
        <v>1</v>
      </c>
      <c r="J52" s="352">
        <f>'4.7'!F96</f>
        <v>2</v>
      </c>
      <c r="K52" s="352">
        <f>'4.8'!F95</f>
        <v>2</v>
      </c>
      <c r="L52" s="352">
        <f>'4.9'!F95</f>
        <v>2</v>
      </c>
      <c r="M52" s="352">
        <f>'4.10'!F96</f>
        <v>2</v>
      </c>
      <c r="N52" s="352">
        <f>'4.11'!F95</f>
        <v>2</v>
      </c>
      <c r="O52" s="352">
        <f>'4.12'!E95</f>
        <v>2</v>
      </c>
      <c r="P52" s="352">
        <f>'4.13 '!E96</f>
        <v>0</v>
      </c>
      <c r="Q52" s="352">
        <f>'4.14'!F95</f>
        <v>2</v>
      </c>
    </row>
    <row r="53" spans="1:17" ht="16" customHeight="1" x14ac:dyDescent="0.3">
      <c r="A53" s="33" t="s">
        <v>15</v>
      </c>
      <c r="B53" s="162">
        <f t="shared" si="2"/>
        <v>71.428571428571431</v>
      </c>
      <c r="C53" s="163">
        <f t="shared" si="3"/>
        <v>20</v>
      </c>
      <c r="D53" s="50">
        <f>'4.1'!F22</f>
        <v>2</v>
      </c>
      <c r="E53" s="50">
        <f>'4.2 '!E21</f>
        <v>0</v>
      </c>
      <c r="F53" s="50">
        <f>'4.3'!F21</f>
        <v>2</v>
      </c>
      <c r="G53" s="50">
        <f>'4.4'!F21</f>
        <v>0</v>
      </c>
      <c r="H53" s="352">
        <f>'4.5'!F22</f>
        <v>2</v>
      </c>
      <c r="I53" s="352">
        <f>'4.6'!F22</f>
        <v>2</v>
      </c>
      <c r="J53" s="352">
        <f>'4.7'!F22</f>
        <v>2</v>
      </c>
      <c r="K53" s="352">
        <f>'4.8'!F21</f>
        <v>0</v>
      </c>
      <c r="L53" s="352">
        <f>'4.9'!F21</f>
        <v>2</v>
      </c>
      <c r="M53" s="352">
        <f>'4.10'!F22</f>
        <v>2</v>
      </c>
      <c r="N53" s="352">
        <f>'4.11'!F21</f>
        <v>2</v>
      </c>
      <c r="O53" s="352">
        <f>'4.12'!E21</f>
        <v>0</v>
      </c>
      <c r="P53" s="352">
        <f>'4.13 '!E22</f>
        <v>2</v>
      </c>
      <c r="Q53" s="352">
        <f>'4.14'!F21</f>
        <v>2</v>
      </c>
    </row>
    <row r="54" spans="1:17" ht="16" customHeight="1" x14ac:dyDescent="0.3">
      <c r="A54" s="33" t="s">
        <v>41</v>
      </c>
      <c r="B54" s="162">
        <f t="shared" si="2"/>
        <v>71.428571428571431</v>
      </c>
      <c r="C54" s="163">
        <f t="shared" si="3"/>
        <v>20</v>
      </c>
      <c r="D54" s="50">
        <f>'4.1'!F53</f>
        <v>2</v>
      </c>
      <c r="E54" s="50">
        <f>'4.2 '!E52</f>
        <v>0</v>
      </c>
      <c r="F54" s="50">
        <f>'4.3'!F52</f>
        <v>2</v>
      </c>
      <c r="G54" s="50">
        <f>'4.4'!F52</f>
        <v>2</v>
      </c>
      <c r="H54" s="352">
        <f>'4.5'!F53</f>
        <v>1</v>
      </c>
      <c r="I54" s="352">
        <f>'4.6'!F53</f>
        <v>2</v>
      </c>
      <c r="J54" s="352">
        <f>'4.7'!F53</f>
        <v>1</v>
      </c>
      <c r="K54" s="352">
        <f>'4.8'!F52</f>
        <v>2</v>
      </c>
      <c r="L54" s="352">
        <f>'4.9'!F52</f>
        <v>2</v>
      </c>
      <c r="M54" s="352">
        <f>'4.10'!F53</f>
        <v>0</v>
      </c>
      <c r="N54" s="352">
        <f>'4.11'!F52</f>
        <v>2</v>
      </c>
      <c r="O54" s="352">
        <f>'4.12'!E52</f>
        <v>2</v>
      </c>
      <c r="P54" s="352">
        <f>'4.13 '!E53</f>
        <v>0</v>
      </c>
      <c r="Q54" s="352">
        <f>'4.14'!F52</f>
        <v>2</v>
      </c>
    </row>
    <row r="55" spans="1:17" s="13" customFormat="1" ht="16" customHeight="1" x14ac:dyDescent="0.3">
      <c r="A55" s="33" t="s">
        <v>70</v>
      </c>
      <c r="B55" s="162">
        <f t="shared" si="2"/>
        <v>71.428571428571431</v>
      </c>
      <c r="C55" s="163">
        <f t="shared" si="3"/>
        <v>20</v>
      </c>
      <c r="D55" s="50">
        <f>'4.1'!F81</f>
        <v>2</v>
      </c>
      <c r="E55" s="50">
        <f>'4.2 '!E80</f>
        <v>0</v>
      </c>
      <c r="F55" s="50">
        <f>'4.3'!F80</f>
        <v>0</v>
      </c>
      <c r="G55" s="50">
        <f>'4.4'!F80</f>
        <v>0</v>
      </c>
      <c r="H55" s="352">
        <f>'4.5'!F81</f>
        <v>2</v>
      </c>
      <c r="I55" s="352">
        <f>'4.6'!F81</f>
        <v>2</v>
      </c>
      <c r="J55" s="352">
        <f>'4.7'!F81</f>
        <v>2</v>
      </c>
      <c r="K55" s="352">
        <f>'4.8'!F80</f>
        <v>0</v>
      </c>
      <c r="L55" s="352">
        <f>'4.9'!F80</f>
        <v>2</v>
      </c>
      <c r="M55" s="352">
        <f>'4.10'!F81</f>
        <v>2</v>
      </c>
      <c r="N55" s="352">
        <f>'4.11'!F80</f>
        <v>2</v>
      </c>
      <c r="O55" s="352">
        <f>'4.12'!E80</f>
        <v>2</v>
      </c>
      <c r="P55" s="352">
        <f>'4.13 '!E81</f>
        <v>2</v>
      </c>
      <c r="Q55" s="352">
        <f>'4.14'!F80</f>
        <v>2</v>
      </c>
    </row>
    <row r="56" spans="1:17" ht="16" customHeight="1" x14ac:dyDescent="0.3">
      <c r="A56" s="33" t="s">
        <v>82</v>
      </c>
      <c r="B56" s="162">
        <f t="shared" si="2"/>
        <v>71.428571428571431</v>
      </c>
      <c r="C56" s="163">
        <f t="shared" si="3"/>
        <v>20</v>
      </c>
      <c r="D56" s="50">
        <f>'4.1'!F94</f>
        <v>2</v>
      </c>
      <c r="E56" s="50">
        <f>'4.2 '!E93</f>
        <v>2</v>
      </c>
      <c r="F56" s="50">
        <f>'4.3'!F93</f>
        <v>0</v>
      </c>
      <c r="G56" s="50">
        <f>'4.4'!F93</f>
        <v>2</v>
      </c>
      <c r="H56" s="352">
        <f>'4.5'!F94</f>
        <v>2</v>
      </c>
      <c r="I56" s="352">
        <f>'4.6'!F94</f>
        <v>1</v>
      </c>
      <c r="J56" s="352">
        <f>'4.7'!F94</f>
        <v>1</v>
      </c>
      <c r="K56" s="352">
        <f>'4.8'!F93</f>
        <v>2</v>
      </c>
      <c r="L56" s="352">
        <f>'4.9'!F93</f>
        <v>2</v>
      </c>
      <c r="M56" s="352">
        <f>'4.10'!F94</f>
        <v>2</v>
      </c>
      <c r="N56" s="352">
        <f>'4.11'!F93</f>
        <v>2</v>
      </c>
      <c r="O56" s="352">
        <f>'4.12'!E93</f>
        <v>2</v>
      </c>
      <c r="P56" s="352">
        <f>'4.13 '!E94</f>
        <v>0</v>
      </c>
      <c r="Q56" s="352">
        <f>'4.14'!F93</f>
        <v>0</v>
      </c>
    </row>
    <row r="57" spans="1:17" ht="16" customHeight="1" x14ac:dyDescent="0.3">
      <c r="A57" s="33" t="s">
        <v>9</v>
      </c>
      <c r="B57" s="162">
        <f t="shared" si="2"/>
        <v>67.857142857142861</v>
      </c>
      <c r="C57" s="163">
        <f t="shared" si="3"/>
        <v>19</v>
      </c>
      <c r="D57" s="50">
        <f>'4.1'!F16</f>
        <v>2</v>
      </c>
      <c r="E57" s="50">
        <f>'4.2 '!E15</f>
        <v>0</v>
      </c>
      <c r="F57" s="50">
        <f>'4.3'!F15</f>
        <v>0</v>
      </c>
      <c r="G57" s="50">
        <f>'4.4'!F15</f>
        <v>2</v>
      </c>
      <c r="H57" s="352">
        <f>'4.5'!F16</f>
        <v>2</v>
      </c>
      <c r="I57" s="352">
        <f>'4.6'!F16</f>
        <v>2</v>
      </c>
      <c r="J57" s="352">
        <f>'4.7'!F16</f>
        <v>2</v>
      </c>
      <c r="K57" s="352">
        <f>'4.8'!F15</f>
        <v>0</v>
      </c>
      <c r="L57" s="352">
        <f>'4.9'!F15</f>
        <v>2</v>
      </c>
      <c r="M57" s="352">
        <f>'4.10'!F16</f>
        <v>2</v>
      </c>
      <c r="N57" s="352">
        <f>'4.11'!F15</f>
        <v>0</v>
      </c>
      <c r="O57" s="352">
        <f>'4.12'!E15</f>
        <v>2</v>
      </c>
      <c r="P57" s="352">
        <f>'4.13 '!E16</f>
        <v>1</v>
      </c>
      <c r="Q57" s="352">
        <f>'4.14'!F15</f>
        <v>2</v>
      </c>
    </row>
    <row r="58" spans="1:17" ht="16" customHeight="1" x14ac:dyDescent="0.3">
      <c r="A58" s="33" t="s">
        <v>14</v>
      </c>
      <c r="B58" s="162">
        <f t="shared" si="2"/>
        <v>67.857142857142861</v>
      </c>
      <c r="C58" s="163">
        <f t="shared" si="3"/>
        <v>19</v>
      </c>
      <c r="D58" s="50">
        <f>'4.1'!F21</f>
        <v>2</v>
      </c>
      <c r="E58" s="50">
        <f>'4.2 '!E20</f>
        <v>0</v>
      </c>
      <c r="F58" s="50">
        <f>'4.3'!F20</f>
        <v>2</v>
      </c>
      <c r="G58" s="50">
        <f>'4.4'!F20</f>
        <v>2</v>
      </c>
      <c r="H58" s="352">
        <f>'4.5'!F21</f>
        <v>2</v>
      </c>
      <c r="I58" s="352">
        <f>'4.6'!F21</f>
        <v>2</v>
      </c>
      <c r="J58" s="352">
        <f>'4.7'!F21</f>
        <v>2</v>
      </c>
      <c r="K58" s="352">
        <f>'4.8'!F20</f>
        <v>2</v>
      </c>
      <c r="L58" s="352">
        <f>'4.9'!F20</f>
        <v>1</v>
      </c>
      <c r="M58" s="352">
        <f>'4.10'!F21</f>
        <v>0</v>
      </c>
      <c r="N58" s="352">
        <f>'4.11'!F20</f>
        <v>0</v>
      </c>
      <c r="O58" s="352">
        <f>'4.12'!E20</f>
        <v>2</v>
      </c>
      <c r="P58" s="352">
        <f>'4.13 '!E21</f>
        <v>2</v>
      </c>
      <c r="Q58" s="352">
        <f>'4.14'!F20</f>
        <v>0</v>
      </c>
    </row>
    <row r="59" spans="1:17" ht="16" customHeight="1" x14ac:dyDescent="0.3">
      <c r="A59" s="33" t="s">
        <v>17</v>
      </c>
      <c r="B59" s="162">
        <f t="shared" si="2"/>
        <v>67.857142857142861</v>
      </c>
      <c r="C59" s="163">
        <f t="shared" si="3"/>
        <v>19</v>
      </c>
      <c r="D59" s="50">
        <f>'4.1'!F24</f>
        <v>1</v>
      </c>
      <c r="E59" s="50">
        <f>'4.2 '!E23</f>
        <v>2</v>
      </c>
      <c r="F59" s="50">
        <f>'4.3'!F23</f>
        <v>2</v>
      </c>
      <c r="G59" s="50">
        <f>'4.4'!F23</f>
        <v>2</v>
      </c>
      <c r="H59" s="352">
        <f>'4.5'!F24</f>
        <v>2</v>
      </c>
      <c r="I59" s="352">
        <f>'4.6'!F24</f>
        <v>1</v>
      </c>
      <c r="J59" s="352">
        <f>'4.7'!F24</f>
        <v>1</v>
      </c>
      <c r="K59" s="352">
        <f>'4.8'!F23</f>
        <v>0</v>
      </c>
      <c r="L59" s="352">
        <f>'4.9'!F23</f>
        <v>2</v>
      </c>
      <c r="M59" s="352">
        <f>'4.10'!F24</f>
        <v>2</v>
      </c>
      <c r="N59" s="352">
        <f>'4.11'!F23</f>
        <v>0</v>
      </c>
      <c r="O59" s="352">
        <f>'4.12'!E23</f>
        <v>2</v>
      </c>
      <c r="P59" s="352">
        <f>'4.13 '!E24</f>
        <v>1</v>
      </c>
      <c r="Q59" s="352">
        <f>'4.14'!F23</f>
        <v>1</v>
      </c>
    </row>
    <row r="60" spans="1:17" ht="16" customHeight="1" x14ac:dyDescent="0.3">
      <c r="A60" s="33" t="s">
        <v>25</v>
      </c>
      <c r="B60" s="162">
        <f t="shared" si="2"/>
        <v>67.857142857142861</v>
      </c>
      <c r="C60" s="163">
        <f t="shared" si="3"/>
        <v>19</v>
      </c>
      <c r="D60" s="50">
        <f>'4.1'!F33</f>
        <v>2</v>
      </c>
      <c r="E60" s="50">
        <f>'4.2 '!E32</f>
        <v>0</v>
      </c>
      <c r="F60" s="50">
        <f>'4.3'!F32</f>
        <v>2</v>
      </c>
      <c r="G60" s="50">
        <f>'4.4'!F32</f>
        <v>2</v>
      </c>
      <c r="H60" s="352">
        <f>'4.5'!F33</f>
        <v>2</v>
      </c>
      <c r="I60" s="352">
        <f>'4.6'!F33</f>
        <v>0</v>
      </c>
      <c r="J60" s="352">
        <f>'4.7'!F33</f>
        <v>0</v>
      </c>
      <c r="K60" s="352">
        <f>'4.8'!F32</f>
        <v>0</v>
      </c>
      <c r="L60" s="352">
        <f>'4.9'!F32</f>
        <v>2</v>
      </c>
      <c r="M60" s="352">
        <f>'4.10'!F33</f>
        <v>2</v>
      </c>
      <c r="N60" s="352">
        <f>'4.11'!F32</f>
        <v>2</v>
      </c>
      <c r="O60" s="352">
        <f>'4.12'!E32</f>
        <v>2</v>
      </c>
      <c r="P60" s="352">
        <f>'4.13 '!E33</f>
        <v>1</v>
      </c>
      <c r="Q60" s="352">
        <f>'4.14'!F32</f>
        <v>2</v>
      </c>
    </row>
    <row r="61" spans="1:17" ht="16" customHeight="1" x14ac:dyDescent="0.3">
      <c r="A61" s="33" t="s">
        <v>34</v>
      </c>
      <c r="B61" s="162">
        <f t="shared" si="2"/>
        <v>67.857142857142861</v>
      </c>
      <c r="C61" s="163">
        <f t="shared" si="3"/>
        <v>19</v>
      </c>
      <c r="D61" s="50">
        <f>'4.1'!F44</f>
        <v>2</v>
      </c>
      <c r="E61" s="50">
        <f>'4.2 '!E43</f>
        <v>2</v>
      </c>
      <c r="F61" s="50">
        <f>'4.3'!F43</f>
        <v>0</v>
      </c>
      <c r="G61" s="50">
        <f>'4.4'!F43</f>
        <v>2</v>
      </c>
      <c r="H61" s="352">
        <f>'4.5'!F44</f>
        <v>2</v>
      </c>
      <c r="I61" s="352">
        <f>'4.6'!F44</f>
        <v>2</v>
      </c>
      <c r="J61" s="352">
        <f>'4.7'!F44</f>
        <v>1</v>
      </c>
      <c r="K61" s="352">
        <f>'4.8'!F43</f>
        <v>0</v>
      </c>
      <c r="L61" s="352">
        <f>'4.9'!F43</f>
        <v>2</v>
      </c>
      <c r="M61" s="352">
        <f>'4.10'!F44</f>
        <v>2</v>
      </c>
      <c r="N61" s="352">
        <f>'4.11'!F43</f>
        <v>2</v>
      </c>
      <c r="O61" s="352">
        <f>'4.12'!E43</f>
        <v>0</v>
      </c>
      <c r="P61" s="352">
        <f>'4.13 '!E44</f>
        <v>0</v>
      </c>
      <c r="Q61" s="352">
        <f>'4.14'!F43</f>
        <v>2</v>
      </c>
    </row>
    <row r="62" spans="1:17" s="11" customFormat="1" ht="16" customHeight="1" x14ac:dyDescent="0.3">
      <c r="A62" s="33" t="s">
        <v>73</v>
      </c>
      <c r="B62" s="162">
        <f t="shared" si="2"/>
        <v>67.857142857142861</v>
      </c>
      <c r="C62" s="163">
        <f t="shared" si="3"/>
        <v>19</v>
      </c>
      <c r="D62" s="50">
        <f>'4.1'!F83</f>
        <v>2</v>
      </c>
      <c r="E62" s="50">
        <f>'4.2 '!E82</f>
        <v>0</v>
      </c>
      <c r="F62" s="50">
        <f>'4.3'!F82</f>
        <v>2</v>
      </c>
      <c r="G62" s="50">
        <f>'4.4'!F82</f>
        <v>0</v>
      </c>
      <c r="H62" s="352">
        <f>'4.5'!F83</f>
        <v>2</v>
      </c>
      <c r="I62" s="352">
        <f>'4.6'!F83</f>
        <v>2</v>
      </c>
      <c r="J62" s="352">
        <f>'4.7'!F83</f>
        <v>2</v>
      </c>
      <c r="K62" s="352">
        <f>'4.8'!F82</f>
        <v>0</v>
      </c>
      <c r="L62" s="352">
        <f>'4.9'!F82</f>
        <v>0</v>
      </c>
      <c r="M62" s="352">
        <f>'4.10'!F83</f>
        <v>2</v>
      </c>
      <c r="N62" s="352">
        <f>'4.11'!F82</f>
        <v>2</v>
      </c>
      <c r="O62" s="352">
        <f>'4.12'!E82</f>
        <v>2</v>
      </c>
      <c r="P62" s="352">
        <f>'4.13 '!E83</f>
        <v>1</v>
      </c>
      <c r="Q62" s="352">
        <f>'4.14'!F82</f>
        <v>2</v>
      </c>
    </row>
    <row r="63" spans="1:17" ht="16" customHeight="1" x14ac:dyDescent="0.3">
      <c r="A63" s="33" t="s">
        <v>2</v>
      </c>
      <c r="B63" s="162">
        <f t="shared" si="2"/>
        <v>60.714285714285708</v>
      </c>
      <c r="C63" s="163">
        <f t="shared" si="3"/>
        <v>17</v>
      </c>
      <c r="D63" s="50">
        <f>'4.1'!F9</f>
        <v>2</v>
      </c>
      <c r="E63" s="50">
        <f>'4.2 '!E8</f>
        <v>0</v>
      </c>
      <c r="F63" s="50">
        <f>'4.3'!F8</f>
        <v>0</v>
      </c>
      <c r="G63" s="50">
        <f>'4.4'!F8</f>
        <v>0</v>
      </c>
      <c r="H63" s="352">
        <f>'4.5'!F9</f>
        <v>2</v>
      </c>
      <c r="I63" s="352">
        <f>'4.6'!F9</f>
        <v>2</v>
      </c>
      <c r="J63" s="352">
        <f>'4.7'!F9</f>
        <v>2</v>
      </c>
      <c r="K63" s="352">
        <f>'4.8'!F8</f>
        <v>0</v>
      </c>
      <c r="L63" s="352">
        <f>'4.9'!F8</f>
        <v>2</v>
      </c>
      <c r="M63" s="352">
        <f>'4.10'!F9</f>
        <v>0</v>
      </c>
      <c r="N63" s="352">
        <f>'4.11'!F8</f>
        <v>2</v>
      </c>
      <c r="O63" s="352">
        <f>'4.12'!E8</f>
        <v>2</v>
      </c>
      <c r="P63" s="352">
        <f>'4.13 '!E9</f>
        <v>1</v>
      </c>
      <c r="Q63" s="352">
        <f>'4.14'!F8</f>
        <v>2</v>
      </c>
    </row>
    <row r="64" spans="1:17" ht="16" customHeight="1" x14ac:dyDescent="0.3">
      <c r="A64" s="356" t="s">
        <v>1814</v>
      </c>
      <c r="B64" s="162"/>
      <c r="C64" s="163"/>
      <c r="D64" s="50"/>
      <c r="E64" s="50"/>
      <c r="F64" s="50"/>
      <c r="G64" s="50"/>
      <c r="H64" s="352"/>
      <c r="I64" s="352"/>
      <c r="J64" s="352"/>
      <c r="K64" s="352"/>
      <c r="L64" s="352"/>
      <c r="M64" s="352"/>
      <c r="N64" s="352"/>
      <c r="O64" s="352"/>
      <c r="P64" s="352"/>
      <c r="Q64" s="352"/>
    </row>
    <row r="65" spans="1:17" ht="16" customHeight="1" x14ac:dyDescent="0.3">
      <c r="A65" s="33" t="s">
        <v>103</v>
      </c>
      <c r="B65" s="162">
        <f t="shared" ref="B65:B72" si="4">C65/$C$5*100</f>
        <v>57.142857142857139</v>
      </c>
      <c r="C65" s="163">
        <f t="shared" ref="C65:C72" si="5">SUM(D65:Q65)</f>
        <v>16</v>
      </c>
      <c r="D65" s="50">
        <f>'4.1'!F46</f>
        <v>2</v>
      </c>
      <c r="E65" s="50">
        <f>'4.2 '!E45</f>
        <v>0</v>
      </c>
      <c r="F65" s="50">
        <f>'4.3'!F45</f>
        <v>1</v>
      </c>
      <c r="G65" s="50">
        <f>'4.4'!F45</f>
        <v>2</v>
      </c>
      <c r="H65" s="352">
        <f>'4.5'!F46</f>
        <v>2</v>
      </c>
      <c r="I65" s="352">
        <f>'4.6'!F46</f>
        <v>2</v>
      </c>
      <c r="J65" s="352">
        <f>'4.7'!F46</f>
        <v>1</v>
      </c>
      <c r="K65" s="352">
        <f>'4.8'!F45</f>
        <v>0</v>
      </c>
      <c r="L65" s="352">
        <f>'4.9'!F45</f>
        <v>0</v>
      </c>
      <c r="M65" s="352">
        <f>'4.10'!F46</f>
        <v>2</v>
      </c>
      <c r="N65" s="352">
        <f>'4.11'!F45</f>
        <v>2</v>
      </c>
      <c r="O65" s="352">
        <f>'4.12'!E45</f>
        <v>2</v>
      </c>
      <c r="P65" s="352">
        <f>'4.13 '!E46</f>
        <v>0</v>
      </c>
      <c r="Q65" s="352">
        <f>'4.14'!F45</f>
        <v>0</v>
      </c>
    </row>
    <row r="66" spans="1:17" ht="16" customHeight="1" x14ac:dyDescent="0.3">
      <c r="A66" s="33" t="s">
        <v>80</v>
      </c>
      <c r="B66" s="162">
        <f t="shared" si="4"/>
        <v>57.142857142857139</v>
      </c>
      <c r="C66" s="163">
        <f t="shared" si="5"/>
        <v>16</v>
      </c>
      <c r="D66" s="50">
        <f>'4.1'!F92</f>
        <v>2</v>
      </c>
      <c r="E66" s="50">
        <f>'4.2 '!E91</f>
        <v>0</v>
      </c>
      <c r="F66" s="50">
        <f>'4.3'!F91</f>
        <v>1</v>
      </c>
      <c r="G66" s="50">
        <f>'4.4'!F91</f>
        <v>2</v>
      </c>
      <c r="H66" s="352">
        <f>'4.5'!F92</f>
        <v>2</v>
      </c>
      <c r="I66" s="352">
        <f>'4.6'!F92</f>
        <v>1</v>
      </c>
      <c r="J66" s="352">
        <f>'4.7'!F92</f>
        <v>1</v>
      </c>
      <c r="K66" s="352">
        <f>'4.8'!F91</f>
        <v>0</v>
      </c>
      <c r="L66" s="352">
        <f>'4.9'!F91</f>
        <v>0</v>
      </c>
      <c r="M66" s="352">
        <f>'4.10'!F92</f>
        <v>2</v>
      </c>
      <c r="N66" s="352">
        <f>'4.11'!F91</f>
        <v>2</v>
      </c>
      <c r="O66" s="352">
        <f>'4.12'!E91</f>
        <v>2</v>
      </c>
      <c r="P66" s="352">
        <f>'4.13 '!E92</f>
        <v>0</v>
      </c>
      <c r="Q66" s="352">
        <f>'4.14'!F91</f>
        <v>1</v>
      </c>
    </row>
    <row r="67" spans="1:17" ht="16" customHeight="1" x14ac:dyDescent="0.3">
      <c r="A67" s="33" t="s">
        <v>62</v>
      </c>
      <c r="B67" s="162">
        <f t="shared" si="4"/>
        <v>53.571428571428569</v>
      </c>
      <c r="C67" s="163">
        <f t="shared" si="5"/>
        <v>15</v>
      </c>
      <c r="D67" s="50">
        <f>'4.1'!F74</f>
        <v>2</v>
      </c>
      <c r="E67" s="50">
        <f>'4.2 '!E73</f>
        <v>0</v>
      </c>
      <c r="F67" s="50">
        <f>'4.3'!F73</f>
        <v>0</v>
      </c>
      <c r="G67" s="50">
        <f>'4.4'!F73</f>
        <v>2</v>
      </c>
      <c r="H67" s="352">
        <f>'4.5'!F74</f>
        <v>2</v>
      </c>
      <c r="I67" s="352">
        <f>'4.6'!F74</f>
        <v>0</v>
      </c>
      <c r="J67" s="352">
        <f>'4.7'!F74</f>
        <v>2</v>
      </c>
      <c r="K67" s="352">
        <f>'4.8'!F73</f>
        <v>0</v>
      </c>
      <c r="L67" s="352">
        <f>'4.9'!F73</f>
        <v>0</v>
      </c>
      <c r="M67" s="352">
        <f>'4.10'!F74</f>
        <v>2</v>
      </c>
      <c r="N67" s="352">
        <f>'4.11'!F73</f>
        <v>0</v>
      </c>
      <c r="O67" s="352">
        <f>'4.12'!E73</f>
        <v>2</v>
      </c>
      <c r="P67" s="352">
        <f>'4.13 '!E74</f>
        <v>2</v>
      </c>
      <c r="Q67" s="352">
        <f>'4.14'!F73</f>
        <v>1</v>
      </c>
    </row>
    <row r="68" spans="1:17" ht="16" customHeight="1" x14ac:dyDescent="0.3">
      <c r="A68" s="33" t="s">
        <v>71</v>
      </c>
      <c r="B68" s="162">
        <f t="shared" si="4"/>
        <v>53.571428571428569</v>
      </c>
      <c r="C68" s="163">
        <f t="shared" si="5"/>
        <v>15</v>
      </c>
      <c r="D68" s="50">
        <f>'4.1'!F91</f>
        <v>2</v>
      </c>
      <c r="E68" s="50">
        <f>'4.2 '!E90</f>
        <v>0</v>
      </c>
      <c r="F68" s="50">
        <f>'4.3'!F90</f>
        <v>2</v>
      </c>
      <c r="G68" s="50">
        <f>'4.4'!F90</f>
        <v>2</v>
      </c>
      <c r="H68" s="352">
        <f>'4.5'!F91</f>
        <v>0</v>
      </c>
      <c r="I68" s="352">
        <f>'4.6'!F91</f>
        <v>2</v>
      </c>
      <c r="J68" s="352">
        <f>'4.7'!F91</f>
        <v>2</v>
      </c>
      <c r="K68" s="352">
        <f>'4.8'!F90</f>
        <v>0</v>
      </c>
      <c r="L68" s="352">
        <f>'4.9'!F90</f>
        <v>0</v>
      </c>
      <c r="M68" s="352">
        <f>'4.10'!F91</f>
        <v>0</v>
      </c>
      <c r="N68" s="352">
        <f>'4.11'!F90</f>
        <v>0</v>
      </c>
      <c r="O68" s="352">
        <f>'4.12'!E90</f>
        <v>2</v>
      </c>
      <c r="P68" s="352">
        <f>'4.13 '!E91</f>
        <v>1</v>
      </c>
      <c r="Q68" s="352">
        <f>'4.14'!F90</f>
        <v>2</v>
      </c>
    </row>
    <row r="69" spans="1:17" ht="16" customHeight="1" x14ac:dyDescent="0.3">
      <c r="A69" s="33" t="s">
        <v>12</v>
      </c>
      <c r="B69" s="162">
        <f t="shared" si="4"/>
        <v>50</v>
      </c>
      <c r="C69" s="163">
        <f t="shared" si="5"/>
        <v>14</v>
      </c>
      <c r="D69" s="50">
        <f>'4.1'!F19</f>
        <v>2</v>
      </c>
      <c r="E69" s="50">
        <f>'4.2 '!E18</f>
        <v>0</v>
      </c>
      <c r="F69" s="50">
        <f>'4.3'!F18</f>
        <v>2</v>
      </c>
      <c r="G69" s="50">
        <f>'4.4'!F18</f>
        <v>2</v>
      </c>
      <c r="H69" s="352">
        <f>'4.5'!F19</f>
        <v>0</v>
      </c>
      <c r="I69" s="352">
        <f>'4.6'!F19</f>
        <v>1</v>
      </c>
      <c r="J69" s="352">
        <f>'4.7'!F19</f>
        <v>1</v>
      </c>
      <c r="K69" s="352">
        <f>'4.8'!F18</f>
        <v>0</v>
      </c>
      <c r="L69" s="352">
        <f>'4.9'!F18</f>
        <v>0</v>
      </c>
      <c r="M69" s="352">
        <f>'4.10'!F19</f>
        <v>2</v>
      </c>
      <c r="N69" s="352">
        <f>'4.11'!F18</f>
        <v>0</v>
      </c>
      <c r="O69" s="352">
        <f>'4.12'!E18</f>
        <v>2</v>
      </c>
      <c r="P69" s="352">
        <f>'4.13 '!E19</f>
        <v>0</v>
      </c>
      <c r="Q69" s="352">
        <f>'4.14'!F18</f>
        <v>2</v>
      </c>
    </row>
    <row r="70" spans="1:17" ht="16" customHeight="1" x14ac:dyDescent="0.3">
      <c r="A70" s="33" t="s">
        <v>852</v>
      </c>
      <c r="B70" s="304">
        <f t="shared" si="4"/>
        <v>50</v>
      </c>
      <c r="C70" s="163">
        <f t="shared" si="5"/>
        <v>14</v>
      </c>
      <c r="D70" s="50">
        <f>'4.1'!F25</f>
        <v>2</v>
      </c>
      <c r="E70" s="50">
        <f>'4.2 '!E24</f>
        <v>0</v>
      </c>
      <c r="F70" s="50">
        <f>'4.3'!F24</f>
        <v>0</v>
      </c>
      <c r="G70" s="50">
        <f>'4.4'!F24</f>
        <v>0</v>
      </c>
      <c r="H70" s="352">
        <f>'4.5'!F25</f>
        <v>2</v>
      </c>
      <c r="I70" s="352">
        <f>'4.6'!F25</f>
        <v>0</v>
      </c>
      <c r="J70" s="352">
        <f>'4.7'!F25</f>
        <v>0</v>
      </c>
      <c r="K70" s="352">
        <f>'4.8'!F24</f>
        <v>0</v>
      </c>
      <c r="L70" s="352">
        <f>'4.9'!F24</f>
        <v>2</v>
      </c>
      <c r="M70" s="352">
        <f>'4.10'!F25</f>
        <v>2</v>
      </c>
      <c r="N70" s="352">
        <f>'4.11'!F24</f>
        <v>0</v>
      </c>
      <c r="O70" s="352">
        <f>'4.12'!E24</f>
        <v>2</v>
      </c>
      <c r="P70" s="352">
        <f>'4.13 '!E25</f>
        <v>2</v>
      </c>
      <c r="Q70" s="352">
        <f>'4.14'!F24</f>
        <v>2</v>
      </c>
    </row>
    <row r="71" spans="1:17" s="13" customFormat="1" ht="16" customHeight="1" x14ac:dyDescent="0.3">
      <c r="A71" s="33" t="s">
        <v>51</v>
      </c>
      <c r="B71" s="162">
        <f t="shared" si="4"/>
        <v>50</v>
      </c>
      <c r="C71" s="163">
        <f t="shared" si="5"/>
        <v>14</v>
      </c>
      <c r="D71" s="50">
        <f>'4.1'!F63</f>
        <v>2</v>
      </c>
      <c r="E71" s="50">
        <f>'4.2 '!E62</f>
        <v>2</v>
      </c>
      <c r="F71" s="50">
        <f>'4.3'!F62</f>
        <v>0</v>
      </c>
      <c r="G71" s="50">
        <f>'4.4'!F62</f>
        <v>2</v>
      </c>
      <c r="H71" s="352">
        <f>'4.5'!F63</f>
        <v>0</v>
      </c>
      <c r="I71" s="352">
        <f>'4.6'!F63</f>
        <v>0</v>
      </c>
      <c r="J71" s="352">
        <f>'4.7'!F63</f>
        <v>0</v>
      </c>
      <c r="K71" s="352">
        <f>'4.8'!F62</f>
        <v>2</v>
      </c>
      <c r="L71" s="352">
        <f>'4.9'!F62</f>
        <v>0</v>
      </c>
      <c r="M71" s="352">
        <f>'4.10'!F63</f>
        <v>2</v>
      </c>
      <c r="N71" s="352">
        <f>'4.11'!F62</f>
        <v>0</v>
      </c>
      <c r="O71" s="352">
        <f>'4.12'!E62</f>
        <v>2</v>
      </c>
      <c r="P71" s="352">
        <f>'4.13 '!E63</f>
        <v>0</v>
      </c>
      <c r="Q71" s="352">
        <f>'4.14'!F62</f>
        <v>2</v>
      </c>
    </row>
    <row r="72" spans="1:17" s="11" customFormat="1" ht="16" customHeight="1" x14ac:dyDescent="0.3">
      <c r="A72" s="33" t="s">
        <v>55</v>
      </c>
      <c r="B72" s="162">
        <f t="shared" si="4"/>
        <v>42.857142857142854</v>
      </c>
      <c r="C72" s="163">
        <f t="shared" si="5"/>
        <v>12</v>
      </c>
      <c r="D72" s="50">
        <f>'4.1'!F67</f>
        <v>2</v>
      </c>
      <c r="E72" s="50">
        <f>'4.2 '!E66</f>
        <v>0</v>
      </c>
      <c r="F72" s="50">
        <f>'4.3'!F66</f>
        <v>1</v>
      </c>
      <c r="G72" s="50">
        <f>'4.4'!F66</f>
        <v>2</v>
      </c>
      <c r="H72" s="352">
        <f>'4.5'!F67</f>
        <v>1</v>
      </c>
      <c r="I72" s="352">
        <f>'4.6'!F67</f>
        <v>1</v>
      </c>
      <c r="J72" s="352">
        <f>'4.7'!F67</f>
        <v>1</v>
      </c>
      <c r="K72" s="352">
        <f>'4.8'!F66</f>
        <v>0</v>
      </c>
      <c r="L72" s="352">
        <f>'4.9'!F66</f>
        <v>0</v>
      </c>
      <c r="M72" s="352">
        <f>'4.10'!F67</f>
        <v>0</v>
      </c>
      <c r="N72" s="352">
        <f>'4.11'!F66</f>
        <v>0</v>
      </c>
      <c r="O72" s="352">
        <f>'4.12'!E66</f>
        <v>2</v>
      </c>
      <c r="P72" s="352">
        <f>'4.13 '!E67</f>
        <v>0</v>
      </c>
      <c r="Q72" s="352">
        <f>'4.14'!F66</f>
        <v>2</v>
      </c>
    </row>
    <row r="73" spans="1:17" s="11" customFormat="1" ht="16" customHeight="1" x14ac:dyDescent="0.3">
      <c r="A73" s="356" t="s">
        <v>1815</v>
      </c>
      <c r="B73" s="162"/>
      <c r="C73" s="163"/>
      <c r="D73" s="50"/>
      <c r="E73" s="50"/>
      <c r="F73" s="50"/>
      <c r="G73" s="50"/>
      <c r="H73" s="352"/>
      <c r="I73" s="352"/>
      <c r="J73" s="352"/>
      <c r="K73" s="352"/>
      <c r="L73" s="352"/>
      <c r="M73" s="352"/>
      <c r="N73" s="352"/>
      <c r="O73" s="352"/>
      <c r="P73" s="352"/>
      <c r="Q73" s="352"/>
    </row>
    <row r="74" spans="1:17" ht="16" customHeight="1" x14ac:dyDescent="0.3">
      <c r="A74" s="33" t="s">
        <v>47</v>
      </c>
      <c r="B74" s="162">
        <f t="shared" ref="B74:B80" si="6">C74/$C$5*100</f>
        <v>39.285714285714285</v>
      </c>
      <c r="C74" s="163">
        <f t="shared" ref="C74:C80" si="7">SUM(D74:Q74)</f>
        <v>11</v>
      </c>
      <c r="D74" s="50">
        <f>'4.1'!F59</f>
        <v>2</v>
      </c>
      <c r="E74" s="50">
        <f>'4.2 '!E58</f>
        <v>0</v>
      </c>
      <c r="F74" s="50">
        <f>'4.3'!F58</f>
        <v>0</v>
      </c>
      <c r="G74" s="50">
        <f>'4.4'!F58</f>
        <v>0</v>
      </c>
      <c r="H74" s="352">
        <f>'4.5'!F59</f>
        <v>0</v>
      </c>
      <c r="I74" s="352">
        <f>'4.6'!F59</f>
        <v>2</v>
      </c>
      <c r="J74" s="352">
        <f>'4.7'!F59</f>
        <v>2</v>
      </c>
      <c r="K74" s="352">
        <f>'4.8'!F58</f>
        <v>0</v>
      </c>
      <c r="L74" s="352">
        <f>'4.9'!F58</f>
        <v>2</v>
      </c>
      <c r="M74" s="352">
        <f>'4.10'!F59</f>
        <v>2</v>
      </c>
      <c r="N74" s="352">
        <f>'4.11'!F58</f>
        <v>0</v>
      </c>
      <c r="O74" s="352">
        <f>'4.12'!E58</f>
        <v>0</v>
      </c>
      <c r="P74" s="352">
        <f>'4.13 '!E59</f>
        <v>0</v>
      </c>
      <c r="Q74" s="352">
        <f>'4.14'!F58</f>
        <v>1</v>
      </c>
    </row>
    <row r="75" spans="1:17" ht="16" customHeight="1" x14ac:dyDescent="0.3">
      <c r="A75" s="33" t="s">
        <v>60</v>
      </c>
      <c r="B75" s="162">
        <f t="shared" si="6"/>
        <v>32.142857142857146</v>
      </c>
      <c r="C75" s="163">
        <f t="shared" si="7"/>
        <v>9</v>
      </c>
      <c r="D75" s="50">
        <f>'4.1'!F72</f>
        <v>1</v>
      </c>
      <c r="E75" s="50">
        <f>'4.2 '!E71</f>
        <v>0</v>
      </c>
      <c r="F75" s="50">
        <f>'4.3'!F71</f>
        <v>0</v>
      </c>
      <c r="G75" s="50">
        <f>'4.4'!F71</f>
        <v>0</v>
      </c>
      <c r="H75" s="352">
        <f>'4.5'!F72</f>
        <v>0</v>
      </c>
      <c r="I75" s="352">
        <f>'4.6'!F72</f>
        <v>1</v>
      </c>
      <c r="J75" s="352">
        <f>'4.7'!F72</f>
        <v>1</v>
      </c>
      <c r="K75" s="352">
        <f>'4.8'!F71</f>
        <v>0</v>
      </c>
      <c r="L75" s="352">
        <f>'4.9'!F71</f>
        <v>0</v>
      </c>
      <c r="M75" s="352">
        <f>'4.10'!F72</f>
        <v>0</v>
      </c>
      <c r="N75" s="352">
        <f>'4.11'!F71</f>
        <v>2</v>
      </c>
      <c r="O75" s="352">
        <f>'4.12'!E71</f>
        <v>2</v>
      </c>
      <c r="P75" s="352">
        <f>'4.13 '!E72</f>
        <v>0</v>
      </c>
      <c r="Q75" s="352">
        <f>'4.14'!F71</f>
        <v>2</v>
      </c>
    </row>
    <row r="76" spans="1:17" s="55" customFormat="1" ht="16" customHeight="1" x14ac:dyDescent="0.3">
      <c r="A76" s="33" t="s">
        <v>38</v>
      </c>
      <c r="B76" s="162">
        <f t="shared" si="6"/>
        <v>28.571428571428569</v>
      </c>
      <c r="C76" s="163">
        <f t="shared" si="7"/>
        <v>8</v>
      </c>
      <c r="D76" s="50">
        <f>'4.1'!F49</f>
        <v>2</v>
      </c>
      <c r="E76" s="50">
        <f>'4.2 '!E48</f>
        <v>2</v>
      </c>
      <c r="F76" s="50">
        <f>'4.3'!F48</f>
        <v>0</v>
      </c>
      <c r="G76" s="50">
        <f>'4.4'!F48</f>
        <v>0</v>
      </c>
      <c r="H76" s="352">
        <f>'4.5'!F49</f>
        <v>0</v>
      </c>
      <c r="I76" s="352">
        <f>'4.6'!F49</f>
        <v>0</v>
      </c>
      <c r="J76" s="352">
        <f>'4.7'!F49</f>
        <v>0</v>
      </c>
      <c r="K76" s="352">
        <f>'4.8'!F48</f>
        <v>0</v>
      </c>
      <c r="L76" s="352">
        <f>'4.9'!F48</f>
        <v>0</v>
      </c>
      <c r="M76" s="352">
        <f>'4.10'!F49</f>
        <v>0</v>
      </c>
      <c r="N76" s="352">
        <f>'4.11'!F48</f>
        <v>0</v>
      </c>
      <c r="O76" s="352">
        <f>'4.12'!E48</f>
        <v>2</v>
      </c>
      <c r="P76" s="352">
        <f>'4.13 '!E49</f>
        <v>0</v>
      </c>
      <c r="Q76" s="352">
        <f>'4.14'!F48</f>
        <v>2</v>
      </c>
    </row>
    <row r="77" spans="1:17" ht="16" customHeight="1" x14ac:dyDescent="0.3">
      <c r="A77" s="33" t="s">
        <v>7</v>
      </c>
      <c r="B77" s="162">
        <f t="shared" si="6"/>
        <v>26.785714285714285</v>
      </c>
      <c r="C77" s="163">
        <f t="shared" si="7"/>
        <v>7.5</v>
      </c>
      <c r="D77" s="50">
        <f>'4.1'!F14</f>
        <v>1</v>
      </c>
      <c r="E77" s="50">
        <f>'4.2 '!E13</f>
        <v>0</v>
      </c>
      <c r="F77" s="50">
        <f>'4.3'!F13</f>
        <v>0</v>
      </c>
      <c r="G77" s="50">
        <f>'4.4'!F13</f>
        <v>2</v>
      </c>
      <c r="H77" s="352">
        <f>'4.5'!F14</f>
        <v>0.5</v>
      </c>
      <c r="I77" s="352">
        <f>'4.6'!F14</f>
        <v>0.5</v>
      </c>
      <c r="J77" s="352">
        <f>'4.7'!F14</f>
        <v>0.5</v>
      </c>
      <c r="K77" s="352">
        <f>'4.8'!F13</f>
        <v>0</v>
      </c>
      <c r="L77" s="352">
        <f>'4.9'!F13</f>
        <v>0</v>
      </c>
      <c r="M77" s="352">
        <f>'4.10'!F14</f>
        <v>1</v>
      </c>
      <c r="N77" s="352">
        <f>'4.11'!F13</f>
        <v>1</v>
      </c>
      <c r="O77" s="352">
        <f>'4.12'!E13</f>
        <v>0</v>
      </c>
      <c r="P77" s="352">
        <f>'4.13 '!E14</f>
        <v>0</v>
      </c>
      <c r="Q77" s="352">
        <f>'4.14'!F13</f>
        <v>1</v>
      </c>
    </row>
    <row r="78" spans="1:17" ht="16" customHeight="1" x14ac:dyDescent="0.3">
      <c r="A78" s="33" t="s">
        <v>54</v>
      </c>
      <c r="B78" s="162">
        <f t="shared" si="6"/>
        <v>25</v>
      </c>
      <c r="C78" s="163">
        <f t="shared" si="7"/>
        <v>7</v>
      </c>
      <c r="D78" s="50">
        <f>'4.1'!F66</f>
        <v>1</v>
      </c>
      <c r="E78" s="50">
        <f>'4.2 '!E65</f>
        <v>0</v>
      </c>
      <c r="F78" s="50">
        <f>'4.3'!F65</f>
        <v>2</v>
      </c>
      <c r="G78" s="50">
        <f>'4.4'!F65</f>
        <v>2</v>
      </c>
      <c r="H78" s="352">
        <f>'4.5'!F66</f>
        <v>0</v>
      </c>
      <c r="I78" s="352">
        <f>'4.6'!F66</f>
        <v>0</v>
      </c>
      <c r="J78" s="352">
        <f>'4.7'!F66</f>
        <v>0</v>
      </c>
      <c r="K78" s="352">
        <f>'4.8'!F65</f>
        <v>0</v>
      </c>
      <c r="L78" s="352">
        <f>'4.9'!F65</f>
        <v>0</v>
      </c>
      <c r="M78" s="352">
        <f>'4.10'!F66</f>
        <v>0</v>
      </c>
      <c r="N78" s="352">
        <f>'4.11'!F65</f>
        <v>0</v>
      </c>
      <c r="O78" s="352">
        <f>'4.12'!E65</f>
        <v>2</v>
      </c>
      <c r="P78" s="352">
        <f>'4.13 '!E66</f>
        <v>0</v>
      </c>
      <c r="Q78" s="352">
        <f>'4.14'!F65</f>
        <v>0</v>
      </c>
    </row>
    <row r="79" spans="1:17" s="13" customFormat="1" ht="16" customHeight="1" x14ac:dyDescent="0.3">
      <c r="A79" s="33" t="s">
        <v>33</v>
      </c>
      <c r="B79" s="162">
        <f t="shared" si="6"/>
        <v>21.428571428571427</v>
      </c>
      <c r="C79" s="163">
        <f t="shared" si="7"/>
        <v>6</v>
      </c>
      <c r="D79" s="50">
        <f>'4.1'!F43</f>
        <v>2</v>
      </c>
      <c r="E79" s="50">
        <f>'4.2 '!E42</f>
        <v>0</v>
      </c>
      <c r="F79" s="50">
        <f>'4.3'!F42</f>
        <v>0</v>
      </c>
      <c r="G79" s="50">
        <f>'4.4'!F42</f>
        <v>0</v>
      </c>
      <c r="H79" s="352">
        <f>'4.5'!F43</f>
        <v>0</v>
      </c>
      <c r="I79" s="352">
        <f>'4.6'!F43</f>
        <v>0</v>
      </c>
      <c r="J79" s="352">
        <f>'4.7'!F43</f>
        <v>0</v>
      </c>
      <c r="K79" s="352">
        <f>'4.8'!F42</f>
        <v>0</v>
      </c>
      <c r="L79" s="352">
        <f>'4.9'!F42</f>
        <v>0</v>
      </c>
      <c r="M79" s="352">
        <f>'4.10'!F43</f>
        <v>0</v>
      </c>
      <c r="N79" s="352">
        <f>'4.11'!F42</f>
        <v>0</v>
      </c>
      <c r="O79" s="352">
        <f>'4.12'!E42</f>
        <v>0</v>
      </c>
      <c r="P79" s="352">
        <f>'4.13 '!E43</f>
        <v>2</v>
      </c>
      <c r="Q79" s="352">
        <f>'4.14'!F42</f>
        <v>2</v>
      </c>
    </row>
    <row r="80" spans="1:17" ht="16" customHeight="1" x14ac:dyDescent="0.3">
      <c r="A80" s="33" t="s">
        <v>50</v>
      </c>
      <c r="B80" s="162">
        <f t="shared" si="6"/>
        <v>21.428571428571427</v>
      </c>
      <c r="C80" s="163">
        <f t="shared" si="7"/>
        <v>6</v>
      </c>
      <c r="D80" s="50">
        <f>'4.1'!F62</f>
        <v>2</v>
      </c>
      <c r="E80" s="50">
        <f>'4.2 '!E61</f>
        <v>0</v>
      </c>
      <c r="F80" s="50">
        <f>'4.3'!F61</f>
        <v>0</v>
      </c>
      <c r="G80" s="50">
        <f>'4.4'!F61</f>
        <v>0</v>
      </c>
      <c r="H80" s="352">
        <f>'4.5'!F62</f>
        <v>0</v>
      </c>
      <c r="I80" s="352">
        <f>'4.6'!F62</f>
        <v>0</v>
      </c>
      <c r="J80" s="352">
        <f>'4.7'!F62</f>
        <v>0</v>
      </c>
      <c r="K80" s="352">
        <f>'4.8'!F61</f>
        <v>0</v>
      </c>
      <c r="L80" s="352">
        <f>'4.9'!F61</f>
        <v>0</v>
      </c>
      <c r="M80" s="352">
        <f>'4.10'!F62</f>
        <v>0</v>
      </c>
      <c r="N80" s="352">
        <f>'4.11'!F61</f>
        <v>0</v>
      </c>
      <c r="O80" s="352">
        <f>'4.12'!E61</f>
        <v>2</v>
      </c>
      <c r="P80" s="352">
        <f>'4.13 '!E62</f>
        <v>0</v>
      </c>
      <c r="Q80" s="352">
        <f>'4.14'!F61</f>
        <v>2</v>
      </c>
    </row>
    <row r="81" spans="1:17" ht="16" customHeight="1" x14ac:dyDescent="0.3">
      <c r="A81" s="356" t="s">
        <v>1816</v>
      </c>
      <c r="B81" s="162"/>
      <c r="C81" s="163"/>
      <c r="D81" s="50"/>
      <c r="E81" s="50"/>
      <c r="F81" s="50"/>
      <c r="G81" s="50"/>
      <c r="H81" s="352"/>
      <c r="I81" s="352"/>
      <c r="J81" s="352"/>
      <c r="K81" s="352"/>
      <c r="L81" s="352"/>
      <c r="M81" s="352"/>
      <c r="N81" s="352"/>
      <c r="O81" s="352"/>
      <c r="P81" s="352"/>
      <c r="Q81" s="352"/>
    </row>
    <row r="82" spans="1:17" ht="16" customHeight="1" x14ac:dyDescent="0.3">
      <c r="A82" s="33" t="s">
        <v>40</v>
      </c>
      <c r="B82" s="162">
        <f t="shared" ref="B82:B95" si="8">C82/$C$5*100</f>
        <v>17.857142857142858</v>
      </c>
      <c r="C82" s="163">
        <f t="shared" ref="C82:C95" si="9">SUM(D82:Q82)</f>
        <v>5</v>
      </c>
      <c r="D82" s="50">
        <f>'4.1'!F51</f>
        <v>2</v>
      </c>
      <c r="E82" s="50">
        <f>'4.2 '!E50</f>
        <v>0</v>
      </c>
      <c r="F82" s="50">
        <f>'4.3'!F50</f>
        <v>0</v>
      </c>
      <c r="G82" s="50">
        <f>'4.4'!F50</f>
        <v>0</v>
      </c>
      <c r="H82" s="352">
        <f>'4.5'!F51</f>
        <v>0</v>
      </c>
      <c r="I82" s="352">
        <f>'4.6'!F51</f>
        <v>0</v>
      </c>
      <c r="J82" s="352">
        <f>'4.7'!F51</f>
        <v>0</v>
      </c>
      <c r="K82" s="352">
        <f>'4.8'!F50</f>
        <v>0</v>
      </c>
      <c r="L82" s="352">
        <f>'4.9'!F50</f>
        <v>0</v>
      </c>
      <c r="M82" s="352">
        <f>'4.10'!F51</f>
        <v>0</v>
      </c>
      <c r="N82" s="352">
        <f>'4.11'!F50</f>
        <v>0</v>
      </c>
      <c r="O82" s="352">
        <f>'4.12'!E50</f>
        <v>2</v>
      </c>
      <c r="P82" s="352">
        <f>'4.13 '!E51</f>
        <v>0</v>
      </c>
      <c r="Q82" s="352">
        <f>'4.14'!F50</f>
        <v>1</v>
      </c>
    </row>
    <row r="83" spans="1:17" ht="16" customHeight="1" x14ac:dyDescent="0.3">
      <c r="A83" s="33" t="s">
        <v>57</v>
      </c>
      <c r="B83" s="162">
        <f t="shared" si="8"/>
        <v>17.857142857142858</v>
      </c>
      <c r="C83" s="163">
        <f t="shared" si="9"/>
        <v>5</v>
      </c>
      <c r="D83" s="50">
        <f>'4.1'!F69</f>
        <v>1</v>
      </c>
      <c r="E83" s="50">
        <f>'4.2 '!E68</f>
        <v>0</v>
      </c>
      <c r="F83" s="50">
        <f>'4.3'!F68</f>
        <v>0</v>
      </c>
      <c r="G83" s="50">
        <f>'4.4'!F68</f>
        <v>0</v>
      </c>
      <c r="H83" s="352">
        <f>'4.5'!F69</f>
        <v>0</v>
      </c>
      <c r="I83" s="352">
        <f>'4.6'!F69</f>
        <v>0</v>
      </c>
      <c r="J83" s="352">
        <f>'4.7'!F69</f>
        <v>0</v>
      </c>
      <c r="K83" s="352">
        <f>'4.8'!F68</f>
        <v>0</v>
      </c>
      <c r="L83" s="352">
        <f>'4.9'!F68</f>
        <v>0</v>
      </c>
      <c r="M83" s="352">
        <f>'4.10'!F69</f>
        <v>0</v>
      </c>
      <c r="N83" s="352">
        <f>'4.11'!F68</f>
        <v>0</v>
      </c>
      <c r="O83" s="352">
        <f>'4.12'!E68</f>
        <v>2</v>
      </c>
      <c r="P83" s="352">
        <f>'4.13 '!E69</f>
        <v>1</v>
      </c>
      <c r="Q83" s="352">
        <f>'4.14'!F68</f>
        <v>1</v>
      </c>
    </row>
    <row r="84" spans="1:17" ht="16" customHeight="1" x14ac:dyDescent="0.3">
      <c r="A84" s="33" t="s">
        <v>27</v>
      </c>
      <c r="B84" s="162">
        <f t="shared" si="8"/>
        <v>14.285714285714285</v>
      </c>
      <c r="C84" s="163">
        <f t="shared" si="9"/>
        <v>4</v>
      </c>
      <c r="D84" s="50">
        <f>'4.1'!F35</f>
        <v>2</v>
      </c>
      <c r="E84" s="50">
        <f>'4.2 '!E34</f>
        <v>0</v>
      </c>
      <c r="F84" s="50">
        <f>'4.3'!F34</f>
        <v>0</v>
      </c>
      <c r="G84" s="50">
        <f>'4.4'!F34</f>
        <v>2</v>
      </c>
      <c r="H84" s="352">
        <f>'4.5'!F35</f>
        <v>0</v>
      </c>
      <c r="I84" s="352">
        <f>'4.6'!F35</f>
        <v>0</v>
      </c>
      <c r="J84" s="352">
        <f>'4.7'!F35</f>
        <v>0</v>
      </c>
      <c r="K84" s="352">
        <f>'4.8'!F34</f>
        <v>0</v>
      </c>
      <c r="L84" s="352">
        <f>'4.9'!F34</f>
        <v>0</v>
      </c>
      <c r="M84" s="352">
        <f>'4.10'!F35</f>
        <v>0</v>
      </c>
      <c r="N84" s="352">
        <f>'4.11'!F34</f>
        <v>0</v>
      </c>
      <c r="O84" s="352">
        <f>'4.12'!E34</f>
        <v>0</v>
      </c>
      <c r="P84" s="352">
        <f>'4.13 '!E35</f>
        <v>0</v>
      </c>
      <c r="Q84" s="352">
        <f>'4.14'!F34</f>
        <v>0</v>
      </c>
    </row>
    <row r="85" spans="1:17" ht="16" customHeight="1" x14ac:dyDescent="0.3">
      <c r="A85" s="33" t="s">
        <v>92</v>
      </c>
      <c r="B85" s="162">
        <f t="shared" si="8"/>
        <v>14.285714285714285</v>
      </c>
      <c r="C85" s="163">
        <f t="shared" si="9"/>
        <v>4</v>
      </c>
      <c r="D85" s="50">
        <f>'4.1'!F52</f>
        <v>2</v>
      </c>
      <c r="E85" s="50">
        <f>'4.2 '!E51</f>
        <v>0</v>
      </c>
      <c r="F85" s="50">
        <f>'4.3'!F51</f>
        <v>0</v>
      </c>
      <c r="G85" s="50">
        <f>'4.4'!F51</f>
        <v>0</v>
      </c>
      <c r="H85" s="352">
        <f>'4.5'!F52</f>
        <v>0</v>
      </c>
      <c r="I85" s="352">
        <f>'4.6'!F52</f>
        <v>0</v>
      </c>
      <c r="J85" s="352">
        <f>'4.7'!F52</f>
        <v>0</v>
      </c>
      <c r="K85" s="352">
        <f>'4.8'!F51</f>
        <v>0</v>
      </c>
      <c r="L85" s="352">
        <f>'4.9'!F51</f>
        <v>0</v>
      </c>
      <c r="M85" s="352">
        <f>'4.10'!F52</f>
        <v>0</v>
      </c>
      <c r="N85" s="352">
        <f>'4.11'!F51</f>
        <v>0</v>
      </c>
      <c r="O85" s="352">
        <f>'4.12'!E51</f>
        <v>0</v>
      </c>
      <c r="P85" s="352">
        <f>'4.13 '!E52</f>
        <v>0</v>
      </c>
      <c r="Q85" s="352">
        <f>'4.14'!F51</f>
        <v>2</v>
      </c>
    </row>
    <row r="86" spans="1:17" ht="16" customHeight="1" x14ac:dyDescent="0.3">
      <c r="A86" s="33" t="s">
        <v>46</v>
      </c>
      <c r="B86" s="162">
        <f t="shared" si="8"/>
        <v>14.285714285714285</v>
      </c>
      <c r="C86" s="163">
        <f t="shared" si="9"/>
        <v>4</v>
      </c>
      <c r="D86" s="50">
        <f>'4.1'!F58</f>
        <v>2</v>
      </c>
      <c r="E86" s="50">
        <f>'4.2 '!E57</f>
        <v>0</v>
      </c>
      <c r="F86" s="50">
        <f>'4.3'!F57</f>
        <v>0</v>
      </c>
      <c r="G86" s="50">
        <f>'4.4'!F57</f>
        <v>0</v>
      </c>
      <c r="H86" s="352">
        <f>'4.5'!F58</f>
        <v>0</v>
      </c>
      <c r="I86" s="352">
        <f>'4.6'!F58</f>
        <v>0</v>
      </c>
      <c r="J86" s="352">
        <f>'4.7'!F58</f>
        <v>0</v>
      </c>
      <c r="K86" s="352">
        <f>'4.8'!F57</f>
        <v>0</v>
      </c>
      <c r="L86" s="352">
        <f>'4.9'!F57</f>
        <v>0</v>
      </c>
      <c r="M86" s="352">
        <f>'4.10'!F58</f>
        <v>0</v>
      </c>
      <c r="N86" s="352">
        <f>'4.11'!F57</f>
        <v>0</v>
      </c>
      <c r="O86" s="352">
        <f>'4.12'!E57</f>
        <v>0</v>
      </c>
      <c r="P86" s="352">
        <f>'4.13 '!E58</f>
        <v>2</v>
      </c>
      <c r="Q86" s="352">
        <f>'4.14'!F57</f>
        <v>0</v>
      </c>
    </row>
    <row r="87" spans="1:17" ht="16" customHeight="1" x14ac:dyDescent="0.3">
      <c r="A87" s="33" t="s">
        <v>59</v>
      </c>
      <c r="B87" s="162">
        <f t="shared" si="8"/>
        <v>14.285714285714285</v>
      </c>
      <c r="C87" s="163">
        <f t="shared" si="9"/>
        <v>4</v>
      </c>
      <c r="D87" s="50">
        <f>'4.1'!F71</f>
        <v>2</v>
      </c>
      <c r="E87" s="50">
        <f>'4.2 '!E70</f>
        <v>0</v>
      </c>
      <c r="F87" s="50">
        <f>'4.3'!F70</f>
        <v>0</v>
      </c>
      <c r="G87" s="50">
        <f>'4.4'!F70</f>
        <v>0</v>
      </c>
      <c r="H87" s="352">
        <f>'4.5'!F71</f>
        <v>0</v>
      </c>
      <c r="I87" s="352">
        <f>'4.6'!F71</f>
        <v>0</v>
      </c>
      <c r="J87" s="352">
        <f>'4.7'!F71</f>
        <v>0</v>
      </c>
      <c r="K87" s="352">
        <f>'4.8'!F70</f>
        <v>0</v>
      </c>
      <c r="L87" s="352">
        <f>'4.9'!F70</f>
        <v>0</v>
      </c>
      <c r="M87" s="352">
        <f>'4.10'!F71</f>
        <v>0</v>
      </c>
      <c r="N87" s="352">
        <f>'4.11'!F70</f>
        <v>0</v>
      </c>
      <c r="O87" s="352">
        <f>'4.12'!E70</f>
        <v>0</v>
      </c>
      <c r="P87" s="352">
        <f>'4.13 '!E71</f>
        <v>0</v>
      </c>
      <c r="Q87" s="352">
        <f>'4.14'!F70</f>
        <v>2</v>
      </c>
    </row>
    <row r="88" spans="1:17" ht="16" customHeight="1" x14ac:dyDescent="0.3">
      <c r="A88" s="33" t="s">
        <v>69</v>
      </c>
      <c r="B88" s="162">
        <f t="shared" si="8"/>
        <v>14.285714285714285</v>
      </c>
      <c r="C88" s="163">
        <f t="shared" si="9"/>
        <v>4</v>
      </c>
      <c r="D88" s="50">
        <f>'4.1'!F80</f>
        <v>1</v>
      </c>
      <c r="E88" s="50">
        <f>'4.2 '!E79</f>
        <v>0</v>
      </c>
      <c r="F88" s="50">
        <f>'4.3'!F79</f>
        <v>0</v>
      </c>
      <c r="G88" s="50">
        <f>'4.4'!F79</f>
        <v>0</v>
      </c>
      <c r="H88" s="352">
        <f>'4.5'!F80</f>
        <v>0</v>
      </c>
      <c r="I88" s="352">
        <f>'4.6'!F80</f>
        <v>0</v>
      </c>
      <c r="J88" s="352">
        <f>'4.7'!F80</f>
        <v>0</v>
      </c>
      <c r="K88" s="352">
        <f>'4.8'!F79</f>
        <v>0</v>
      </c>
      <c r="L88" s="352">
        <f>'4.9'!F79</f>
        <v>0</v>
      </c>
      <c r="M88" s="352">
        <f>'4.10'!F80</f>
        <v>0</v>
      </c>
      <c r="N88" s="352">
        <f>'4.11'!F79</f>
        <v>2</v>
      </c>
      <c r="O88" s="352">
        <f>'4.12'!E79</f>
        <v>0</v>
      </c>
      <c r="P88" s="352">
        <f>'4.13 '!E80</f>
        <v>0</v>
      </c>
      <c r="Q88" s="352">
        <f>'4.14'!F79</f>
        <v>1</v>
      </c>
    </row>
    <row r="89" spans="1:17" ht="16" customHeight="1" x14ac:dyDescent="0.3">
      <c r="A89" s="33" t="s">
        <v>86</v>
      </c>
      <c r="B89" s="162">
        <f t="shared" si="8"/>
        <v>14.285714285714285</v>
      </c>
      <c r="C89" s="163">
        <f t="shared" si="9"/>
        <v>4</v>
      </c>
      <c r="D89" s="50">
        <f>'4.1'!F98</f>
        <v>1</v>
      </c>
      <c r="E89" s="50">
        <f>'4.2 '!E97</f>
        <v>0</v>
      </c>
      <c r="F89" s="50">
        <f>'4.3'!F97</f>
        <v>0</v>
      </c>
      <c r="G89" s="50">
        <f>'4.4'!F97</f>
        <v>0</v>
      </c>
      <c r="H89" s="352">
        <f>'4.5'!F98</f>
        <v>0</v>
      </c>
      <c r="I89" s="352">
        <f>'4.6'!F98</f>
        <v>0</v>
      </c>
      <c r="J89" s="352">
        <f>'4.7'!F98</f>
        <v>0</v>
      </c>
      <c r="K89" s="352">
        <f>'4.8'!F97</f>
        <v>0</v>
      </c>
      <c r="L89" s="352">
        <f>'4.9'!F97</f>
        <v>0</v>
      </c>
      <c r="M89" s="352">
        <f>'4.10'!F98</f>
        <v>0</v>
      </c>
      <c r="N89" s="352">
        <f>'4.11'!F97</f>
        <v>0</v>
      </c>
      <c r="O89" s="352">
        <f>'4.12'!E97</f>
        <v>2</v>
      </c>
      <c r="P89" s="352">
        <f>'4.13 '!E98</f>
        <v>0</v>
      </c>
      <c r="Q89" s="352">
        <f>'4.14'!F97</f>
        <v>1</v>
      </c>
    </row>
    <row r="90" spans="1:17" ht="16" customHeight="1" x14ac:dyDescent="0.3">
      <c r="A90" s="33" t="s">
        <v>11</v>
      </c>
      <c r="B90" s="162">
        <f t="shared" si="8"/>
        <v>10.714285714285714</v>
      </c>
      <c r="C90" s="163">
        <f t="shared" si="9"/>
        <v>3</v>
      </c>
      <c r="D90" s="50">
        <f>'4.1'!F18</f>
        <v>1</v>
      </c>
      <c r="E90" s="50">
        <f>'4.2 '!E17</f>
        <v>0</v>
      </c>
      <c r="F90" s="50">
        <f>'4.3'!F17</f>
        <v>0</v>
      </c>
      <c r="G90" s="50">
        <f>'4.4'!F17</f>
        <v>0</v>
      </c>
      <c r="H90" s="352">
        <f>'4.5'!F18</f>
        <v>0</v>
      </c>
      <c r="I90" s="352">
        <f>'4.6'!F18</f>
        <v>0</v>
      </c>
      <c r="J90" s="352">
        <f>'4.7'!F18</f>
        <v>0</v>
      </c>
      <c r="K90" s="352">
        <f>'4.8'!F17</f>
        <v>0</v>
      </c>
      <c r="L90" s="352">
        <f>'4.9'!F17</f>
        <v>0</v>
      </c>
      <c r="M90" s="352">
        <f>'4.10'!F18</f>
        <v>0</v>
      </c>
      <c r="N90" s="352">
        <f>'4.11'!F17</f>
        <v>0</v>
      </c>
      <c r="O90" s="352">
        <f>'4.12'!E17</f>
        <v>2</v>
      </c>
      <c r="P90" s="352">
        <f>'4.13 '!E18</f>
        <v>0</v>
      </c>
      <c r="Q90" s="352">
        <f>'4.14'!F17</f>
        <v>0</v>
      </c>
    </row>
    <row r="91" spans="1:17" s="7" customFormat="1" ht="16" customHeight="1" x14ac:dyDescent="0.3">
      <c r="A91" s="33" t="s">
        <v>13</v>
      </c>
      <c r="B91" s="162">
        <f t="shared" si="8"/>
        <v>10.714285714285714</v>
      </c>
      <c r="C91" s="163">
        <f t="shared" si="9"/>
        <v>3</v>
      </c>
      <c r="D91" s="50">
        <f>'4.1'!F20</f>
        <v>1</v>
      </c>
      <c r="E91" s="50">
        <f>'4.2 '!E19</f>
        <v>0</v>
      </c>
      <c r="F91" s="50">
        <f>'4.3'!F19</f>
        <v>2</v>
      </c>
      <c r="G91" s="50">
        <f>'4.4'!F19</f>
        <v>0</v>
      </c>
      <c r="H91" s="352">
        <f>'4.5'!F20</f>
        <v>0</v>
      </c>
      <c r="I91" s="352">
        <f>'4.6'!F20</f>
        <v>0</v>
      </c>
      <c r="J91" s="352">
        <f>'4.7'!F20</f>
        <v>0</v>
      </c>
      <c r="K91" s="352">
        <f>'4.8'!F19</f>
        <v>0</v>
      </c>
      <c r="L91" s="352">
        <f>'4.9'!F19</f>
        <v>0</v>
      </c>
      <c r="M91" s="352">
        <f>'4.10'!F20</f>
        <v>0</v>
      </c>
      <c r="N91" s="352">
        <f>'4.11'!F19</f>
        <v>0</v>
      </c>
      <c r="O91" s="352">
        <f>'4.12'!E19</f>
        <v>0</v>
      </c>
      <c r="P91" s="352">
        <f>'4.13 '!E20</f>
        <v>0</v>
      </c>
      <c r="Q91" s="352">
        <f>'4.14'!F19</f>
        <v>0</v>
      </c>
    </row>
    <row r="92" spans="1:17" s="7" customFormat="1" ht="16" customHeight="1" x14ac:dyDescent="0.3">
      <c r="A92" s="33" t="s">
        <v>31</v>
      </c>
      <c r="B92" s="162">
        <f t="shared" si="8"/>
        <v>7.1428571428571423</v>
      </c>
      <c r="C92" s="163">
        <f t="shared" si="9"/>
        <v>2</v>
      </c>
      <c r="D92" s="50">
        <f>'4.1'!F40</f>
        <v>0</v>
      </c>
      <c r="E92" s="50">
        <f>'4.2 '!E39</f>
        <v>0</v>
      </c>
      <c r="F92" s="50">
        <f>'4.3'!F39</f>
        <v>0</v>
      </c>
      <c r="G92" s="50">
        <f>'4.4'!F39</f>
        <v>0</v>
      </c>
      <c r="H92" s="352">
        <f>'4.5'!F40</f>
        <v>0</v>
      </c>
      <c r="I92" s="352">
        <f>'4.6'!F40</f>
        <v>0</v>
      </c>
      <c r="J92" s="352">
        <f>'4.7'!F40</f>
        <v>0</v>
      </c>
      <c r="K92" s="352">
        <f>'4.8'!F39</f>
        <v>0</v>
      </c>
      <c r="L92" s="352">
        <f>'4.9'!F39</f>
        <v>0</v>
      </c>
      <c r="M92" s="352">
        <f>'4.10'!F40</f>
        <v>0</v>
      </c>
      <c r="N92" s="352">
        <f>'4.11'!F39</f>
        <v>0</v>
      </c>
      <c r="O92" s="352">
        <f>'4.12'!E39</f>
        <v>0</v>
      </c>
      <c r="P92" s="352">
        <f>'4.13 '!E40</f>
        <v>0</v>
      </c>
      <c r="Q92" s="352">
        <f>'4.14'!F39</f>
        <v>2</v>
      </c>
    </row>
    <row r="93" spans="1:17" ht="16" customHeight="1" x14ac:dyDescent="0.3">
      <c r="A93" s="33" t="s">
        <v>37</v>
      </c>
      <c r="B93" s="162">
        <f t="shared" si="8"/>
        <v>7.1428571428571423</v>
      </c>
      <c r="C93" s="163">
        <f t="shared" si="9"/>
        <v>2</v>
      </c>
      <c r="D93" s="50">
        <f>'4.1'!F48</f>
        <v>2</v>
      </c>
      <c r="E93" s="50">
        <f>'4.2 '!E47</f>
        <v>0</v>
      </c>
      <c r="F93" s="50">
        <f>'4.3'!F47</f>
        <v>0</v>
      </c>
      <c r="G93" s="50">
        <f>'4.4'!F47</f>
        <v>0</v>
      </c>
      <c r="H93" s="352">
        <f>'4.5'!F48</f>
        <v>0</v>
      </c>
      <c r="I93" s="352">
        <f>'4.6'!F48</f>
        <v>0</v>
      </c>
      <c r="J93" s="352">
        <f>'4.7'!F48</f>
        <v>0</v>
      </c>
      <c r="K93" s="352">
        <f>'4.8'!F47</f>
        <v>0</v>
      </c>
      <c r="L93" s="352">
        <f>'4.9'!F47</f>
        <v>0</v>
      </c>
      <c r="M93" s="352">
        <f>'4.10'!F48</f>
        <v>0</v>
      </c>
      <c r="N93" s="352">
        <f>'4.11'!F47</f>
        <v>0</v>
      </c>
      <c r="O93" s="352">
        <f>'4.12'!E47</f>
        <v>0</v>
      </c>
      <c r="P93" s="352">
        <f>'4.13 '!E48</f>
        <v>0</v>
      </c>
      <c r="Q93" s="352">
        <f>'4.14'!F47</f>
        <v>0</v>
      </c>
    </row>
    <row r="94" spans="1:17" s="11" customFormat="1" ht="16" customHeight="1" x14ac:dyDescent="0.3">
      <c r="A94" s="33" t="s">
        <v>68</v>
      </c>
      <c r="B94" s="162">
        <f t="shared" si="8"/>
        <v>7.1428571428571423</v>
      </c>
      <c r="C94" s="163">
        <f t="shared" si="9"/>
        <v>2</v>
      </c>
      <c r="D94" s="50">
        <f>'4.1'!F79</f>
        <v>2</v>
      </c>
      <c r="E94" s="50">
        <f>'4.2 '!E78</f>
        <v>0</v>
      </c>
      <c r="F94" s="50">
        <f>'4.3'!F78</f>
        <v>0</v>
      </c>
      <c r="G94" s="50">
        <f>'4.4'!F78</f>
        <v>0</v>
      </c>
      <c r="H94" s="352">
        <f>'4.5'!F79</f>
        <v>0</v>
      </c>
      <c r="I94" s="352">
        <f>'4.6'!F79</f>
        <v>0</v>
      </c>
      <c r="J94" s="352">
        <f>'4.7'!F79</f>
        <v>0</v>
      </c>
      <c r="K94" s="352">
        <f>'4.8'!F78</f>
        <v>0</v>
      </c>
      <c r="L94" s="352">
        <f>'4.9'!F78</f>
        <v>0</v>
      </c>
      <c r="M94" s="352">
        <f>'4.10'!F79</f>
        <v>0</v>
      </c>
      <c r="N94" s="352">
        <f>'4.11'!F78</f>
        <v>0</v>
      </c>
      <c r="O94" s="352">
        <f>'4.12'!E78</f>
        <v>0</v>
      </c>
      <c r="P94" s="352">
        <f>'4.13 '!E79</f>
        <v>0</v>
      </c>
      <c r="Q94" s="352">
        <f>'4.14'!F78</f>
        <v>0</v>
      </c>
    </row>
    <row r="95" spans="1:17" ht="16" customHeight="1" x14ac:dyDescent="0.3">
      <c r="A95" s="33" t="s">
        <v>87</v>
      </c>
      <c r="B95" s="162">
        <f t="shared" si="8"/>
        <v>3.5714285714285712</v>
      </c>
      <c r="C95" s="163">
        <f t="shared" si="9"/>
        <v>1</v>
      </c>
      <c r="D95" s="50">
        <f>'4.1'!F99</f>
        <v>0</v>
      </c>
      <c r="E95" s="50">
        <f>'4.2 '!E98</f>
        <v>0</v>
      </c>
      <c r="F95" s="50">
        <f>'4.3'!F98</f>
        <v>0</v>
      </c>
      <c r="G95" s="50">
        <f>'4.4'!F98</f>
        <v>0</v>
      </c>
      <c r="H95" s="352">
        <f>'4.5'!F99</f>
        <v>0</v>
      </c>
      <c r="I95" s="352">
        <f>'4.6'!F99</f>
        <v>0</v>
      </c>
      <c r="J95" s="352">
        <f>'4.7'!F99</f>
        <v>0</v>
      </c>
      <c r="K95" s="352">
        <f>'4.8'!F98</f>
        <v>0</v>
      </c>
      <c r="L95" s="352">
        <f>'4.9'!F98</f>
        <v>0</v>
      </c>
      <c r="M95" s="352">
        <f>'4.10'!F99</f>
        <v>0</v>
      </c>
      <c r="N95" s="352">
        <f>'4.11'!F98</f>
        <v>0</v>
      </c>
      <c r="O95" s="352">
        <f>'4.12'!E98</f>
        <v>0</v>
      </c>
      <c r="P95" s="352">
        <f>'4.13 '!E99</f>
        <v>0</v>
      </c>
      <c r="Q95" s="352">
        <f>'4.14'!F98</f>
        <v>1</v>
      </c>
    </row>
    <row r="96" spans="1:17" x14ac:dyDescent="0.3">
      <c r="A96" s="135"/>
      <c r="B96" s="165"/>
      <c r="C96" s="166"/>
      <c r="D96" s="135"/>
    </row>
    <row r="97" spans="3:3" x14ac:dyDescent="0.3">
      <c r="C97" s="168"/>
    </row>
    <row r="98" spans="3:3" x14ac:dyDescent="0.3">
      <c r="C98" s="168"/>
    </row>
  </sheetData>
  <sortState xmlns:xlrd2="http://schemas.microsoft.com/office/spreadsheetml/2017/richdata2" ref="A7:Q95">
    <sortCondition descending="1" ref="B7:B95"/>
  </sortState>
  <mergeCells count="2">
    <mergeCell ref="A1:M1"/>
    <mergeCell ref="A2:Q2"/>
  </mergeCells>
  <pageMargins left="0.70866141732283472" right="0.70866141732283472" top="0.74803149606299213" bottom="0.74803149606299213" header="0.31496062992125984" footer="0.31496062992125984"/>
  <pageSetup paperSize="9" scale="67" fitToWidth="0" fitToHeight="3" orientation="landscape" r:id="rId1"/>
  <headerFooter>
    <oddFooter>&amp;A&amp;RСтраница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/>
  <dimension ref="A1:S127"/>
  <sheetViews>
    <sheetView zoomScaleNormal="100" zoomScaleSheetLayoutView="100" workbookViewId="0">
      <pane xSplit="1" ySplit="7" topLeftCell="B8" activePane="bottomRight" state="frozen"/>
      <selection activeCell="P27" sqref="P27"/>
      <selection pane="topRight" activeCell="P27" sqref="P27"/>
      <selection pane="bottomLeft" activeCell="P27" sqref="P27"/>
      <selection pane="bottomRight" activeCell="Q99" sqref="Q99"/>
    </sheetView>
  </sheetViews>
  <sheetFormatPr defaultColWidth="9.1796875" defaultRowHeight="11.5" x14ac:dyDescent="0.25"/>
  <cols>
    <col min="1" max="1" width="24.6328125" style="75" customWidth="1"/>
    <col min="2" max="2" width="46.90625" style="75" customWidth="1"/>
    <col min="3" max="3" width="5.6328125" style="70" customWidth="1"/>
    <col min="4" max="5" width="4.6328125" style="70" customWidth="1"/>
    <col min="6" max="6" width="5.6328125" style="85" customWidth="1"/>
    <col min="7" max="8" width="12.6328125" style="70" customWidth="1"/>
    <col min="9" max="11" width="12.6328125" style="141" customWidth="1"/>
    <col min="12" max="12" width="16.453125" style="70" customWidth="1"/>
    <col min="13" max="13" width="14.6328125" style="70" customWidth="1"/>
    <col min="14" max="14" width="11.7265625" style="70" customWidth="1"/>
    <col min="15" max="15" width="18.6328125" style="102" customWidth="1"/>
    <col min="16" max="18" width="18.6328125" style="94" customWidth="1"/>
    <col min="19" max="19" width="9.1796875" style="218"/>
    <col min="20" max="16384" width="9.1796875" style="75"/>
  </cols>
  <sheetData>
    <row r="1" spans="1:19" ht="20" customHeight="1" x14ac:dyDescent="0.25">
      <c r="A1" s="409" t="str">
        <f>B3</f>
        <v>4.7 Содержатся ли в составе материалов к проекту закона об исполнении бюджета за 2019 год 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9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9" ht="72" customHeight="1" x14ac:dyDescent="0.25">
      <c r="A3" s="401" t="s">
        <v>380</v>
      </c>
      <c r="B3" s="255" t="s">
        <v>375</v>
      </c>
      <c r="C3" s="402" t="s">
        <v>150</v>
      </c>
      <c r="D3" s="401"/>
      <c r="E3" s="401"/>
      <c r="F3" s="401"/>
      <c r="G3" s="401" t="s">
        <v>1483</v>
      </c>
      <c r="H3" s="401" t="s">
        <v>392</v>
      </c>
      <c r="I3" s="401"/>
      <c r="J3" s="401"/>
      <c r="K3" s="401"/>
      <c r="L3" s="401"/>
      <c r="M3" s="404" t="s">
        <v>213</v>
      </c>
      <c r="N3" s="404" t="s">
        <v>195</v>
      </c>
      <c r="O3" s="401" t="s">
        <v>109</v>
      </c>
      <c r="P3" s="401" t="s">
        <v>115</v>
      </c>
      <c r="Q3" s="401"/>
      <c r="R3" s="401"/>
    </row>
    <row r="4" spans="1:19" s="77" customFormat="1" ht="27" customHeight="1" x14ac:dyDescent="0.25">
      <c r="A4" s="401"/>
      <c r="B4" s="56" t="str">
        <f>'Методика (Раздел 4)'!B45</f>
        <v xml:space="preserve">Да, содержатся, в том числе пояснения различий между первоначально утвержденными и фактическими значениями </v>
      </c>
      <c r="C4" s="401" t="s">
        <v>101</v>
      </c>
      <c r="D4" s="401" t="s">
        <v>190</v>
      </c>
      <c r="E4" s="401" t="s">
        <v>191</v>
      </c>
      <c r="F4" s="402" t="s">
        <v>100</v>
      </c>
      <c r="G4" s="401"/>
      <c r="H4" s="404" t="s">
        <v>382</v>
      </c>
      <c r="I4" s="404" t="s">
        <v>390</v>
      </c>
      <c r="J4" s="404" t="s">
        <v>383</v>
      </c>
      <c r="K4" s="401" t="s">
        <v>113</v>
      </c>
      <c r="L4" s="415" t="s">
        <v>682</v>
      </c>
      <c r="M4" s="408"/>
      <c r="N4" s="404"/>
      <c r="O4" s="401"/>
      <c r="P4" s="401" t="s">
        <v>110</v>
      </c>
      <c r="Q4" s="401" t="s">
        <v>192</v>
      </c>
      <c r="R4" s="401" t="s">
        <v>111</v>
      </c>
      <c r="S4" s="219"/>
    </row>
    <row r="5" spans="1:19" s="77" customFormat="1" ht="27" customHeight="1" x14ac:dyDescent="0.25">
      <c r="A5" s="401"/>
      <c r="B5" s="56" t="str">
        <f>'Методика (Раздел 4)'!B46</f>
        <v>Да, содержатся, но без пояснения различий между первоначально утвержденными и фактическими значениями</v>
      </c>
      <c r="C5" s="401"/>
      <c r="D5" s="401"/>
      <c r="E5" s="401"/>
      <c r="F5" s="402"/>
      <c r="G5" s="401"/>
      <c r="H5" s="404"/>
      <c r="I5" s="404"/>
      <c r="J5" s="404"/>
      <c r="K5" s="401"/>
      <c r="L5" s="415"/>
      <c r="M5" s="408"/>
      <c r="N5" s="404"/>
      <c r="O5" s="401"/>
      <c r="P5" s="401"/>
      <c r="Q5" s="401"/>
      <c r="R5" s="401"/>
      <c r="S5" s="219"/>
    </row>
    <row r="6" spans="1:19" s="77" customFormat="1" ht="27" customHeight="1" x14ac:dyDescent="0.25">
      <c r="A6" s="401"/>
      <c r="B6" s="140" t="str">
        <f>'Методика (Раздел 4)'!B47</f>
        <v>Нет, в установленные сроки не содержатся или не отвечают требованиям</v>
      </c>
      <c r="C6" s="401"/>
      <c r="D6" s="401"/>
      <c r="E6" s="401"/>
      <c r="F6" s="402"/>
      <c r="G6" s="401"/>
      <c r="H6" s="405"/>
      <c r="I6" s="405"/>
      <c r="J6" s="405"/>
      <c r="K6" s="401"/>
      <c r="L6" s="415"/>
      <c r="M6" s="408"/>
      <c r="N6" s="404"/>
      <c r="O6" s="401"/>
      <c r="P6" s="401"/>
      <c r="Q6" s="401"/>
      <c r="R6" s="401"/>
      <c r="S6" s="219"/>
    </row>
    <row r="7" spans="1:19" s="69" customFormat="1" ht="15" customHeight="1" x14ac:dyDescent="0.25">
      <c r="A7" s="225" t="s">
        <v>0</v>
      </c>
      <c r="B7" s="226"/>
      <c r="C7" s="226"/>
      <c r="D7" s="226"/>
      <c r="E7" s="226"/>
      <c r="F7" s="159"/>
      <c r="G7" s="226"/>
      <c r="H7" s="159"/>
      <c r="I7" s="159"/>
      <c r="J7" s="159"/>
      <c r="K7" s="159"/>
      <c r="L7" s="159"/>
      <c r="M7" s="159"/>
      <c r="N7" s="159"/>
      <c r="O7" s="225"/>
      <c r="P7" s="263"/>
      <c r="Q7" s="263"/>
      <c r="R7" s="263"/>
      <c r="S7" s="220"/>
    </row>
    <row r="8" spans="1:19" s="69" customFormat="1" ht="15" customHeight="1" x14ac:dyDescent="0.25">
      <c r="A8" s="228" t="s">
        <v>1</v>
      </c>
      <c r="B8" s="239" t="s">
        <v>341</v>
      </c>
      <c r="C8" s="240">
        <f t="shared" ref="C8:C25" si="0">IF(B8=$B$4,2,IF(B8=$B$5,1,0))</f>
        <v>2</v>
      </c>
      <c r="D8" s="240">
        <v>0.5</v>
      </c>
      <c r="E8" s="240"/>
      <c r="F8" s="241">
        <f t="shared" ref="F8:F25" si="1">C8*IF(D8&gt;0,D8,1)*IF(E8&gt;0,E8,1)</f>
        <v>1</v>
      </c>
      <c r="G8" s="239" t="s">
        <v>219</v>
      </c>
      <c r="H8" s="239" t="s">
        <v>219</v>
      </c>
      <c r="I8" s="239" t="s">
        <v>219</v>
      </c>
      <c r="J8" s="239" t="s">
        <v>219</v>
      </c>
      <c r="K8" s="239" t="s">
        <v>219</v>
      </c>
      <c r="L8" s="239" t="s">
        <v>219</v>
      </c>
      <c r="M8" s="235">
        <v>43993</v>
      </c>
      <c r="N8" s="235" t="s">
        <v>219</v>
      </c>
      <c r="O8" s="272" t="s">
        <v>1492</v>
      </c>
      <c r="P8" s="236" t="s">
        <v>675</v>
      </c>
      <c r="Q8" s="236" t="s">
        <v>673</v>
      </c>
      <c r="R8" s="236" t="s">
        <v>674</v>
      </c>
      <c r="S8" s="220" t="s">
        <v>216</v>
      </c>
    </row>
    <row r="9" spans="1:19" ht="15" customHeight="1" x14ac:dyDescent="0.25">
      <c r="A9" s="228" t="s">
        <v>2</v>
      </c>
      <c r="B9" s="239" t="s">
        <v>341</v>
      </c>
      <c r="C9" s="240">
        <f t="shared" si="0"/>
        <v>2</v>
      </c>
      <c r="D9" s="240"/>
      <c r="E9" s="240"/>
      <c r="F9" s="241">
        <f t="shared" si="1"/>
        <v>2</v>
      </c>
      <c r="G9" s="239" t="s">
        <v>219</v>
      </c>
      <c r="H9" s="239" t="s">
        <v>219</v>
      </c>
      <c r="I9" s="239" t="s">
        <v>219</v>
      </c>
      <c r="J9" s="239" t="s">
        <v>219</v>
      </c>
      <c r="K9" s="239" t="s">
        <v>219</v>
      </c>
      <c r="L9" s="239" t="s">
        <v>219</v>
      </c>
      <c r="M9" s="235">
        <v>43983</v>
      </c>
      <c r="N9" s="239" t="s">
        <v>219</v>
      </c>
      <c r="O9" s="272" t="s">
        <v>216</v>
      </c>
      <c r="P9" s="234" t="s">
        <v>652</v>
      </c>
      <c r="Q9" s="234" t="s">
        <v>650</v>
      </c>
      <c r="R9" s="234" t="s">
        <v>653</v>
      </c>
      <c r="S9" s="218" t="s">
        <v>216</v>
      </c>
    </row>
    <row r="10" spans="1:19" ht="15" customHeight="1" x14ac:dyDescent="0.25">
      <c r="A10" s="228" t="s">
        <v>3</v>
      </c>
      <c r="B10" s="239" t="s">
        <v>341</v>
      </c>
      <c r="C10" s="240">
        <f t="shared" si="0"/>
        <v>2</v>
      </c>
      <c r="D10" s="240"/>
      <c r="E10" s="240"/>
      <c r="F10" s="241">
        <f t="shared" si="1"/>
        <v>2</v>
      </c>
      <c r="G10" s="239" t="s">
        <v>219</v>
      </c>
      <c r="H10" s="239" t="s">
        <v>219</v>
      </c>
      <c r="I10" s="239" t="s">
        <v>219</v>
      </c>
      <c r="J10" s="239" t="s">
        <v>219</v>
      </c>
      <c r="K10" s="239" t="s">
        <v>219</v>
      </c>
      <c r="L10" s="239" t="s">
        <v>219</v>
      </c>
      <c r="M10" s="235">
        <v>43930</v>
      </c>
      <c r="N10" s="235" t="s">
        <v>219</v>
      </c>
      <c r="O10" s="272" t="s">
        <v>216</v>
      </c>
      <c r="P10" s="234" t="s">
        <v>451</v>
      </c>
      <c r="Q10" s="234" t="s">
        <v>250</v>
      </c>
      <c r="R10" s="236" t="s">
        <v>417</v>
      </c>
    </row>
    <row r="11" spans="1:19" ht="15" customHeight="1" x14ac:dyDescent="0.25">
      <c r="A11" s="228" t="s">
        <v>4</v>
      </c>
      <c r="B11" s="239" t="s">
        <v>341</v>
      </c>
      <c r="C11" s="240">
        <f t="shared" si="0"/>
        <v>2</v>
      </c>
      <c r="D11" s="240"/>
      <c r="E11" s="240"/>
      <c r="F11" s="241">
        <f t="shared" si="1"/>
        <v>2</v>
      </c>
      <c r="G11" s="239" t="s">
        <v>219</v>
      </c>
      <c r="H11" s="239" t="s">
        <v>219</v>
      </c>
      <c r="I11" s="239" t="s">
        <v>219</v>
      </c>
      <c r="J11" s="239" t="s">
        <v>219</v>
      </c>
      <c r="K11" s="239" t="s">
        <v>219</v>
      </c>
      <c r="L11" s="239" t="s">
        <v>219</v>
      </c>
      <c r="M11" s="235">
        <v>43969</v>
      </c>
      <c r="N11" s="235" t="s">
        <v>219</v>
      </c>
      <c r="O11" s="272" t="s">
        <v>216</v>
      </c>
      <c r="P11" s="234" t="s">
        <v>535</v>
      </c>
      <c r="Q11" s="234" t="s">
        <v>235</v>
      </c>
      <c r="R11" s="236" t="s">
        <v>417</v>
      </c>
    </row>
    <row r="12" spans="1:19" s="69" customFormat="1" ht="15" customHeight="1" x14ac:dyDescent="0.25">
      <c r="A12" s="228" t="s">
        <v>5</v>
      </c>
      <c r="B12" s="239" t="s">
        <v>341</v>
      </c>
      <c r="C12" s="240">
        <f t="shared" si="0"/>
        <v>2</v>
      </c>
      <c r="D12" s="240"/>
      <c r="E12" s="240"/>
      <c r="F12" s="241">
        <f t="shared" si="1"/>
        <v>2</v>
      </c>
      <c r="G12" s="239" t="s">
        <v>219</v>
      </c>
      <c r="H12" s="239" t="s">
        <v>219</v>
      </c>
      <c r="I12" s="239" t="s">
        <v>219</v>
      </c>
      <c r="J12" s="239" t="s">
        <v>219</v>
      </c>
      <c r="K12" s="239" t="s">
        <v>219</v>
      </c>
      <c r="L12" s="239" t="s">
        <v>219</v>
      </c>
      <c r="M12" s="235">
        <v>44118</v>
      </c>
      <c r="N12" s="235" t="s">
        <v>219</v>
      </c>
      <c r="O12" s="272" t="s">
        <v>216</v>
      </c>
      <c r="P12" s="208" t="s">
        <v>745</v>
      </c>
      <c r="Q12" s="208" t="s">
        <v>743</v>
      </c>
      <c r="R12" s="236" t="s">
        <v>417</v>
      </c>
      <c r="S12" s="220"/>
    </row>
    <row r="13" spans="1:19" ht="15" customHeight="1" x14ac:dyDescent="0.25">
      <c r="A13" s="228" t="s">
        <v>6</v>
      </c>
      <c r="B13" s="239" t="s">
        <v>341</v>
      </c>
      <c r="C13" s="240">
        <f t="shared" si="0"/>
        <v>2</v>
      </c>
      <c r="D13" s="240"/>
      <c r="E13" s="240"/>
      <c r="F13" s="241">
        <f t="shared" si="1"/>
        <v>2</v>
      </c>
      <c r="G13" s="239" t="s">
        <v>219</v>
      </c>
      <c r="H13" s="239" t="s">
        <v>219</v>
      </c>
      <c r="I13" s="239" t="s">
        <v>219</v>
      </c>
      <c r="J13" s="239" t="s">
        <v>219</v>
      </c>
      <c r="K13" s="239" t="s">
        <v>219</v>
      </c>
      <c r="L13" s="239" t="s">
        <v>219</v>
      </c>
      <c r="M13" s="235" t="s">
        <v>217</v>
      </c>
      <c r="N13" s="239" t="s">
        <v>219</v>
      </c>
      <c r="O13" s="239" t="s">
        <v>216</v>
      </c>
      <c r="P13" s="234" t="s">
        <v>516</v>
      </c>
      <c r="Q13" s="234" t="s">
        <v>236</v>
      </c>
      <c r="R13" s="236" t="s">
        <v>417</v>
      </c>
    </row>
    <row r="14" spans="1:19" s="69" customFormat="1" ht="15" customHeight="1" x14ac:dyDescent="0.25">
      <c r="A14" s="228" t="s">
        <v>7</v>
      </c>
      <c r="B14" s="239" t="s">
        <v>338</v>
      </c>
      <c r="C14" s="240">
        <f t="shared" si="0"/>
        <v>1</v>
      </c>
      <c r="D14" s="240"/>
      <c r="E14" s="240">
        <v>0.5</v>
      </c>
      <c r="F14" s="241">
        <f t="shared" si="1"/>
        <v>0.5</v>
      </c>
      <c r="G14" s="239" t="s">
        <v>219</v>
      </c>
      <c r="H14" s="239" t="s">
        <v>219</v>
      </c>
      <c r="I14" s="239" t="s">
        <v>219</v>
      </c>
      <c r="J14" s="239" t="s">
        <v>219</v>
      </c>
      <c r="K14" s="239" t="s">
        <v>219</v>
      </c>
      <c r="L14" s="239" t="s">
        <v>218</v>
      </c>
      <c r="M14" s="235" t="s">
        <v>217</v>
      </c>
      <c r="N14" s="235" t="s">
        <v>218</v>
      </c>
      <c r="O14" s="272" t="s">
        <v>1827</v>
      </c>
      <c r="P14" s="236" t="s">
        <v>670</v>
      </c>
      <c r="Q14" s="236" t="s">
        <v>249</v>
      </c>
      <c r="R14" s="238" t="s">
        <v>435</v>
      </c>
      <c r="S14" s="220" t="s">
        <v>216</v>
      </c>
    </row>
    <row r="15" spans="1:19" ht="15" customHeight="1" x14ac:dyDescent="0.25">
      <c r="A15" s="228" t="s">
        <v>8</v>
      </c>
      <c r="B15" s="239" t="s">
        <v>341</v>
      </c>
      <c r="C15" s="240">
        <f t="shared" si="0"/>
        <v>2</v>
      </c>
      <c r="D15" s="240"/>
      <c r="E15" s="240"/>
      <c r="F15" s="241">
        <f t="shared" si="1"/>
        <v>2</v>
      </c>
      <c r="G15" s="239" t="s">
        <v>219</v>
      </c>
      <c r="H15" s="239" t="s">
        <v>219</v>
      </c>
      <c r="I15" s="239" t="s">
        <v>219</v>
      </c>
      <c r="J15" s="239" t="s">
        <v>219</v>
      </c>
      <c r="K15" s="239" t="s">
        <v>219</v>
      </c>
      <c r="L15" s="239" t="s">
        <v>219</v>
      </c>
      <c r="M15" s="235" t="s">
        <v>217</v>
      </c>
      <c r="N15" s="235" t="s">
        <v>219</v>
      </c>
      <c r="O15" s="272" t="s">
        <v>216</v>
      </c>
      <c r="P15" s="234" t="s">
        <v>471</v>
      </c>
      <c r="Q15" s="234" t="s">
        <v>470</v>
      </c>
      <c r="R15" s="236" t="s">
        <v>417</v>
      </c>
    </row>
    <row r="16" spans="1:19" ht="15" customHeight="1" x14ac:dyDescent="0.25">
      <c r="A16" s="228" t="s">
        <v>9</v>
      </c>
      <c r="B16" s="239" t="s">
        <v>341</v>
      </c>
      <c r="C16" s="240">
        <f t="shared" si="0"/>
        <v>2</v>
      </c>
      <c r="D16" s="240"/>
      <c r="E16" s="240"/>
      <c r="F16" s="241">
        <f t="shared" si="1"/>
        <v>2</v>
      </c>
      <c r="G16" s="239" t="s">
        <v>219</v>
      </c>
      <c r="H16" s="239" t="s">
        <v>219</v>
      </c>
      <c r="I16" s="239" t="s">
        <v>219</v>
      </c>
      <c r="J16" s="239" t="s">
        <v>219</v>
      </c>
      <c r="K16" s="239" t="s">
        <v>219</v>
      </c>
      <c r="L16" s="239" t="s">
        <v>219</v>
      </c>
      <c r="M16" s="235">
        <v>43973</v>
      </c>
      <c r="N16" s="235" t="s">
        <v>219</v>
      </c>
      <c r="O16" s="272" t="s">
        <v>216</v>
      </c>
      <c r="P16" s="234" t="s">
        <v>434</v>
      </c>
      <c r="Q16" s="234" t="s">
        <v>576</v>
      </c>
      <c r="R16" s="236" t="s">
        <v>417</v>
      </c>
    </row>
    <row r="17" spans="1:19" ht="15" customHeight="1" x14ac:dyDescent="0.25">
      <c r="A17" s="228" t="s">
        <v>10</v>
      </c>
      <c r="B17" s="239" t="s">
        <v>341</v>
      </c>
      <c r="C17" s="240">
        <f t="shared" si="0"/>
        <v>2</v>
      </c>
      <c r="D17" s="240"/>
      <c r="E17" s="240"/>
      <c r="F17" s="241">
        <f t="shared" si="1"/>
        <v>2</v>
      </c>
      <c r="G17" s="239" t="s">
        <v>219</v>
      </c>
      <c r="H17" s="239" t="s">
        <v>219</v>
      </c>
      <c r="I17" s="239" t="s">
        <v>219</v>
      </c>
      <c r="J17" s="239" t="s">
        <v>219</v>
      </c>
      <c r="K17" s="239" t="s">
        <v>219</v>
      </c>
      <c r="L17" s="239" t="s">
        <v>219</v>
      </c>
      <c r="M17" s="235" t="s">
        <v>217</v>
      </c>
      <c r="N17" s="235" t="s">
        <v>219</v>
      </c>
      <c r="O17" s="272" t="s">
        <v>216</v>
      </c>
      <c r="P17" s="234" t="s">
        <v>633</v>
      </c>
      <c r="Q17" s="234" t="s">
        <v>631</v>
      </c>
      <c r="R17" s="234" t="s">
        <v>632</v>
      </c>
      <c r="S17" s="218" t="s">
        <v>216</v>
      </c>
    </row>
    <row r="18" spans="1:19" ht="15" customHeight="1" x14ac:dyDescent="0.25">
      <c r="A18" s="228" t="s">
        <v>11</v>
      </c>
      <c r="B18" s="239" t="s">
        <v>134</v>
      </c>
      <c r="C18" s="240">
        <f t="shared" si="0"/>
        <v>0</v>
      </c>
      <c r="D18" s="240"/>
      <c r="E18" s="240"/>
      <c r="F18" s="241">
        <f t="shared" si="1"/>
        <v>0</v>
      </c>
      <c r="G18" s="239" t="s">
        <v>218</v>
      </c>
      <c r="H18" s="239" t="s">
        <v>216</v>
      </c>
      <c r="I18" s="239" t="s">
        <v>216</v>
      </c>
      <c r="J18" s="239" t="s">
        <v>216</v>
      </c>
      <c r="K18" s="239" t="s">
        <v>216</v>
      </c>
      <c r="L18" s="239" t="s">
        <v>216</v>
      </c>
      <c r="M18" s="235" t="s">
        <v>216</v>
      </c>
      <c r="N18" s="235" t="s">
        <v>216</v>
      </c>
      <c r="O18" s="239" t="s">
        <v>216</v>
      </c>
      <c r="P18" s="234" t="s">
        <v>1148</v>
      </c>
      <c r="Q18" s="234" t="s">
        <v>255</v>
      </c>
      <c r="R18" s="234" t="s">
        <v>1518</v>
      </c>
      <c r="S18" s="218" t="s">
        <v>216</v>
      </c>
    </row>
    <row r="19" spans="1:19" s="69" customFormat="1" ht="15" customHeight="1" x14ac:dyDescent="0.25">
      <c r="A19" s="228" t="s">
        <v>12</v>
      </c>
      <c r="B19" s="239" t="s">
        <v>338</v>
      </c>
      <c r="C19" s="240">
        <f t="shared" si="0"/>
        <v>1</v>
      </c>
      <c r="D19" s="240"/>
      <c r="E19" s="240"/>
      <c r="F19" s="241">
        <f t="shared" si="1"/>
        <v>1</v>
      </c>
      <c r="G19" s="239" t="s">
        <v>271</v>
      </c>
      <c r="H19" s="239" t="s">
        <v>219</v>
      </c>
      <c r="I19" s="239" t="s">
        <v>219</v>
      </c>
      <c r="J19" s="239" t="s">
        <v>219</v>
      </c>
      <c r="K19" s="239" t="s">
        <v>219</v>
      </c>
      <c r="L19" s="239" t="s">
        <v>257</v>
      </c>
      <c r="M19" s="235">
        <v>43986</v>
      </c>
      <c r="N19" s="235" t="s">
        <v>219</v>
      </c>
      <c r="O19" s="272" t="s">
        <v>1507</v>
      </c>
      <c r="P19" s="236" t="s">
        <v>433</v>
      </c>
      <c r="Q19" s="236" t="s">
        <v>588</v>
      </c>
      <c r="R19" s="236" t="s">
        <v>589</v>
      </c>
      <c r="S19" s="220" t="s">
        <v>216</v>
      </c>
    </row>
    <row r="20" spans="1:19" ht="15" customHeight="1" x14ac:dyDescent="0.25">
      <c r="A20" s="228" t="s">
        <v>13</v>
      </c>
      <c r="B20" s="239" t="s">
        <v>134</v>
      </c>
      <c r="C20" s="240">
        <f t="shared" si="0"/>
        <v>0</v>
      </c>
      <c r="D20" s="240"/>
      <c r="E20" s="240"/>
      <c r="F20" s="241">
        <f t="shared" si="1"/>
        <v>0</v>
      </c>
      <c r="G20" s="239" t="s">
        <v>218</v>
      </c>
      <c r="H20" s="239" t="s">
        <v>216</v>
      </c>
      <c r="I20" s="239" t="s">
        <v>216</v>
      </c>
      <c r="J20" s="239" t="s">
        <v>216</v>
      </c>
      <c r="K20" s="239" t="s">
        <v>216</v>
      </c>
      <c r="L20" s="239" t="s">
        <v>216</v>
      </c>
      <c r="M20" s="239" t="s">
        <v>216</v>
      </c>
      <c r="N20" s="235" t="s">
        <v>216</v>
      </c>
      <c r="O20" s="239" t="s">
        <v>216</v>
      </c>
      <c r="P20" s="234" t="s">
        <v>646</v>
      </c>
      <c r="Q20" s="234" t="s">
        <v>1560</v>
      </c>
      <c r="R20" s="236" t="s">
        <v>417</v>
      </c>
    </row>
    <row r="21" spans="1:19" ht="15" customHeight="1" x14ac:dyDescent="0.25">
      <c r="A21" s="228" t="s">
        <v>14</v>
      </c>
      <c r="B21" s="239" t="s">
        <v>341</v>
      </c>
      <c r="C21" s="240">
        <f t="shared" si="0"/>
        <v>2</v>
      </c>
      <c r="D21" s="240"/>
      <c r="E21" s="240"/>
      <c r="F21" s="241">
        <f t="shared" si="1"/>
        <v>2</v>
      </c>
      <c r="G21" s="239" t="s">
        <v>219</v>
      </c>
      <c r="H21" s="239" t="s">
        <v>219</v>
      </c>
      <c r="I21" s="239" t="s">
        <v>219</v>
      </c>
      <c r="J21" s="239" t="s">
        <v>219</v>
      </c>
      <c r="K21" s="239" t="s">
        <v>219</v>
      </c>
      <c r="L21" s="239" t="s">
        <v>219</v>
      </c>
      <c r="M21" s="235" t="s">
        <v>217</v>
      </c>
      <c r="N21" s="235" t="s">
        <v>219</v>
      </c>
      <c r="O21" s="239" t="s">
        <v>216</v>
      </c>
      <c r="P21" s="236" t="s">
        <v>734</v>
      </c>
      <c r="Q21" s="234" t="s">
        <v>723</v>
      </c>
      <c r="R21" s="236" t="s">
        <v>417</v>
      </c>
    </row>
    <row r="22" spans="1:19" ht="15" customHeight="1" x14ac:dyDescent="0.25">
      <c r="A22" s="228" t="s">
        <v>15</v>
      </c>
      <c r="B22" s="239" t="s">
        <v>341</v>
      </c>
      <c r="C22" s="240">
        <f t="shared" si="0"/>
        <v>2</v>
      </c>
      <c r="D22" s="240"/>
      <c r="E22" s="240"/>
      <c r="F22" s="241">
        <f t="shared" si="1"/>
        <v>2</v>
      </c>
      <c r="G22" s="239" t="s">
        <v>219</v>
      </c>
      <c r="H22" s="239" t="s">
        <v>219</v>
      </c>
      <c r="I22" s="239" t="s">
        <v>219</v>
      </c>
      <c r="J22" s="239" t="s">
        <v>219</v>
      </c>
      <c r="K22" s="239" t="s">
        <v>219</v>
      </c>
      <c r="L22" s="239" t="s">
        <v>219</v>
      </c>
      <c r="M22" s="235">
        <v>43986</v>
      </c>
      <c r="N22" s="235" t="s">
        <v>219</v>
      </c>
      <c r="O22" s="272" t="s">
        <v>216</v>
      </c>
      <c r="P22" s="234" t="s">
        <v>520</v>
      </c>
      <c r="Q22" s="234" t="s">
        <v>521</v>
      </c>
      <c r="R22" s="234" t="s">
        <v>221</v>
      </c>
      <c r="S22" s="218" t="s">
        <v>216</v>
      </c>
    </row>
    <row r="23" spans="1:19" ht="15" customHeight="1" x14ac:dyDescent="0.25">
      <c r="A23" s="228" t="s">
        <v>16</v>
      </c>
      <c r="B23" s="239" t="s">
        <v>341</v>
      </c>
      <c r="C23" s="240">
        <f t="shared" si="0"/>
        <v>2</v>
      </c>
      <c r="D23" s="240"/>
      <c r="E23" s="240"/>
      <c r="F23" s="241">
        <f t="shared" si="1"/>
        <v>2</v>
      </c>
      <c r="G23" s="239" t="s">
        <v>219</v>
      </c>
      <c r="H23" s="239" t="s">
        <v>219</v>
      </c>
      <c r="I23" s="239" t="s">
        <v>219</v>
      </c>
      <c r="J23" s="239" t="s">
        <v>219</v>
      </c>
      <c r="K23" s="239" t="s">
        <v>219</v>
      </c>
      <c r="L23" s="239" t="s">
        <v>219</v>
      </c>
      <c r="M23" s="235">
        <v>43976</v>
      </c>
      <c r="N23" s="235" t="s">
        <v>219</v>
      </c>
      <c r="O23" s="239" t="s">
        <v>216</v>
      </c>
      <c r="P23" s="234" t="s">
        <v>497</v>
      </c>
      <c r="Q23" s="234" t="s">
        <v>498</v>
      </c>
      <c r="R23" s="234" t="s">
        <v>499</v>
      </c>
      <c r="S23" s="218" t="s">
        <v>216</v>
      </c>
    </row>
    <row r="24" spans="1:19" s="69" customFormat="1" ht="15" customHeight="1" x14ac:dyDescent="0.25">
      <c r="A24" s="228" t="s">
        <v>17</v>
      </c>
      <c r="B24" s="239" t="s">
        <v>338</v>
      </c>
      <c r="C24" s="240">
        <f t="shared" si="0"/>
        <v>1</v>
      </c>
      <c r="D24" s="240"/>
      <c r="E24" s="240"/>
      <c r="F24" s="241">
        <f t="shared" si="1"/>
        <v>1</v>
      </c>
      <c r="G24" s="239" t="s">
        <v>271</v>
      </c>
      <c r="H24" s="239" t="s">
        <v>219</v>
      </c>
      <c r="I24" s="239" t="s">
        <v>219</v>
      </c>
      <c r="J24" s="239" t="s">
        <v>219</v>
      </c>
      <c r="K24" s="239" t="s">
        <v>219</v>
      </c>
      <c r="L24" s="239" t="s">
        <v>257</v>
      </c>
      <c r="M24" s="235">
        <v>43984</v>
      </c>
      <c r="N24" s="235" t="s">
        <v>219</v>
      </c>
      <c r="O24" s="239" t="s">
        <v>1508</v>
      </c>
      <c r="P24" s="236" t="s">
        <v>622</v>
      </c>
      <c r="Q24" s="236" t="s">
        <v>620</v>
      </c>
      <c r="R24" s="236" t="s">
        <v>621</v>
      </c>
      <c r="S24" s="220" t="s">
        <v>216</v>
      </c>
    </row>
    <row r="25" spans="1:19" s="69" customFormat="1" ht="15" customHeight="1" x14ac:dyDescent="0.25">
      <c r="A25" s="228" t="s">
        <v>852</v>
      </c>
      <c r="B25" s="239" t="s">
        <v>134</v>
      </c>
      <c r="C25" s="240">
        <f t="shared" si="0"/>
        <v>0</v>
      </c>
      <c r="D25" s="240"/>
      <c r="E25" s="240"/>
      <c r="F25" s="241">
        <f t="shared" si="1"/>
        <v>0</v>
      </c>
      <c r="G25" s="239" t="s">
        <v>218</v>
      </c>
      <c r="H25" s="239" t="s">
        <v>216</v>
      </c>
      <c r="I25" s="239" t="s">
        <v>216</v>
      </c>
      <c r="J25" s="239" t="s">
        <v>216</v>
      </c>
      <c r="K25" s="239" t="s">
        <v>216</v>
      </c>
      <c r="L25" s="239" t="s">
        <v>216</v>
      </c>
      <c r="M25" s="239" t="s">
        <v>216</v>
      </c>
      <c r="N25" s="235" t="s">
        <v>216</v>
      </c>
      <c r="O25" s="239" t="s">
        <v>216</v>
      </c>
      <c r="P25" s="208" t="s">
        <v>770</v>
      </c>
      <c r="Q25" s="208" t="s">
        <v>771</v>
      </c>
      <c r="R25" s="236" t="s">
        <v>768</v>
      </c>
      <c r="S25" s="220" t="s">
        <v>216</v>
      </c>
    </row>
    <row r="26" spans="1:19" s="69" customFormat="1" ht="15" customHeight="1" x14ac:dyDescent="0.25">
      <c r="A26" s="242" t="s">
        <v>18</v>
      </c>
      <c r="B26" s="264"/>
      <c r="C26" s="299"/>
      <c r="D26" s="264"/>
      <c r="E26" s="264"/>
      <c r="F26" s="265"/>
      <c r="G26" s="300"/>
      <c r="H26" s="242"/>
      <c r="I26" s="242"/>
      <c r="J26" s="242"/>
      <c r="K26" s="242"/>
      <c r="L26" s="242"/>
      <c r="M26" s="242"/>
      <c r="N26" s="242"/>
      <c r="O26" s="242"/>
      <c r="P26" s="245"/>
      <c r="Q26" s="245"/>
      <c r="R26" s="246"/>
      <c r="S26" s="220"/>
    </row>
    <row r="27" spans="1:19" ht="15" customHeight="1" x14ac:dyDescent="0.25">
      <c r="A27" s="228" t="s">
        <v>19</v>
      </c>
      <c r="B27" s="239" t="s">
        <v>341</v>
      </c>
      <c r="C27" s="240">
        <f t="shared" ref="C27:C37" si="2">IF(B27=$B$4,2,IF(B27=$B$5,1,0))</f>
        <v>2</v>
      </c>
      <c r="D27" s="240"/>
      <c r="E27" s="240"/>
      <c r="F27" s="241">
        <f t="shared" ref="F27:F37" si="3">C27*IF(D27&gt;0,D27,1)*IF(E27&gt;0,E27,1)</f>
        <v>2</v>
      </c>
      <c r="G27" s="239" t="s">
        <v>219</v>
      </c>
      <c r="H27" s="239" t="s">
        <v>219</v>
      </c>
      <c r="I27" s="239" t="s">
        <v>219</v>
      </c>
      <c r="J27" s="239" t="s">
        <v>219</v>
      </c>
      <c r="K27" s="239" t="s">
        <v>219</v>
      </c>
      <c r="L27" s="239" t="s">
        <v>219</v>
      </c>
      <c r="M27" s="235" t="s">
        <v>217</v>
      </c>
      <c r="N27" s="235" t="s">
        <v>219</v>
      </c>
      <c r="O27" s="272" t="s">
        <v>216</v>
      </c>
      <c r="P27" s="234" t="s">
        <v>514</v>
      </c>
      <c r="Q27" s="234" t="s">
        <v>512</v>
      </c>
      <c r="R27" s="234" t="s">
        <v>513</v>
      </c>
      <c r="S27" s="218" t="s">
        <v>216</v>
      </c>
    </row>
    <row r="28" spans="1:19" s="69" customFormat="1" ht="15" customHeight="1" x14ac:dyDescent="0.25">
      <c r="A28" s="228" t="s">
        <v>20</v>
      </c>
      <c r="B28" s="239" t="s">
        <v>341</v>
      </c>
      <c r="C28" s="240">
        <f t="shared" si="2"/>
        <v>2</v>
      </c>
      <c r="D28" s="240"/>
      <c r="E28" s="240"/>
      <c r="F28" s="241">
        <f t="shared" si="3"/>
        <v>2</v>
      </c>
      <c r="G28" s="239" t="s">
        <v>219</v>
      </c>
      <c r="H28" s="239" t="s">
        <v>219</v>
      </c>
      <c r="I28" s="239" t="s">
        <v>219</v>
      </c>
      <c r="J28" s="239" t="s">
        <v>219</v>
      </c>
      <c r="K28" s="239" t="s">
        <v>219</v>
      </c>
      <c r="L28" s="239" t="s">
        <v>219</v>
      </c>
      <c r="M28" s="235" t="s">
        <v>217</v>
      </c>
      <c r="N28" s="235" t="s">
        <v>219</v>
      </c>
      <c r="O28" s="272" t="s">
        <v>216</v>
      </c>
      <c r="P28" s="208" t="s">
        <v>1415</v>
      </c>
      <c r="Q28" s="236" t="s">
        <v>749</v>
      </c>
      <c r="R28" s="236" t="s">
        <v>417</v>
      </c>
      <c r="S28" s="220"/>
    </row>
    <row r="29" spans="1:19" s="69" customFormat="1" ht="15" customHeight="1" x14ac:dyDescent="0.25">
      <c r="A29" s="228" t="s">
        <v>21</v>
      </c>
      <c r="B29" s="239" t="s">
        <v>341</v>
      </c>
      <c r="C29" s="240">
        <f t="shared" si="2"/>
        <v>2</v>
      </c>
      <c r="D29" s="240"/>
      <c r="E29" s="240"/>
      <c r="F29" s="241">
        <f t="shared" si="3"/>
        <v>2</v>
      </c>
      <c r="G29" s="239" t="s">
        <v>219</v>
      </c>
      <c r="H29" s="239" t="s">
        <v>219</v>
      </c>
      <c r="I29" s="239" t="s">
        <v>219</v>
      </c>
      <c r="J29" s="239" t="s">
        <v>219</v>
      </c>
      <c r="K29" s="239" t="s">
        <v>219</v>
      </c>
      <c r="L29" s="239" t="s">
        <v>219</v>
      </c>
      <c r="M29" s="235">
        <v>43980</v>
      </c>
      <c r="N29" s="235" t="s">
        <v>219</v>
      </c>
      <c r="O29" s="272" t="s">
        <v>216</v>
      </c>
      <c r="P29" s="236" t="s">
        <v>614</v>
      </c>
      <c r="Q29" s="236" t="s">
        <v>252</v>
      </c>
      <c r="R29" s="236" t="s">
        <v>417</v>
      </c>
      <c r="S29" s="220"/>
    </row>
    <row r="30" spans="1:19" ht="15" customHeight="1" x14ac:dyDescent="0.25">
      <c r="A30" s="228" t="s">
        <v>22</v>
      </c>
      <c r="B30" s="239" t="s">
        <v>341</v>
      </c>
      <c r="C30" s="240">
        <f t="shared" si="2"/>
        <v>2</v>
      </c>
      <c r="D30" s="240"/>
      <c r="E30" s="240"/>
      <c r="F30" s="241">
        <f t="shared" si="3"/>
        <v>2</v>
      </c>
      <c r="G30" s="239" t="s">
        <v>219</v>
      </c>
      <c r="H30" s="239" t="s">
        <v>219</v>
      </c>
      <c r="I30" s="239" t="s">
        <v>219</v>
      </c>
      <c r="J30" s="239" t="s">
        <v>219</v>
      </c>
      <c r="K30" s="239" t="s">
        <v>219</v>
      </c>
      <c r="L30" s="239" t="s">
        <v>219</v>
      </c>
      <c r="M30" s="235">
        <v>43983</v>
      </c>
      <c r="N30" s="235" t="s">
        <v>219</v>
      </c>
      <c r="O30" s="272" t="s">
        <v>216</v>
      </c>
      <c r="P30" s="234" t="s">
        <v>636</v>
      </c>
      <c r="Q30" s="234" t="s">
        <v>635</v>
      </c>
      <c r="R30" s="236" t="s">
        <v>417</v>
      </c>
    </row>
    <row r="31" spans="1:19" ht="15" customHeight="1" x14ac:dyDescent="0.25">
      <c r="A31" s="228" t="s">
        <v>23</v>
      </c>
      <c r="B31" s="239" t="s">
        <v>341</v>
      </c>
      <c r="C31" s="240">
        <f t="shared" si="2"/>
        <v>2</v>
      </c>
      <c r="D31" s="240"/>
      <c r="E31" s="240"/>
      <c r="F31" s="241">
        <f t="shared" si="3"/>
        <v>2</v>
      </c>
      <c r="G31" s="239" t="s">
        <v>219</v>
      </c>
      <c r="H31" s="239" t="s">
        <v>219</v>
      </c>
      <c r="I31" s="239" t="s">
        <v>219</v>
      </c>
      <c r="J31" s="239" t="s">
        <v>219</v>
      </c>
      <c r="K31" s="239" t="s">
        <v>219</v>
      </c>
      <c r="L31" s="239" t="s">
        <v>219</v>
      </c>
      <c r="M31" s="235">
        <v>43983</v>
      </c>
      <c r="N31" s="235" t="s">
        <v>219</v>
      </c>
      <c r="O31" s="272" t="s">
        <v>216</v>
      </c>
      <c r="P31" s="234" t="s">
        <v>648</v>
      </c>
      <c r="Q31" s="234" t="s">
        <v>647</v>
      </c>
      <c r="R31" s="236" t="s">
        <v>417</v>
      </c>
    </row>
    <row r="32" spans="1:19" ht="15" customHeight="1" x14ac:dyDescent="0.25">
      <c r="A32" s="228" t="s">
        <v>24</v>
      </c>
      <c r="B32" s="239" t="s">
        <v>341</v>
      </c>
      <c r="C32" s="240">
        <f t="shared" si="2"/>
        <v>2</v>
      </c>
      <c r="D32" s="240"/>
      <c r="E32" s="240"/>
      <c r="F32" s="241">
        <f t="shared" si="3"/>
        <v>2</v>
      </c>
      <c r="G32" s="239" t="s">
        <v>219</v>
      </c>
      <c r="H32" s="239" t="s">
        <v>219</v>
      </c>
      <c r="I32" s="239" t="s">
        <v>219</v>
      </c>
      <c r="J32" s="239" t="s">
        <v>219</v>
      </c>
      <c r="K32" s="239" t="s">
        <v>219</v>
      </c>
      <c r="L32" s="239" t="s">
        <v>219</v>
      </c>
      <c r="M32" s="235">
        <v>43964</v>
      </c>
      <c r="N32" s="235" t="s">
        <v>219</v>
      </c>
      <c r="O32" s="239" t="s">
        <v>216</v>
      </c>
      <c r="P32" s="234" t="s">
        <v>459</v>
      </c>
      <c r="Q32" s="234" t="s">
        <v>460</v>
      </c>
      <c r="R32" s="234" t="s">
        <v>224</v>
      </c>
      <c r="S32" s="218" t="s">
        <v>216</v>
      </c>
    </row>
    <row r="33" spans="1:19" ht="15" customHeight="1" x14ac:dyDescent="0.25">
      <c r="A33" s="228" t="s">
        <v>25</v>
      </c>
      <c r="B33" s="239" t="s">
        <v>134</v>
      </c>
      <c r="C33" s="240">
        <f t="shared" si="2"/>
        <v>0</v>
      </c>
      <c r="D33" s="240"/>
      <c r="E33" s="240"/>
      <c r="F33" s="241">
        <f t="shared" si="3"/>
        <v>0</v>
      </c>
      <c r="G33" s="239" t="s">
        <v>1478</v>
      </c>
      <c r="H33" s="239" t="s">
        <v>216</v>
      </c>
      <c r="I33" s="239" t="s">
        <v>216</v>
      </c>
      <c r="J33" s="239" t="s">
        <v>216</v>
      </c>
      <c r="K33" s="239" t="s">
        <v>216</v>
      </c>
      <c r="L33" s="239" t="s">
        <v>216</v>
      </c>
      <c r="M33" s="239" t="s">
        <v>216</v>
      </c>
      <c r="N33" s="239" t="s">
        <v>216</v>
      </c>
      <c r="O33" s="272" t="s">
        <v>1484</v>
      </c>
      <c r="P33" s="234" t="s">
        <v>526</v>
      </c>
      <c r="Q33" s="234" t="s">
        <v>524</v>
      </c>
      <c r="R33" s="234" t="s">
        <v>525</v>
      </c>
      <c r="S33" s="218" t="s">
        <v>216</v>
      </c>
    </row>
    <row r="34" spans="1:19" ht="15" customHeight="1" x14ac:dyDescent="0.25">
      <c r="A34" s="228" t="s">
        <v>26</v>
      </c>
      <c r="B34" s="239" t="s">
        <v>341</v>
      </c>
      <c r="C34" s="240">
        <f t="shared" si="2"/>
        <v>2</v>
      </c>
      <c r="D34" s="240"/>
      <c r="E34" s="240"/>
      <c r="F34" s="241">
        <f t="shared" si="3"/>
        <v>2</v>
      </c>
      <c r="G34" s="239" t="s">
        <v>219</v>
      </c>
      <c r="H34" s="239" t="s">
        <v>219</v>
      </c>
      <c r="I34" s="239" t="s">
        <v>219</v>
      </c>
      <c r="J34" s="239" t="s">
        <v>219</v>
      </c>
      <c r="K34" s="239" t="s">
        <v>219</v>
      </c>
      <c r="L34" s="239" t="s">
        <v>219</v>
      </c>
      <c r="M34" s="235" t="s">
        <v>217</v>
      </c>
      <c r="N34" s="235" t="s">
        <v>219</v>
      </c>
      <c r="O34" s="239" t="s">
        <v>1506</v>
      </c>
      <c r="P34" s="234" t="s">
        <v>496</v>
      </c>
      <c r="Q34" s="234" t="s">
        <v>494</v>
      </c>
      <c r="R34" s="234" t="s">
        <v>495</v>
      </c>
      <c r="S34" s="218" t="s">
        <v>216</v>
      </c>
    </row>
    <row r="35" spans="1:19" ht="15" customHeight="1" x14ac:dyDescent="0.25">
      <c r="A35" s="228" t="s">
        <v>27</v>
      </c>
      <c r="B35" s="239" t="s">
        <v>134</v>
      </c>
      <c r="C35" s="240">
        <f t="shared" si="2"/>
        <v>0</v>
      </c>
      <c r="D35" s="240"/>
      <c r="E35" s="240"/>
      <c r="F35" s="241">
        <f t="shared" si="3"/>
        <v>0</v>
      </c>
      <c r="G35" s="239" t="s">
        <v>218</v>
      </c>
      <c r="H35" s="239" t="s">
        <v>216</v>
      </c>
      <c r="I35" s="239" t="s">
        <v>216</v>
      </c>
      <c r="J35" s="239" t="s">
        <v>216</v>
      </c>
      <c r="K35" s="239" t="s">
        <v>216</v>
      </c>
      <c r="L35" s="239" t="s">
        <v>216</v>
      </c>
      <c r="M35" s="239" t="s">
        <v>216</v>
      </c>
      <c r="N35" s="239" t="s">
        <v>216</v>
      </c>
      <c r="O35" s="272" t="s">
        <v>216</v>
      </c>
      <c r="P35" s="234" t="s">
        <v>600</v>
      </c>
      <c r="Q35" s="234" t="s">
        <v>1468</v>
      </c>
      <c r="R35" s="234" t="s">
        <v>1470</v>
      </c>
      <c r="S35" s="218" t="s">
        <v>216</v>
      </c>
    </row>
    <row r="36" spans="1:19" ht="15" customHeight="1" x14ac:dyDescent="0.25">
      <c r="A36" s="228" t="s">
        <v>898</v>
      </c>
      <c r="B36" s="239" t="s">
        <v>341</v>
      </c>
      <c r="C36" s="240">
        <f t="shared" si="2"/>
        <v>2</v>
      </c>
      <c r="D36" s="240"/>
      <c r="E36" s="240"/>
      <c r="F36" s="241">
        <f t="shared" si="3"/>
        <v>2</v>
      </c>
      <c r="G36" s="239" t="s">
        <v>219</v>
      </c>
      <c r="H36" s="239" t="s">
        <v>219</v>
      </c>
      <c r="I36" s="239" t="s">
        <v>219</v>
      </c>
      <c r="J36" s="239" t="s">
        <v>219</v>
      </c>
      <c r="K36" s="239" t="s">
        <v>219</v>
      </c>
      <c r="L36" s="239" t="s">
        <v>219</v>
      </c>
      <c r="M36" s="235">
        <v>43934</v>
      </c>
      <c r="N36" s="235" t="s">
        <v>219</v>
      </c>
      <c r="O36" s="239" t="s">
        <v>216</v>
      </c>
      <c r="P36" s="234" t="s">
        <v>489</v>
      </c>
      <c r="Q36" s="234" t="s">
        <v>253</v>
      </c>
      <c r="R36" s="236" t="s">
        <v>417</v>
      </c>
    </row>
    <row r="37" spans="1:19" ht="15" customHeight="1" x14ac:dyDescent="0.25">
      <c r="A37" s="228" t="s">
        <v>28</v>
      </c>
      <c r="B37" s="239" t="s">
        <v>341</v>
      </c>
      <c r="C37" s="240">
        <f t="shared" si="2"/>
        <v>2</v>
      </c>
      <c r="D37" s="240"/>
      <c r="E37" s="240"/>
      <c r="F37" s="241">
        <f t="shared" si="3"/>
        <v>2</v>
      </c>
      <c r="G37" s="239" t="s">
        <v>219</v>
      </c>
      <c r="H37" s="239" t="s">
        <v>219</v>
      </c>
      <c r="I37" s="239" t="s">
        <v>219</v>
      </c>
      <c r="J37" s="239" t="s">
        <v>219</v>
      </c>
      <c r="K37" s="239" t="s">
        <v>219</v>
      </c>
      <c r="L37" s="239" t="s">
        <v>219</v>
      </c>
      <c r="M37" s="235" t="s">
        <v>217</v>
      </c>
      <c r="N37" s="235" t="s">
        <v>219</v>
      </c>
      <c r="O37" s="239" t="s">
        <v>216</v>
      </c>
      <c r="P37" s="234" t="s">
        <v>438</v>
      </c>
      <c r="Q37" s="234" t="s">
        <v>225</v>
      </c>
      <c r="R37" s="236" t="s">
        <v>417</v>
      </c>
    </row>
    <row r="38" spans="1:19" s="69" customFormat="1" ht="15" customHeight="1" x14ac:dyDescent="0.25">
      <c r="A38" s="242" t="s">
        <v>29</v>
      </c>
      <c r="B38" s="264"/>
      <c r="C38" s="299"/>
      <c r="D38" s="264"/>
      <c r="E38" s="264"/>
      <c r="F38" s="265"/>
      <c r="G38" s="300"/>
      <c r="H38" s="242"/>
      <c r="I38" s="242"/>
      <c r="J38" s="242"/>
      <c r="K38" s="242"/>
      <c r="L38" s="242"/>
      <c r="M38" s="242"/>
      <c r="N38" s="242"/>
      <c r="O38" s="242"/>
      <c r="P38" s="245"/>
      <c r="Q38" s="245"/>
      <c r="R38" s="246"/>
      <c r="S38" s="220"/>
    </row>
    <row r="39" spans="1:19" ht="15" customHeight="1" x14ac:dyDescent="0.25">
      <c r="A39" s="228" t="s">
        <v>30</v>
      </c>
      <c r="B39" s="239" t="s">
        <v>341</v>
      </c>
      <c r="C39" s="240">
        <f t="shared" ref="C39:C46" si="4">IF(B39=$B$4,2,IF(B39=$B$5,1,0))</f>
        <v>2</v>
      </c>
      <c r="D39" s="240"/>
      <c r="E39" s="240"/>
      <c r="F39" s="241">
        <f t="shared" ref="F39:F46" si="5">C39*IF(D39&gt;0,D39,1)*IF(E39&gt;0,E39,1)</f>
        <v>2</v>
      </c>
      <c r="G39" s="239" t="s">
        <v>219</v>
      </c>
      <c r="H39" s="239" t="s">
        <v>219</v>
      </c>
      <c r="I39" s="239" t="s">
        <v>219</v>
      </c>
      <c r="J39" s="239" t="s">
        <v>219</v>
      </c>
      <c r="K39" s="239" t="s">
        <v>219</v>
      </c>
      <c r="L39" s="239" t="s">
        <v>219</v>
      </c>
      <c r="M39" s="235">
        <v>44089</v>
      </c>
      <c r="N39" s="235" t="s">
        <v>219</v>
      </c>
      <c r="O39" s="239" t="s">
        <v>216</v>
      </c>
      <c r="P39" s="208" t="s">
        <v>733</v>
      </c>
      <c r="Q39" s="208" t="s">
        <v>725</v>
      </c>
      <c r="R39" s="236" t="s">
        <v>417</v>
      </c>
    </row>
    <row r="40" spans="1:19" ht="15" customHeight="1" x14ac:dyDescent="0.25">
      <c r="A40" s="228" t="s">
        <v>31</v>
      </c>
      <c r="B40" s="239" t="s">
        <v>134</v>
      </c>
      <c r="C40" s="240">
        <f t="shared" si="4"/>
        <v>0</v>
      </c>
      <c r="D40" s="240"/>
      <c r="E40" s="240"/>
      <c r="F40" s="241">
        <f t="shared" si="5"/>
        <v>0</v>
      </c>
      <c r="G40" s="239" t="s">
        <v>1478</v>
      </c>
      <c r="H40" s="239" t="s">
        <v>216</v>
      </c>
      <c r="I40" s="239" t="s">
        <v>216</v>
      </c>
      <c r="J40" s="239" t="s">
        <v>216</v>
      </c>
      <c r="K40" s="239" t="s">
        <v>216</v>
      </c>
      <c r="L40" s="239" t="s">
        <v>216</v>
      </c>
      <c r="M40" s="235" t="s">
        <v>216</v>
      </c>
      <c r="N40" s="239" t="s">
        <v>216</v>
      </c>
      <c r="O40" s="239" t="s">
        <v>1669</v>
      </c>
      <c r="P40" s="234" t="s">
        <v>1338</v>
      </c>
      <c r="Q40" s="234" t="s">
        <v>1424</v>
      </c>
      <c r="R40" s="236" t="s">
        <v>417</v>
      </c>
    </row>
    <row r="41" spans="1:19" ht="15" customHeight="1" x14ac:dyDescent="0.25">
      <c r="A41" s="228" t="s">
        <v>102</v>
      </c>
      <c r="B41" s="239" t="s">
        <v>341</v>
      </c>
      <c r="C41" s="240">
        <f t="shared" si="4"/>
        <v>2</v>
      </c>
      <c r="D41" s="240"/>
      <c r="E41" s="240"/>
      <c r="F41" s="241">
        <f t="shared" si="5"/>
        <v>2</v>
      </c>
      <c r="G41" s="239" t="s">
        <v>219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9" t="s">
        <v>219</v>
      </c>
      <c r="M41" s="252">
        <v>43971</v>
      </c>
      <c r="N41" s="235" t="s">
        <v>219</v>
      </c>
      <c r="O41" s="272" t="s">
        <v>216</v>
      </c>
      <c r="P41" s="234" t="s">
        <v>476</v>
      </c>
      <c r="Q41" s="234" t="s">
        <v>473</v>
      </c>
      <c r="R41" s="234" t="s">
        <v>474</v>
      </c>
      <c r="S41" s="218" t="s">
        <v>216</v>
      </c>
    </row>
    <row r="42" spans="1:19" ht="15" customHeight="1" x14ac:dyDescent="0.25">
      <c r="A42" s="228" t="s">
        <v>32</v>
      </c>
      <c r="B42" s="239" t="s">
        <v>341</v>
      </c>
      <c r="C42" s="240">
        <f t="shared" si="4"/>
        <v>2</v>
      </c>
      <c r="D42" s="240"/>
      <c r="E42" s="240"/>
      <c r="F42" s="241">
        <f t="shared" si="5"/>
        <v>2</v>
      </c>
      <c r="G42" s="239" t="s">
        <v>219</v>
      </c>
      <c r="H42" s="239" t="s">
        <v>219</v>
      </c>
      <c r="I42" s="239" t="s">
        <v>219</v>
      </c>
      <c r="J42" s="239" t="s">
        <v>219</v>
      </c>
      <c r="K42" s="239" t="s">
        <v>219</v>
      </c>
      <c r="L42" s="239" t="s">
        <v>219</v>
      </c>
      <c r="M42" s="252">
        <v>44092</v>
      </c>
      <c r="N42" s="235" t="s">
        <v>219</v>
      </c>
      <c r="O42" s="272" t="s">
        <v>216</v>
      </c>
      <c r="P42" s="208" t="s">
        <v>727</v>
      </c>
      <c r="Q42" s="208" t="s">
        <v>726</v>
      </c>
      <c r="R42" s="208" t="s">
        <v>728</v>
      </c>
      <c r="S42" s="218" t="s">
        <v>216</v>
      </c>
    </row>
    <row r="43" spans="1:19" ht="15" customHeight="1" x14ac:dyDescent="0.25">
      <c r="A43" s="228" t="s">
        <v>33</v>
      </c>
      <c r="B43" s="239" t="s">
        <v>134</v>
      </c>
      <c r="C43" s="240">
        <f t="shared" si="4"/>
        <v>0</v>
      </c>
      <c r="D43" s="240"/>
      <c r="E43" s="240"/>
      <c r="F43" s="241">
        <f t="shared" si="5"/>
        <v>0</v>
      </c>
      <c r="G43" s="239" t="s">
        <v>1478</v>
      </c>
      <c r="H43" s="239" t="s">
        <v>216</v>
      </c>
      <c r="I43" s="239" t="s">
        <v>216</v>
      </c>
      <c r="J43" s="239" t="s">
        <v>216</v>
      </c>
      <c r="K43" s="239" t="s">
        <v>216</v>
      </c>
      <c r="L43" s="239" t="s">
        <v>216</v>
      </c>
      <c r="M43" s="235" t="s">
        <v>216</v>
      </c>
      <c r="N43" s="239" t="s">
        <v>216</v>
      </c>
      <c r="O43" s="239" t="s">
        <v>1485</v>
      </c>
      <c r="P43" s="234" t="s">
        <v>701</v>
      </c>
      <c r="Q43" s="234" t="s">
        <v>1425</v>
      </c>
      <c r="R43" s="236" t="s">
        <v>417</v>
      </c>
    </row>
    <row r="44" spans="1:19" ht="15" customHeight="1" x14ac:dyDescent="0.25">
      <c r="A44" s="228" t="s">
        <v>34</v>
      </c>
      <c r="B44" s="239" t="s">
        <v>338</v>
      </c>
      <c r="C44" s="240">
        <f t="shared" si="4"/>
        <v>1</v>
      </c>
      <c r="D44" s="240"/>
      <c r="E44" s="240"/>
      <c r="F44" s="241">
        <f t="shared" si="5"/>
        <v>1</v>
      </c>
      <c r="G44" s="239" t="s">
        <v>271</v>
      </c>
      <c r="H44" s="239" t="s">
        <v>219</v>
      </c>
      <c r="I44" s="239" t="s">
        <v>219</v>
      </c>
      <c r="J44" s="239" t="s">
        <v>219</v>
      </c>
      <c r="K44" s="239" t="s">
        <v>219</v>
      </c>
      <c r="L44" s="239" t="s">
        <v>218</v>
      </c>
      <c r="M44" s="235">
        <v>44105</v>
      </c>
      <c r="N44" s="235" t="s">
        <v>219</v>
      </c>
      <c r="O44" s="272" t="s">
        <v>534</v>
      </c>
      <c r="P44" s="236" t="s">
        <v>1419</v>
      </c>
      <c r="Q44" s="208" t="s">
        <v>729</v>
      </c>
      <c r="R44" s="208" t="s">
        <v>730</v>
      </c>
      <c r="S44" s="218" t="s">
        <v>216</v>
      </c>
    </row>
    <row r="45" spans="1:19" s="69" customFormat="1" ht="15" customHeight="1" x14ac:dyDescent="0.25">
      <c r="A45" s="228" t="s">
        <v>35</v>
      </c>
      <c r="B45" s="239" t="s">
        <v>341</v>
      </c>
      <c r="C45" s="240">
        <f t="shared" si="4"/>
        <v>2</v>
      </c>
      <c r="D45" s="240"/>
      <c r="E45" s="240"/>
      <c r="F45" s="241">
        <f t="shared" si="5"/>
        <v>2</v>
      </c>
      <c r="G45" s="239" t="s">
        <v>219</v>
      </c>
      <c r="H45" s="239" t="s">
        <v>219</v>
      </c>
      <c r="I45" s="239" t="s">
        <v>219</v>
      </c>
      <c r="J45" s="239" t="s">
        <v>219</v>
      </c>
      <c r="K45" s="239" t="s">
        <v>219</v>
      </c>
      <c r="L45" s="239" t="s">
        <v>219</v>
      </c>
      <c r="M45" s="235">
        <v>43944</v>
      </c>
      <c r="N45" s="235" t="s">
        <v>219</v>
      </c>
      <c r="O45" s="239" t="s">
        <v>216</v>
      </c>
      <c r="P45" s="236" t="s">
        <v>1473</v>
      </c>
      <c r="Q45" s="236" t="s">
        <v>686</v>
      </c>
      <c r="R45" s="236" t="s">
        <v>659</v>
      </c>
      <c r="S45" s="220" t="s">
        <v>216</v>
      </c>
    </row>
    <row r="46" spans="1:19" s="69" customFormat="1" ht="15" customHeight="1" x14ac:dyDescent="0.25">
      <c r="A46" s="228" t="s">
        <v>103</v>
      </c>
      <c r="B46" s="239" t="s">
        <v>338</v>
      </c>
      <c r="C46" s="240">
        <f t="shared" si="4"/>
        <v>1</v>
      </c>
      <c r="D46" s="240"/>
      <c r="E46" s="240"/>
      <c r="F46" s="241">
        <f t="shared" si="5"/>
        <v>1</v>
      </c>
      <c r="G46" s="239" t="s">
        <v>271</v>
      </c>
      <c r="H46" s="239" t="s">
        <v>219</v>
      </c>
      <c r="I46" s="239" t="s">
        <v>219</v>
      </c>
      <c r="J46" s="239" t="s">
        <v>219</v>
      </c>
      <c r="K46" s="239" t="s">
        <v>219</v>
      </c>
      <c r="L46" s="239" t="s">
        <v>218</v>
      </c>
      <c r="M46" s="235">
        <v>43983</v>
      </c>
      <c r="N46" s="235" t="s">
        <v>219</v>
      </c>
      <c r="O46" s="272" t="s">
        <v>1509</v>
      </c>
      <c r="P46" s="236" t="s">
        <v>627</v>
      </c>
      <c r="Q46" s="236" t="s">
        <v>626</v>
      </c>
      <c r="R46" s="236" t="s">
        <v>625</v>
      </c>
      <c r="S46" s="220" t="s">
        <v>216</v>
      </c>
    </row>
    <row r="47" spans="1:19" s="69" customFormat="1" ht="15" customHeight="1" x14ac:dyDescent="0.25">
      <c r="A47" s="242" t="s">
        <v>36</v>
      </c>
      <c r="B47" s="264"/>
      <c r="C47" s="299"/>
      <c r="D47" s="264"/>
      <c r="E47" s="264"/>
      <c r="F47" s="265"/>
      <c r="G47" s="300"/>
      <c r="H47" s="242"/>
      <c r="I47" s="242"/>
      <c r="J47" s="242"/>
      <c r="K47" s="242"/>
      <c r="L47" s="242"/>
      <c r="M47" s="242"/>
      <c r="N47" s="242"/>
      <c r="O47" s="242"/>
      <c r="P47" s="245"/>
      <c r="Q47" s="245"/>
      <c r="R47" s="247"/>
      <c r="S47" s="220"/>
    </row>
    <row r="48" spans="1:19" ht="15" customHeight="1" x14ac:dyDescent="0.25">
      <c r="A48" s="228" t="s">
        <v>37</v>
      </c>
      <c r="B48" s="239" t="s">
        <v>134</v>
      </c>
      <c r="C48" s="240">
        <f t="shared" ref="C48:C54" si="6">IF(B48=$B$4,2,IF(B48=$B$5,1,0))</f>
        <v>0</v>
      </c>
      <c r="D48" s="240"/>
      <c r="E48" s="240"/>
      <c r="F48" s="241">
        <f t="shared" ref="F48:F54" si="7">C48*IF(D48&gt;0,D48,1)*IF(E48&gt;0,E48,1)</f>
        <v>0</v>
      </c>
      <c r="G48" s="239" t="s">
        <v>218</v>
      </c>
      <c r="H48" s="239" t="s">
        <v>216</v>
      </c>
      <c r="I48" s="239" t="s">
        <v>216</v>
      </c>
      <c r="J48" s="239" t="s">
        <v>216</v>
      </c>
      <c r="K48" s="239" t="s">
        <v>216</v>
      </c>
      <c r="L48" s="239" t="s">
        <v>216</v>
      </c>
      <c r="M48" s="239" t="s">
        <v>216</v>
      </c>
      <c r="N48" s="235" t="s">
        <v>216</v>
      </c>
      <c r="O48" s="239" t="s">
        <v>216</v>
      </c>
      <c r="P48" s="234" t="s">
        <v>665</v>
      </c>
      <c r="Q48" s="234" t="s">
        <v>1426</v>
      </c>
      <c r="R48" s="234" t="s">
        <v>666</v>
      </c>
      <c r="S48" s="218" t="s">
        <v>216</v>
      </c>
    </row>
    <row r="49" spans="1:19" ht="15" customHeight="1" x14ac:dyDescent="0.25">
      <c r="A49" s="228" t="s">
        <v>38</v>
      </c>
      <c r="B49" s="239" t="s">
        <v>134</v>
      </c>
      <c r="C49" s="240">
        <f t="shared" si="6"/>
        <v>0</v>
      </c>
      <c r="D49" s="240"/>
      <c r="E49" s="240"/>
      <c r="F49" s="241">
        <f t="shared" si="7"/>
        <v>0</v>
      </c>
      <c r="G49" s="239" t="s">
        <v>218</v>
      </c>
      <c r="H49" s="239" t="s">
        <v>216</v>
      </c>
      <c r="I49" s="239" t="s">
        <v>216</v>
      </c>
      <c r="J49" s="239" t="s">
        <v>216</v>
      </c>
      <c r="K49" s="239" t="s">
        <v>216</v>
      </c>
      <c r="L49" s="239" t="s">
        <v>216</v>
      </c>
      <c r="M49" s="239" t="s">
        <v>216</v>
      </c>
      <c r="N49" s="235" t="s">
        <v>216</v>
      </c>
      <c r="O49" s="239" t="s">
        <v>216</v>
      </c>
      <c r="P49" s="234" t="s">
        <v>667</v>
      </c>
      <c r="Q49" s="234" t="s">
        <v>226</v>
      </c>
      <c r="R49" s="236" t="s">
        <v>417</v>
      </c>
    </row>
    <row r="50" spans="1:19" ht="15" customHeight="1" x14ac:dyDescent="0.25">
      <c r="A50" s="228" t="s">
        <v>39</v>
      </c>
      <c r="B50" s="239" t="s">
        <v>341</v>
      </c>
      <c r="C50" s="240">
        <f t="shared" si="6"/>
        <v>2</v>
      </c>
      <c r="D50" s="240"/>
      <c r="E50" s="240"/>
      <c r="F50" s="241">
        <f t="shared" si="7"/>
        <v>2</v>
      </c>
      <c r="G50" s="239" t="s">
        <v>219</v>
      </c>
      <c r="H50" s="239" t="s">
        <v>219</v>
      </c>
      <c r="I50" s="239" t="s">
        <v>219</v>
      </c>
      <c r="J50" s="239" t="s">
        <v>219</v>
      </c>
      <c r="K50" s="239" t="s">
        <v>219</v>
      </c>
      <c r="L50" s="239" t="s">
        <v>219</v>
      </c>
      <c r="M50" s="235">
        <v>43931</v>
      </c>
      <c r="N50" s="235" t="s">
        <v>219</v>
      </c>
      <c r="O50" s="272" t="s">
        <v>216</v>
      </c>
      <c r="P50" s="236" t="s">
        <v>420</v>
      </c>
      <c r="Q50" s="236" t="s">
        <v>419</v>
      </c>
      <c r="R50" s="236" t="s">
        <v>417</v>
      </c>
    </row>
    <row r="51" spans="1:19" ht="15" customHeight="1" x14ac:dyDescent="0.25">
      <c r="A51" s="228" t="s">
        <v>40</v>
      </c>
      <c r="B51" s="239" t="s">
        <v>134</v>
      </c>
      <c r="C51" s="240">
        <f t="shared" si="6"/>
        <v>0</v>
      </c>
      <c r="D51" s="240"/>
      <c r="E51" s="240"/>
      <c r="F51" s="241">
        <f t="shared" si="7"/>
        <v>0</v>
      </c>
      <c r="G51" s="239" t="s">
        <v>218</v>
      </c>
      <c r="H51" s="239" t="s">
        <v>216</v>
      </c>
      <c r="I51" s="239" t="s">
        <v>216</v>
      </c>
      <c r="J51" s="239" t="s">
        <v>216</v>
      </c>
      <c r="K51" s="239" t="s">
        <v>216</v>
      </c>
      <c r="L51" s="239" t="s">
        <v>216</v>
      </c>
      <c r="M51" s="239" t="s">
        <v>216</v>
      </c>
      <c r="N51" s="235" t="s">
        <v>216</v>
      </c>
      <c r="O51" s="239" t="s">
        <v>216</v>
      </c>
      <c r="P51" s="234" t="s">
        <v>654</v>
      </c>
      <c r="Q51" s="234" t="s">
        <v>655</v>
      </c>
      <c r="R51" s="236" t="s">
        <v>417</v>
      </c>
    </row>
    <row r="52" spans="1:19" ht="15" customHeight="1" x14ac:dyDescent="0.25">
      <c r="A52" s="228" t="s">
        <v>92</v>
      </c>
      <c r="B52" s="239" t="s">
        <v>134</v>
      </c>
      <c r="C52" s="240">
        <f t="shared" si="6"/>
        <v>0</v>
      </c>
      <c r="D52" s="240"/>
      <c r="E52" s="240"/>
      <c r="F52" s="241">
        <f t="shared" si="7"/>
        <v>0</v>
      </c>
      <c r="G52" s="239" t="s">
        <v>218</v>
      </c>
      <c r="H52" s="239" t="s">
        <v>216</v>
      </c>
      <c r="I52" s="239" t="s">
        <v>216</v>
      </c>
      <c r="J52" s="239" t="s">
        <v>216</v>
      </c>
      <c r="K52" s="239" t="s">
        <v>216</v>
      </c>
      <c r="L52" s="239" t="s">
        <v>216</v>
      </c>
      <c r="M52" s="239" t="s">
        <v>216</v>
      </c>
      <c r="N52" s="235" t="s">
        <v>216</v>
      </c>
      <c r="O52" s="239" t="s">
        <v>216</v>
      </c>
      <c r="P52" s="234" t="s">
        <v>593</v>
      </c>
      <c r="Q52" s="234" t="s">
        <v>595</v>
      </c>
      <c r="R52" s="236" t="s">
        <v>417</v>
      </c>
    </row>
    <row r="53" spans="1:19" s="69" customFormat="1" ht="15" customHeight="1" x14ac:dyDescent="0.25">
      <c r="A53" s="228" t="s">
        <v>41</v>
      </c>
      <c r="B53" s="239" t="s">
        <v>338</v>
      </c>
      <c r="C53" s="240">
        <f t="shared" si="6"/>
        <v>1</v>
      </c>
      <c r="D53" s="240"/>
      <c r="E53" s="240"/>
      <c r="F53" s="241">
        <f t="shared" si="7"/>
        <v>1</v>
      </c>
      <c r="G53" s="239" t="s">
        <v>271</v>
      </c>
      <c r="H53" s="239" t="s">
        <v>219</v>
      </c>
      <c r="I53" s="239" t="s">
        <v>219</v>
      </c>
      <c r="J53" s="239" t="s">
        <v>219</v>
      </c>
      <c r="K53" s="239" t="s">
        <v>219</v>
      </c>
      <c r="L53" s="239" t="s">
        <v>218</v>
      </c>
      <c r="M53" s="235">
        <v>43951</v>
      </c>
      <c r="N53" s="235" t="s">
        <v>219</v>
      </c>
      <c r="O53" s="272" t="s">
        <v>534</v>
      </c>
      <c r="P53" s="236" t="s">
        <v>411</v>
      </c>
      <c r="Q53" s="236" t="s">
        <v>416</v>
      </c>
      <c r="R53" s="236" t="s">
        <v>415</v>
      </c>
      <c r="S53" s="220" t="s">
        <v>216</v>
      </c>
    </row>
    <row r="54" spans="1:19" ht="15" customHeight="1" x14ac:dyDescent="0.25">
      <c r="A54" s="228" t="s">
        <v>42</v>
      </c>
      <c r="B54" s="239" t="s">
        <v>341</v>
      </c>
      <c r="C54" s="240">
        <f t="shared" si="6"/>
        <v>2</v>
      </c>
      <c r="D54" s="240"/>
      <c r="E54" s="240"/>
      <c r="F54" s="241">
        <f t="shared" si="7"/>
        <v>2</v>
      </c>
      <c r="G54" s="239" t="s">
        <v>219</v>
      </c>
      <c r="H54" s="239" t="s">
        <v>219</v>
      </c>
      <c r="I54" s="239" t="s">
        <v>219</v>
      </c>
      <c r="J54" s="239" t="s">
        <v>219</v>
      </c>
      <c r="K54" s="239" t="s">
        <v>219</v>
      </c>
      <c r="L54" s="239" t="s">
        <v>219</v>
      </c>
      <c r="M54" s="239" t="s">
        <v>217</v>
      </c>
      <c r="N54" s="239" t="s">
        <v>219</v>
      </c>
      <c r="O54" s="272" t="s">
        <v>216</v>
      </c>
      <c r="P54" s="234" t="s">
        <v>422</v>
      </c>
      <c r="Q54" s="234" t="s">
        <v>423</v>
      </c>
      <c r="R54" s="234" t="s">
        <v>245</v>
      </c>
      <c r="S54" s="218" t="s">
        <v>216</v>
      </c>
    </row>
    <row r="55" spans="1:19" s="69" customFormat="1" ht="15" customHeight="1" x14ac:dyDescent="0.25">
      <c r="A55" s="242" t="s">
        <v>43</v>
      </c>
      <c r="B55" s="264"/>
      <c r="C55" s="299"/>
      <c r="D55" s="264"/>
      <c r="E55" s="264"/>
      <c r="F55" s="265"/>
      <c r="G55" s="300"/>
      <c r="H55" s="242"/>
      <c r="I55" s="242"/>
      <c r="J55" s="242"/>
      <c r="K55" s="242"/>
      <c r="L55" s="242"/>
      <c r="M55" s="242"/>
      <c r="N55" s="242"/>
      <c r="O55" s="242"/>
      <c r="P55" s="245"/>
      <c r="Q55" s="245"/>
      <c r="R55" s="247"/>
      <c r="S55" s="220"/>
    </row>
    <row r="56" spans="1:19" ht="15" customHeight="1" x14ac:dyDescent="0.25">
      <c r="A56" s="228" t="s">
        <v>44</v>
      </c>
      <c r="B56" s="239" t="s">
        <v>341</v>
      </c>
      <c r="C56" s="240">
        <f t="shared" ref="C56:C69" si="8">IF(B56=$B$4,2,IF(B56=$B$5,1,0))</f>
        <v>2</v>
      </c>
      <c r="D56" s="240"/>
      <c r="E56" s="240"/>
      <c r="F56" s="241">
        <f t="shared" ref="F56:F69" si="9">C56*IF(D56&gt;0,D56,1)*IF(E56&gt;0,E56,1)</f>
        <v>2</v>
      </c>
      <c r="G56" s="239" t="s">
        <v>219</v>
      </c>
      <c r="H56" s="239" t="s">
        <v>219</v>
      </c>
      <c r="I56" s="239" t="s">
        <v>219</v>
      </c>
      <c r="J56" s="239" t="s">
        <v>219</v>
      </c>
      <c r="K56" s="239" t="s">
        <v>219</v>
      </c>
      <c r="L56" s="239" t="s">
        <v>219</v>
      </c>
      <c r="M56" s="235">
        <v>43983</v>
      </c>
      <c r="N56" s="239" t="s">
        <v>219</v>
      </c>
      <c r="O56" s="301" t="s">
        <v>216</v>
      </c>
      <c r="P56" s="234" t="s">
        <v>606</v>
      </c>
      <c r="Q56" s="234" t="s">
        <v>605</v>
      </c>
      <c r="R56" s="236" t="s">
        <v>417</v>
      </c>
    </row>
    <row r="57" spans="1:19" ht="15" customHeight="1" x14ac:dyDescent="0.25">
      <c r="A57" s="228" t="s">
        <v>45</v>
      </c>
      <c r="B57" s="239" t="s">
        <v>341</v>
      </c>
      <c r="C57" s="240">
        <f t="shared" si="8"/>
        <v>2</v>
      </c>
      <c r="D57" s="240"/>
      <c r="E57" s="240"/>
      <c r="F57" s="241">
        <f t="shared" si="9"/>
        <v>2</v>
      </c>
      <c r="G57" s="239" t="s">
        <v>219</v>
      </c>
      <c r="H57" s="239" t="s">
        <v>219</v>
      </c>
      <c r="I57" s="239" t="s">
        <v>219</v>
      </c>
      <c r="J57" s="239" t="s">
        <v>219</v>
      </c>
      <c r="K57" s="239" t="s">
        <v>219</v>
      </c>
      <c r="L57" s="239" t="s">
        <v>219</v>
      </c>
      <c r="M57" s="235" t="s">
        <v>217</v>
      </c>
      <c r="N57" s="235" t="s">
        <v>219</v>
      </c>
      <c r="O57" s="272" t="s">
        <v>216</v>
      </c>
      <c r="P57" s="234" t="s">
        <v>548</v>
      </c>
      <c r="Q57" s="234" t="s">
        <v>254</v>
      </c>
      <c r="R57" s="236" t="s">
        <v>417</v>
      </c>
    </row>
    <row r="58" spans="1:19" ht="15" customHeight="1" x14ac:dyDescent="0.25">
      <c r="A58" s="228" t="s">
        <v>46</v>
      </c>
      <c r="B58" s="239" t="s">
        <v>134</v>
      </c>
      <c r="C58" s="240">
        <f t="shared" si="8"/>
        <v>0</v>
      </c>
      <c r="D58" s="240"/>
      <c r="E58" s="240"/>
      <c r="F58" s="241">
        <f t="shared" si="9"/>
        <v>0</v>
      </c>
      <c r="G58" s="239" t="s">
        <v>218</v>
      </c>
      <c r="H58" s="239" t="s">
        <v>216</v>
      </c>
      <c r="I58" s="239" t="s">
        <v>216</v>
      </c>
      <c r="J58" s="239" t="s">
        <v>216</v>
      </c>
      <c r="K58" s="239" t="s">
        <v>216</v>
      </c>
      <c r="L58" s="239" t="s">
        <v>216</v>
      </c>
      <c r="M58" s="239" t="s">
        <v>216</v>
      </c>
      <c r="N58" s="235" t="s">
        <v>216</v>
      </c>
      <c r="O58" s="239" t="s">
        <v>216</v>
      </c>
      <c r="P58" s="234" t="s">
        <v>528</v>
      </c>
      <c r="Q58" s="234" t="s">
        <v>529</v>
      </c>
      <c r="R58" s="236" t="s">
        <v>417</v>
      </c>
    </row>
    <row r="59" spans="1:19" ht="15" customHeight="1" x14ac:dyDescent="0.25">
      <c r="A59" s="228" t="s">
        <v>47</v>
      </c>
      <c r="B59" s="239" t="s">
        <v>341</v>
      </c>
      <c r="C59" s="240">
        <f t="shared" si="8"/>
        <v>2</v>
      </c>
      <c r="D59" s="240"/>
      <c r="E59" s="240"/>
      <c r="F59" s="241">
        <f t="shared" si="9"/>
        <v>2</v>
      </c>
      <c r="G59" s="239" t="s">
        <v>219</v>
      </c>
      <c r="H59" s="239" t="s">
        <v>219</v>
      </c>
      <c r="I59" s="239" t="s">
        <v>219</v>
      </c>
      <c r="J59" s="239" t="s">
        <v>219</v>
      </c>
      <c r="K59" s="239" t="s">
        <v>219</v>
      </c>
      <c r="L59" s="239" t="s">
        <v>219</v>
      </c>
      <c r="M59" s="239" t="s">
        <v>217</v>
      </c>
      <c r="N59" s="239" t="s">
        <v>219</v>
      </c>
      <c r="O59" s="272" t="s">
        <v>216</v>
      </c>
      <c r="P59" s="234" t="s">
        <v>467</v>
      </c>
      <c r="Q59" s="234" t="s">
        <v>465</v>
      </c>
      <c r="R59" s="236" t="s">
        <v>417</v>
      </c>
    </row>
    <row r="60" spans="1:19" s="69" customFormat="1" ht="15" customHeight="1" x14ac:dyDescent="0.25">
      <c r="A60" s="228" t="s">
        <v>48</v>
      </c>
      <c r="B60" s="239" t="s">
        <v>341</v>
      </c>
      <c r="C60" s="240">
        <f t="shared" si="8"/>
        <v>2</v>
      </c>
      <c r="D60" s="240"/>
      <c r="E60" s="240"/>
      <c r="F60" s="241">
        <f t="shared" si="9"/>
        <v>2</v>
      </c>
      <c r="G60" s="239" t="s">
        <v>219</v>
      </c>
      <c r="H60" s="239" t="s">
        <v>219</v>
      </c>
      <c r="I60" s="239" t="s">
        <v>219</v>
      </c>
      <c r="J60" s="239" t="s">
        <v>219</v>
      </c>
      <c r="K60" s="239" t="s">
        <v>219</v>
      </c>
      <c r="L60" s="239" t="s">
        <v>219</v>
      </c>
      <c r="M60" s="239" t="s">
        <v>217</v>
      </c>
      <c r="N60" s="235" t="s">
        <v>219</v>
      </c>
      <c r="O60" s="272" t="s">
        <v>216</v>
      </c>
      <c r="P60" s="236" t="s">
        <v>493</v>
      </c>
      <c r="Q60" s="236" t="s">
        <v>491</v>
      </c>
      <c r="R60" s="236" t="s">
        <v>417</v>
      </c>
      <c r="S60" s="220"/>
    </row>
    <row r="61" spans="1:19" ht="15" customHeight="1" x14ac:dyDescent="0.25">
      <c r="A61" s="228" t="s">
        <v>49</v>
      </c>
      <c r="B61" s="239" t="s">
        <v>341</v>
      </c>
      <c r="C61" s="240">
        <f t="shared" si="8"/>
        <v>2</v>
      </c>
      <c r="D61" s="240"/>
      <c r="E61" s="240"/>
      <c r="F61" s="241">
        <f t="shared" si="9"/>
        <v>2</v>
      </c>
      <c r="G61" s="239" t="s">
        <v>219</v>
      </c>
      <c r="H61" s="239" t="s">
        <v>219</v>
      </c>
      <c r="I61" s="239" t="s">
        <v>219</v>
      </c>
      <c r="J61" s="239" t="s">
        <v>219</v>
      </c>
      <c r="K61" s="239" t="s">
        <v>219</v>
      </c>
      <c r="L61" s="239" t="s">
        <v>219</v>
      </c>
      <c r="M61" s="235">
        <v>43934</v>
      </c>
      <c r="N61" s="235" t="s">
        <v>219</v>
      </c>
      <c r="O61" s="272" t="s">
        <v>216</v>
      </c>
      <c r="P61" s="234" t="s">
        <v>409</v>
      </c>
      <c r="Q61" s="234" t="s">
        <v>408</v>
      </c>
      <c r="R61" s="234" t="s">
        <v>407</v>
      </c>
      <c r="S61" s="218" t="s">
        <v>216</v>
      </c>
    </row>
    <row r="62" spans="1:19" ht="15" customHeight="1" x14ac:dyDescent="0.25">
      <c r="A62" s="228" t="s">
        <v>50</v>
      </c>
      <c r="B62" s="239" t="s">
        <v>134</v>
      </c>
      <c r="C62" s="240">
        <f t="shared" si="8"/>
        <v>0</v>
      </c>
      <c r="D62" s="240"/>
      <c r="E62" s="240"/>
      <c r="F62" s="241">
        <f t="shared" si="9"/>
        <v>0</v>
      </c>
      <c r="G62" s="239" t="s">
        <v>218</v>
      </c>
      <c r="H62" s="239" t="s">
        <v>216</v>
      </c>
      <c r="I62" s="239" t="s">
        <v>216</v>
      </c>
      <c r="J62" s="239" t="s">
        <v>216</v>
      </c>
      <c r="K62" s="239" t="s">
        <v>216</v>
      </c>
      <c r="L62" s="239" t="s">
        <v>216</v>
      </c>
      <c r="M62" s="239" t="s">
        <v>216</v>
      </c>
      <c r="N62" s="235" t="s">
        <v>216</v>
      </c>
      <c r="O62" s="239" t="s">
        <v>216</v>
      </c>
      <c r="P62" s="234" t="s">
        <v>401</v>
      </c>
      <c r="Q62" s="234" t="s">
        <v>404</v>
      </c>
      <c r="R62" s="234" t="s">
        <v>246</v>
      </c>
      <c r="S62" s="218" t="s">
        <v>216</v>
      </c>
    </row>
    <row r="63" spans="1:19" s="69" customFormat="1" ht="15" customHeight="1" x14ac:dyDescent="0.25">
      <c r="A63" s="228" t="s">
        <v>51</v>
      </c>
      <c r="B63" s="239" t="s">
        <v>134</v>
      </c>
      <c r="C63" s="240">
        <f t="shared" si="8"/>
        <v>0</v>
      </c>
      <c r="D63" s="240"/>
      <c r="E63" s="240"/>
      <c r="F63" s="241">
        <f t="shared" si="9"/>
        <v>0</v>
      </c>
      <c r="G63" s="239" t="s">
        <v>1478</v>
      </c>
      <c r="H63" s="239" t="s">
        <v>216</v>
      </c>
      <c r="I63" s="239" t="s">
        <v>216</v>
      </c>
      <c r="J63" s="239" t="s">
        <v>216</v>
      </c>
      <c r="K63" s="239" t="s">
        <v>216</v>
      </c>
      <c r="L63" s="239" t="s">
        <v>216</v>
      </c>
      <c r="M63" s="239" t="s">
        <v>216</v>
      </c>
      <c r="N63" s="239" t="s">
        <v>216</v>
      </c>
      <c r="O63" s="272" t="s">
        <v>1494</v>
      </c>
      <c r="P63" s="236" t="s">
        <v>1362</v>
      </c>
      <c r="Q63" s="236" t="s">
        <v>463</v>
      </c>
      <c r="R63" s="236" t="s">
        <v>417</v>
      </c>
      <c r="S63" s="220"/>
    </row>
    <row r="64" spans="1:19" ht="15" customHeight="1" x14ac:dyDescent="0.25">
      <c r="A64" s="228" t="s">
        <v>52</v>
      </c>
      <c r="B64" s="239" t="s">
        <v>341</v>
      </c>
      <c r="C64" s="240">
        <f t="shared" si="8"/>
        <v>2</v>
      </c>
      <c r="D64" s="240"/>
      <c r="E64" s="240"/>
      <c r="F64" s="241">
        <f t="shared" si="9"/>
        <v>2</v>
      </c>
      <c r="G64" s="239" t="s">
        <v>219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9" t="s">
        <v>219</v>
      </c>
      <c r="M64" s="239" t="s">
        <v>217</v>
      </c>
      <c r="N64" s="235" t="s">
        <v>219</v>
      </c>
      <c r="O64" s="272" t="s">
        <v>216</v>
      </c>
      <c r="P64" s="234" t="s">
        <v>504</v>
      </c>
      <c r="Q64" s="234" t="s">
        <v>251</v>
      </c>
      <c r="R64" s="234" t="s">
        <v>505</v>
      </c>
      <c r="S64" s="218" t="s">
        <v>216</v>
      </c>
    </row>
    <row r="65" spans="1:19" ht="15" customHeight="1" x14ac:dyDescent="0.25">
      <c r="A65" s="228" t="s">
        <v>175</v>
      </c>
      <c r="B65" s="239" t="s">
        <v>341</v>
      </c>
      <c r="C65" s="240">
        <f t="shared" si="8"/>
        <v>2</v>
      </c>
      <c r="D65" s="240"/>
      <c r="E65" s="240"/>
      <c r="F65" s="241">
        <f t="shared" si="9"/>
        <v>2</v>
      </c>
      <c r="G65" s="239" t="s">
        <v>219</v>
      </c>
      <c r="H65" s="239" t="s">
        <v>219</v>
      </c>
      <c r="I65" s="239" t="s">
        <v>219</v>
      </c>
      <c r="J65" s="239" t="s">
        <v>219</v>
      </c>
      <c r="K65" s="239" t="s">
        <v>219</v>
      </c>
      <c r="L65" s="239" t="s">
        <v>219</v>
      </c>
      <c r="M65" s="235">
        <v>43980</v>
      </c>
      <c r="N65" s="235" t="s">
        <v>219</v>
      </c>
      <c r="O65" s="272" t="s">
        <v>216</v>
      </c>
      <c r="P65" s="234" t="s">
        <v>579</v>
      </c>
      <c r="Q65" s="234" t="s">
        <v>577</v>
      </c>
      <c r="R65" s="234" t="s">
        <v>578</v>
      </c>
      <c r="S65" s="218" t="s">
        <v>216</v>
      </c>
    </row>
    <row r="66" spans="1:19" ht="15" customHeight="1" x14ac:dyDescent="0.25">
      <c r="A66" s="228" t="s">
        <v>54</v>
      </c>
      <c r="B66" s="239" t="s">
        <v>134</v>
      </c>
      <c r="C66" s="240">
        <f t="shared" si="8"/>
        <v>0</v>
      </c>
      <c r="D66" s="240"/>
      <c r="E66" s="240"/>
      <c r="F66" s="241">
        <f t="shared" si="9"/>
        <v>0</v>
      </c>
      <c r="G66" s="239" t="s">
        <v>218</v>
      </c>
      <c r="H66" s="239" t="s">
        <v>216</v>
      </c>
      <c r="I66" s="239" t="s">
        <v>216</v>
      </c>
      <c r="J66" s="239" t="s">
        <v>216</v>
      </c>
      <c r="K66" s="239" t="s">
        <v>216</v>
      </c>
      <c r="L66" s="239" t="s">
        <v>216</v>
      </c>
      <c r="M66" s="239" t="s">
        <v>216</v>
      </c>
      <c r="N66" s="235" t="s">
        <v>216</v>
      </c>
      <c r="O66" s="239" t="s">
        <v>216</v>
      </c>
      <c r="P66" s="234" t="s">
        <v>484</v>
      </c>
      <c r="Q66" s="234" t="s">
        <v>485</v>
      </c>
      <c r="R66" s="236" t="s">
        <v>417</v>
      </c>
    </row>
    <row r="67" spans="1:19" ht="15" customHeight="1" x14ac:dyDescent="0.25">
      <c r="A67" s="228" t="s">
        <v>55</v>
      </c>
      <c r="B67" s="239" t="s">
        <v>338</v>
      </c>
      <c r="C67" s="240">
        <f t="shared" si="8"/>
        <v>1</v>
      </c>
      <c r="D67" s="240"/>
      <c r="E67" s="240"/>
      <c r="F67" s="241">
        <f t="shared" si="9"/>
        <v>1</v>
      </c>
      <c r="G67" s="239" t="s">
        <v>271</v>
      </c>
      <c r="H67" s="239" t="s">
        <v>219</v>
      </c>
      <c r="I67" s="239" t="s">
        <v>219</v>
      </c>
      <c r="J67" s="239" t="s">
        <v>219</v>
      </c>
      <c r="K67" s="239" t="s">
        <v>219</v>
      </c>
      <c r="L67" s="239" t="s">
        <v>218</v>
      </c>
      <c r="M67" s="235" t="s">
        <v>217</v>
      </c>
      <c r="N67" s="239" t="s">
        <v>219</v>
      </c>
      <c r="O67" s="239" t="s">
        <v>1495</v>
      </c>
      <c r="P67" s="234" t="s">
        <v>599</v>
      </c>
      <c r="Q67" s="234" t="s">
        <v>286</v>
      </c>
      <c r="R67" s="234" t="s">
        <v>598</v>
      </c>
      <c r="S67" s="218" t="s">
        <v>216</v>
      </c>
    </row>
    <row r="68" spans="1:19" ht="15" customHeight="1" x14ac:dyDescent="0.25">
      <c r="A68" s="228" t="s">
        <v>56</v>
      </c>
      <c r="B68" s="239" t="s">
        <v>341</v>
      </c>
      <c r="C68" s="240">
        <f t="shared" si="8"/>
        <v>2</v>
      </c>
      <c r="D68" s="240"/>
      <c r="E68" s="240"/>
      <c r="F68" s="241">
        <f t="shared" si="9"/>
        <v>2</v>
      </c>
      <c r="G68" s="239" t="s">
        <v>219</v>
      </c>
      <c r="H68" s="239" t="s">
        <v>219</v>
      </c>
      <c r="I68" s="239" t="s">
        <v>219</v>
      </c>
      <c r="J68" s="239" t="s">
        <v>219</v>
      </c>
      <c r="K68" s="239" t="s">
        <v>219</v>
      </c>
      <c r="L68" s="239" t="s">
        <v>219</v>
      </c>
      <c r="M68" s="239" t="s">
        <v>1497</v>
      </c>
      <c r="N68" s="235" t="s">
        <v>219</v>
      </c>
      <c r="O68" s="272" t="s">
        <v>1498</v>
      </c>
      <c r="P68" s="234" t="s">
        <v>541</v>
      </c>
      <c r="Q68" s="234" t="s">
        <v>543</v>
      </c>
      <c r="R68" s="234" t="s">
        <v>542</v>
      </c>
      <c r="S68" s="218" t="s">
        <v>216</v>
      </c>
    </row>
    <row r="69" spans="1:19" ht="15" customHeight="1" x14ac:dyDescent="0.25">
      <c r="A69" s="228" t="s">
        <v>57</v>
      </c>
      <c r="B69" s="239" t="s">
        <v>134</v>
      </c>
      <c r="C69" s="240">
        <f t="shared" si="8"/>
        <v>0</v>
      </c>
      <c r="D69" s="240"/>
      <c r="E69" s="240"/>
      <c r="F69" s="241">
        <f t="shared" si="9"/>
        <v>0</v>
      </c>
      <c r="G69" s="239" t="s">
        <v>218</v>
      </c>
      <c r="H69" s="239" t="s">
        <v>216</v>
      </c>
      <c r="I69" s="239" t="s">
        <v>216</v>
      </c>
      <c r="J69" s="239" t="s">
        <v>216</v>
      </c>
      <c r="K69" s="239" t="s">
        <v>216</v>
      </c>
      <c r="L69" s="239" t="s">
        <v>216</v>
      </c>
      <c r="M69" s="239" t="s">
        <v>216</v>
      </c>
      <c r="N69" s="239" t="s">
        <v>216</v>
      </c>
      <c r="O69" s="239" t="s">
        <v>216</v>
      </c>
      <c r="P69" s="234" t="s">
        <v>448</v>
      </c>
      <c r="Q69" s="234" t="s">
        <v>482</v>
      </c>
      <c r="R69" s="234" t="s">
        <v>449</v>
      </c>
      <c r="S69" s="218" t="s">
        <v>216</v>
      </c>
    </row>
    <row r="70" spans="1:19" s="69" customFormat="1" ht="15" customHeight="1" x14ac:dyDescent="0.25">
      <c r="A70" s="242" t="s">
        <v>58</v>
      </c>
      <c r="B70" s="264"/>
      <c r="C70" s="299"/>
      <c r="D70" s="264"/>
      <c r="E70" s="264"/>
      <c r="F70" s="265"/>
      <c r="G70" s="300"/>
      <c r="H70" s="242"/>
      <c r="I70" s="242"/>
      <c r="J70" s="242"/>
      <c r="K70" s="242"/>
      <c r="L70" s="242"/>
      <c r="M70" s="242"/>
      <c r="N70" s="242"/>
      <c r="O70" s="242"/>
      <c r="P70" s="245"/>
      <c r="Q70" s="245"/>
      <c r="R70" s="249"/>
      <c r="S70" s="220"/>
    </row>
    <row r="71" spans="1:19" s="69" customFormat="1" ht="15" customHeight="1" x14ac:dyDescent="0.25">
      <c r="A71" s="228" t="s">
        <v>59</v>
      </c>
      <c r="B71" s="239" t="s">
        <v>134</v>
      </c>
      <c r="C71" s="240">
        <f t="shared" ref="C71:C76" si="10">IF(B71=$B$4,2,IF(B71=$B$5,1,0))</f>
        <v>0</v>
      </c>
      <c r="D71" s="240"/>
      <c r="E71" s="240"/>
      <c r="F71" s="241">
        <f t="shared" ref="F71:F76" si="11">C71*IF(D71&gt;0,D71,1)*IF(E71&gt;0,E71,1)</f>
        <v>0</v>
      </c>
      <c r="G71" s="239" t="s">
        <v>218</v>
      </c>
      <c r="H71" s="239" t="s">
        <v>216</v>
      </c>
      <c r="I71" s="239" t="s">
        <v>216</v>
      </c>
      <c r="J71" s="239" t="s">
        <v>216</v>
      </c>
      <c r="K71" s="239" t="s">
        <v>216</v>
      </c>
      <c r="L71" s="239" t="s">
        <v>216</v>
      </c>
      <c r="M71" s="239" t="s">
        <v>216</v>
      </c>
      <c r="N71" s="235" t="s">
        <v>216</v>
      </c>
      <c r="O71" s="239" t="s">
        <v>216</v>
      </c>
      <c r="P71" s="236" t="s">
        <v>671</v>
      </c>
      <c r="Q71" s="236" t="s">
        <v>231</v>
      </c>
      <c r="R71" s="236" t="s">
        <v>417</v>
      </c>
      <c r="S71" s="220"/>
    </row>
    <row r="72" spans="1:19" s="69" customFormat="1" ht="15" customHeight="1" x14ac:dyDescent="0.25">
      <c r="A72" s="228" t="s">
        <v>60</v>
      </c>
      <c r="B72" s="239" t="s">
        <v>338</v>
      </c>
      <c r="C72" s="240">
        <f t="shared" si="10"/>
        <v>1</v>
      </c>
      <c r="D72" s="240"/>
      <c r="E72" s="240"/>
      <c r="F72" s="241">
        <f t="shared" si="11"/>
        <v>1</v>
      </c>
      <c r="G72" s="239" t="s">
        <v>271</v>
      </c>
      <c r="H72" s="239" t="s">
        <v>219</v>
      </c>
      <c r="I72" s="239" t="s">
        <v>219</v>
      </c>
      <c r="J72" s="239" t="s">
        <v>219</v>
      </c>
      <c r="K72" s="239" t="s">
        <v>219</v>
      </c>
      <c r="L72" s="239" t="s">
        <v>218</v>
      </c>
      <c r="M72" s="235">
        <v>43973</v>
      </c>
      <c r="N72" s="239" t="s">
        <v>219</v>
      </c>
      <c r="O72" s="239" t="s">
        <v>1495</v>
      </c>
      <c r="P72" s="236" t="s">
        <v>689</v>
      </c>
      <c r="Q72" s="236" t="s">
        <v>232</v>
      </c>
      <c r="R72" s="236" t="s">
        <v>487</v>
      </c>
      <c r="S72" s="220" t="s">
        <v>216</v>
      </c>
    </row>
    <row r="73" spans="1:19" s="69" customFormat="1" ht="15" customHeight="1" x14ac:dyDescent="0.25">
      <c r="A73" s="228" t="s">
        <v>61</v>
      </c>
      <c r="B73" s="239" t="s">
        <v>341</v>
      </c>
      <c r="C73" s="240">
        <f t="shared" si="10"/>
        <v>2</v>
      </c>
      <c r="D73" s="240"/>
      <c r="E73" s="240"/>
      <c r="F73" s="241">
        <f t="shared" si="11"/>
        <v>2</v>
      </c>
      <c r="G73" s="239" t="s">
        <v>218</v>
      </c>
      <c r="H73" s="239" t="s">
        <v>219</v>
      </c>
      <c r="I73" s="239" t="s">
        <v>219</v>
      </c>
      <c r="J73" s="239" t="s">
        <v>219</v>
      </c>
      <c r="K73" s="239" t="s">
        <v>219</v>
      </c>
      <c r="L73" s="239" t="s">
        <v>219</v>
      </c>
      <c r="M73" s="239" t="s">
        <v>217</v>
      </c>
      <c r="N73" s="235" t="s">
        <v>219</v>
      </c>
      <c r="O73" s="272" t="s">
        <v>216</v>
      </c>
      <c r="P73" s="236" t="s">
        <v>431</v>
      </c>
      <c r="Q73" s="236" t="s">
        <v>430</v>
      </c>
      <c r="R73" s="236" t="s">
        <v>417</v>
      </c>
      <c r="S73" s="220"/>
    </row>
    <row r="74" spans="1:19" s="134" customFormat="1" ht="15" customHeight="1" x14ac:dyDescent="0.25">
      <c r="A74" s="228" t="s">
        <v>62</v>
      </c>
      <c r="B74" s="239" t="s">
        <v>341</v>
      </c>
      <c r="C74" s="240">
        <f t="shared" si="10"/>
        <v>2</v>
      </c>
      <c r="D74" s="240"/>
      <c r="E74" s="240"/>
      <c r="F74" s="241">
        <f t="shared" si="11"/>
        <v>2</v>
      </c>
      <c r="G74" s="239" t="s">
        <v>219</v>
      </c>
      <c r="H74" s="239" t="s">
        <v>219</v>
      </c>
      <c r="I74" s="239" t="s">
        <v>219</v>
      </c>
      <c r="J74" s="239" t="s">
        <v>219</v>
      </c>
      <c r="K74" s="239" t="s">
        <v>219</v>
      </c>
      <c r="L74" s="239" t="s">
        <v>219</v>
      </c>
      <c r="M74" s="239" t="s">
        <v>1505</v>
      </c>
      <c r="N74" s="235" t="s">
        <v>219</v>
      </c>
      <c r="O74" s="253" t="s">
        <v>1621</v>
      </c>
      <c r="P74" s="236" t="s">
        <v>398</v>
      </c>
      <c r="Q74" s="236" t="s">
        <v>288</v>
      </c>
      <c r="R74" s="236" t="s">
        <v>1502</v>
      </c>
      <c r="S74" s="220" t="s">
        <v>216</v>
      </c>
    </row>
    <row r="75" spans="1:19" s="69" customFormat="1" ht="15" customHeight="1" x14ac:dyDescent="0.25">
      <c r="A75" s="228" t="s">
        <v>63</v>
      </c>
      <c r="B75" s="239" t="s">
        <v>341</v>
      </c>
      <c r="C75" s="240">
        <f t="shared" si="10"/>
        <v>2</v>
      </c>
      <c r="D75" s="240"/>
      <c r="E75" s="240"/>
      <c r="F75" s="241">
        <f t="shared" si="11"/>
        <v>2</v>
      </c>
      <c r="G75" s="239" t="s">
        <v>219</v>
      </c>
      <c r="H75" s="239" t="s">
        <v>219</v>
      </c>
      <c r="I75" s="239" t="s">
        <v>219</v>
      </c>
      <c r="J75" s="239" t="s">
        <v>219</v>
      </c>
      <c r="K75" s="239" t="s">
        <v>219</v>
      </c>
      <c r="L75" s="239" t="s">
        <v>219</v>
      </c>
      <c r="M75" s="235">
        <v>43992</v>
      </c>
      <c r="N75" s="235" t="s">
        <v>219</v>
      </c>
      <c r="O75" s="272" t="s">
        <v>216</v>
      </c>
      <c r="P75" s="236" t="s">
        <v>664</v>
      </c>
      <c r="Q75" s="236" t="s">
        <v>663</v>
      </c>
      <c r="R75" s="236" t="s">
        <v>417</v>
      </c>
      <c r="S75" s="220"/>
    </row>
    <row r="76" spans="1:19" ht="15" customHeight="1" x14ac:dyDescent="0.25">
      <c r="A76" s="228" t="s">
        <v>64</v>
      </c>
      <c r="B76" s="239" t="s">
        <v>341</v>
      </c>
      <c r="C76" s="240">
        <f t="shared" si="10"/>
        <v>2</v>
      </c>
      <c r="D76" s="240"/>
      <c r="E76" s="240"/>
      <c r="F76" s="241">
        <f t="shared" si="11"/>
        <v>2</v>
      </c>
      <c r="G76" s="239" t="s">
        <v>219</v>
      </c>
      <c r="H76" s="239" t="s">
        <v>219</v>
      </c>
      <c r="I76" s="239" t="s">
        <v>219</v>
      </c>
      <c r="J76" s="239" t="s">
        <v>219</v>
      </c>
      <c r="K76" s="239" t="s">
        <v>219</v>
      </c>
      <c r="L76" s="239" t="s">
        <v>219</v>
      </c>
      <c r="M76" s="239" t="s">
        <v>217</v>
      </c>
      <c r="N76" s="235" t="s">
        <v>219</v>
      </c>
      <c r="O76" s="272" t="s">
        <v>216</v>
      </c>
      <c r="P76" s="234" t="s">
        <v>454</v>
      </c>
      <c r="Q76" s="234" t="s">
        <v>453</v>
      </c>
      <c r="R76" s="234" t="s">
        <v>452</v>
      </c>
      <c r="S76" s="218" t="s">
        <v>216</v>
      </c>
    </row>
    <row r="77" spans="1:19" s="69" customFormat="1" ht="15" customHeight="1" x14ac:dyDescent="0.25">
      <c r="A77" s="242" t="s">
        <v>65</v>
      </c>
      <c r="B77" s="264"/>
      <c r="C77" s="299"/>
      <c r="D77" s="264"/>
      <c r="E77" s="264"/>
      <c r="F77" s="265"/>
      <c r="G77" s="300"/>
      <c r="H77" s="242"/>
      <c r="I77" s="242"/>
      <c r="J77" s="242"/>
      <c r="K77" s="242"/>
      <c r="L77" s="242"/>
      <c r="M77" s="242"/>
      <c r="N77" s="242"/>
      <c r="O77" s="242"/>
      <c r="P77" s="245"/>
      <c r="Q77" s="245"/>
      <c r="R77" s="247"/>
      <c r="S77" s="220"/>
    </row>
    <row r="78" spans="1:19" ht="15" customHeight="1" x14ac:dyDescent="0.25">
      <c r="A78" s="228" t="s">
        <v>66</v>
      </c>
      <c r="B78" s="239" t="s">
        <v>341</v>
      </c>
      <c r="C78" s="240">
        <f t="shared" ref="C78:C87" si="12">IF(B78=$B$4,2,IF(B78=$B$5,1,0))</f>
        <v>2</v>
      </c>
      <c r="D78" s="240"/>
      <c r="E78" s="240"/>
      <c r="F78" s="241">
        <f t="shared" ref="F78:F87" si="13">C78*IF(D78&gt;0,D78,1)*IF(E78&gt;0,E78,1)</f>
        <v>2</v>
      </c>
      <c r="G78" s="239" t="s">
        <v>219</v>
      </c>
      <c r="H78" s="239" t="s">
        <v>219</v>
      </c>
      <c r="I78" s="239" t="s">
        <v>219</v>
      </c>
      <c r="J78" s="239" t="s">
        <v>219</v>
      </c>
      <c r="K78" s="239" t="s">
        <v>219</v>
      </c>
      <c r="L78" s="239" t="s">
        <v>219</v>
      </c>
      <c r="M78" s="239" t="s">
        <v>217</v>
      </c>
      <c r="N78" s="235" t="s">
        <v>219</v>
      </c>
      <c r="O78" s="272" t="s">
        <v>216</v>
      </c>
      <c r="P78" s="234" t="s">
        <v>551</v>
      </c>
      <c r="Q78" s="234" t="s">
        <v>549</v>
      </c>
      <c r="R78" s="208" t="s">
        <v>550</v>
      </c>
      <c r="S78" s="218" t="s">
        <v>216</v>
      </c>
    </row>
    <row r="79" spans="1:19" ht="15" customHeight="1" x14ac:dyDescent="0.25">
      <c r="A79" s="228" t="s">
        <v>68</v>
      </c>
      <c r="B79" s="239" t="s">
        <v>134</v>
      </c>
      <c r="C79" s="240">
        <f t="shared" si="12"/>
        <v>0</v>
      </c>
      <c r="D79" s="240"/>
      <c r="E79" s="240"/>
      <c r="F79" s="241">
        <f t="shared" si="13"/>
        <v>0</v>
      </c>
      <c r="G79" s="239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9" t="s">
        <v>216</v>
      </c>
      <c r="N79" s="235" t="s">
        <v>216</v>
      </c>
      <c r="O79" s="239" t="s">
        <v>216</v>
      </c>
      <c r="P79" s="234" t="s">
        <v>590</v>
      </c>
      <c r="Q79" s="234" t="s">
        <v>591</v>
      </c>
      <c r="R79" s="234" t="s">
        <v>592</v>
      </c>
      <c r="S79" s="218" t="s">
        <v>216</v>
      </c>
    </row>
    <row r="80" spans="1:19" ht="15" customHeight="1" x14ac:dyDescent="0.25">
      <c r="A80" s="228" t="s">
        <v>69</v>
      </c>
      <c r="B80" s="239" t="s">
        <v>134</v>
      </c>
      <c r="C80" s="240">
        <f t="shared" si="12"/>
        <v>0</v>
      </c>
      <c r="D80" s="240"/>
      <c r="E80" s="240"/>
      <c r="F80" s="241">
        <f t="shared" si="13"/>
        <v>0</v>
      </c>
      <c r="G80" s="239" t="s">
        <v>218</v>
      </c>
      <c r="H80" s="239" t="s">
        <v>216</v>
      </c>
      <c r="I80" s="239" t="s">
        <v>216</v>
      </c>
      <c r="J80" s="239" t="s">
        <v>216</v>
      </c>
      <c r="K80" s="239" t="s">
        <v>216</v>
      </c>
      <c r="L80" s="239" t="s">
        <v>216</v>
      </c>
      <c r="M80" s="239" t="s">
        <v>216</v>
      </c>
      <c r="N80" s="235" t="s">
        <v>216</v>
      </c>
      <c r="O80" s="239" t="s">
        <v>216</v>
      </c>
      <c r="P80" s="234" t="s">
        <v>1432</v>
      </c>
      <c r="Q80" s="234" t="s">
        <v>425</v>
      </c>
      <c r="R80" s="236" t="s">
        <v>417</v>
      </c>
    </row>
    <row r="81" spans="1:19" s="69" customFormat="1" ht="15" customHeight="1" x14ac:dyDescent="0.25">
      <c r="A81" s="228" t="s">
        <v>70</v>
      </c>
      <c r="B81" s="239" t="s">
        <v>341</v>
      </c>
      <c r="C81" s="240">
        <f t="shared" si="12"/>
        <v>2</v>
      </c>
      <c r="D81" s="240"/>
      <c r="E81" s="240"/>
      <c r="F81" s="241">
        <f t="shared" si="13"/>
        <v>2</v>
      </c>
      <c r="G81" s="239" t="s">
        <v>219</v>
      </c>
      <c r="H81" s="239" t="s">
        <v>219</v>
      </c>
      <c r="I81" s="239" t="s">
        <v>219</v>
      </c>
      <c r="J81" s="239" t="s">
        <v>219</v>
      </c>
      <c r="K81" s="239" t="s">
        <v>219</v>
      </c>
      <c r="L81" s="239" t="s">
        <v>219</v>
      </c>
      <c r="M81" s="239" t="s">
        <v>217</v>
      </c>
      <c r="N81" s="235" t="s">
        <v>219</v>
      </c>
      <c r="O81" s="239" t="s">
        <v>1487</v>
      </c>
      <c r="P81" s="236" t="s">
        <v>585</v>
      </c>
      <c r="Q81" s="236" t="s">
        <v>586</v>
      </c>
      <c r="R81" s="236" t="s">
        <v>417</v>
      </c>
      <c r="S81" s="220"/>
    </row>
    <row r="82" spans="1:19" ht="15" customHeight="1" x14ac:dyDescent="0.25">
      <c r="A82" s="228" t="s">
        <v>72</v>
      </c>
      <c r="B82" s="239" t="s">
        <v>341</v>
      </c>
      <c r="C82" s="240">
        <f t="shared" si="12"/>
        <v>2</v>
      </c>
      <c r="D82" s="240"/>
      <c r="E82" s="240"/>
      <c r="F82" s="241">
        <f t="shared" si="13"/>
        <v>2</v>
      </c>
      <c r="G82" s="239" t="s">
        <v>219</v>
      </c>
      <c r="H82" s="239" t="s">
        <v>219</v>
      </c>
      <c r="I82" s="239" t="s">
        <v>219</v>
      </c>
      <c r="J82" s="239" t="s">
        <v>219</v>
      </c>
      <c r="K82" s="239" t="s">
        <v>219</v>
      </c>
      <c r="L82" s="239" t="s">
        <v>219</v>
      </c>
      <c r="M82" s="235" t="s">
        <v>217</v>
      </c>
      <c r="N82" s="239" t="s">
        <v>219</v>
      </c>
      <c r="O82" s="239" t="s">
        <v>216</v>
      </c>
      <c r="P82" s="234" t="s">
        <v>613</v>
      </c>
      <c r="Q82" s="234" t="s">
        <v>612</v>
      </c>
      <c r="R82" s="236" t="s">
        <v>417</v>
      </c>
    </row>
    <row r="83" spans="1:19" ht="15" customHeight="1" x14ac:dyDescent="0.25">
      <c r="A83" s="228" t="s">
        <v>73</v>
      </c>
      <c r="B83" s="239" t="s">
        <v>341</v>
      </c>
      <c r="C83" s="240">
        <f t="shared" si="12"/>
        <v>2</v>
      </c>
      <c r="D83" s="240"/>
      <c r="E83" s="240"/>
      <c r="F83" s="241">
        <f t="shared" si="13"/>
        <v>2</v>
      </c>
      <c r="G83" s="239" t="s">
        <v>219</v>
      </c>
      <c r="H83" s="239" t="s">
        <v>219</v>
      </c>
      <c r="I83" s="239" t="s">
        <v>219</v>
      </c>
      <c r="J83" s="239" t="s">
        <v>219</v>
      </c>
      <c r="K83" s="239" t="s">
        <v>219</v>
      </c>
      <c r="L83" s="239" t="s">
        <v>219</v>
      </c>
      <c r="M83" s="235">
        <v>43976</v>
      </c>
      <c r="N83" s="235" t="s">
        <v>219</v>
      </c>
      <c r="O83" s="239" t="s">
        <v>216</v>
      </c>
      <c r="P83" s="234" t="s">
        <v>1444</v>
      </c>
      <c r="Q83" s="234" t="s">
        <v>247</v>
      </c>
      <c r="R83" s="234" t="s">
        <v>501</v>
      </c>
      <c r="S83" s="218" t="s">
        <v>216</v>
      </c>
    </row>
    <row r="84" spans="1:19" ht="15" customHeight="1" x14ac:dyDescent="0.25">
      <c r="A84" s="228" t="s">
        <v>1249</v>
      </c>
      <c r="B84" s="239" t="s">
        <v>341</v>
      </c>
      <c r="C84" s="240">
        <f t="shared" si="12"/>
        <v>2</v>
      </c>
      <c r="D84" s="240"/>
      <c r="E84" s="240"/>
      <c r="F84" s="241">
        <f t="shared" si="13"/>
        <v>2</v>
      </c>
      <c r="G84" s="239" t="s">
        <v>219</v>
      </c>
      <c r="H84" s="239" t="s">
        <v>219</v>
      </c>
      <c r="I84" s="239" t="s">
        <v>219</v>
      </c>
      <c r="J84" s="239" t="s">
        <v>219</v>
      </c>
      <c r="K84" s="239" t="s">
        <v>219</v>
      </c>
      <c r="L84" s="239" t="s">
        <v>219</v>
      </c>
      <c r="M84" s="235">
        <v>43958</v>
      </c>
      <c r="N84" s="239" t="s">
        <v>219</v>
      </c>
      <c r="O84" s="272" t="s">
        <v>216</v>
      </c>
      <c r="P84" s="234" t="s">
        <v>442</v>
      </c>
      <c r="Q84" s="234" t="s">
        <v>440</v>
      </c>
      <c r="R84" s="236" t="s">
        <v>417</v>
      </c>
    </row>
    <row r="85" spans="1:19" s="69" customFormat="1" ht="15" customHeight="1" x14ac:dyDescent="0.25">
      <c r="A85" s="228" t="s">
        <v>75</v>
      </c>
      <c r="B85" s="239" t="s">
        <v>134</v>
      </c>
      <c r="C85" s="240">
        <f t="shared" si="12"/>
        <v>0</v>
      </c>
      <c r="D85" s="240"/>
      <c r="E85" s="240"/>
      <c r="F85" s="241">
        <f t="shared" si="13"/>
        <v>0</v>
      </c>
      <c r="G85" s="239" t="s">
        <v>628</v>
      </c>
      <c r="H85" s="239" t="s">
        <v>216</v>
      </c>
      <c r="I85" s="239" t="s">
        <v>216</v>
      </c>
      <c r="J85" s="239" t="s">
        <v>216</v>
      </c>
      <c r="K85" s="239" t="s">
        <v>216</v>
      </c>
      <c r="L85" s="239" t="s">
        <v>216</v>
      </c>
      <c r="M85" s="235">
        <v>43978</v>
      </c>
      <c r="N85" s="235" t="s">
        <v>216</v>
      </c>
      <c r="O85" s="272" t="s">
        <v>1826</v>
      </c>
      <c r="P85" s="236" t="s">
        <v>583</v>
      </c>
      <c r="Q85" s="236" t="s">
        <v>237</v>
      </c>
      <c r="R85" s="236" t="s">
        <v>582</v>
      </c>
      <c r="S85" s="220" t="s">
        <v>216</v>
      </c>
    </row>
    <row r="86" spans="1:19" ht="15" customHeight="1" x14ac:dyDescent="0.25">
      <c r="A86" s="228" t="s">
        <v>76</v>
      </c>
      <c r="B86" s="239" t="s">
        <v>341</v>
      </c>
      <c r="C86" s="240">
        <f t="shared" si="12"/>
        <v>2</v>
      </c>
      <c r="D86" s="240"/>
      <c r="E86" s="240"/>
      <c r="F86" s="241">
        <f t="shared" si="13"/>
        <v>2</v>
      </c>
      <c r="G86" s="239" t="s">
        <v>219</v>
      </c>
      <c r="H86" s="239" t="s">
        <v>219</v>
      </c>
      <c r="I86" s="239" t="s">
        <v>219</v>
      </c>
      <c r="J86" s="239" t="s">
        <v>219</v>
      </c>
      <c r="K86" s="239" t="s">
        <v>219</v>
      </c>
      <c r="L86" s="239" t="s">
        <v>219</v>
      </c>
      <c r="M86" s="235">
        <v>43979</v>
      </c>
      <c r="N86" s="235" t="s">
        <v>219</v>
      </c>
      <c r="O86" s="272" t="s">
        <v>216</v>
      </c>
      <c r="P86" s="234" t="s">
        <v>518</v>
      </c>
      <c r="Q86" s="234" t="s">
        <v>517</v>
      </c>
      <c r="R86" s="234" t="s">
        <v>291</v>
      </c>
      <c r="S86" s="218" t="s">
        <v>216</v>
      </c>
    </row>
    <row r="87" spans="1:19" ht="15" customHeight="1" x14ac:dyDescent="0.25">
      <c r="A87" s="228" t="s">
        <v>77</v>
      </c>
      <c r="B87" s="239" t="s">
        <v>341</v>
      </c>
      <c r="C87" s="240">
        <f t="shared" si="12"/>
        <v>2</v>
      </c>
      <c r="D87" s="240"/>
      <c r="E87" s="240"/>
      <c r="F87" s="241">
        <f t="shared" si="13"/>
        <v>2</v>
      </c>
      <c r="G87" s="239" t="s">
        <v>219</v>
      </c>
      <c r="H87" s="239" t="s">
        <v>219</v>
      </c>
      <c r="I87" s="239" t="s">
        <v>219</v>
      </c>
      <c r="J87" s="239" t="s">
        <v>219</v>
      </c>
      <c r="K87" s="239" t="s">
        <v>219</v>
      </c>
      <c r="L87" s="239" t="s">
        <v>219</v>
      </c>
      <c r="M87" s="239" t="s">
        <v>217</v>
      </c>
      <c r="N87" s="235" t="s">
        <v>219</v>
      </c>
      <c r="O87" s="272" t="s">
        <v>216</v>
      </c>
      <c r="P87" s="234" t="s">
        <v>445</v>
      </c>
      <c r="Q87" s="234" t="s">
        <v>447</v>
      </c>
      <c r="R87" s="234" t="s">
        <v>446</v>
      </c>
      <c r="S87" s="218" t="s">
        <v>216</v>
      </c>
    </row>
    <row r="88" spans="1:19" s="69" customFormat="1" ht="15" customHeight="1" x14ac:dyDescent="0.25">
      <c r="A88" s="242" t="s">
        <v>78</v>
      </c>
      <c r="B88" s="264"/>
      <c r="C88" s="299"/>
      <c r="D88" s="264"/>
      <c r="E88" s="264"/>
      <c r="F88" s="265"/>
      <c r="G88" s="300"/>
      <c r="H88" s="242"/>
      <c r="I88" s="242"/>
      <c r="J88" s="242"/>
      <c r="K88" s="242"/>
      <c r="L88" s="242"/>
      <c r="M88" s="242"/>
      <c r="N88" s="242"/>
      <c r="O88" s="242"/>
      <c r="P88" s="245"/>
      <c r="Q88" s="245"/>
      <c r="R88" s="247"/>
      <c r="S88" s="220"/>
    </row>
    <row r="89" spans="1:19" s="69" customFormat="1" ht="15" customHeight="1" x14ac:dyDescent="0.25">
      <c r="A89" s="228" t="s">
        <v>67</v>
      </c>
      <c r="B89" s="239" t="s">
        <v>341</v>
      </c>
      <c r="C89" s="240">
        <f t="shared" ref="C89:C99" si="14">IF(B89=$B$4,2,IF(B89=$B$5,1,0))</f>
        <v>2</v>
      </c>
      <c r="D89" s="240"/>
      <c r="E89" s="240"/>
      <c r="F89" s="241">
        <f t="shared" ref="F89:F99" si="15">C89*IF(D89&gt;0,D89,1)*IF(E89&gt;0,E89,1)</f>
        <v>2</v>
      </c>
      <c r="G89" s="239" t="s">
        <v>219</v>
      </c>
      <c r="H89" s="239" t="s">
        <v>219</v>
      </c>
      <c r="I89" s="239" t="s">
        <v>219</v>
      </c>
      <c r="J89" s="239" t="s">
        <v>219</v>
      </c>
      <c r="K89" s="239" t="s">
        <v>219</v>
      </c>
      <c r="L89" s="239" t="s">
        <v>219</v>
      </c>
      <c r="M89" s="235">
        <v>43983</v>
      </c>
      <c r="N89" s="235" t="s">
        <v>219</v>
      </c>
      <c r="O89" s="272" t="s">
        <v>216</v>
      </c>
      <c r="P89" s="234" t="s">
        <v>547</v>
      </c>
      <c r="Q89" s="234" t="s">
        <v>546</v>
      </c>
      <c r="R89" s="234" t="s">
        <v>244</v>
      </c>
      <c r="S89" s="220" t="s">
        <v>216</v>
      </c>
    </row>
    <row r="90" spans="1:19" ht="15" customHeight="1" x14ac:dyDescent="0.25">
      <c r="A90" s="228" t="s">
        <v>79</v>
      </c>
      <c r="B90" s="239" t="s">
        <v>341</v>
      </c>
      <c r="C90" s="240">
        <f t="shared" si="14"/>
        <v>2</v>
      </c>
      <c r="D90" s="240"/>
      <c r="E90" s="240"/>
      <c r="F90" s="241">
        <f t="shared" si="15"/>
        <v>2</v>
      </c>
      <c r="G90" s="239" t="s">
        <v>219</v>
      </c>
      <c r="H90" s="239" t="s">
        <v>219</v>
      </c>
      <c r="I90" s="239" t="s">
        <v>219</v>
      </c>
      <c r="J90" s="239" t="s">
        <v>219</v>
      </c>
      <c r="K90" s="239" t="s">
        <v>219</v>
      </c>
      <c r="L90" s="239" t="s">
        <v>219</v>
      </c>
      <c r="M90" s="235">
        <v>43987</v>
      </c>
      <c r="N90" s="235" t="s">
        <v>219</v>
      </c>
      <c r="O90" s="272" t="s">
        <v>216</v>
      </c>
      <c r="P90" s="234" t="s">
        <v>510</v>
      </c>
      <c r="Q90" s="234" t="s">
        <v>509</v>
      </c>
      <c r="R90" s="234" t="s">
        <v>296</v>
      </c>
      <c r="S90" s="218" t="s">
        <v>216</v>
      </c>
    </row>
    <row r="91" spans="1:19" ht="15" customHeight="1" x14ac:dyDescent="0.25">
      <c r="A91" s="228" t="s">
        <v>71</v>
      </c>
      <c r="B91" s="239" t="s">
        <v>341</v>
      </c>
      <c r="C91" s="240">
        <f t="shared" si="14"/>
        <v>2</v>
      </c>
      <c r="D91" s="240"/>
      <c r="E91" s="240"/>
      <c r="F91" s="241">
        <f t="shared" si="15"/>
        <v>2</v>
      </c>
      <c r="G91" s="239" t="s">
        <v>219</v>
      </c>
      <c r="H91" s="239" t="s">
        <v>219</v>
      </c>
      <c r="I91" s="239" t="s">
        <v>219</v>
      </c>
      <c r="J91" s="239" t="s">
        <v>219</v>
      </c>
      <c r="K91" s="239" t="s">
        <v>219</v>
      </c>
      <c r="L91" s="239" t="s">
        <v>219</v>
      </c>
      <c r="M91" s="235">
        <v>43980</v>
      </c>
      <c r="N91" s="235" t="s">
        <v>219</v>
      </c>
      <c r="O91" s="239" t="s">
        <v>216</v>
      </c>
      <c r="P91" s="234" t="s">
        <v>1457</v>
      </c>
      <c r="Q91" s="234" t="s">
        <v>609</v>
      </c>
      <c r="R91" s="234" t="s">
        <v>610</v>
      </c>
      <c r="S91" s="218" t="s">
        <v>216</v>
      </c>
    </row>
    <row r="92" spans="1:19" ht="15" customHeight="1" x14ac:dyDescent="0.25">
      <c r="A92" s="228" t="s">
        <v>80</v>
      </c>
      <c r="B92" s="239" t="s">
        <v>338</v>
      </c>
      <c r="C92" s="240">
        <f t="shared" si="14"/>
        <v>1</v>
      </c>
      <c r="D92" s="240"/>
      <c r="E92" s="240"/>
      <c r="F92" s="241">
        <f t="shared" si="15"/>
        <v>1</v>
      </c>
      <c r="G92" s="239" t="s">
        <v>271</v>
      </c>
      <c r="H92" s="239" t="s">
        <v>219</v>
      </c>
      <c r="I92" s="239" t="s">
        <v>219</v>
      </c>
      <c r="J92" s="239" t="s">
        <v>219</v>
      </c>
      <c r="K92" s="239" t="s">
        <v>219</v>
      </c>
      <c r="L92" s="239" t="s">
        <v>218</v>
      </c>
      <c r="M92" s="235">
        <v>44001</v>
      </c>
      <c r="N92" s="235" t="s">
        <v>219</v>
      </c>
      <c r="O92" s="272" t="s">
        <v>534</v>
      </c>
      <c r="P92" s="234" t="s">
        <v>427</v>
      </c>
      <c r="Q92" s="234" t="s">
        <v>662</v>
      </c>
      <c r="R92" s="234" t="s">
        <v>428</v>
      </c>
      <c r="S92" s="218" t="s">
        <v>216</v>
      </c>
    </row>
    <row r="93" spans="1:19" s="69" customFormat="1" ht="15" customHeight="1" x14ac:dyDescent="0.25">
      <c r="A93" s="228" t="s">
        <v>81</v>
      </c>
      <c r="B93" s="239" t="s">
        <v>338</v>
      </c>
      <c r="C93" s="240">
        <f t="shared" si="14"/>
        <v>1</v>
      </c>
      <c r="D93" s="240"/>
      <c r="E93" s="240"/>
      <c r="F93" s="241">
        <f t="shared" si="15"/>
        <v>1</v>
      </c>
      <c r="G93" s="239" t="s">
        <v>271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9" t="s">
        <v>218</v>
      </c>
      <c r="M93" s="235">
        <v>43963</v>
      </c>
      <c r="N93" s="235" t="s">
        <v>219</v>
      </c>
      <c r="O93" s="272" t="s">
        <v>1510</v>
      </c>
      <c r="P93" s="236" t="s">
        <v>478</v>
      </c>
      <c r="Q93" s="236" t="s">
        <v>480</v>
      </c>
      <c r="R93" s="236" t="s">
        <v>479</v>
      </c>
      <c r="S93" s="220" t="s">
        <v>216</v>
      </c>
    </row>
    <row r="94" spans="1:19" s="69" customFormat="1" ht="15" customHeight="1" x14ac:dyDescent="0.25">
      <c r="A94" s="228" t="s">
        <v>82</v>
      </c>
      <c r="B94" s="239" t="s">
        <v>338</v>
      </c>
      <c r="C94" s="240">
        <f t="shared" si="14"/>
        <v>1</v>
      </c>
      <c r="D94" s="240"/>
      <c r="E94" s="240"/>
      <c r="F94" s="241">
        <f t="shared" si="15"/>
        <v>1</v>
      </c>
      <c r="G94" s="239" t="s">
        <v>271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9" t="s">
        <v>257</v>
      </c>
      <c r="M94" s="235">
        <v>43956</v>
      </c>
      <c r="N94" s="235" t="s">
        <v>219</v>
      </c>
      <c r="O94" s="239" t="s">
        <v>1509</v>
      </c>
      <c r="P94" s="236" t="s">
        <v>638</v>
      </c>
      <c r="Q94" s="236" t="s">
        <v>639</v>
      </c>
      <c r="R94" s="236" t="s">
        <v>417</v>
      </c>
      <c r="S94" s="220"/>
    </row>
    <row r="95" spans="1:19" ht="15" customHeight="1" x14ac:dyDescent="0.25">
      <c r="A95" s="228" t="s">
        <v>83</v>
      </c>
      <c r="B95" s="239" t="s">
        <v>341</v>
      </c>
      <c r="C95" s="240">
        <f t="shared" si="14"/>
        <v>2</v>
      </c>
      <c r="D95" s="240"/>
      <c r="E95" s="240"/>
      <c r="F95" s="241">
        <f t="shared" si="15"/>
        <v>2</v>
      </c>
      <c r="G95" s="239" t="s">
        <v>219</v>
      </c>
      <c r="H95" s="239" t="s">
        <v>219</v>
      </c>
      <c r="I95" s="239" t="s">
        <v>219</v>
      </c>
      <c r="J95" s="239" t="s">
        <v>219</v>
      </c>
      <c r="K95" s="239" t="s">
        <v>219</v>
      </c>
      <c r="L95" s="239" t="s">
        <v>219</v>
      </c>
      <c r="M95" s="235">
        <v>43980</v>
      </c>
      <c r="N95" s="239" t="s">
        <v>219</v>
      </c>
      <c r="O95" s="272" t="s">
        <v>216</v>
      </c>
      <c r="P95" s="234" t="s">
        <v>644</v>
      </c>
      <c r="Q95" s="234" t="s">
        <v>642</v>
      </c>
      <c r="R95" s="234" t="s">
        <v>643</v>
      </c>
      <c r="S95" s="218" t="s">
        <v>216</v>
      </c>
    </row>
    <row r="96" spans="1:19" ht="15" customHeight="1" x14ac:dyDescent="0.25">
      <c r="A96" s="228" t="s">
        <v>84</v>
      </c>
      <c r="B96" s="239" t="s">
        <v>341</v>
      </c>
      <c r="C96" s="240">
        <f t="shared" si="14"/>
        <v>2</v>
      </c>
      <c r="D96" s="240"/>
      <c r="E96" s="240"/>
      <c r="F96" s="241">
        <f t="shared" si="15"/>
        <v>2</v>
      </c>
      <c r="G96" s="239" t="s">
        <v>219</v>
      </c>
      <c r="H96" s="239" t="s">
        <v>219</v>
      </c>
      <c r="I96" s="239" t="s">
        <v>219</v>
      </c>
      <c r="J96" s="239" t="s">
        <v>219</v>
      </c>
      <c r="K96" s="239" t="s">
        <v>219</v>
      </c>
      <c r="L96" s="239" t="s">
        <v>219</v>
      </c>
      <c r="M96" s="235" t="s">
        <v>217</v>
      </c>
      <c r="N96" s="235" t="s">
        <v>219</v>
      </c>
      <c r="O96" s="272" t="s">
        <v>216</v>
      </c>
      <c r="P96" s="234" t="s">
        <v>533</v>
      </c>
      <c r="Q96" s="234" t="s">
        <v>532</v>
      </c>
      <c r="R96" s="234" t="s">
        <v>233</v>
      </c>
      <c r="S96" s="218" t="s">
        <v>216</v>
      </c>
    </row>
    <row r="97" spans="1:19" ht="15" customHeight="1" x14ac:dyDescent="0.25">
      <c r="A97" s="228" t="s">
        <v>85</v>
      </c>
      <c r="B97" s="239" t="s">
        <v>341</v>
      </c>
      <c r="C97" s="240">
        <f t="shared" si="14"/>
        <v>2</v>
      </c>
      <c r="D97" s="240"/>
      <c r="E97" s="240"/>
      <c r="F97" s="241">
        <f t="shared" si="15"/>
        <v>2</v>
      </c>
      <c r="G97" s="239" t="s">
        <v>219</v>
      </c>
      <c r="H97" s="239" t="s">
        <v>219</v>
      </c>
      <c r="I97" s="239" t="s">
        <v>219</v>
      </c>
      <c r="J97" s="239" t="s">
        <v>219</v>
      </c>
      <c r="K97" s="239" t="s">
        <v>219</v>
      </c>
      <c r="L97" s="239" t="s">
        <v>219</v>
      </c>
      <c r="M97" s="235" t="s">
        <v>217</v>
      </c>
      <c r="N97" s="235" t="s">
        <v>219</v>
      </c>
      <c r="O97" s="272" t="s">
        <v>216</v>
      </c>
      <c r="P97" s="234" t="s">
        <v>615</v>
      </c>
      <c r="Q97" s="236" t="s">
        <v>697</v>
      </c>
      <c r="R97" s="234" t="s">
        <v>616</v>
      </c>
      <c r="S97" s="218" t="s">
        <v>216</v>
      </c>
    </row>
    <row r="98" spans="1:19" ht="15" customHeight="1" x14ac:dyDescent="0.25">
      <c r="A98" s="228" t="s">
        <v>86</v>
      </c>
      <c r="B98" s="239" t="s">
        <v>134</v>
      </c>
      <c r="C98" s="240">
        <f t="shared" si="14"/>
        <v>0</v>
      </c>
      <c r="D98" s="240"/>
      <c r="E98" s="240"/>
      <c r="F98" s="241">
        <f t="shared" si="15"/>
        <v>0</v>
      </c>
      <c r="G98" s="239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5" t="s">
        <v>216</v>
      </c>
      <c r="O98" s="239" t="s">
        <v>216</v>
      </c>
      <c r="P98" s="234" t="s">
        <v>537</v>
      </c>
      <c r="Q98" s="234" t="s">
        <v>538</v>
      </c>
      <c r="R98" s="236" t="s">
        <v>417</v>
      </c>
    </row>
    <row r="99" spans="1:19" ht="15" customHeight="1" x14ac:dyDescent="0.25">
      <c r="A99" s="228" t="s">
        <v>87</v>
      </c>
      <c r="B99" s="239" t="s">
        <v>134</v>
      </c>
      <c r="C99" s="240">
        <f t="shared" si="14"/>
        <v>0</v>
      </c>
      <c r="D99" s="240"/>
      <c r="E99" s="240"/>
      <c r="F99" s="241">
        <f t="shared" si="15"/>
        <v>0</v>
      </c>
      <c r="G99" s="239" t="s">
        <v>218</v>
      </c>
      <c r="H99" s="239" t="s">
        <v>216</v>
      </c>
      <c r="I99" s="239" t="s">
        <v>216</v>
      </c>
      <c r="J99" s="239" t="s">
        <v>216</v>
      </c>
      <c r="K99" s="239" t="s">
        <v>216</v>
      </c>
      <c r="L99" s="239" t="s">
        <v>216</v>
      </c>
      <c r="M99" s="239" t="s">
        <v>216</v>
      </c>
      <c r="N99" s="239" t="s">
        <v>216</v>
      </c>
      <c r="O99" s="239" t="s">
        <v>216</v>
      </c>
      <c r="P99" s="234" t="s">
        <v>573</v>
      </c>
      <c r="Q99" s="234" t="s">
        <v>574</v>
      </c>
      <c r="R99" s="236" t="s">
        <v>417</v>
      </c>
    </row>
    <row r="100" spans="1:19" x14ac:dyDescent="0.25">
      <c r="Q100" s="98"/>
      <c r="R100" s="98"/>
    </row>
    <row r="101" spans="1:19" x14ac:dyDescent="0.25">
      <c r="Q101" s="98"/>
      <c r="R101" s="98"/>
    </row>
    <row r="102" spans="1:19" x14ac:dyDescent="0.25">
      <c r="A102" s="89"/>
      <c r="B102" s="89"/>
      <c r="C102" s="90"/>
      <c r="D102" s="90"/>
      <c r="E102" s="90"/>
      <c r="F102" s="91"/>
      <c r="G102" s="90"/>
      <c r="H102" s="90"/>
      <c r="I102" s="90"/>
      <c r="J102" s="90"/>
      <c r="K102" s="90"/>
      <c r="L102" s="90"/>
      <c r="M102" s="90"/>
      <c r="N102" s="90"/>
      <c r="O102" s="103"/>
      <c r="P102" s="95"/>
      <c r="Q102" s="99"/>
      <c r="R102" s="99"/>
    </row>
    <row r="103" spans="1:19" x14ac:dyDescent="0.25">
      <c r="Q103" s="98"/>
      <c r="R103" s="98"/>
    </row>
    <row r="104" spans="1:19" x14ac:dyDescent="0.25">
      <c r="Q104" s="98"/>
      <c r="R104" s="98"/>
    </row>
    <row r="105" spans="1:19" x14ac:dyDescent="0.25">
      <c r="Q105" s="98"/>
      <c r="R105" s="98"/>
    </row>
    <row r="106" spans="1:19" x14ac:dyDescent="0.25">
      <c r="Q106" s="98"/>
      <c r="R106" s="98"/>
    </row>
    <row r="107" spans="1:19" x14ac:dyDescent="0.25">
      <c r="Q107" s="98"/>
      <c r="R107" s="98"/>
    </row>
    <row r="108" spans="1:19" x14ac:dyDescent="0.25">
      <c r="Q108" s="98"/>
      <c r="R108" s="98"/>
    </row>
    <row r="109" spans="1:19" x14ac:dyDescent="0.25">
      <c r="A109" s="89"/>
      <c r="B109" s="89"/>
      <c r="C109" s="90"/>
      <c r="D109" s="90"/>
      <c r="E109" s="90"/>
      <c r="F109" s="91"/>
      <c r="G109" s="90"/>
      <c r="H109" s="90"/>
      <c r="I109" s="90"/>
      <c r="J109" s="90"/>
      <c r="K109" s="90"/>
      <c r="L109" s="90"/>
      <c r="M109" s="90"/>
      <c r="N109" s="90"/>
      <c r="O109" s="103"/>
      <c r="P109" s="95"/>
      <c r="Q109" s="99"/>
      <c r="R109" s="99"/>
    </row>
    <row r="110" spans="1:19" x14ac:dyDescent="0.25">
      <c r="Q110" s="98"/>
      <c r="R110" s="98"/>
    </row>
    <row r="111" spans="1:19" x14ac:dyDescent="0.25">
      <c r="Q111" s="98"/>
      <c r="R111" s="98"/>
    </row>
    <row r="112" spans="1:19" x14ac:dyDescent="0.25">
      <c r="Q112" s="98"/>
      <c r="R112" s="98"/>
    </row>
    <row r="113" spans="1:18" x14ac:dyDescent="0.25">
      <c r="A113" s="89"/>
      <c r="B113" s="89"/>
      <c r="C113" s="90"/>
      <c r="D113" s="90"/>
      <c r="E113" s="90"/>
      <c r="F113" s="91"/>
      <c r="G113" s="90"/>
      <c r="H113" s="90"/>
      <c r="I113" s="90"/>
      <c r="J113" s="90"/>
      <c r="K113" s="90"/>
      <c r="L113" s="90"/>
      <c r="M113" s="90"/>
      <c r="N113" s="90"/>
      <c r="O113" s="103"/>
      <c r="P113" s="95"/>
      <c r="Q113" s="99"/>
      <c r="R113" s="99"/>
    </row>
    <row r="114" spans="1:18" x14ac:dyDescent="0.25">
      <c r="Q114" s="98"/>
      <c r="R114" s="98"/>
    </row>
    <row r="115" spans="1:18" x14ac:dyDescent="0.25">
      <c r="R115" s="98"/>
    </row>
    <row r="116" spans="1:18" x14ac:dyDescent="0.25">
      <c r="A116" s="89"/>
      <c r="B116" s="89"/>
      <c r="C116" s="90"/>
      <c r="D116" s="90"/>
      <c r="E116" s="90"/>
      <c r="F116" s="91"/>
      <c r="G116" s="90"/>
      <c r="H116" s="90"/>
      <c r="I116" s="90"/>
      <c r="J116" s="90"/>
      <c r="K116" s="90"/>
      <c r="L116" s="90"/>
      <c r="M116" s="90"/>
      <c r="N116" s="90"/>
      <c r="O116" s="103"/>
      <c r="P116" s="95"/>
      <c r="Q116" s="95"/>
      <c r="R116" s="99"/>
    </row>
    <row r="117" spans="1:18" x14ac:dyDescent="0.25">
      <c r="R117" s="98"/>
    </row>
    <row r="118" spans="1:18" x14ac:dyDescent="0.25">
      <c r="R118" s="98"/>
    </row>
    <row r="119" spans="1:18" x14ac:dyDescent="0.25">
      <c r="R119" s="98"/>
    </row>
    <row r="120" spans="1:18" x14ac:dyDescent="0.25">
      <c r="A120" s="89"/>
      <c r="B120" s="89"/>
      <c r="C120" s="90"/>
      <c r="D120" s="90"/>
      <c r="E120" s="90"/>
      <c r="F120" s="91"/>
      <c r="G120" s="90"/>
      <c r="H120" s="90"/>
      <c r="I120" s="90"/>
      <c r="J120" s="90"/>
      <c r="K120" s="90"/>
      <c r="L120" s="90"/>
      <c r="M120" s="90"/>
      <c r="N120" s="90"/>
      <c r="O120" s="103"/>
      <c r="P120" s="95"/>
      <c r="Q120" s="95"/>
      <c r="R120" s="95"/>
    </row>
    <row r="123" spans="1:18" x14ac:dyDescent="0.25">
      <c r="A123" s="89"/>
      <c r="B123" s="89"/>
      <c r="C123" s="90"/>
      <c r="D123" s="90"/>
      <c r="E123" s="90"/>
      <c r="F123" s="91"/>
      <c r="G123" s="90"/>
      <c r="H123" s="90"/>
      <c r="I123" s="90"/>
      <c r="J123" s="90"/>
      <c r="K123" s="90"/>
      <c r="L123" s="90"/>
      <c r="M123" s="90"/>
      <c r="N123" s="90"/>
      <c r="O123" s="103"/>
      <c r="P123" s="95"/>
      <c r="Q123" s="95"/>
      <c r="R123" s="95"/>
    </row>
    <row r="127" spans="1:18" x14ac:dyDescent="0.25">
      <c r="A127" s="89"/>
      <c r="B127" s="89"/>
      <c r="C127" s="90"/>
      <c r="D127" s="90"/>
      <c r="E127" s="90"/>
      <c r="F127" s="91"/>
      <c r="G127" s="90"/>
      <c r="H127" s="90"/>
      <c r="I127" s="90"/>
      <c r="J127" s="90"/>
      <c r="K127" s="90"/>
      <c r="L127" s="90"/>
      <c r="M127" s="90"/>
      <c r="N127" s="90"/>
      <c r="O127" s="103"/>
      <c r="P127" s="95"/>
      <c r="Q127" s="95"/>
      <c r="R127" s="95"/>
    </row>
  </sheetData>
  <autoFilter ref="A7:R99" xr:uid="{00000000-0009-0000-0000-000009000000}"/>
  <mergeCells count="22">
    <mergeCell ref="C4:C6"/>
    <mergeCell ref="Q4:Q6"/>
    <mergeCell ref="H3:L3"/>
    <mergeCell ref="A1:R1"/>
    <mergeCell ref="A2:R2"/>
    <mergeCell ref="A3:A6"/>
    <mergeCell ref="C3:F3"/>
    <mergeCell ref="G3:G6"/>
    <mergeCell ref="N3:N6"/>
    <mergeCell ref="D4:D6"/>
    <mergeCell ref="E4:E6"/>
    <mergeCell ref="F4:F6"/>
    <mergeCell ref="O3:O6"/>
    <mergeCell ref="R4:R6"/>
    <mergeCell ref="P3:R3"/>
    <mergeCell ref="P4:P6"/>
    <mergeCell ref="M3:M6"/>
    <mergeCell ref="H4:H6"/>
    <mergeCell ref="L4:L6"/>
    <mergeCell ref="K4:K6"/>
    <mergeCell ref="I4:I6"/>
    <mergeCell ref="J4:J6"/>
  </mergeCells>
  <dataValidations count="1">
    <dataValidation type="list" allowBlank="1" showInputMessage="1" showErrorMessage="1" sqref="B89:B99 B27:B37 B39:B46 B48:B54 B78:B87 B71:B76 B56:B69 B8:B25" xr:uid="{00000000-0002-0000-0900-000000000000}">
      <formula1>Выбор_5.1</formula1>
    </dataValidation>
  </dataValidations>
  <hyperlinks>
    <hyperlink ref="Q74" r:id="rId1" xr:uid="{00000000-0004-0000-0900-000001000000}"/>
    <hyperlink ref="P74" r:id="rId2" xr:uid="{00000000-0004-0000-0900-000002000000}"/>
    <hyperlink ref="R62" r:id="rId3" display="http://budget.permkrai.ru/" xr:uid="{00000000-0004-0000-0900-000003000000}"/>
    <hyperlink ref="P62" r:id="rId4" xr:uid="{00000000-0004-0000-0900-000004000000}"/>
    <hyperlink ref="Q62" r:id="rId5" xr:uid="{00000000-0004-0000-0900-000005000000}"/>
    <hyperlink ref="P61" r:id="rId6" display="http://www.gs.cap.ru/doc/laws/2020/04/14/gs-zak-vnes-307" xr:uid="{00000000-0004-0000-0900-000006000000}"/>
    <hyperlink ref="Q61" r:id="rId7" display="http://minfin.cap.ru/doc/proekti-npa-razrabotannie-minfinom-chuvashii" xr:uid="{00000000-0004-0000-0900-000007000000}"/>
    <hyperlink ref="R61" r:id="rId8" xr:uid="{00000000-0004-0000-0900-000008000000}"/>
    <hyperlink ref="P50" r:id="rId9" display="http://parlament.kbr.ru/zakonodatelnaya-deyatelnost/zakonoproekty-na-stadii-rassmotreniya/index.php?ELEMENT_ID=17606" xr:uid="{00000000-0004-0000-0900-000009000000}"/>
    <hyperlink ref="Q50" r:id="rId10" xr:uid="{00000000-0004-0000-0900-00000A000000}"/>
    <hyperlink ref="P54" r:id="rId11" display="http://www.dumask.ru/law/zakonodatelnaya-deyatelnost/zakonoproekty-i-inye-pravovye-akty-nakhodyashchiesya-na-rassmotrenii.html" xr:uid="{00000000-0004-0000-0900-00000B000000}"/>
    <hyperlink ref="Q54" r:id="rId12" display="http://www.mfsk.ru/law/proekty-zakonovsk" xr:uid="{00000000-0004-0000-0900-00000C000000}"/>
    <hyperlink ref="R54" r:id="rId13" xr:uid="{00000000-0004-0000-0900-00000D000000}"/>
    <hyperlink ref="P80" r:id="rId14" xr:uid="{00000000-0004-0000-0900-00000E000000}"/>
    <hyperlink ref="Q80" r:id="rId15" xr:uid="{00000000-0004-0000-0900-00000F000000}"/>
    <hyperlink ref="P37" r:id="rId16" display="http://www.sdnao.ru/documents/bills/detail.php?ID=31328" xr:uid="{00000000-0004-0000-0900-000010000000}"/>
    <hyperlink ref="Q37" r:id="rId17" xr:uid="{00000000-0004-0000-0900-000011000000}"/>
    <hyperlink ref="P84" r:id="rId18" display="https://www.zskuzbass.ru/zakonotvorchestvo/proektyi-normativnyix-pravovyix-aktov-kemerovskoj-oblasti" xr:uid="{00000000-0004-0000-0900-000012000000}"/>
    <hyperlink ref="Q84" r:id="rId19" xr:uid="{00000000-0004-0000-0900-000013000000}"/>
    <hyperlink ref="P87" r:id="rId20" display="https://duma.tomsk.ru/content/bills" xr:uid="{00000000-0004-0000-0900-000014000000}"/>
    <hyperlink ref="R87" r:id="rId21" display="http://open.findep.org/" xr:uid="{00000000-0004-0000-0900-000015000000}"/>
    <hyperlink ref="Q87" r:id="rId22" xr:uid="{00000000-0004-0000-0900-000016000000}"/>
    <hyperlink ref="Q10" r:id="rId23" xr:uid="{00000000-0004-0000-0900-000017000000}"/>
    <hyperlink ref="P10" r:id="rId24" display="http://www.zsvo.ru/documents/35/" xr:uid="{00000000-0004-0000-0900-000018000000}"/>
    <hyperlink ref="R76" r:id="rId25" display="https://fea.yamalfin.ru/ispolnenie-budgeta/osnovnie-parametri-ispolneniya/osnovnye-parametry-ispolneniya-byudzheta" xr:uid="{00000000-0004-0000-0900-000019000000}"/>
    <hyperlink ref="Q76" r:id="rId26" xr:uid="{00000000-0004-0000-0900-00001A000000}"/>
    <hyperlink ref="P76" r:id="rId27" display="http://www.zsyanao.ru/legislative_activity/projects/" xr:uid="{00000000-0004-0000-0900-00001B000000}"/>
    <hyperlink ref="P32" r:id="rId28" display="http://www.lenoblzaks.ru/static/single/-rus-common-zakact-/loprojects" xr:uid="{00000000-0004-0000-0900-00001C000000}"/>
    <hyperlink ref="Q32" r:id="rId29" xr:uid="{00000000-0004-0000-0900-00001D000000}"/>
    <hyperlink ref="R32" r:id="rId30" xr:uid="{00000000-0004-0000-0900-00001E000000}"/>
    <hyperlink ref="P63" r:id="rId31" display="http://www.zsko.ru/documents/lawmaking/index.php?ID=30117" xr:uid="{00000000-0004-0000-0900-00001F000000}"/>
    <hyperlink ref="Q63" r:id="rId32" xr:uid="{00000000-0004-0000-0900-000020000000}"/>
    <hyperlink ref="P59" r:id="rId33" display="https://gossov.tatarstan.ru/rus/activity/lawmaking/zakon_project?bill_id=120" xr:uid="{00000000-0004-0000-0900-000021000000}"/>
    <hyperlink ref="Q59" r:id="rId34" xr:uid="{00000000-0004-0000-0900-000022000000}"/>
    <hyperlink ref="P15" r:id="rId35" display="http://kurskduma.ru/proekts/proekts.php?2020" xr:uid="{00000000-0004-0000-0900-000023000000}"/>
    <hyperlink ref="Q15" r:id="rId36" xr:uid="{00000000-0004-0000-0900-000024000000}"/>
    <hyperlink ref="P41" r:id="rId37" display="http://crimea.gov.ru/law-draft-card/6551" xr:uid="{00000000-0004-0000-0900-000025000000}"/>
    <hyperlink ref="Q41" r:id="rId38" xr:uid="{00000000-0004-0000-0900-000026000000}"/>
    <hyperlink ref="R41" r:id="rId39" display="http://budget.rk.ifinmon.ru/dokumenty/godovoj-otchet-ob-ispolnenii-byudzheta" xr:uid="{00000000-0004-0000-0900-000027000000}"/>
    <hyperlink ref="P93" r:id="rId40" location="type=zakonoproekt" display="http://monitoring.zspk.gov.ru/ - type=zakonoproekt" xr:uid="{00000000-0004-0000-0900-000028000000}"/>
    <hyperlink ref="Q93" r:id="rId41" display="https://www.primorsky.ru/authorities/executive-agencies/departments/finance/laws.php" xr:uid="{00000000-0004-0000-0900-000029000000}"/>
    <hyperlink ref="R93" r:id="rId42" xr:uid="{00000000-0004-0000-0900-00002A000000}"/>
    <hyperlink ref="P69" r:id="rId43" xr:uid="{00000000-0004-0000-0900-00002B000000}"/>
    <hyperlink ref="R69" r:id="rId44" xr:uid="{00000000-0004-0000-0900-00002C000000}"/>
    <hyperlink ref="Q69" r:id="rId45" display="http://ufo.ulntc.ru/index.php?mgf=budget/open_budget&amp;slep=net" xr:uid="{00000000-0004-0000-0900-00002D000000}"/>
    <hyperlink ref="P66" r:id="rId46" xr:uid="{00000000-0004-0000-0900-00002E000000}"/>
    <hyperlink ref="Q66" r:id="rId47" xr:uid="{00000000-0004-0000-0900-00002F000000}"/>
    <hyperlink ref="P72" r:id="rId48" display="http://zsso.ru/legislative/lawprojects/item/53610/" xr:uid="{00000000-0004-0000-0900-000030000000}"/>
    <hyperlink ref="Q72" r:id="rId49" location="document_list" display="https://minfin.midural.ru/document/category/21 - document_list" xr:uid="{00000000-0004-0000-0900-000031000000}"/>
    <hyperlink ref="R72" r:id="rId50" display="http://info.mfural.ru/ebudget/Menu/Page/1" xr:uid="{00000000-0004-0000-0900-000032000000}"/>
    <hyperlink ref="P36" r:id="rId51" display="http://www.assembly.spb.ru/ndoc/doc/0/777340364" xr:uid="{00000000-0004-0000-0900-000033000000}"/>
    <hyperlink ref="Q36" r:id="rId52" xr:uid="{00000000-0004-0000-0900-000034000000}"/>
    <hyperlink ref="P60" r:id="rId53" display="http://www.udmgossovet.ru/ooz/isp_budzhet2019/obshslush.php" xr:uid="{00000000-0004-0000-0900-000035000000}"/>
    <hyperlink ref="Q60" r:id="rId54" xr:uid="{00000000-0004-0000-0900-000036000000}"/>
    <hyperlink ref="P34" r:id="rId55" display="http://duma.novreg.ru/action/projects/" xr:uid="{00000000-0004-0000-0900-000037000000}"/>
    <hyperlink ref="Q34" r:id="rId56" xr:uid="{00000000-0004-0000-0900-000038000000}"/>
    <hyperlink ref="R34" r:id="rId57" display="http://portal.novkfo.ru/Menu/Page/3" xr:uid="{00000000-0004-0000-0900-000039000000}"/>
    <hyperlink ref="P23" r:id="rId58" xr:uid="{00000000-0004-0000-0900-00003A000000}"/>
    <hyperlink ref="Q23" r:id="rId59" display="https://minfin.tularegion.ru/activities/" xr:uid="{00000000-0004-0000-0900-00003B000000}"/>
    <hyperlink ref="R23" r:id="rId60" xr:uid="{00000000-0004-0000-0900-00003C000000}"/>
    <hyperlink ref="P83" r:id="rId61" display="https://eparlament.irzs.ru/Doc/pasport?id=3331" xr:uid="{00000000-0004-0000-0900-00003D000000}"/>
    <hyperlink ref="Q83" r:id="rId62" xr:uid="{00000000-0004-0000-0900-00003E000000}"/>
    <hyperlink ref="R83" r:id="rId63" display="http://openbudget.gfu.ru/ispolnenie-budgeta/law_project/" xr:uid="{00000000-0004-0000-0900-00003F000000}"/>
    <hyperlink ref="P64" r:id="rId64" display="https://www.zsno.ru/law/bills-and-draft-resolutions/pending-bills/" xr:uid="{00000000-0004-0000-0900-000040000000}"/>
    <hyperlink ref="Q64" r:id="rId65" xr:uid="{00000000-0004-0000-0900-000041000000}"/>
    <hyperlink ref="R64" r:id="rId66" display="http://mf.nnov.ru:8025/primi-uchastie/publichnye-slushaniya/publ-slushaniya-isp-2020-menu/doc-062020-d1" xr:uid="{00000000-0004-0000-0900-000042000000}"/>
    <hyperlink ref="P90" r:id="rId67" display="http://iltumen.ru/documents/31302" xr:uid="{00000000-0004-0000-0900-000043000000}"/>
    <hyperlink ref="Q90" r:id="rId68" xr:uid="{00000000-0004-0000-0900-000044000000}"/>
    <hyperlink ref="R90" r:id="rId69" display="http://budget.sakha.gov.ru/ebudget/Menu/Page/173" xr:uid="{00000000-0004-0000-0900-000045000000}"/>
    <hyperlink ref="P27" r:id="rId70" display="http://karelia-zs.ru/zakonodatelstvo_rk/proekty/457vi/" xr:uid="{00000000-0004-0000-0900-000046000000}"/>
    <hyperlink ref="Q27" r:id="rId71" xr:uid="{00000000-0004-0000-0900-000047000000}"/>
    <hyperlink ref="R27" r:id="rId72" display="http://budget.karelia.ru/byudzhet/dokumenty/2019-god" xr:uid="{00000000-0004-0000-0900-000048000000}"/>
    <hyperlink ref="P13" r:id="rId73" display="http://www.zskaluga.ru/bills/wide/17404/ob_ispolnenii_oblastnogo_bjudzheta_za_2019_god.html" xr:uid="{00000000-0004-0000-0900-000049000000}"/>
    <hyperlink ref="Q13" r:id="rId74" xr:uid="{00000000-0004-0000-0900-00004A000000}"/>
    <hyperlink ref="P86" r:id="rId75" display="http://www.omsk-parlament.ru/?sid=2940" xr:uid="{00000000-0004-0000-0900-00004B000000}"/>
    <hyperlink ref="Q86" r:id="rId76" xr:uid="{00000000-0004-0000-0900-00004C000000}"/>
    <hyperlink ref="R86" r:id="rId77" display="http://budget.omsk.ifinmon.ru/napravleniya/ispolnenie-byudzheta/materialy-po-ispolneniyu-oblastnogo-byudzheta" xr:uid="{00000000-0004-0000-0900-00004D000000}"/>
    <hyperlink ref="Q22" r:id="rId78" xr:uid="{00000000-0004-0000-0900-00004E000000}"/>
    <hyperlink ref="P22" r:id="rId79" display="http://zsto.ru/index.php/739a50c4-47c1-81fa-060e-2232105925f8/5f51608f-f613-3c85-ce9f-e9a9410d8fa4" xr:uid="{00000000-0004-0000-0900-00004F000000}"/>
    <hyperlink ref="R22" r:id="rId80" xr:uid="{00000000-0004-0000-0900-000050000000}"/>
    <hyperlink ref="P33" r:id="rId81" display="https://www.duma-murman.ru/deyatelnost/zakonodatelnaya-deyatelnost/oblastnoy-byudzhet/" xr:uid="{00000000-0004-0000-0900-000051000000}"/>
    <hyperlink ref="Q33" r:id="rId82" xr:uid="{00000000-0004-0000-0900-000052000000}"/>
    <hyperlink ref="R33" r:id="rId83" display="https://b4u.gov-murman.ru/budget_guides/" xr:uid="{00000000-0004-0000-0900-000053000000}"/>
    <hyperlink ref="P58" r:id="rId84" xr:uid="{00000000-0004-0000-0900-000054000000}"/>
    <hyperlink ref="Q58" r:id="rId85" xr:uid="{00000000-0004-0000-0900-000055000000}"/>
    <hyperlink ref="P96" r:id="rId86" display="http://old.magoblduma.ru/zakon/projects/search/cardnpa/983-6/" xr:uid="{00000000-0004-0000-0900-000056000000}"/>
    <hyperlink ref="Q96" r:id="rId87" display="https://minfin.49gov.ru/press/news/index.php?id_4=53855" xr:uid="{00000000-0004-0000-0900-000057000000}"/>
    <hyperlink ref="R96" r:id="rId88" xr:uid="{00000000-0004-0000-0900-000058000000}"/>
    <hyperlink ref="P11" r:id="rId89" display="http://www.vrnoblduma.ru/dokumenty/proekty/pro.php?lid=2056" xr:uid="{00000000-0004-0000-0900-000059000000}"/>
    <hyperlink ref="Q11" r:id="rId90" xr:uid="{00000000-0004-0000-0900-00005A000000}"/>
    <hyperlink ref="P98" r:id="rId91" xr:uid="{00000000-0004-0000-0900-00005B000000}"/>
    <hyperlink ref="Q98" r:id="rId92" xr:uid="{00000000-0004-0000-0900-00005C000000}"/>
    <hyperlink ref="P68" r:id="rId93" display="https://srd.ru/index.php/component/docs/?view=pr_zaks&amp;menu=508&amp;selmenu=512" xr:uid="{00000000-0004-0000-0900-00005D000000}"/>
    <hyperlink ref="Q68" r:id="rId94" display="https://minfin.saratov.gov.ru/docs" xr:uid="{00000000-0004-0000-0900-00005E000000}"/>
    <hyperlink ref="R68" r:id="rId95" xr:uid="{00000000-0004-0000-0900-00005F000000}"/>
    <hyperlink ref="P89" r:id="rId96" display="http://hural-buryatia.ru/bankz/" xr:uid="{00000000-0004-0000-0900-000060000000}"/>
    <hyperlink ref="Q89" r:id="rId97" xr:uid="{00000000-0004-0000-0900-000061000000}"/>
    <hyperlink ref="R89" r:id="rId98" xr:uid="{00000000-0004-0000-0900-000062000000}"/>
    <hyperlink ref="P57" r:id="rId99" display="http://www.gsmari.ru/itog/pnpa.html" xr:uid="{00000000-0004-0000-0900-000063000000}"/>
    <hyperlink ref="Q57" r:id="rId100" xr:uid="{00000000-0004-0000-0900-000064000000}"/>
    <hyperlink ref="P78" r:id="rId101" display="http://elkurultay.ru/deyatelnost/zakonotvorchestvo" xr:uid="{00000000-0004-0000-0900-000065000000}"/>
    <hyperlink ref="Q78" r:id="rId102" xr:uid="{00000000-0004-0000-0900-000066000000}"/>
    <hyperlink ref="R78" r:id="rId103" display="http://www.open.minfin-altai.ru/open-budget/ispolnenie-respublikanskogo-byudzheta.html  " xr:uid="{00000000-0004-0000-0900-000067000000}"/>
    <hyperlink ref="P99" r:id="rId104" display="http://думачукотки.рф/documents/search.html?srch_text=&amp;srch_number=&amp;srch_dates=&amp;srch_category=0" xr:uid="{00000000-0004-0000-0900-000068000000}"/>
    <hyperlink ref="Q99" r:id="rId105" display="http://чукотка.рф//otkrytyy-byudzhet/ispolnenie-byudzheta.php" xr:uid="{00000000-0004-0000-0900-000069000000}"/>
    <hyperlink ref="P16" r:id="rId106" display="http://www.oblsovet.ru/legislation/" xr:uid="{00000000-0004-0000-0900-00006A000000}"/>
    <hyperlink ref="Q16" r:id="rId107" display="http://ufin48.ru/Show/Tag/%d0%98%d1%81%d0%bf%d0%be%d0%bb%d0%bd%d0%b5%d0%bd%d0%b8%d0%b5 %d0%b1%d1%8e%d0%b4%d0%b6%d0%b5%d1%82%d0%b0" xr:uid="{00000000-0004-0000-0900-00006B000000}"/>
    <hyperlink ref="P65" r:id="rId108" display="http://www.zaksob.ru/activity/byudzhet-orenburgskoy-oblasti/publichnye-slushaniya/" xr:uid="{00000000-0004-0000-0900-00006C000000}"/>
    <hyperlink ref="Q65" r:id="rId109" display="http://minfin.orb.ru/%D0%BE%D1%82%D1%87%D0%B5%D1%82%D1%8B-%D0%BE%D0%B1-%D0%B8%D1%81%D0%BF%D0%BE%D0%BB%D0%BD%D0%B5%D0%BD%D0%B8%D0%B8-%D0%B1%D1%8E%D0%B4%D0%B6%D0%B5%D1%82%D0%B0/" xr:uid="{00000000-0004-0000-0900-00006D000000}"/>
    <hyperlink ref="R65" r:id="rId110" display="http://budget.orb.ru/isp/svod" xr:uid="{00000000-0004-0000-0900-00006E000000}"/>
    <hyperlink ref="P85" r:id="rId111" display="http://zsnso.ru/proekty-npa-vnesennye-v-zakonodatelnoe-sobranie-novosibirskoy-oblasti" xr:uid="{00000000-0004-0000-0900-00006F000000}"/>
    <hyperlink ref="Q85" r:id="rId112" xr:uid="{00000000-0004-0000-0900-000070000000}"/>
    <hyperlink ref="R85" r:id="rId113" xr:uid="{00000000-0004-0000-0900-000071000000}"/>
    <hyperlink ref="P81" r:id="rId114" xr:uid="{00000000-0004-0000-0900-000072000000}"/>
    <hyperlink ref="Q81" r:id="rId115" xr:uid="{00000000-0004-0000-0900-000073000000}"/>
    <hyperlink ref="P19" r:id="rId116" display="http://rznoblduma.ru/index.php?option=com_content&amp;view=article&amp;id=177&amp;Itemid=125" xr:uid="{00000000-0004-0000-0900-000074000000}"/>
    <hyperlink ref="Q19" r:id="rId117" xr:uid="{00000000-0004-0000-0900-000075000000}"/>
    <hyperlink ref="R19" r:id="rId118" display="https://minfin-rzn.ru/portal/Show/Category/7?ItemId=39" xr:uid="{00000000-0004-0000-0900-000076000000}"/>
    <hyperlink ref="P79" r:id="rId119" xr:uid="{00000000-0004-0000-0900-000077000000}"/>
    <hyperlink ref="Q79" r:id="rId120" xr:uid="{00000000-0004-0000-0900-000078000000}"/>
    <hyperlink ref="R79" r:id="rId121" display="http://budget17.ru/" xr:uid="{00000000-0004-0000-0900-000079000000}"/>
    <hyperlink ref="P52" r:id="rId122" xr:uid="{00000000-0004-0000-0900-00007A000000}"/>
    <hyperlink ref="Q52" r:id="rId123" display="http://minfin.alania.gov.ru/index.php/documents/606" xr:uid="{00000000-0004-0000-0900-00007B000000}"/>
    <hyperlink ref="P67" r:id="rId124" display="http://asozd.samgd.ru/bills/3053/" xr:uid="{00000000-0004-0000-0900-00007C000000}"/>
    <hyperlink ref="Q67" r:id="rId125" xr:uid="{00000000-0004-0000-0900-00007D000000}"/>
    <hyperlink ref="R67" r:id="rId126" location="toggle-id-1" display="http://budget.minfin-samara.ru/dokumenty/godovoj-otchet-ob-ispolnenii-byudzheta/#toggle-id-1" xr:uid="{00000000-0004-0000-0900-00007E000000}"/>
    <hyperlink ref="P35" r:id="rId127" xr:uid="{00000000-0004-0000-0900-00007F000000}"/>
    <hyperlink ref="R35" r:id="rId128" xr:uid="{00000000-0004-0000-0900-000081000000}"/>
    <hyperlink ref="P56" r:id="rId129" display="http://gsrb.ru/ru/materials/materialy-k-zasedaniyu-gs-k-rb/?SECTION_ID=1496" xr:uid="{00000000-0004-0000-0900-000082000000}"/>
    <hyperlink ref="Q56" r:id="rId130" xr:uid="{00000000-0004-0000-0900-000083000000}"/>
    <hyperlink ref="R91" r:id="rId131" xr:uid="{00000000-0004-0000-0900-000084000000}"/>
    <hyperlink ref="Q91" r:id="rId132" xr:uid="{00000000-0004-0000-0900-000085000000}"/>
    <hyperlink ref="P91" r:id="rId133" display="http://www.zaksobr-chita.ru/documents/proektyi_zakonov/2020_god/may_2020_goda" xr:uid="{00000000-0004-0000-0900-000086000000}"/>
    <hyperlink ref="P82" r:id="rId134" display="https://www.sobranie.info/lawsinfo.php?UID=17171" xr:uid="{00000000-0004-0000-0900-000087000000}"/>
    <hyperlink ref="Q82" r:id="rId135" xr:uid="{00000000-0004-0000-0900-000088000000}"/>
    <hyperlink ref="Q29" r:id="rId136" xr:uid="{00000000-0004-0000-0900-000089000000}"/>
    <hyperlink ref="P29" r:id="rId137" display="http://www.aosd.ru/?dir=budget&amp;act=budget" xr:uid="{00000000-0004-0000-0900-00008A000000}"/>
    <hyperlink ref="P97" r:id="rId138" display="http://doc.dumasakhalin.ru/chapter/projects" xr:uid="{00000000-0004-0000-0900-00008B000000}"/>
    <hyperlink ref="R97" r:id="rId139" xr:uid="{00000000-0004-0000-0900-00008C000000}"/>
    <hyperlink ref="P40" r:id="rId140" display="http://www.huralrk.ru/deyatelnost/zakonodatelnaya-deyatelnost/zakonoproekty/item/1901-0124-6-ob-ispolnenii-respublikanskogo-byudzheta-za-2019-god.html" xr:uid="{00000000-0004-0000-0900-00008D000000}"/>
    <hyperlink ref="Q40" r:id="rId141" xr:uid="{00000000-0004-0000-0900-00008E000000}"/>
    <hyperlink ref="P24" r:id="rId142" display="http://www.duma.yar.ru/service/projects/zp201345.html" xr:uid="{00000000-0004-0000-0900-00008F000000}"/>
    <hyperlink ref="Q24" r:id="rId143" xr:uid="{00000000-0004-0000-0900-000090000000}"/>
    <hyperlink ref="R24" r:id="rId144" display="http://budget76.ru/bdg/2019-god-bdg/k-proektu-zakona-ob-ispolnenii-byudzheta" xr:uid="{00000000-0004-0000-0900-000091000000}"/>
    <hyperlink ref="P46" r:id="rId145" display="https://sevzakon.ru/view/laws/bank_zakonoproektov/ii_sozyv_2020/pr_zak_19_62_ot_01_06_2020/tekst_zakonoproekta/" xr:uid="{00000000-0004-0000-0900-000092000000}"/>
    <hyperlink ref="Q46" r:id="rId146" display="https://fin.sev.gov.ru/ispolnenie-bydzheta/otchyety-ob-ispolnenii-byudzheta-sevastopolya/" xr:uid="{00000000-0004-0000-0900-000093000000}"/>
    <hyperlink ref="R46" r:id="rId147" xr:uid="{00000000-0004-0000-0900-000094000000}"/>
    <hyperlink ref="P17" r:id="rId148" display="https://www.mosoblduma.ru/Zakoni/Zakonoprecti_Moskovskoj_oblasti/item/317523/" xr:uid="{00000000-0004-0000-0900-000095000000}"/>
    <hyperlink ref="Q17" r:id="rId149" display="https://mef.mosreg.ru/dokumenty/normotvorchestvo/proekty-npa" xr:uid="{00000000-0004-0000-0900-000096000000}"/>
    <hyperlink ref="R17" r:id="rId150" xr:uid="{00000000-0004-0000-0900-000097000000}"/>
    <hyperlink ref="P30" r:id="rId151" display="https://vologdazso.ru/actions/legislative_activity/draft-laws/index.php?docid=TXpNM01ESTVPRUUwVFc=" xr:uid="{00000000-0004-0000-0900-000098000000}"/>
    <hyperlink ref="Q30" r:id="rId152" xr:uid="{00000000-0004-0000-0900-000099000000}"/>
    <hyperlink ref="P94" r:id="rId153" display="http://www.duma.khv.ru/Monitoring5/Проект%20закона/2311134" xr:uid="{00000000-0004-0000-0900-00009A000000}"/>
    <hyperlink ref="Q94" r:id="rId154" xr:uid="{00000000-0004-0000-0900-00009B000000}"/>
    <hyperlink ref="P95" r:id="rId155" display="http://www.zsamur.ru/section/list/10630/10629" xr:uid="{00000000-0004-0000-0900-00009C000000}"/>
    <hyperlink ref="Q95" r:id="rId156" display="https://fin.amurobl.ru/pages/normativno-pravovye-akty/regionalnyy-uroven/proekty-zakonov-ao/" xr:uid="{00000000-0004-0000-0900-00009D000000}"/>
    <hyperlink ref="R95" r:id="rId157" xr:uid="{00000000-0004-0000-0900-00009E000000}"/>
    <hyperlink ref="P20" r:id="rId158" xr:uid="{00000000-0004-0000-0900-00009F000000}"/>
    <hyperlink ref="P31" r:id="rId159" display="https://duma39.ru/activity/zakon/draft/" xr:uid="{00000000-0004-0000-0900-0000A1000000}"/>
    <hyperlink ref="Q31" r:id="rId160" xr:uid="{00000000-0004-0000-0900-0000A2000000}"/>
    <hyperlink ref="P18" r:id="rId161" xr:uid="{00000000-0004-0000-0900-0000A3000000}"/>
    <hyperlink ref="Q18" r:id="rId162" xr:uid="{00000000-0004-0000-0900-0000A4000000}"/>
    <hyperlink ref="R18" r:id="rId163" xr:uid="{00000000-0004-0000-0900-0000A5000000}"/>
    <hyperlink ref="P9" r:id="rId164" display="http://duma32.ru/proekty-zakonov-bryanskoy-oblasti/" xr:uid="{00000000-0004-0000-0900-0000A6000000}"/>
    <hyperlink ref="Q9" r:id="rId165" xr:uid="{00000000-0004-0000-0900-0000A7000000}"/>
    <hyperlink ref="R9" r:id="rId166" display="http://bryanskoblfin.ru/open/Menu/Page/111" xr:uid="{00000000-0004-0000-0900-0000A8000000}"/>
    <hyperlink ref="P51" r:id="rId167" xr:uid="{00000000-0004-0000-0900-0000A9000000}"/>
    <hyperlink ref="Q51" r:id="rId168" xr:uid="{00000000-0004-0000-0900-0000AA000000}"/>
    <hyperlink ref="P45" r:id="rId169" display="http://www.zsro.ru/lawmaking/project/" xr:uid="{00000000-0004-0000-0900-0000AB000000}"/>
    <hyperlink ref="R45" r:id="rId170" display="http://pravo.donland.ru/doc/view/id/%D0%9E%D0%B1%D0%BB%D0%B0%D1%81%D1%82%D0%BD%D0%BE%D0%B9+%D0%B7%D0%B0%D0%BA%D0%BE%D0%BD__08062020_19893/" xr:uid="{00000000-0004-0000-0900-0000AC000000}"/>
    <hyperlink ref="P92" r:id="rId171" display="http://www.zaksobr.kamchatka.ru/events/Zakony/Proekty-Zakonov-Kamchatskogo-kraya/" xr:uid="{00000000-0004-0000-0900-0000AD000000}"/>
    <hyperlink ref="Q92" r:id="rId172" xr:uid="{00000000-0004-0000-0900-0000AE000000}"/>
    <hyperlink ref="R92" r:id="rId173" location="/documents" display="http://openbudget.kamgov.ru/Dashboard - /documents" xr:uid="{00000000-0004-0000-0900-0000AF000000}"/>
    <hyperlink ref="P75" r:id="rId174" display="https://www.dumahmao.ru/legislativeactivityoftheduma/meetingsoftheduma/detail.php?ID=58162" xr:uid="{00000000-0004-0000-0900-0000B0000000}"/>
    <hyperlink ref="Q75" r:id="rId175" xr:uid="{00000000-0004-0000-0900-0000B1000000}"/>
    <hyperlink ref="P48" r:id="rId176" xr:uid="{00000000-0004-0000-0900-0000B2000000}"/>
    <hyperlink ref="Q48" r:id="rId177" xr:uid="{00000000-0004-0000-0900-0000B3000000}"/>
    <hyperlink ref="R48" r:id="rId178" display="http://open.minfinrd.ru/" xr:uid="{00000000-0004-0000-0900-0000B4000000}"/>
    <hyperlink ref="Q49" r:id="rId179" xr:uid="{00000000-0004-0000-0900-0000B5000000}"/>
    <hyperlink ref="P43" r:id="rId180" display="https://www.astroblduma.ru/documents/ob-ispolnenii-byudzheta-astrakhanskoy-oblasti-za-2019-god/" xr:uid="{00000000-0004-0000-0900-0000B6000000}"/>
    <hyperlink ref="Q43" r:id="rId181" xr:uid="{00000000-0004-0000-0900-0000B7000000}"/>
    <hyperlink ref="R14" r:id="rId182" display="http://nb44.ru/  " xr:uid="{00000000-0004-0000-0900-0000B8000000}"/>
    <hyperlink ref="P14" r:id="rId183" display="http://www.kosoblduma.ru/laws/pzko/?id=1023" xr:uid="{00000000-0004-0000-0900-0000B9000000}"/>
    <hyperlink ref="Q14" r:id="rId184" xr:uid="{00000000-0004-0000-0900-0000BA000000}"/>
    <hyperlink ref="P8" r:id="rId185" display="https://www.belduma.ru/document/draft/draft_detail.php?fold=020&amp;fn=2229-20" xr:uid="{00000000-0004-0000-0900-0000BB000000}"/>
    <hyperlink ref="Q8" r:id="rId186" xr:uid="{00000000-0004-0000-0900-0000BC000000}"/>
    <hyperlink ref="R8" r:id="rId187" display="http://ob.beldepfin.ru/" xr:uid="{00000000-0004-0000-0900-0000BD000000}"/>
    <hyperlink ref="P73" r:id="rId188" display="http://public.duma72.ru/Public/BillDossier/2971" xr:uid="{00000000-0004-0000-0900-0000BE000000}"/>
    <hyperlink ref="Q73" r:id="rId189" xr:uid="{00000000-0004-0000-0900-0000BF000000}"/>
    <hyperlink ref="P53" r:id="rId190" display="http://www.parlamentchr.ru/deyatelnost/zakonoproekty-nakhodyashchiesya-na-rassmotrenii" xr:uid="{00000000-0004-0000-0900-0000C0000000}"/>
    <hyperlink ref="Q53" r:id="rId191" display="http://www.minfinchr.ru/otkrytyj-byudzhet" xr:uid="{00000000-0004-0000-0900-0000C1000000}"/>
    <hyperlink ref="R53" r:id="rId192" xr:uid="{00000000-0004-0000-0900-0000C2000000}"/>
    <hyperlink ref="Q45" r:id="rId193" xr:uid="{00000000-0004-0000-0900-0000C3000000}"/>
    <hyperlink ref="P71" r:id="rId194" xr:uid="{00000000-0004-0000-0900-0000C4000000}"/>
    <hyperlink ref="Q71" r:id="rId195" xr:uid="{00000000-0004-0000-0900-0000C5000000}"/>
    <hyperlink ref="Q97" r:id="rId196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900-0000C6000000}"/>
    <hyperlink ref="P42" r:id="rId197" display="https://www.kubzsk.ru/pravo/ " xr:uid="{00000000-0004-0000-0900-0000C7000000}"/>
    <hyperlink ref="R42" r:id="rId198" display="https://openbudget23region.ru/o-byudzhete/dokumenty/ministerstvo-finansov-krasnodarskogo-kraya " xr:uid="{00000000-0004-0000-0900-0000C8000000}"/>
    <hyperlink ref="Q44" r:id="rId199" xr:uid="{00000000-0004-0000-0900-0000C9000000}"/>
    <hyperlink ref="P44" r:id="rId200" display="https://volgoduma.ru/lawmaking/projects/ " xr:uid="{00000000-0004-0000-0900-0000CA000000}"/>
    <hyperlink ref="R44" r:id="rId201" display="http://portal-ob.volgafin.ru/dokumenty/zakon_ob_ispolnenii_byudzheta/2019 " xr:uid="{00000000-0004-0000-0900-0000CB000000}"/>
    <hyperlink ref="Q39" r:id="rId202" xr:uid="{00000000-0004-0000-0900-0000CC000000}"/>
    <hyperlink ref="P39" r:id="rId203" display="https://gshra.ru/zak-deyat/proekty/ " xr:uid="{00000000-0004-0000-0900-0000CD000000}"/>
    <hyperlink ref="P21" r:id="rId204" display="https://tambovoblduma.ru/zakonoproekty/zakonoproekty-vnesennye-v-oblastnuyu-dumu/avgust-2020/ " xr:uid="{00000000-0004-0000-0900-0000CE000000}"/>
    <hyperlink ref="Q21" r:id="rId205" xr:uid="{00000000-0004-0000-0900-0000CF000000}"/>
    <hyperlink ref="P12" r:id="rId206" display="https://www.ivoblduma.ru/zakony/proekty-zakonov/ " xr:uid="{00000000-0004-0000-0900-0000D0000000}"/>
    <hyperlink ref="Q12" r:id="rId207" xr:uid="{00000000-0004-0000-0900-0000D1000000}"/>
    <hyperlink ref="P28" r:id="rId208" display="http://gsrk1.rkomi.ru/Sessions/WebQuestionDetails.aspx?idPage=1&amp;idQuest=54188&amp;IdSessions=223&amp;typeQuest=0&amp;showQuests=false " xr:uid="{00000000-0004-0000-0900-0000D2000000}"/>
    <hyperlink ref="P49" r:id="rId209" xr:uid="{00000000-0004-0000-0900-0000D3000000}"/>
    <hyperlink ref="R25" r:id="rId210" xr:uid="{00000000-0004-0000-0900-0000D4000000}"/>
    <hyperlink ref="P25" r:id="rId211" xr:uid="{00000000-0004-0000-0900-0000D5000000}"/>
    <hyperlink ref="Q25" r:id="rId212" xr:uid="{00000000-0004-0000-0900-0000D6000000}"/>
    <hyperlink ref="Q35" r:id="rId213" display="http://finance.pskov.ru/ob-upravlenii/byudzhet" xr:uid="{2F8594B7-E271-4749-BDE7-6C63D720BFEF}"/>
    <hyperlink ref="R74" r:id="rId214" display="http://open.minfin74.ru/otchet/1638075568" xr:uid="{F6C46632-9E06-457E-8A60-C324DB2BCD92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5"/>
  <headerFooter>
    <oddFooter>&amp;C&amp;8&amp;A&amp;R&amp;8&amp;P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/>
  <dimension ref="A1:R136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P98" sqref="P98"/>
    </sheetView>
  </sheetViews>
  <sheetFormatPr defaultColWidth="9.1796875" defaultRowHeight="11.5" x14ac:dyDescent="0.25"/>
  <cols>
    <col min="1" max="1" width="24.6328125" style="75" customWidth="1"/>
    <col min="2" max="2" width="43.81640625" style="70" customWidth="1"/>
    <col min="3" max="3" width="5.6328125" style="70" customWidth="1"/>
    <col min="4" max="5" width="4.6328125" style="70" customWidth="1"/>
    <col min="6" max="6" width="5.6328125" style="85" customWidth="1"/>
    <col min="7" max="8" width="12.6328125" style="70" customWidth="1"/>
    <col min="9" max="9" width="15.453125" style="70" customWidth="1"/>
    <col min="10" max="11" width="18.6328125" style="70" customWidth="1"/>
    <col min="12" max="12" width="14.6328125" style="70" customWidth="1"/>
    <col min="13" max="13" width="11.7265625" style="70" customWidth="1"/>
    <col min="14" max="14" width="18.6328125" style="75" customWidth="1"/>
    <col min="15" max="17" width="18.6328125" style="94" customWidth="1"/>
    <col min="18" max="18" width="9.1796875" style="218"/>
    <col min="19" max="16384" width="9.1796875" style="75"/>
  </cols>
  <sheetData>
    <row r="1" spans="1:18" ht="30" customHeight="1" x14ac:dyDescent="0.25">
      <c r="A1" s="409" t="str">
        <f>B3</f>
        <v>4.8 Содержатся ли в составе материалов к проекту закона об исполнении бюджета за 2019 год сведения о выполнении государственными учреждениями субъекта Российской Федерации государственных заданий на оказание государственных услуг (выполнение работ), а также об объемах финансового обеспечения выполнения государственных заданий на оказание соответствующих услуг (выполнения работ)?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8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8" ht="96" customHeight="1" x14ac:dyDescent="0.25">
      <c r="A3" s="401" t="s">
        <v>384</v>
      </c>
      <c r="B3" s="305" t="s">
        <v>374</v>
      </c>
      <c r="C3" s="402" t="s">
        <v>154</v>
      </c>
      <c r="D3" s="401"/>
      <c r="E3" s="401"/>
      <c r="F3" s="401"/>
      <c r="G3" s="401" t="s">
        <v>1585</v>
      </c>
      <c r="H3" s="401" t="s">
        <v>1584</v>
      </c>
      <c r="I3" s="401" t="s">
        <v>676</v>
      </c>
      <c r="J3" s="401" t="s">
        <v>170</v>
      </c>
      <c r="K3" s="401"/>
      <c r="L3" s="404" t="s">
        <v>213</v>
      </c>
      <c r="M3" s="404" t="s">
        <v>195</v>
      </c>
      <c r="N3" s="401" t="s">
        <v>109</v>
      </c>
      <c r="O3" s="401" t="s">
        <v>115</v>
      </c>
      <c r="P3" s="401"/>
      <c r="Q3" s="401"/>
    </row>
    <row r="4" spans="1:18" s="77" customFormat="1" ht="38.5" customHeight="1" x14ac:dyDescent="0.25">
      <c r="A4" s="401"/>
      <c r="B4" s="56" t="str">
        <f>'Методика (Раздел 4)'!B55</f>
        <v xml:space="preserve">Да, содержатся </v>
      </c>
      <c r="C4" s="401" t="s">
        <v>101</v>
      </c>
      <c r="D4" s="404" t="s">
        <v>190</v>
      </c>
      <c r="E4" s="404" t="s">
        <v>191</v>
      </c>
      <c r="F4" s="402" t="s">
        <v>100</v>
      </c>
      <c r="G4" s="401"/>
      <c r="H4" s="405"/>
      <c r="I4" s="405"/>
      <c r="J4" s="401" t="s">
        <v>461</v>
      </c>
      <c r="K4" s="401" t="s">
        <v>193</v>
      </c>
      <c r="L4" s="408"/>
      <c r="M4" s="404"/>
      <c r="N4" s="401"/>
      <c r="O4" s="401" t="s">
        <v>110</v>
      </c>
      <c r="P4" s="401" t="s">
        <v>192</v>
      </c>
      <c r="Q4" s="401" t="s">
        <v>111</v>
      </c>
      <c r="R4" s="219"/>
    </row>
    <row r="5" spans="1:18" s="77" customFormat="1" ht="45" customHeight="1" x14ac:dyDescent="0.25">
      <c r="A5" s="401"/>
      <c r="B5" s="56" t="str">
        <f>'Методика (Раздел 4)'!B56</f>
        <v>Нет, в установленные сроки не содержатся или не отвечают требованиям</v>
      </c>
      <c r="C5" s="401"/>
      <c r="D5" s="405"/>
      <c r="E5" s="405"/>
      <c r="F5" s="402"/>
      <c r="G5" s="401"/>
      <c r="H5" s="405"/>
      <c r="I5" s="405"/>
      <c r="J5" s="401"/>
      <c r="K5" s="401"/>
      <c r="L5" s="408"/>
      <c r="M5" s="404"/>
      <c r="N5" s="401"/>
      <c r="O5" s="401"/>
      <c r="P5" s="401"/>
      <c r="Q5" s="401"/>
      <c r="R5" s="219"/>
    </row>
    <row r="6" spans="1:18" s="69" customFormat="1" ht="15" customHeight="1" x14ac:dyDescent="0.25">
      <c r="A6" s="242" t="s">
        <v>0</v>
      </c>
      <c r="B6" s="264"/>
      <c r="C6" s="264"/>
      <c r="D6" s="264"/>
      <c r="E6" s="264"/>
      <c r="F6" s="265"/>
      <c r="G6" s="264"/>
      <c r="H6" s="265"/>
      <c r="I6" s="265"/>
      <c r="J6" s="265"/>
      <c r="K6" s="265"/>
      <c r="L6" s="265"/>
      <c r="M6" s="265"/>
      <c r="N6" s="265"/>
      <c r="O6" s="227"/>
      <c r="P6" s="227"/>
      <c r="Q6" s="227"/>
      <c r="R6" s="220"/>
    </row>
    <row r="7" spans="1:18" ht="15" customHeight="1" x14ac:dyDescent="0.25">
      <c r="A7" s="228" t="s">
        <v>1</v>
      </c>
      <c r="B7" s="228" t="s">
        <v>137</v>
      </c>
      <c r="C7" s="240">
        <f t="shared" ref="C7" si="0">IF(B7=$B$4,2,0)</f>
        <v>2</v>
      </c>
      <c r="D7" s="240"/>
      <c r="E7" s="240"/>
      <c r="F7" s="241">
        <f t="shared" ref="F7" si="1">C7*IF(D7&gt;0,D7,1)*IF(E7&gt;0,E7,1)</f>
        <v>2</v>
      </c>
      <c r="G7" s="239" t="s">
        <v>219</v>
      </c>
      <c r="H7" s="239" t="s">
        <v>219</v>
      </c>
      <c r="I7" s="239" t="s">
        <v>219</v>
      </c>
      <c r="J7" s="239" t="s">
        <v>219</v>
      </c>
      <c r="K7" s="239" t="s">
        <v>219</v>
      </c>
      <c r="L7" s="235">
        <v>43993</v>
      </c>
      <c r="M7" s="235" t="s">
        <v>219</v>
      </c>
      <c r="N7" s="272" t="s">
        <v>216</v>
      </c>
      <c r="O7" s="234" t="s">
        <v>675</v>
      </c>
      <c r="P7" s="234" t="s">
        <v>673</v>
      </c>
      <c r="Q7" s="234" t="s">
        <v>674</v>
      </c>
      <c r="R7" s="218" t="s">
        <v>216</v>
      </c>
    </row>
    <row r="8" spans="1:18" s="134" customFormat="1" ht="15" customHeight="1" x14ac:dyDescent="0.25">
      <c r="A8" s="228" t="s">
        <v>2</v>
      </c>
      <c r="B8" s="228" t="s">
        <v>134</v>
      </c>
      <c r="C8" s="240">
        <f t="shared" ref="C8:C24" si="2">IF(B8=$B$4,2,0)</f>
        <v>0</v>
      </c>
      <c r="D8" s="240"/>
      <c r="E8" s="240"/>
      <c r="F8" s="241">
        <f t="shared" ref="F8:F24" si="3">C8*IF(D8&gt;0,D8,1)*IF(E8&gt;0,E8,1)</f>
        <v>0</v>
      </c>
      <c r="G8" s="239" t="s">
        <v>276</v>
      </c>
      <c r="H8" s="239" t="s">
        <v>218</v>
      </c>
      <c r="I8" s="239" t="s">
        <v>217</v>
      </c>
      <c r="J8" s="239" t="s">
        <v>219</v>
      </c>
      <c r="K8" s="239" t="s">
        <v>219</v>
      </c>
      <c r="L8" s="235">
        <v>43983</v>
      </c>
      <c r="M8" s="239" t="s">
        <v>219</v>
      </c>
      <c r="N8" s="272" t="s">
        <v>1828</v>
      </c>
      <c r="O8" s="236" t="s">
        <v>652</v>
      </c>
      <c r="P8" s="236" t="s">
        <v>650</v>
      </c>
      <c r="Q8" s="236" t="s">
        <v>653</v>
      </c>
      <c r="R8" s="220" t="s">
        <v>216</v>
      </c>
    </row>
    <row r="9" spans="1:18" ht="15" customHeight="1" x14ac:dyDescent="0.25">
      <c r="A9" s="228" t="s">
        <v>3</v>
      </c>
      <c r="B9" s="228" t="s">
        <v>137</v>
      </c>
      <c r="C9" s="240">
        <f t="shared" si="2"/>
        <v>2</v>
      </c>
      <c r="D9" s="240"/>
      <c r="E9" s="240"/>
      <c r="F9" s="241">
        <f t="shared" si="3"/>
        <v>2</v>
      </c>
      <c r="G9" s="239" t="s">
        <v>219</v>
      </c>
      <c r="H9" s="239" t="s">
        <v>219</v>
      </c>
      <c r="I9" s="239" t="s">
        <v>219</v>
      </c>
      <c r="J9" s="239" t="s">
        <v>219</v>
      </c>
      <c r="K9" s="239" t="s">
        <v>219</v>
      </c>
      <c r="L9" s="235">
        <v>43930</v>
      </c>
      <c r="M9" s="235" t="s">
        <v>219</v>
      </c>
      <c r="N9" s="272" t="s">
        <v>216</v>
      </c>
      <c r="O9" s="234" t="s">
        <v>451</v>
      </c>
      <c r="P9" s="234" t="s">
        <v>250</v>
      </c>
      <c r="Q9" s="236" t="s">
        <v>417</v>
      </c>
    </row>
    <row r="10" spans="1:18" s="69" customFormat="1" ht="15" customHeight="1" x14ac:dyDescent="0.25">
      <c r="A10" s="228" t="s">
        <v>4</v>
      </c>
      <c r="B10" s="228" t="s">
        <v>137</v>
      </c>
      <c r="C10" s="240">
        <f>IF(B10=$B$4,2,0)</f>
        <v>2</v>
      </c>
      <c r="D10" s="240"/>
      <c r="E10" s="240"/>
      <c r="F10" s="241">
        <f>C10*IF(D10&gt;0,D10,1)*IF(E10&gt;0,E10,1)</f>
        <v>2</v>
      </c>
      <c r="G10" s="239" t="s">
        <v>219</v>
      </c>
      <c r="H10" s="239" t="s">
        <v>219</v>
      </c>
      <c r="I10" s="239" t="s">
        <v>219</v>
      </c>
      <c r="J10" s="239" t="s">
        <v>219</v>
      </c>
      <c r="K10" s="239" t="s">
        <v>219</v>
      </c>
      <c r="L10" s="235">
        <v>43969</v>
      </c>
      <c r="M10" s="235" t="s">
        <v>219</v>
      </c>
      <c r="N10" s="272" t="s">
        <v>216</v>
      </c>
      <c r="O10" s="236" t="s">
        <v>535</v>
      </c>
      <c r="P10" s="236" t="s">
        <v>235</v>
      </c>
      <c r="Q10" s="236" t="s">
        <v>417</v>
      </c>
      <c r="R10" s="220"/>
    </row>
    <row r="11" spans="1:18" s="69" customFormat="1" ht="15" customHeight="1" x14ac:dyDescent="0.25">
      <c r="A11" s="228" t="s">
        <v>5</v>
      </c>
      <c r="B11" s="228" t="s">
        <v>137</v>
      </c>
      <c r="C11" s="240">
        <f t="shared" si="2"/>
        <v>2</v>
      </c>
      <c r="D11" s="240"/>
      <c r="E11" s="240"/>
      <c r="F11" s="241">
        <f t="shared" si="3"/>
        <v>2</v>
      </c>
      <c r="G11" s="239" t="s">
        <v>219</v>
      </c>
      <c r="H11" s="239" t="s">
        <v>219</v>
      </c>
      <c r="I11" s="239" t="s">
        <v>219</v>
      </c>
      <c r="J11" s="239" t="s">
        <v>219</v>
      </c>
      <c r="K11" s="239" t="s">
        <v>219</v>
      </c>
      <c r="L11" s="235">
        <v>44118</v>
      </c>
      <c r="M11" s="235" t="s">
        <v>219</v>
      </c>
      <c r="N11" s="272" t="s">
        <v>216</v>
      </c>
      <c r="O11" s="208" t="s">
        <v>745</v>
      </c>
      <c r="P11" s="208" t="s">
        <v>743</v>
      </c>
      <c r="Q11" s="236" t="s">
        <v>417</v>
      </c>
      <c r="R11" s="220"/>
    </row>
    <row r="12" spans="1:18" ht="15" customHeight="1" x14ac:dyDescent="0.25">
      <c r="A12" s="228" t="s">
        <v>6</v>
      </c>
      <c r="B12" s="228" t="s">
        <v>137</v>
      </c>
      <c r="C12" s="240">
        <f t="shared" si="2"/>
        <v>2</v>
      </c>
      <c r="D12" s="240"/>
      <c r="E12" s="240"/>
      <c r="F12" s="241">
        <f t="shared" si="3"/>
        <v>2</v>
      </c>
      <c r="G12" s="239" t="s">
        <v>219</v>
      </c>
      <c r="H12" s="239" t="s">
        <v>219</v>
      </c>
      <c r="I12" s="239" t="s">
        <v>219</v>
      </c>
      <c r="J12" s="239" t="s">
        <v>219</v>
      </c>
      <c r="K12" s="239" t="s">
        <v>219</v>
      </c>
      <c r="L12" s="235" t="s">
        <v>217</v>
      </c>
      <c r="M12" s="239" t="s">
        <v>219</v>
      </c>
      <c r="N12" s="272" t="s">
        <v>216</v>
      </c>
      <c r="O12" s="234" t="s">
        <v>516</v>
      </c>
      <c r="P12" s="234" t="s">
        <v>236</v>
      </c>
      <c r="Q12" s="236" t="s">
        <v>417</v>
      </c>
    </row>
    <row r="13" spans="1:18" ht="15" customHeight="1" x14ac:dyDescent="0.25">
      <c r="A13" s="228" t="s">
        <v>7</v>
      </c>
      <c r="B13" s="228" t="s">
        <v>134</v>
      </c>
      <c r="C13" s="240">
        <f t="shared" si="2"/>
        <v>0</v>
      </c>
      <c r="D13" s="240"/>
      <c r="E13" s="240"/>
      <c r="F13" s="241">
        <f t="shared" si="3"/>
        <v>0</v>
      </c>
      <c r="G13" s="239" t="s">
        <v>218</v>
      </c>
      <c r="H13" s="239" t="s">
        <v>216</v>
      </c>
      <c r="I13" s="239" t="s">
        <v>216</v>
      </c>
      <c r="J13" s="239" t="s">
        <v>216</v>
      </c>
      <c r="K13" s="239" t="s">
        <v>216</v>
      </c>
      <c r="L13" s="239" t="s">
        <v>216</v>
      </c>
      <c r="M13" s="239" t="s">
        <v>216</v>
      </c>
      <c r="N13" s="272" t="s">
        <v>216</v>
      </c>
      <c r="O13" s="234" t="s">
        <v>670</v>
      </c>
      <c r="P13" s="234" t="s">
        <v>249</v>
      </c>
      <c r="Q13" s="238" t="s">
        <v>435</v>
      </c>
      <c r="R13" s="218" t="s">
        <v>216</v>
      </c>
    </row>
    <row r="14" spans="1:18" ht="15" customHeight="1" x14ac:dyDescent="0.25">
      <c r="A14" s="228" t="s">
        <v>8</v>
      </c>
      <c r="B14" s="228" t="s">
        <v>137</v>
      </c>
      <c r="C14" s="240">
        <f t="shared" si="2"/>
        <v>2</v>
      </c>
      <c r="D14" s="240"/>
      <c r="E14" s="240"/>
      <c r="F14" s="241">
        <f t="shared" si="3"/>
        <v>2</v>
      </c>
      <c r="G14" s="239" t="s">
        <v>219</v>
      </c>
      <c r="H14" s="239" t="s">
        <v>219</v>
      </c>
      <c r="I14" s="239" t="s">
        <v>219</v>
      </c>
      <c r="J14" s="239" t="s">
        <v>219</v>
      </c>
      <c r="K14" s="239" t="s">
        <v>219</v>
      </c>
      <c r="L14" s="235">
        <v>43970</v>
      </c>
      <c r="M14" s="235" t="s">
        <v>219</v>
      </c>
      <c r="N14" s="272" t="s">
        <v>216</v>
      </c>
      <c r="O14" s="234" t="s">
        <v>471</v>
      </c>
      <c r="P14" s="234" t="s">
        <v>470</v>
      </c>
      <c r="Q14" s="236" t="s">
        <v>417</v>
      </c>
    </row>
    <row r="15" spans="1:18" ht="15" customHeight="1" x14ac:dyDescent="0.25">
      <c r="A15" s="228" t="s">
        <v>9</v>
      </c>
      <c r="B15" s="228" t="s">
        <v>134</v>
      </c>
      <c r="C15" s="240">
        <f t="shared" ref="C15" si="4">IF(B15=$B$4,2,0)</f>
        <v>0</v>
      </c>
      <c r="D15" s="240"/>
      <c r="E15" s="240"/>
      <c r="F15" s="241">
        <f t="shared" ref="F15" si="5">C15*IF(D15&gt;0,D15,1)*IF(E15&gt;0,E15,1)</f>
        <v>0</v>
      </c>
      <c r="G15" s="235" t="s">
        <v>218</v>
      </c>
      <c r="H15" s="235" t="s">
        <v>216</v>
      </c>
      <c r="I15" s="235" t="s">
        <v>216</v>
      </c>
      <c r="J15" s="235" t="s">
        <v>216</v>
      </c>
      <c r="K15" s="235" t="s">
        <v>216</v>
      </c>
      <c r="L15" s="235" t="s">
        <v>216</v>
      </c>
      <c r="M15" s="235" t="s">
        <v>216</v>
      </c>
      <c r="N15" s="272" t="s">
        <v>216</v>
      </c>
      <c r="O15" s="234" t="s">
        <v>434</v>
      </c>
      <c r="P15" s="234" t="s">
        <v>576</v>
      </c>
      <c r="Q15" s="236" t="s">
        <v>417</v>
      </c>
    </row>
    <row r="16" spans="1:18" ht="15" customHeight="1" x14ac:dyDescent="0.25">
      <c r="A16" s="228" t="s">
        <v>10</v>
      </c>
      <c r="B16" s="228" t="s">
        <v>137</v>
      </c>
      <c r="C16" s="240">
        <f t="shared" si="2"/>
        <v>2</v>
      </c>
      <c r="D16" s="240"/>
      <c r="E16" s="240"/>
      <c r="F16" s="241">
        <f t="shared" si="3"/>
        <v>2</v>
      </c>
      <c r="G16" s="239" t="s">
        <v>219</v>
      </c>
      <c r="H16" s="239" t="s">
        <v>219</v>
      </c>
      <c r="I16" s="239" t="s">
        <v>219</v>
      </c>
      <c r="J16" s="239" t="s">
        <v>219</v>
      </c>
      <c r="K16" s="239" t="s">
        <v>219</v>
      </c>
      <c r="L16" s="235" t="s">
        <v>217</v>
      </c>
      <c r="M16" s="235" t="s">
        <v>219</v>
      </c>
      <c r="N16" s="272" t="s">
        <v>216</v>
      </c>
      <c r="O16" s="234" t="s">
        <v>633</v>
      </c>
      <c r="P16" s="234" t="s">
        <v>631</v>
      </c>
      <c r="Q16" s="234" t="s">
        <v>632</v>
      </c>
      <c r="R16" s="218" t="s">
        <v>216</v>
      </c>
    </row>
    <row r="17" spans="1:18" ht="15" customHeight="1" x14ac:dyDescent="0.25">
      <c r="A17" s="228" t="s">
        <v>11</v>
      </c>
      <c r="B17" s="228" t="s">
        <v>134</v>
      </c>
      <c r="C17" s="240">
        <f t="shared" ref="C17" si="6">IF(B17=$B$4,2,0)</f>
        <v>0</v>
      </c>
      <c r="D17" s="240"/>
      <c r="E17" s="240"/>
      <c r="F17" s="241">
        <f t="shared" ref="F17" si="7">C17*IF(D17&gt;0,D17,1)*IF(E17&gt;0,E17,1)</f>
        <v>0</v>
      </c>
      <c r="G17" s="235" t="s">
        <v>218</v>
      </c>
      <c r="H17" s="235" t="s">
        <v>216</v>
      </c>
      <c r="I17" s="235" t="s">
        <v>216</v>
      </c>
      <c r="J17" s="235" t="s">
        <v>216</v>
      </c>
      <c r="K17" s="235" t="s">
        <v>216</v>
      </c>
      <c r="L17" s="235" t="s">
        <v>216</v>
      </c>
      <c r="M17" s="235" t="s">
        <v>216</v>
      </c>
      <c r="N17" s="272" t="s">
        <v>216</v>
      </c>
      <c r="O17" s="234" t="s">
        <v>432</v>
      </c>
      <c r="P17" s="234" t="s">
        <v>255</v>
      </c>
      <c r="Q17" s="234" t="s">
        <v>436</v>
      </c>
      <c r="R17" s="218" t="s">
        <v>216</v>
      </c>
    </row>
    <row r="18" spans="1:18" ht="15" customHeight="1" x14ac:dyDescent="0.25">
      <c r="A18" s="228" t="s">
        <v>12</v>
      </c>
      <c r="B18" s="228" t="s">
        <v>134</v>
      </c>
      <c r="C18" s="240">
        <f t="shared" si="2"/>
        <v>0</v>
      </c>
      <c r="D18" s="240"/>
      <c r="E18" s="240"/>
      <c r="F18" s="241">
        <f t="shared" si="3"/>
        <v>0</v>
      </c>
      <c r="G18" s="235" t="s">
        <v>218</v>
      </c>
      <c r="H18" s="235" t="s">
        <v>216</v>
      </c>
      <c r="I18" s="235" t="s">
        <v>216</v>
      </c>
      <c r="J18" s="235" t="s">
        <v>216</v>
      </c>
      <c r="K18" s="235" t="s">
        <v>216</v>
      </c>
      <c r="L18" s="235" t="s">
        <v>216</v>
      </c>
      <c r="M18" s="235" t="s">
        <v>216</v>
      </c>
      <c r="N18" s="272" t="s">
        <v>216</v>
      </c>
      <c r="O18" s="234" t="s">
        <v>433</v>
      </c>
      <c r="P18" s="234" t="s">
        <v>588</v>
      </c>
      <c r="Q18" s="234" t="s">
        <v>589</v>
      </c>
      <c r="R18" s="218" t="s">
        <v>216</v>
      </c>
    </row>
    <row r="19" spans="1:18" ht="15" customHeight="1" x14ac:dyDescent="0.25">
      <c r="A19" s="228" t="s">
        <v>13</v>
      </c>
      <c r="B19" s="228" t="s">
        <v>134</v>
      </c>
      <c r="C19" s="240">
        <f t="shared" si="2"/>
        <v>0</v>
      </c>
      <c r="D19" s="240"/>
      <c r="E19" s="240"/>
      <c r="F19" s="241">
        <f t="shared" si="3"/>
        <v>0</v>
      </c>
      <c r="G19" s="235" t="s">
        <v>218</v>
      </c>
      <c r="H19" s="235" t="s">
        <v>216</v>
      </c>
      <c r="I19" s="235" t="s">
        <v>216</v>
      </c>
      <c r="J19" s="235" t="s">
        <v>216</v>
      </c>
      <c r="K19" s="235" t="s">
        <v>216</v>
      </c>
      <c r="L19" s="239" t="s">
        <v>216</v>
      </c>
      <c r="M19" s="235" t="s">
        <v>216</v>
      </c>
      <c r="N19" s="239" t="s">
        <v>216</v>
      </c>
      <c r="O19" s="234" t="s">
        <v>646</v>
      </c>
      <c r="P19" s="234" t="s">
        <v>1560</v>
      </c>
      <c r="Q19" s="236" t="s">
        <v>417</v>
      </c>
    </row>
    <row r="20" spans="1:18" ht="15" customHeight="1" x14ac:dyDescent="0.25">
      <c r="A20" s="228" t="s">
        <v>14</v>
      </c>
      <c r="B20" s="228" t="s">
        <v>137</v>
      </c>
      <c r="C20" s="240">
        <f t="shared" si="2"/>
        <v>2</v>
      </c>
      <c r="D20" s="240"/>
      <c r="E20" s="240"/>
      <c r="F20" s="241">
        <f t="shared" si="3"/>
        <v>2</v>
      </c>
      <c r="G20" s="235" t="s">
        <v>219</v>
      </c>
      <c r="H20" s="235" t="s">
        <v>219</v>
      </c>
      <c r="I20" s="235" t="s">
        <v>219</v>
      </c>
      <c r="J20" s="235" t="s">
        <v>219</v>
      </c>
      <c r="K20" s="235" t="s">
        <v>219</v>
      </c>
      <c r="L20" s="235" t="s">
        <v>217</v>
      </c>
      <c r="M20" s="235" t="s">
        <v>219</v>
      </c>
      <c r="N20" s="239" t="s">
        <v>216</v>
      </c>
      <c r="O20" s="236" t="s">
        <v>734</v>
      </c>
      <c r="P20" s="234" t="s">
        <v>723</v>
      </c>
      <c r="Q20" s="236" t="s">
        <v>417</v>
      </c>
    </row>
    <row r="21" spans="1:18" ht="15" customHeight="1" x14ac:dyDescent="0.25">
      <c r="A21" s="228" t="s">
        <v>15</v>
      </c>
      <c r="B21" s="228" t="s">
        <v>134</v>
      </c>
      <c r="C21" s="240">
        <f t="shared" si="2"/>
        <v>0</v>
      </c>
      <c r="D21" s="240"/>
      <c r="E21" s="240"/>
      <c r="F21" s="241">
        <f t="shared" si="3"/>
        <v>0</v>
      </c>
      <c r="G21" s="235" t="s">
        <v>218</v>
      </c>
      <c r="H21" s="235" t="s">
        <v>216</v>
      </c>
      <c r="I21" s="235" t="s">
        <v>216</v>
      </c>
      <c r="J21" s="235" t="s">
        <v>216</v>
      </c>
      <c r="K21" s="235" t="s">
        <v>216</v>
      </c>
      <c r="L21" s="235" t="s">
        <v>216</v>
      </c>
      <c r="M21" s="235" t="s">
        <v>216</v>
      </c>
      <c r="N21" s="272" t="s">
        <v>216</v>
      </c>
      <c r="O21" s="234" t="s">
        <v>1520</v>
      </c>
      <c r="P21" s="234" t="s">
        <v>521</v>
      </c>
      <c r="Q21" s="234" t="s">
        <v>221</v>
      </c>
      <c r="R21" s="218" t="s">
        <v>216</v>
      </c>
    </row>
    <row r="22" spans="1:18" ht="15" customHeight="1" x14ac:dyDescent="0.25">
      <c r="A22" s="228" t="s">
        <v>16</v>
      </c>
      <c r="B22" s="228" t="s">
        <v>137</v>
      </c>
      <c r="C22" s="240">
        <f t="shared" si="2"/>
        <v>2</v>
      </c>
      <c r="D22" s="240"/>
      <c r="E22" s="240"/>
      <c r="F22" s="241">
        <f t="shared" si="3"/>
        <v>2</v>
      </c>
      <c r="G22" s="235" t="s">
        <v>219</v>
      </c>
      <c r="H22" s="235" t="s">
        <v>219</v>
      </c>
      <c r="I22" s="235" t="s">
        <v>219</v>
      </c>
      <c r="J22" s="235" t="s">
        <v>219</v>
      </c>
      <c r="K22" s="235" t="s">
        <v>219</v>
      </c>
      <c r="L22" s="235">
        <v>43976</v>
      </c>
      <c r="M22" s="235" t="s">
        <v>219</v>
      </c>
      <c r="N22" s="239" t="s">
        <v>216</v>
      </c>
      <c r="O22" s="234" t="s">
        <v>1463</v>
      </c>
      <c r="P22" s="234" t="s">
        <v>498</v>
      </c>
      <c r="Q22" s="234" t="s">
        <v>499</v>
      </c>
      <c r="R22" s="218" t="s">
        <v>216</v>
      </c>
    </row>
    <row r="23" spans="1:18" ht="15" customHeight="1" x14ac:dyDescent="0.25">
      <c r="A23" s="228" t="s">
        <v>17</v>
      </c>
      <c r="B23" s="228" t="s">
        <v>134</v>
      </c>
      <c r="C23" s="240">
        <f t="shared" ref="C23" si="8">IF(B23=$B$4,2,0)</f>
        <v>0</v>
      </c>
      <c r="D23" s="240"/>
      <c r="E23" s="240"/>
      <c r="F23" s="241">
        <f t="shared" ref="F23" si="9">C23*IF(D23&gt;0,D23,1)*IF(E23&gt;0,E23,1)</f>
        <v>0</v>
      </c>
      <c r="G23" s="235" t="s">
        <v>218</v>
      </c>
      <c r="H23" s="235" t="s">
        <v>216</v>
      </c>
      <c r="I23" s="235" t="s">
        <v>216</v>
      </c>
      <c r="J23" s="235" t="s">
        <v>216</v>
      </c>
      <c r="K23" s="235" t="s">
        <v>216</v>
      </c>
      <c r="L23" s="235" t="s">
        <v>216</v>
      </c>
      <c r="M23" s="235" t="s">
        <v>216</v>
      </c>
      <c r="N23" s="272" t="s">
        <v>216</v>
      </c>
      <c r="O23" s="234" t="s">
        <v>622</v>
      </c>
      <c r="P23" s="234" t="s">
        <v>620</v>
      </c>
      <c r="Q23" s="234" t="s">
        <v>621</v>
      </c>
      <c r="R23" s="218" t="s">
        <v>216</v>
      </c>
    </row>
    <row r="24" spans="1:18" s="69" customFormat="1" ht="15" customHeight="1" x14ac:dyDescent="0.25">
      <c r="A24" s="228" t="s">
        <v>852</v>
      </c>
      <c r="B24" s="228" t="s">
        <v>134</v>
      </c>
      <c r="C24" s="240">
        <f t="shared" si="2"/>
        <v>0</v>
      </c>
      <c r="D24" s="240"/>
      <c r="E24" s="240"/>
      <c r="F24" s="241">
        <f t="shared" si="3"/>
        <v>0</v>
      </c>
      <c r="G24" s="239" t="s">
        <v>218</v>
      </c>
      <c r="H24" s="235" t="s">
        <v>216</v>
      </c>
      <c r="I24" s="235" t="s">
        <v>216</v>
      </c>
      <c r="J24" s="235" t="s">
        <v>216</v>
      </c>
      <c r="K24" s="235" t="s">
        <v>216</v>
      </c>
      <c r="L24" s="235" t="s">
        <v>216</v>
      </c>
      <c r="M24" s="235" t="s">
        <v>216</v>
      </c>
      <c r="N24" s="239" t="s">
        <v>216</v>
      </c>
      <c r="O24" s="208" t="s">
        <v>770</v>
      </c>
      <c r="P24" s="208" t="s">
        <v>771</v>
      </c>
      <c r="Q24" s="236" t="s">
        <v>768</v>
      </c>
      <c r="R24" s="220" t="s">
        <v>216</v>
      </c>
    </row>
    <row r="25" spans="1:18" s="69" customFormat="1" ht="15" customHeight="1" x14ac:dyDescent="0.25">
      <c r="A25" s="242" t="s">
        <v>18</v>
      </c>
      <c r="B25" s="298"/>
      <c r="C25" s="299"/>
      <c r="D25" s="264"/>
      <c r="E25" s="264"/>
      <c r="F25" s="265"/>
      <c r="G25" s="300"/>
      <c r="H25" s="242"/>
      <c r="I25" s="242"/>
      <c r="J25" s="242"/>
      <c r="K25" s="242"/>
      <c r="L25" s="242"/>
      <c r="M25" s="242"/>
      <c r="N25" s="242"/>
      <c r="O25" s="245"/>
      <c r="P25" s="245"/>
      <c r="Q25" s="246"/>
      <c r="R25" s="220"/>
    </row>
    <row r="26" spans="1:18" ht="15" customHeight="1" x14ac:dyDescent="0.25">
      <c r="A26" s="228" t="s">
        <v>19</v>
      </c>
      <c r="B26" s="228" t="s">
        <v>137</v>
      </c>
      <c r="C26" s="240">
        <f t="shared" ref="C26:C36" si="10">IF(B26=$B$4,2,0)</f>
        <v>2</v>
      </c>
      <c r="D26" s="240"/>
      <c r="E26" s="240"/>
      <c r="F26" s="241">
        <f t="shared" ref="F26:F36" si="11">C26*IF(D26&gt;0,D26,1)*IF(E26&gt;0,E26,1)</f>
        <v>2</v>
      </c>
      <c r="G26" s="239" t="s">
        <v>219</v>
      </c>
      <c r="H26" s="239" t="s">
        <v>219</v>
      </c>
      <c r="I26" s="239" t="s">
        <v>219</v>
      </c>
      <c r="J26" s="239" t="s">
        <v>219</v>
      </c>
      <c r="K26" s="239" t="s">
        <v>219</v>
      </c>
      <c r="L26" s="235" t="s">
        <v>217</v>
      </c>
      <c r="M26" s="235" t="s">
        <v>219</v>
      </c>
      <c r="N26" s="272" t="s">
        <v>216</v>
      </c>
      <c r="O26" s="234" t="s">
        <v>514</v>
      </c>
      <c r="P26" s="234" t="s">
        <v>512</v>
      </c>
      <c r="Q26" s="234" t="s">
        <v>513</v>
      </c>
      <c r="R26" s="218" t="s">
        <v>216</v>
      </c>
    </row>
    <row r="27" spans="1:18" s="69" customFormat="1" ht="15" customHeight="1" x14ac:dyDescent="0.25">
      <c r="A27" s="228" t="s">
        <v>20</v>
      </c>
      <c r="B27" s="228" t="s">
        <v>137</v>
      </c>
      <c r="C27" s="240">
        <f t="shared" si="10"/>
        <v>2</v>
      </c>
      <c r="D27" s="240"/>
      <c r="E27" s="240"/>
      <c r="F27" s="241">
        <f t="shared" si="11"/>
        <v>2</v>
      </c>
      <c r="G27" s="239" t="s">
        <v>219</v>
      </c>
      <c r="H27" s="239" t="s">
        <v>219</v>
      </c>
      <c r="I27" s="239" t="s">
        <v>219</v>
      </c>
      <c r="J27" s="239" t="s">
        <v>219</v>
      </c>
      <c r="K27" s="239" t="s">
        <v>219</v>
      </c>
      <c r="L27" s="235" t="s">
        <v>217</v>
      </c>
      <c r="M27" s="235" t="s">
        <v>219</v>
      </c>
      <c r="N27" s="272" t="s">
        <v>216</v>
      </c>
      <c r="O27" s="208" t="s">
        <v>1415</v>
      </c>
      <c r="P27" s="236" t="s">
        <v>749</v>
      </c>
      <c r="Q27" s="236" t="s">
        <v>417</v>
      </c>
      <c r="R27" s="220"/>
    </row>
    <row r="28" spans="1:18" s="69" customFormat="1" ht="15" customHeight="1" x14ac:dyDescent="0.25">
      <c r="A28" s="228" t="s">
        <v>21</v>
      </c>
      <c r="B28" s="228" t="s">
        <v>137</v>
      </c>
      <c r="C28" s="240">
        <f t="shared" si="10"/>
        <v>2</v>
      </c>
      <c r="D28" s="240"/>
      <c r="E28" s="240"/>
      <c r="F28" s="241">
        <f t="shared" si="11"/>
        <v>2</v>
      </c>
      <c r="G28" s="239" t="s">
        <v>219</v>
      </c>
      <c r="H28" s="239" t="s">
        <v>219</v>
      </c>
      <c r="I28" s="239" t="s">
        <v>219</v>
      </c>
      <c r="J28" s="239" t="s">
        <v>219</v>
      </c>
      <c r="K28" s="239" t="s">
        <v>219</v>
      </c>
      <c r="L28" s="235">
        <v>43980</v>
      </c>
      <c r="M28" s="235" t="s">
        <v>219</v>
      </c>
      <c r="N28" s="272" t="s">
        <v>216</v>
      </c>
      <c r="O28" s="236" t="s">
        <v>614</v>
      </c>
      <c r="P28" s="236" t="s">
        <v>252</v>
      </c>
      <c r="Q28" s="236" t="s">
        <v>417</v>
      </c>
      <c r="R28" s="220"/>
    </row>
    <row r="29" spans="1:18" ht="15" customHeight="1" x14ac:dyDescent="0.25">
      <c r="A29" s="228" t="s">
        <v>22</v>
      </c>
      <c r="B29" s="228" t="s">
        <v>137</v>
      </c>
      <c r="C29" s="240">
        <f t="shared" si="10"/>
        <v>2</v>
      </c>
      <c r="D29" s="240"/>
      <c r="E29" s="240"/>
      <c r="F29" s="241">
        <f t="shared" si="11"/>
        <v>2</v>
      </c>
      <c r="G29" s="239" t="s">
        <v>219</v>
      </c>
      <c r="H29" s="239" t="s">
        <v>219</v>
      </c>
      <c r="I29" s="239" t="s">
        <v>219</v>
      </c>
      <c r="J29" s="239" t="s">
        <v>219</v>
      </c>
      <c r="K29" s="239" t="s">
        <v>219</v>
      </c>
      <c r="L29" s="235">
        <v>43983</v>
      </c>
      <c r="M29" s="235" t="s">
        <v>219</v>
      </c>
      <c r="N29" s="272" t="s">
        <v>216</v>
      </c>
      <c r="O29" s="234" t="s">
        <v>636</v>
      </c>
      <c r="P29" s="234" t="s">
        <v>635</v>
      </c>
      <c r="Q29" s="236" t="s">
        <v>417</v>
      </c>
    </row>
    <row r="30" spans="1:18" s="69" customFormat="1" ht="15" customHeight="1" x14ac:dyDescent="0.25">
      <c r="A30" s="228" t="s">
        <v>23</v>
      </c>
      <c r="B30" s="228" t="s">
        <v>134</v>
      </c>
      <c r="C30" s="240">
        <f t="shared" si="10"/>
        <v>0</v>
      </c>
      <c r="D30" s="240"/>
      <c r="E30" s="240"/>
      <c r="F30" s="241">
        <f t="shared" si="11"/>
        <v>0</v>
      </c>
      <c r="G30" s="239" t="s">
        <v>276</v>
      </c>
      <c r="H30" s="239" t="s">
        <v>219</v>
      </c>
      <c r="I30" s="239" t="s">
        <v>219</v>
      </c>
      <c r="J30" s="239" t="s">
        <v>257</v>
      </c>
      <c r="K30" s="239" t="s">
        <v>257</v>
      </c>
      <c r="L30" s="235">
        <v>43983</v>
      </c>
      <c r="M30" s="235" t="s">
        <v>219</v>
      </c>
      <c r="N30" s="272" t="s">
        <v>1612</v>
      </c>
      <c r="O30" s="236" t="s">
        <v>648</v>
      </c>
      <c r="P30" s="236" t="s">
        <v>647</v>
      </c>
      <c r="Q30" s="236" t="s">
        <v>417</v>
      </c>
      <c r="R30" s="220"/>
    </row>
    <row r="31" spans="1:18" ht="15" customHeight="1" x14ac:dyDescent="0.25">
      <c r="A31" s="228" t="s">
        <v>24</v>
      </c>
      <c r="B31" s="228" t="s">
        <v>134</v>
      </c>
      <c r="C31" s="240">
        <f t="shared" si="10"/>
        <v>0</v>
      </c>
      <c r="D31" s="240"/>
      <c r="E31" s="240"/>
      <c r="F31" s="241">
        <f t="shared" si="11"/>
        <v>0</v>
      </c>
      <c r="G31" s="239" t="s">
        <v>276</v>
      </c>
      <c r="H31" s="239" t="s">
        <v>257</v>
      </c>
      <c r="I31" s="239" t="s">
        <v>219</v>
      </c>
      <c r="J31" s="239" t="s">
        <v>257</v>
      </c>
      <c r="K31" s="239" t="s">
        <v>218</v>
      </c>
      <c r="L31" s="235">
        <v>43964</v>
      </c>
      <c r="M31" s="235" t="s">
        <v>219</v>
      </c>
      <c r="N31" s="272" t="s">
        <v>1613</v>
      </c>
      <c r="O31" s="234" t="s">
        <v>459</v>
      </c>
      <c r="P31" s="234" t="s">
        <v>1452</v>
      </c>
      <c r="Q31" s="234" t="s">
        <v>224</v>
      </c>
      <c r="R31" s="218" t="s">
        <v>216</v>
      </c>
    </row>
    <row r="32" spans="1:18" ht="15" customHeight="1" x14ac:dyDescent="0.25">
      <c r="A32" s="228" t="s">
        <v>25</v>
      </c>
      <c r="B32" s="228" t="s">
        <v>134</v>
      </c>
      <c r="C32" s="240">
        <f t="shared" si="10"/>
        <v>0</v>
      </c>
      <c r="D32" s="240"/>
      <c r="E32" s="240"/>
      <c r="F32" s="241">
        <f t="shared" si="11"/>
        <v>0</v>
      </c>
      <c r="G32" s="239" t="s">
        <v>1478</v>
      </c>
      <c r="H32" s="239" t="s">
        <v>216</v>
      </c>
      <c r="I32" s="239" t="s">
        <v>216</v>
      </c>
      <c r="J32" s="239" t="s">
        <v>216</v>
      </c>
      <c r="K32" s="239" t="s">
        <v>216</v>
      </c>
      <c r="L32" s="239" t="s">
        <v>216</v>
      </c>
      <c r="M32" s="239" t="s">
        <v>216</v>
      </c>
      <c r="N32" s="272" t="s">
        <v>1484</v>
      </c>
      <c r="O32" s="234" t="s">
        <v>526</v>
      </c>
      <c r="P32" s="234" t="s">
        <v>524</v>
      </c>
      <c r="Q32" s="234" t="s">
        <v>525</v>
      </c>
      <c r="R32" s="218" t="s">
        <v>216</v>
      </c>
    </row>
    <row r="33" spans="1:18" ht="15" customHeight="1" x14ac:dyDescent="0.25">
      <c r="A33" s="228" t="s">
        <v>26</v>
      </c>
      <c r="B33" s="228" t="s">
        <v>137</v>
      </c>
      <c r="C33" s="240">
        <f t="shared" si="10"/>
        <v>2</v>
      </c>
      <c r="D33" s="240"/>
      <c r="E33" s="240"/>
      <c r="F33" s="241">
        <f t="shared" si="11"/>
        <v>2</v>
      </c>
      <c r="G33" s="239" t="s">
        <v>219</v>
      </c>
      <c r="H33" s="239" t="s">
        <v>219</v>
      </c>
      <c r="I33" s="239" t="s">
        <v>219</v>
      </c>
      <c r="J33" s="239" t="s">
        <v>219</v>
      </c>
      <c r="K33" s="239" t="s">
        <v>219</v>
      </c>
      <c r="L33" s="235">
        <v>43976</v>
      </c>
      <c r="M33" s="235" t="s">
        <v>219</v>
      </c>
      <c r="N33" s="239" t="s">
        <v>216</v>
      </c>
      <c r="O33" s="234" t="s">
        <v>496</v>
      </c>
      <c r="P33" s="234" t="s">
        <v>494</v>
      </c>
      <c r="Q33" s="234" t="s">
        <v>495</v>
      </c>
      <c r="R33" s="218" t="s">
        <v>216</v>
      </c>
    </row>
    <row r="34" spans="1:18" ht="15" customHeight="1" x14ac:dyDescent="0.25">
      <c r="A34" s="228" t="s">
        <v>27</v>
      </c>
      <c r="B34" s="228" t="s">
        <v>134</v>
      </c>
      <c r="C34" s="240">
        <f t="shared" ref="C34" si="12">IF(B34=$B$4,2,0)</f>
        <v>0</v>
      </c>
      <c r="D34" s="240"/>
      <c r="E34" s="240"/>
      <c r="F34" s="241">
        <f t="shared" ref="F34" si="13">C34*IF(D34&gt;0,D34,1)*IF(E34&gt;0,E34,1)</f>
        <v>0</v>
      </c>
      <c r="G34" s="239" t="s">
        <v>218</v>
      </c>
      <c r="H34" s="239" t="s">
        <v>216</v>
      </c>
      <c r="I34" s="239" t="s">
        <v>216</v>
      </c>
      <c r="J34" s="239" t="s">
        <v>216</v>
      </c>
      <c r="K34" s="239" t="s">
        <v>216</v>
      </c>
      <c r="L34" s="239" t="s">
        <v>216</v>
      </c>
      <c r="M34" s="239" t="s">
        <v>216</v>
      </c>
      <c r="N34" s="272" t="s">
        <v>216</v>
      </c>
      <c r="O34" s="234" t="s">
        <v>600</v>
      </c>
      <c r="P34" s="234" t="s">
        <v>1468</v>
      </c>
      <c r="Q34" s="234" t="s">
        <v>602</v>
      </c>
      <c r="R34" s="218" t="s">
        <v>216</v>
      </c>
    </row>
    <row r="35" spans="1:18" ht="15" customHeight="1" x14ac:dyDescent="0.25">
      <c r="A35" s="228" t="s">
        <v>898</v>
      </c>
      <c r="B35" s="228" t="s">
        <v>137</v>
      </c>
      <c r="C35" s="240">
        <f t="shared" si="10"/>
        <v>2</v>
      </c>
      <c r="D35" s="240"/>
      <c r="E35" s="240"/>
      <c r="F35" s="241">
        <f t="shared" si="11"/>
        <v>2</v>
      </c>
      <c r="G35" s="239" t="s">
        <v>219</v>
      </c>
      <c r="H35" s="239" t="s">
        <v>219</v>
      </c>
      <c r="I35" s="239" t="s">
        <v>219</v>
      </c>
      <c r="J35" s="239" t="s">
        <v>219</v>
      </c>
      <c r="K35" s="239" t="s">
        <v>219</v>
      </c>
      <c r="L35" s="235">
        <v>43980</v>
      </c>
      <c r="M35" s="235" t="s">
        <v>219</v>
      </c>
      <c r="N35" s="239" t="s">
        <v>216</v>
      </c>
      <c r="O35" s="234" t="s">
        <v>489</v>
      </c>
      <c r="P35" s="234" t="s">
        <v>253</v>
      </c>
      <c r="Q35" s="236" t="s">
        <v>417</v>
      </c>
    </row>
    <row r="36" spans="1:18" s="69" customFormat="1" ht="15" customHeight="1" x14ac:dyDescent="0.25">
      <c r="A36" s="228" t="s">
        <v>28</v>
      </c>
      <c r="B36" s="228" t="s">
        <v>137</v>
      </c>
      <c r="C36" s="240">
        <f t="shared" si="10"/>
        <v>2</v>
      </c>
      <c r="D36" s="240"/>
      <c r="E36" s="240"/>
      <c r="F36" s="241">
        <f t="shared" si="11"/>
        <v>2</v>
      </c>
      <c r="G36" s="239" t="s">
        <v>219</v>
      </c>
      <c r="H36" s="239" t="s">
        <v>219</v>
      </c>
      <c r="I36" s="239" t="s">
        <v>219</v>
      </c>
      <c r="J36" s="239" t="s">
        <v>219</v>
      </c>
      <c r="K36" s="239" t="s">
        <v>219</v>
      </c>
      <c r="L36" s="235" t="s">
        <v>217</v>
      </c>
      <c r="M36" s="235" t="s">
        <v>219</v>
      </c>
      <c r="N36" s="272" t="s">
        <v>216</v>
      </c>
      <c r="O36" s="236" t="s">
        <v>438</v>
      </c>
      <c r="P36" s="236" t="s">
        <v>225</v>
      </c>
      <c r="Q36" s="236" t="s">
        <v>417</v>
      </c>
      <c r="R36" s="220"/>
    </row>
    <row r="37" spans="1:18" s="69" customFormat="1" ht="15" customHeight="1" x14ac:dyDescent="0.25">
      <c r="A37" s="242" t="s">
        <v>29</v>
      </c>
      <c r="B37" s="298"/>
      <c r="C37" s="299"/>
      <c r="D37" s="264"/>
      <c r="E37" s="264"/>
      <c r="F37" s="265"/>
      <c r="G37" s="242"/>
      <c r="H37" s="242"/>
      <c r="I37" s="242"/>
      <c r="J37" s="242"/>
      <c r="K37" s="242"/>
      <c r="L37" s="242"/>
      <c r="M37" s="242"/>
      <c r="N37" s="242"/>
      <c r="O37" s="242"/>
      <c r="P37" s="245"/>
      <c r="Q37" s="246"/>
      <c r="R37" s="220"/>
    </row>
    <row r="38" spans="1:18" ht="15" customHeight="1" x14ac:dyDescent="0.25">
      <c r="A38" s="228" t="s">
        <v>30</v>
      </c>
      <c r="B38" s="228" t="s">
        <v>137</v>
      </c>
      <c r="C38" s="240">
        <f t="shared" ref="C38:C45" si="14">IF(B38=$B$4,2,0)</f>
        <v>2</v>
      </c>
      <c r="D38" s="240"/>
      <c r="E38" s="240"/>
      <c r="F38" s="241">
        <f t="shared" ref="F38:F45" si="15">C38*IF(D38&gt;0,D38,1)*IF(E38&gt;0,E38,1)</f>
        <v>2</v>
      </c>
      <c r="G38" s="239" t="s">
        <v>219</v>
      </c>
      <c r="H38" s="239" t="s">
        <v>219</v>
      </c>
      <c r="I38" s="239" t="s">
        <v>219</v>
      </c>
      <c r="J38" s="239" t="s">
        <v>219</v>
      </c>
      <c r="K38" s="239" t="s">
        <v>219</v>
      </c>
      <c r="L38" s="235">
        <v>44089</v>
      </c>
      <c r="M38" s="235" t="s">
        <v>219</v>
      </c>
      <c r="N38" s="272" t="s">
        <v>216</v>
      </c>
      <c r="O38" s="208" t="s">
        <v>733</v>
      </c>
      <c r="P38" s="208" t="s">
        <v>725</v>
      </c>
      <c r="Q38" s="236" t="s">
        <v>417</v>
      </c>
    </row>
    <row r="39" spans="1:18" ht="15" customHeight="1" x14ac:dyDescent="0.25">
      <c r="A39" s="228" t="s">
        <v>31</v>
      </c>
      <c r="B39" s="228" t="s">
        <v>134</v>
      </c>
      <c r="C39" s="240">
        <f t="shared" si="14"/>
        <v>0</v>
      </c>
      <c r="D39" s="240"/>
      <c r="E39" s="240"/>
      <c r="F39" s="241">
        <f t="shared" si="15"/>
        <v>0</v>
      </c>
      <c r="G39" s="239" t="s">
        <v>1478</v>
      </c>
      <c r="H39" s="239" t="s">
        <v>216</v>
      </c>
      <c r="I39" s="239" t="s">
        <v>216</v>
      </c>
      <c r="J39" s="239" t="s">
        <v>216</v>
      </c>
      <c r="K39" s="239" t="s">
        <v>216</v>
      </c>
      <c r="L39" s="239" t="s">
        <v>216</v>
      </c>
      <c r="M39" s="239" t="s">
        <v>216</v>
      </c>
      <c r="N39" s="229" t="s">
        <v>1670</v>
      </c>
      <c r="O39" s="234" t="s">
        <v>617</v>
      </c>
      <c r="P39" s="234" t="s">
        <v>618</v>
      </c>
      <c r="Q39" s="236" t="s">
        <v>417</v>
      </c>
    </row>
    <row r="40" spans="1:18" ht="15" customHeight="1" x14ac:dyDescent="0.25">
      <c r="A40" s="228" t="s">
        <v>102</v>
      </c>
      <c r="B40" s="228" t="s">
        <v>137</v>
      </c>
      <c r="C40" s="240">
        <f t="shared" si="14"/>
        <v>2</v>
      </c>
      <c r="D40" s="240"/>
      <c r="E40" s="240"/>
      <c r="F40" s="241">
        <f t="shared" si="15"/>
        <v>2</v>
      </c>
      <c r="G40" s="239" t="s">
        <v>219</v>
      </c>
      <c r="H40" s="239" t="s">
        <v>219</v>
      </c>
      <c r="I40" s="239" t="s">
        <v>219</v>
      </c>
      <c r="J40" s="239" t="s">
        <v>219</v>
      </c>
      <c r="K40" s="239" t="s">
        <v>219</v>
      </c>
      <c r="L40" s="235">
        <v>43971</v>
      </c>
      <c r="M40" s="235" t="s">
        <v>219</v>
      </c>
      <c r="N40" s="272" t="s">
        <v>216</v>
      </c>
      <c r="O40" s="234" t="s">
        <v>476</v>
      </c>
      <c r="P40" s="234" t="s">
        <v>473</v>
      </c>
      <c r="Q40" s="234" t="s">
        <v>474</v>
      </c>
      <c r="R40" s="218" t="s">
        <v>216</v>
      </c>
    </row>
    <row r="41" spans="1:18" ht="15" customHeight="1" x14ac:dyDescent="0.25">
      <c r="A41" s="228" t="s">
        <v>32</v>
      </c>
      <c r="B41" s="228" t="s">
        <v>137</v>
      </c>
      <c r="C41" s="240">
        <f t="shared" si="14"/>
        <v>2</v>
      </c>
      <c r="D41" s="240"/>
      <c r="E41" s="240"/>
      <c r="F41" s="241">
        <f t="shared" si="15"/>
        <v>2</v>
      </c>
      <c r="G41" s="239" t="s">
        <v>219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5">
        <v>44092</v>
      </c>
      <c r="M41" s="235" t="s">
        <v>219</v>
      </c>
      <c r="N41" s="272" t="s">
        <v>216</v>
      </c>
      <c r="O41" s="208" t="s">
        <v>727</v>
      </c>
      <c r="P41" s="208" t="s">
        <v>726</v>
      </c>
      <c r="Q41" s="208" t="s">
        <v>728</v>
      </c>
      <c r="R41" s="218" t="s">
        <v>216</v>
      </c>
    </row>
    <row r="42" spans="1:18" ht="15" customHeight="1" x14ac:dyDescent="0.25">
      <c r="A42" s="228" t="s">
        <v>33</v>
      </c>
      <c r="B42" s="228" t="s">
        <v>134</v>
      </c>
      <c r="C42" s="240">
        <f t="shared" si="14"/>
        <v>0</v>
      </c>
      <c r="D42" s="240"/>
      <c r="E42" s="240"/>
      <c r="F42" s="241">
        <f t="shared" si="15"/>
        <v>0</v>
      </c>
      <c r="G42" s="239" t="s">
        <v>218</v>
      </c>
      <c r="H42" s="239" t="s">
        <v>216</v>
      </c>
      <c r="I42" s="239" t="s">
        <v>216</v>
      </c>
      <c r="J42" s="239" t="s">
        <v>216</v>
      </c>
      <c r="K42" s="239" t="s">
        <v>216</v>
      </c>
      <c r="L42" s="239" t="s">
        <v>216</v>
      </c>
      <c r="M42" s="239" t="s">
        <v>216</v>
      </c>
      <c r="N42" s="272" t="s">
        <v>216</v>
      </c>
      <c r="O42" s="234" t="s">
        <v>668</v>
      </c>
      <c r="P42" s="234" t="s">
        <v>1425</v>
      </c>
      <c r="Q42" s="236" t="s">
        <v>417</v>
      </c>
    </row>
    <row r="43" spans="1:18" ht="15" customHeight="1" x14ac:dyDescent="0.25">
      <c r="A43" s="228" t="s">
        <v>34</v>
      </c>
      <c r="B43" s="228" t="s">
        <v>134</v>
      </c>
      <c r="C43" s="240">
        <f t="shared" si="14"/>
        <v>0</v>
      </c>
      <c r="D43" s="240"/>
      <c r="E43" s="240"/>
      <c r="F43" s="241">
        <f t="shared" si="15"/>
        <v>0</v>
      </c>
      <c r="G43" s="239" t="s">
        <v>216</v>
      </c>
      <c r="H43" s="239" t="s">
        <v>216</v>
      </c>
      <c r="I43" s="239" t="s">
        <v>216</v>
      </c>
      <c r="J43" s="239" t="s">
        <v>216</v>
      </c>
      <c r="K43" s="239" t="s">
        <v>216</v>
      </c>
      <c r="L43" s="239" t="s">
        <v>216</v>
      </c>
      <c r="M43" s="239" t="s">
        <v>216</v>
      </c>
      <c r="N43" s="272" t="s">
        <v>216</v>
      </c>
      <c r="O43" s="236" t="s">
        <v>757</v>
      </c>
      <c r="P43" s="208" t="s">
        <v>729</v>
      </c>
      <c r="Q43" s="208" t="s">
        <v>730</v>
      </c>
      <c r="R43" s="218" t="s">
        <v>216</v>
      </c>
    </row>
    <row r="44" spans="1:18" s="69" customFormat="1" ht="15" customHeight="1" x14ac:dyDescent="0.25">
      <c r="A44" s="228" t="s">
        <v>35</v>
      </c>
      <c r="B44" s="228" t="s">
        <v>134</v>
      </c>
      <c r="C44" s="240">
        <f t="shared" si="14"/>
        <v>0</v>
      </c>
      <c r="D44" s="240"/>
      <c r="E44" s="240"/>
      <c r="F44" s="241">
        <f t="shared" si="15"/>
        <v>0</v>
      </c>
      <c r="G44" s="239" t="s">
        <v>276</v>
      </c>
      <c r="H44" s="239" t="s">
        <v>219</v>
      </c>
      <c r="I44" s="239" t="s">
        <v>257</v>
      </c>
      <c r="J44" s="239" t="s">
        <v>219</v>
      </c>
      <c r="K44" s="239" t="s">
        <v>219</v>
      </c>
      <c r="L44" s="235" t="s">
        <v>1616</v>
      </c>
      <c r="M44" s="239" t="s">
        <v>1617</v>
      </c>
      <c r="N44" s="239" t="s">
        <v>1618</v>
      </c>
      <c r="O44" s="236" t="s">
        <v>1473</v>
      </c>
      <c r="P44" s="236" t="s">
        <v>686</v>
      </c>
      <c r="Q44" s="236" t="s">
        <v>659</v>
      </c>
      <c r="R44" s="220" t="s">
        <v>216</v>
      </c>
    </row>
    <row r="45" spans="1:18" ht="15" customHeight="1" x14ac:dyDescent="0.25">
      <c r="A45" s="228" t="s">
        <v>103</v>
      </c>
      <c r="B45" s="228" t="s">
        <v>134</v>
      </c>
      <c r="C45" s="240">
        <f t="shared" si="14"/>
        <v>0</v>
      </c>
      <c r="D45" s="240"/>
      <c r="E45" s="240">
        <v>0.5</v>
      </c>
      <c r="F45" s="241">
        <f t="shared" si="15"/>
        <v>0</v>
      </c>
      <c r="G45" s="239" t="s">
        <v>276</v>
      </c>
      <c r="H45" s="239" t="s">
        <v>219</v>
      </c>
      <c r="I45" s="239" t="s">
        <v>219</v>
      </c>
      <c r="J45" s="239" t="s">
        <v>257</v>
      </c>
      <c r="K45" s="239" t="s">
        <v>257</v>
      </c>
      <c r="L45" s="235">
        <v>43980</v>
      </c>
      <c r="M45" s="235" t="s">
        <v>219</v>
      </c>
      <c r="N45" s="272" t="s">
        <v>1619</v>
      </c>
      <c r="O45" s="234" t="s">
        <v>627</v>
      </c>
      <c r="P45" s="234" t="s">
        <v>626</v>
      </c>
      <c r="Q45" s="234" t="s">
        <v>625</v>
      </c>
      <c r="R45" s="218" t="s">
        <v>216</v>
      </c>
    </row>
    <row r="46" spans="1:18" s="69" customFormat="1" ht="15" customHeight="1" x14ac:dyDescent="0.25">
      <c r="A46" s="242" t="s">
        <v>36</v>
      </c>
      <c r="B46" s="298"/>
      <c r="C46" s="299"/>
      <c r="D46" s="264"/>
      <c r="E46" s="264"/>
      <c r="F46" s="265"/>
      <c r="G46" s="300"/>
      <c r="H46" s="242"/>
      <c r="I46" s="242"/>
      <c r="J46" s="242"/>
      <c r="K46" s="242"/>
      <c r="L46" s="242"/>
      <c r="M46" s="242"/>
      <c r="N46" s="242"/>
      <c r="O46" s="245"/>
      <c r="P46" s="245"/>
      <c r="Q46" s="247"/>
      <c r="R46" s="220"/>
    </row>
    <row r="47" spans="1:18" ht="15" customHeight="1" x14ac:dyDescent="0.25">
      <c r="A47" s="228" t="s">
        <v>37</v>
      </c>
      <c r="B47" s="228" t="s">
        <v>134</v>
      </c>
      <c r="C47" s="240">
        <f t="shared" ref="C47" si="16">IF(B47=$B$4,2,0)</f>
        <v>0</v>
      </c>
      <c r="D47" s="240"/>
      <c r="E47" s="240"/>
      <c r="F47" s="241">
        <f t="shared" ref="F47" si="17">C47*IF(D47&gt;0,D47,1)*IF(E47&gt;0,E47,1)</f>
        <v>0</v>
      </c>
      <c r="G47" s="239" t="s">
        <v>218</v>
      </c>
      <c r="H47" s="239" t="s">
        <v>216</v>
      </c>
      <c r="I47" s="239" t="s">
        <v>216</v>
      </c>
      <c r="J47" s="239" t="s">
        <v>216</v>
      </c>
      <c r="K47" s="239" t="s">
        <v>216</v>
      </c>
      <c r="L47" s="239" t="s">
        <v>216</v>
      </c>
      <c r="M47" s="239" t="s">
        <v>216</v>
      </c>
      <c r="N47" s="272" t="s">
        <v>216</v>
      </c>
      <c r="O47" s="234" t="s">
        <v>665</v>
      </c>
      <c r="P47" s="234" t="s">
        <v>282</v>
      </c>
      <c r="Q47" s="234" t="s">
        <v>666</v>
      </c>
      <c r="R47" s="218" t="s">
        <v>216</v>
      </c>
    </row>
    <row r="48" spans="1:18" ht="15" customHeight="1" x14ac:dyDescent="0.25">
      <c r="A48" s="228" t="s">
        <v>38</v>
      </c>
      <c r="B48" s="228" t="s">
        <v>134</v>
      </c>
      <c r="C48" s="240">
        <f t="shared" ref="C48:C53" si="18">IF(B48=$B$4,2,0)</f>
        <v>0</v>
      </c>
      <c r="D48" s="240"/>
      <c r="E48" s="240"/>
      <c r="F48" s="241">
        <f t="shared" ref="F48:F53" si="19">C48*IF(D48&gt;0,D48,1)*IF(E48&gt;0,E48,1)</f>
        <v>0</v>
      </c>
      <c r="G48" s="239" t="s">
        <v>218</v>
      </c>
      <c r="H48" s="239" t="s">
        <v>216</v>
      </c>
      <c r="I48" s="239" t="s">
        <v>216</v>
      </c>
      <c r="J48" s="239" t="s">
        <v>216</v>
      </c>
      <c r="K48" s="239" t="s">
        <v>216</v>
      </c>
      <c r="L48" s="239" t="s">
        <v>216</v>
      </c>
      <c r="M48" s="239" t="s">
        <v>216</v>
      </c>
      <c r="N48" s="272" t="s">
        <v>216</v>
      </c>
      <c r="O48" s="234" t="s">
        <v>667</v>
      </c>
      <c r="P48" s="234" t="s">
        <v>226</v>
      </c>
      <c r="Q48" s="236" t="s">
        <v>417</v>
      </c>
    </row>
    <row r="49" spans="1:18" ht="15" customHeight="1" x14ac:dyDescent="0.25">
      <c r="A49" s="228" t="s">
        <v>39</v>
      </c>
      <c r="B49" s="228" t="s">
        <v>137</v>
      </c>
      <c r="C49" s="240">
        <f t="shared" si="18"/>
        <v>2</v>
      </c>
      <c r="D49" s="240"/>
      <c r="E49" s="240"/>
      <c r="F49" s="241">
        <f>C49*IF(D49&gt;0,D49,1)*IF(E49&gt;0,E49,1)</f>
        <v>2</v>
      </c>
      <c r="G49" s="239" t="s">
        <v>219</v>
      </c>
      <c r="H49" s="239" t="s">
        <v>219</v>
      </c>
      <c r="I49" s="239" t="s">
        <v>219</v>
      </c>
      <c r="J49" s="239" t="s">
        <v>219</v>
      </c>
      <c r="K49" s="239" t="s">
        <v>219</v>
      </c>
      <c r="L49" s="235">
        <v>43931</v>
      </c>
      <c r="M49" s="235" t="s">
        <v>219</v>
      </c>
      <c r="N49" s="272" t="s">
        <v>216</v>
      </c>
      <c r="O49" s="236" t="s">
        <v>420</v>
      </c>
      <c r="P49" s="236" t="s">
        <v>419</v>
      </c>
      <c r="Q49" s="236" t="s">
        <v>417</v>
      </c>
    </row>
    <row r="50" spans="1:18" ht="15" customHeight="1" x14ac:dyDescent="0.25">
      <c r="A50" s="228" t="s">
        <v>40</v>
      </c>
      <c r="B50" s="228" t="s">
        <v>134</v>
      </c>
      <c r="C50" s="240">
        <f t="shared" si="18"/>
        <v>0</v>
      </c>
      <c r="D50" s="240"/>
      <c r="E50" s="240"/>
      <c r="F50" s="241">
        <f t="shared" ref="F50" si="20">C50*IF(D50&gt;0,D50,1)*IF(E50&gt;0,E50,1)</f>
        <v>0</v>
      </c>
      <c r="G50" s="239" t="s">
        <v>218</v>
      </c>
      <c r="H50" s="239" t="s">
        <v>216</v>
      </c>
      <c r="I50" s="239" t="s">
        <v>216</v>
      </c>
      <c r="J50" s="239" t="s">
        <v>216</v>
      </c>
      <c r="K50" s="239" t="s">
        <v>216</v>
      </c>
      <c r="L50" s="239" t="s">
        <v>216</v>
      </c>
      <c r="M50" s="239" t="s">
        <v>216</v>
      </c>
      <c r="N50" s="272" t="s">
        <v>216</v>
      </c>
      <c r="O50" s="234" t="s">
        <v>654</v>
      </c>
      <c r="P50" s="234" t="s">
        <v>656</v>
      </c>
      <c r="Q50" s="236" t="s">
        <v>417</v>
      </c>
    </row>
    <row r="51" spans="1:18" ht="15" customHeight="1" x14ac:dyDescent="0.25">
      <c r="A51" s="228" t="s">
        <v>92</v>
      </c>
      <c r="B51" s="228" t="s">
        <v>134</v>
      </c>
      <c r="C51" s="240">
        <f t="shared" ref="C51" si="21">IF(B51=$B$4,2,0)</f>
        <v>0</v>
      </c>
      <c r="D51" s="240"/>
      <c r="E51" s="240"/>
      <c r="F51" s="241">
        <f t="shared" ref="F51" si="22">C51*IF(D51&gt;0,D51,1)*IF(E51&gt;0,E51,1)</f>
        <v>0</v>
      </c>
      <c r="G51" s="239" t="s">
        <v>218</v>
      </c>
      <c r="H51" s="239" t="s">
        <v>216</v>
      </c>
      <c r="I51" s="239" t="s">
        <v>216</v>
      </c>
      <c r="J51" s="239" t="s">
        <v>216</v>
      </c>
      <c r="K51" s="239" t="s">
        <v>216</v>
      </c>
      <c r="L51" s="239" t="s">
        <v>216</v>
      </c>
      <c r="M51" s="239" t="s">
        <v>216</v>
      </c>
      <c r="N51" s="272" t="s">
        <v>216</v>
      </c>
      <c r="O51" s="234" t="s">
        <v>593</v>
      </c>
      <c r="P51" s="234" t="s">
        <v>595</v>
      </c>
      <c r="Q51" s="236" t="s">
        <v>417</v>
      </c>
    </row>
    <row r="52" spans="1:18" s="69" customFormat="1" ht="15" customHeight="1" x14ac:dyDescent="0.25">
      <c r="A52" s="228" t="s">
        <v>41</v>
      </c>
      <c r="B52" s="228" t="s">
        <v>137</v>
      </c>
      <c r="C52" s="240">
        <f t="shared" si="18"/>
        <v>2</v>
      </c>
      <c r="D52" s="240"/>
      <c r="E52" s="240"/>
      <c r="F52" s="241">
        <f t="shared" si="19"/>
        <v>2</v>
      </c>
      <c r="G52" s="239" t="s">
        <v>219</v>
      </c>
      <c r="H52" s="239" t="s">
        <v>219</v>
      </c>
      <c r="I52" s="239" t="s">
        <v>219</v>
      </c>
      <c r="J52" s="239" t="s">
        <v>219</v>
      </c>
      <c r="K52" s="239" t="s">
        <v>219</v>
      </c>
      <c r="L52" s="235">
        <v>43951</v>
      </c>
      <c r="M52" s="235" t="s">
        <v>219</v>
      </c>
      <c r="N52" s="272" t="s">
        <v>216</v>
      </c>
      <c r="O52" s="236" t="s">
        <v>411</v>
      </c>
      <c r="P52" s="236" t="s">
        <v>416</v>
      </c>
      <c r="Q52" s="236" t="s">
        <v>415</v>
      </c>
      <c r="R52" s="220" t="s">
        <v>216</v>
      </c>
    </row>
    <row r="53" spans="1:18" s="69" customFormat="1" ht="15" customHeight="1" x14ac:dyDescent="0.25">
      <c r="A53" s="228" t="s">
        <v>42</v>
      </c>
      <c r="B53" s="228" t="s">
        <v>137</v>
      </c>
      <c r="C53" s="240">
        <f t="shared" si="18"/>
        <v>2</v>
      </c>
      <c r="D53" s="240"/>
      <c r="E53" s="240"/>
      <c r="F53" s="241">
        <f t="shared" si="19"/>
        <v>2</v>
      </c>
      <c r="G53" s="239" t="s">
        <v>219</v>
      </c>
      <c r="H53" s="239" t="s">
        <v>219</v>
      </c>
      <c r="I53" s="239" t="s">
        <v>219</v>
      </c>
      <c r="J53" s="239" t="s">
        <v>219</v>
      </c>
      <c r="K53" s="239" t="s">
        <v>219</v>
      </c>
      <c r="L53" s="239" t="s">
        <v>217</v>
      </c>
      <c r="M53" s="239" t="s">
        <v>219</v>
      </c>
      <c r="N53" s="272" t="s">
        <v>216</v>
      </c>
      <c r="O53" s="236" t="s">
        <v>422</v>
      </c>
      <c r="P53" s="236" t="s">
        <v>423</v>
      </c>
      <c r="Q53" s="236" t="s">
        <v>245</v>
      </c>
      <c r="R53" s="220" t="s">
        <v>216</v>
      </c>
    </row>
    <row r="54" spans="1:18" s="69" customFormat="1" ht="15" customHeight="1" x14ac:dyDescent="0.25">
      <c r="A54" s="242" t="s">
        <v>43</v>
      </c>
      <c r="B54" s="298"/>
      <c r="C54" s="299"/>
      <c r="D54" s="264"/>
      <c r="E54" s="264"/>
      <c r="F54" s="265"/>
      <c r="G54" s="300"/>
      <c r="H54" s="242"/>
      <c r="I54" s="242"/>
      <c r="J54" s="242"/>
      <c r="K54" s="242"/>
      <c r="L54" s="242"/>
      <c r="M54" s="242"/>
      <c r="N54" s="242"/>
      <c r="O54" s="245"/>
      <c r="P54" s="245"/>
      <c r="Q54" s="247"/>
      <c r="R54" s="220"/>
    </row>
    <row r="55" spans="1:18" ht="15" customHeight="1" x14ac:dyDescent="0.25">
      <c r="A55" s="228" t="s">
        <v>44</v>
      </c>
      <c r="B55" s="228" t="s">
        <v>137</v>
      </c>
      <c r="C55" s="240">
        <f t="shared" ref="C55:C68" si="23">IF(B55=$B$4,2,0)</f>
        <v>2</v>
      </c>
      <c r="D55" s="240"/>
      <c r="E55" s="240"/>
      <c r="F55" s="241">
        <f t="shared" ref="F55:F68" si="24">C55*IF(D55&gt;0,D55,1)*IF(E55&gt;0,E55,1)</f>
        <v>2</v>
      </c>
      <c r="G55" s="239" t="s">
        <v>219</v>
      </c>
      <c r="H55" s="239" t="s">
        <v>219</v>
      </c>
      <c r="I55" s="239" t="s">
        <v>219</v>
      </c>
      <c r="J55" s="239" t="s">
        <v>219</v>
      </c>
      <c r="K55" s="239" t="s">
        <v>219</v>
      </c>
      <c r="L55" s="235">
        <v>43983</v>
      </c>
      <c r="M55" s="239" t="s">
        <v>219</v>
      </c>
      <c r="N55" s="301" t="s">
        <v>216</v>
      </c>
      <c r="O55" s="234" t="s">
        <v>606</v>
      </c>
      <c r="P55" s="234" t="s">
        <v>605</v>
      </c>
      <c r="Q55" s="236" t="s">
        <v>417</v>
      </c>
    </row>
    <row r="56" spans="1:18" ht="15" customHeight="1" x14ac:dyDescent="0.25">
      <c r="A56" s="228" t="s">
        <v>45</v>
      </c>
      <c r="B56" s="228" t="s">
        <v>137</v>
      </c>
      <c r="C56" s="240">
        <f t="shared" si="23"/>
        <v>2</v>
      </c>
      <c r="D56" s="240"/>
      <c r="E56" s="240"/>
      <c r="F56" s="241">
        <f t="shared" si="24"/>
        <v>2</v>
      </c>
      <c r="G56" s="239" t="s">
        <v>219</v>
      </c>
      <c r="H56" s="239" t="s">
        <v>219</v>
      </c>
      <c r="I56" s="239" t="s">
        <v>219</v>
      </c>
      <c r="J56" s="239" t="s">
        <v>219</v>
      </c>
      <c r="K56" s="239" t="s">
        <v>219</v>
      </c>
      <c r="L56" s="235" t="s">
        <v>217</v>
      </c>
      <c r="M56" s="235" t="s">
        <v>219</v>
      </c>
      <c r="N56" s="272" t="s">
        <v>216</v>
      </c>
      <c r="O56" s="234" t="s">
        <v>548</v>
      </c>
      <c r="P56" s="234" t="s">
        <v>254</v>
      </c>
      <c r="Q56" s="236" t="s">
        <v>417</v>
      </c>
    </row>
    <row r="57" spans="1:18" ht="15" customHeight="1" x14ac:dyDescent="0.25">
      <c r="A57" s="228" t="s">
        <v>46</v>
      </c>
      <c r="B57" s="228" t="s">
        <v>134</v>
      </c>
      <c r="C57" s="240">
        <f t="shared" si="23"/>
        <v>0</v>
      </c>
      <c r="D57" s="240"/>
      <c r="E57" s="240"/>
      <c r="F57" s="241">
        <f t="shared" si="24"/>
        <v>0</v>
      </c>
      <c r="G57" s="239" t="s">
        <v>218</v>
      </c>
      <c r="H57" s="239" t="s">
        <v>216</v>
      </c>
      <c r="I57" s="239" t="s">
        <v>216</v>
      </c>
      <c r="J57" s="239" t="s">
        <v>216</v>
      </c>
      <c r="K57" s="239" t="s">
        <v>216</v>
      </c>
      <c r="L57" s="239" t="s">
        <v>216</v>
      </c>
      <c r="M57" s="235" t="s">
        <v>216</v>
      </c>
      <c r="N57" s="239" t="s">
        <v>216</v>
      </c>
      <c r="O57" s="234" t="s">
        <v>528</v>
      </c>
      <c r="P57" s="234" t="s">
        <v>529</v>
      </c>
      <c r="Q57" s="236" t="s">
        <v>417</v>
      </c>
    </row>
    <row r="58" spans="1:18" ht="15" customHeight="1" x14ac:dyDescent="0.25">
      <c r="A58" s="228" t="s">
        <v>47</v>
      </c>
      <c r="B58" s="228" t="s">
        <v>134</v>
      </c>
      <c r="C58" s="240">
        <f t="shared" si="23"/>
        <v>0</v>
      </c>
      <c r="D58" s="240"/>
      <c r="E58" s="240"/>
      <c r="F58" s="241">
        <f t="shared" si="24"/>
        <v>0</v>
      </c>
      <c r="G58" s="239" t="s">
        <v>218</v>
      </c>
      <c r="H58" s="239" t="s">
        <v>216</v>
      </c>
      <c r="I58" s="239" t="s">
        <v>216</v>
      </c>
      <c r="J58" s="239" t="s">
        <v>216</v>
      </c>
      <c r="K58" s="239" t="s">
        <v>216</v>
      </c>
      <c r="L58" s="239" t="s">
        <v>216</v>
      </c>
      <c r="M58" s="239" t="s">
        <v>216</v>
      </c>
      <c r="N58" s="272" t="s">
        <v>216</v>
      </c>
      <c r="O58" s="234" t="s">
        <v>464</v>
      </c>
      <c r="P58" s="234" t="s">
        <v>465</v>
      </c>
      <c r="Q58" s="236" t="s">
        <v>417</v>
      </c>
    </row>
    <row r="59" spans="1:18" s="69" customFormat="1" ht="15" customHeight="1" x14ac:dyDescent="0.25">
      <c r="A59" s="228" t="s">
        <v>48</v>
      </c>
      <c r="B59" s="228" t="s">
        <v>137</v>
      </c>
      <c r="C59" s="240">
        <f t="shared" si="23"/>
        <v>2</v>
      </c>
      <c r="D59" s="240"/>
      <c r="E59" s="240"/>
      <c r="F59" s="241">
        <f t="shared" si="24"/>
        <v>2</v>
      </c>
      <c r="G59" s="239" t="s">
        <v>219</v>
      </c>
      <c r="H59" s="239" t="s">
        <v>219</v>
      </c>
      <c r="I59" s="239" t="s">
        <v>219</v>
      </c>
      <c r="J59" s="239" t="s">
        <v>219</v>
      </c>
      <c r="K59" s="239" t="s">
        <v>219</v>
      </c>
      <c r="L59" s="239" t="s">
        <v>217</v>
      </c>
      <c r="M59" s="235" t="s">
        <v>219</v>
      </c>
      <c r="N59" s="272" t="s">
        <v>216</v>
      </c>
      <c r="O59" s="236" t="s">
        <v>493</v>
      </c>
      <c r="P59" s="236" t="s">
        <v>491</v>
      </c>
      <c r="Q59" s="236" t="s">
        <v>417</v>
      </c>
      <c r="R59" s="220"/>
    </row>
    <row r="60" spans="1:18" s="69" customFormat="1" ht="15" customHeight="1" x14ac:dyDescent="0.25">
      <c r="A60" s="228" t="s">
        <v>49</v>
      </c>
      <c r="B60" s="228" t="s">
        <v>137</v>
      </c>
      <c r="C60" s="240">
        <f t="shared" si="23"/>
        <v>2</v>
      </c>
      <c r="D60" s="240"/>
      <c r="E60" s="240"/>
      <c r="F60" s="241">
        <f t="shared" si="24"/>
        <v>2</v>
      </c>
      <c r="G60" s="239" t="s">
        <v>219</v>
      </c>
      <c r="H60" s="239" t="s">
        <v>219</v>
      </c>
      <c r="I60" s="239" t="s">
        <v>219</v>
      </c>
      <c r="J60" s="239" t="s">
        <v>219</v>
      </c>
      <c r="K60" s="239" t="s">
        <v>219</v>
      </c>
      <c r="L60" s="235">
        <v>43934</v>
      </c>
      <c r="M60" s="235" t="s">
        <v>219</v>
      </c>
      <c r="N60" s="303" t="s">
        <v>216</v>
      </c>
      <c r="O60" s="236" t="s">
        <v>409</v>
      </c>
      <c r="P60" s="236" t="s">
        <v>408</v>
      </c>
      <c r="Q60" s="236" t="s">
        <v>407</v>
      </c>
      <c r="R60" s="220" t="s">
        <v>216</v>
      </c>
    </row>
    <row r="61" spans="1:18" ht="15" customHeight="1" x14ac:dyDescent="0.25">
      <c r="A61" s="228" t="s">
        <v>50</v>
      </c>
      <c r="B61" s="228" t="s">
        <v>134</v>
      </c>
      <c r="C61" s="240">
        <f t="shared" si="23"/>
        <v>0</v>
      </c>
      <c r="D61" s="240"/>
      <c r="E61" s="240"/>
      <c r="F61" s="241">
        <f t="shared" si="24"/>
        <v>0</v>
      </c>
      <c r="G61" s="239" t="s">
        <v>218</v>
      </c>
      <c r="H61" s="239" t="s">
        <v>216</v>
      </c>
      <c r="I61" s="239" t="s">
        <v>216</v>
      </c>
      <c r="J61" s="239" t="s">
        <v>216</v>
      </c>
      <c r="K61" s="239" t="s">
        <v>216</v>
      </c>
      <c r="L61" s="239" t="s">
        <v>216</v>
      </c>
      <c r="M61" s="239" t="s">
        <v>216</v>
      </c>
      <c r="N61" s="239" t="s">
        <v>216</v>
      </c>
      <c r="O61" s="234" t="s">
        <v>401</v>
      </c>
      <c r="P61" s="234" t="s">
        <v>404</v>
      </c>
      <c r="Q61" s="234" t="s">
        <v>246</v>
      </c>
      <c r="R61" s="218" t="s">
        <v>216</v>
      </c>
    </row>
    <row r="62" spans="1:18" ht="15" customHeight="1" x14ac:dyDescent="0.25">
      <c r="A62" s="228" t="s">
        <v>51</v>
      </c>
      <c r="B62" s="228" t="s">
        <v>137</v>
      </c>
      <c r="C62" s="240">
        <f t="shared" si="23"/>
        <v>2</v>
      </c>
      <c r="D62" s="240"/>
      <c r="E62" s="240"/>
      <c r="F62" s="241">
        <f t="shared" si="24"/>
        <v>2</v>
      </c>
      <c r="G62" s="239" t="s">
        <v>219</v>
      </c>
      <c r="H62" s="239" t="s">
        <v>219</v>
      </c>
      <c r="I62" s="239" t="s">
        <v>219</v>
      </c>
      <c r="J62" s="239" t="s">
        <v>219</v>
      </c>
      <c r="K62" s="239" t="s">
        <v>219</v>
      </c>
      <c r="L62" s="235" t="s">
        <v>217</v>
      </c>
      <c r="M62" s="235" t="s">
        <v>219</v>
      </c>
      <c r="N62" s="272" t="s">
        <v>216</v>
      </c>
      <c r="O62" s="234" t="s">
        <v>462</v>
      </c>
      <c r="P62" s="234" t="s">
        <v>463</v>
      </c>
      <c r="Q62" s="236" t="s">
        <v>417</v>
      </c>
    </row>
    <row r="63" spans="1:18" ht="15" customHeight="1" x14ac:dyDescent="0.25">
      <c r="A63" s="228" t="s">
        <v>52</v>
      </c>
      <c r="B63" s="228" t="s">
        <v>137</v>
      </c>
      <c r="C63" s="240">
        <f t="shared" si="23"/>
        <v>2</v>
      </c>
      <c r="D63" s="240"/>
      <c r="E63" s="240"/>
      <c r="F63" s="241">
        <f t="shared" si="24"/>
        <v>2</v>
      </c>
      <c r="G63" s="239" t="s">
        <v>219</v>
      </c>
      <c r="H63" s="239" t="s">
        <v>219</v>
      </c>
      <c r="I63" s="239" t="s">
        <v>219</v>
      </c>
      <c r="J63" s="239" t="s">
        <v>219</v>
      </c>
      <c r="K63" s="239" t="s">
        <v>219</v>
      </c>
      <c r="L63" s="239" t="s">
        <v>217</v>
      </c>
      <c r="M63" s="235" t="s">
        <v>219</v>
      </c>
      <c r="N63" s="272" t="s">
        <v>216</v>
      </c>
      <c r="O63" s="234" t="s">
        <v>504</v>
      </c>
      <c r="P63" s="234" t="s">
        <v>251</v>
      </c>
      <c r="Q63" s="234" t="s">
        <v>505</v>
      </c>
      <c r="R63" s="218" t="s">
        <v>216</v>
      </c>
    </row>
    <row r="64" spans="1:18" ht="15" customHeight="1" x14ac:dyDescent="0.25">
      <c r="A64" s="228" t="s">
        <v>175</v>
      </c>
      <c r="B64" s="228" t="s">
        <v>137</v>
      </c>
      <c r="C64" s="240">
        <f t="shared" si="23"/>
        <v>2</v>
      </c>
      <c r="D64" s="240"/>
      <c r="E64" s="240"/>
      <c r="F64" s="241">
        <f t="shared" si="24"/>
        <v>2</v>
      </c>
      <c r="G64" s="239" t="s">
        <v>219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5">
        <v>43980</v>
      </c>
      <c r="M64" s="235" t="s">
        <v>219</v>
      </c>
      <c r="N64" s="272" t="s">
        <v>216</v>
      </c>
      <c r="O64" s="234" t="s">
        <v>579</v>
      </c>
      <c r="P64" s="234" t="s">
        <v>577</v>
      </c>
      <c r="Q64" s="234" t="s">
        <v>578</v>
      </c>
      <c r="R64" s="218" t="s">
        <v>216</v>
      </c>
    </row>
    <row r="65" spans="1:18" ht="15" customHeight="1" x14ac:dyDescent="0.25">
      <c r="A65" s="228" t="s">
        <v>54</v>
      </c>
      <c r="B65" s="228" t="s">
        <v>134</v>
      </c>
      <c r="C65" s="240">
        <f t="shared" si="23"/>
        <v>0</v>
      </c>
      <c r="D65" s="240"/>
      <c r="E65" s="240"/>
      <c r="F65" s="241">
        <f t="shared" si="24"/>
        <v>0</v>
      </c>
      <c r="G65" s="239" t="s">
        <v>218</v>
      </c>
      <c r="H65" s="239" t="s">
        <v>216</v>
      </c>
      <c r="I65" s="239" t="s">
        <v>216</v>
      </c>
      <c r="J65" s="239" t="s">
        <v>216</v>
      </c>
      <c r="K65" s="239" t="s">
        <v>216</v>
      </c>
      <c r="L65" s="239" t="s">
        <v>216</v>
      </c>
      <c r="M65" s="235" t="s">
        <v>216</v>
      </c>
      <c r="N65" s="239" t="s">
        <v>216</v>
      </c>
      <c r="O65" s="234" t="s">
        <v>1620</v>
      </c>
      <c r="P65" s="234" t="s">
        <v>485</v>
      </c>
      <c r="Q65" s="236" t="s">
        <v>417</v>
      </c>
    </row>
    <row r="66" spans="1:18" ht="15" customHeight="1" x14ac:dyDescent="0.25">
      <c r="A66" s="228" t="s">
        <v>55</v>
      </c>
      <c r="B66" s="228" t="s">
        <v>134</v>
      </c>
      <c r="C66" s="240">
        <f t="shared" ref="C66" si="25">IF(B66=$B$4,2,0)</f>
        <v>0</v>
      </c>
      <c r="D66" s="240"/>
      <c r="E66" s="240"/>
      <c r="F66" s="241">
        <f t="shared" ref="F66" si="26">C66*IF(D66&gt;0,D66,1)*IF(E66&gt;0,E66,1)</f>
        <v>0</v>
      </c>
      <c r="G66" s="239" t="s">
        <v>218</v>
      </c>
      <c r="H66" s="239" t="s">
        <v>216</v>
      </c>
      <c r="I66" s="239" t="s">
        <v>216</v>
      </c>
      <c r="J66" s="239" t="s">
        <v>216</v>
      </c>
      <c r="K66" s="239" t="s">
        <v>216</v>
      </c>
      <c r="L66" s="239" t="s">
        <v>216</v>
      </c>
      <c r="M66" s="235" t="s">
        <v>216</v>
      </c>
      <c r="N66" s="239" t="s">
        <v>216</v>
      </c>
      <c r="O66" s="234" t="s">
        <v>596</v>
      </c>
      <c r="P66" s="234" t="s">
        <v>286</v>
      </c>
      <c r="Q66" s="234" t="s">
        <v>598</v>
      </c>
      <c r="R66" s="218" t="s">
        <v>216</v>
      </c>
    </row>
    <row r="67" spans="1:18" ht="15" customHeight="1" x14ac:dyDescent="0.25">
      <c r="A67" s="228" t="s">
        <v>56</v>
      </c>
      <c r="B67" s="228" t="s">
        <v>137</v>
      </c>
      <c r="C67" s="240">
        <f t="shared" si="23"/>
        <v>2</v>
      </c>
      <c r="D67" s="240"/>
      <c r="E67" s="240"/>
      <c r="F67" s="241">
        <f t="shared" si="24"/>
        <v>2</v>
      </c>
      <c r="G67" s="239" t="s">
        <v>219</v>
      </c>
      <c r="H67" s="239" t="s">
        <v>219</v>
      </c>
      <c r="I67" s="239" t="s">
        <v>219</v>
      </c>
      <c r="J67" s="239" t="s">
        <v>219</v>
      </c>
      <c r="K67" s="239" t="s">
        <v>219</v>
      </c>
      <c r="L67" s="235">
        <v>43971</v>
      </c>
      <c r="M67" s="239" t="s">
        <v>219</v>
      </c>
      <c r="N67" s="272" t="s">
        <v>216</v>
      </c>
      <c r="O67" s="234" t="s">
        <v>541</v>
      </c>
      <c r="P67" s="234" t="s">
        <v>543</v>
      </c>
      <c r="Q67" s="234" t="s">
        <v>542</v>
      </c>
      <c r="R67" s="218" t="s">
        <v>216</v>
      </c>
    </row>
    <row r="68" spans="1:18" ht="15" customHeight="1" x14ac:dyDescent="0.25">
      <c r="A68" s="228" t="s">
        <v>57</v>
      </c>
      <c r="B68" s="228" t="s">
        <v>134</v>
      </c>
      <c r="C68" s="240">
        <f t="shared" si="23"/>
        <v>0</v>
      </c>
      <c r="D68" s="240"/>
      <c r="E68" s="240"/>
      <c r="F68" s="241">
        <f t="shared" si="24"/>
        <v>0</v>
      </c>
      <c r="G68" s="239" t="s">
        <v>218</v>
      </c>
      <c r="H68" s="239" t="s">
        <v>216</v>
      </c>
      <c r="I68" s="239" t="s">
        <v>216</v>
      </c>
      <c r="J68" s="239" t="s">
        <v>216</v>
      </c>
      <c r="K68" s="239" t="s">
        <v>216</v>
      </c>
      <c r="L68" s="239" t="s">
        <v>216</v>
      </c>
      <c r="M68" s="239" t="s">
        <v>216</v>
      </c>
      <c r="N68" s="239" t="s">
        <v>216</v>
      </c>
      <c r="O68" s="234" t="s">
        <v>448</v>
      </c>
      <c r="P68" s="234" t="s">
        <v>482</v>
      </c>
      <c r="Q68" s="234" t="s">
        <v>449</v>
      </c>
      <c r="R68" s="218" t="s">
        <v>216</v>
      </c>
    </row>
    <row r="69" spans="1:18" s="69" customFormat="1" ht="15" customHeight="1" x14ac:dyDescent="0.25">
      <c r="A69" s="242" t="s">
        <v>58</v>
      </c>
      <c r="B69" s="298"/>
      <c r="C69" s="299"/>
      <c r="D69" s="264"/>
      <c r="E69" s="264"/>
      <c r="F69" s="265"/>
      <c r="G69" s="300"/>
      <c r="H69" s="242"/>
      <c r="I69" s="242"/>
      <c r="J69" s="242"/>
      <c r="K69" s="242"/>
      <c r="L69" s="242"/>
      <c r="M69" s="242"/>
      <c r="N69" s="242"/>
      <c r="O69" s="245"/>
      <c r="P69" s="245"/>
      <c r="Q69" s="249"/>
      <c r="R69" s="220"/>
    </row>
    <row r="70" spans="1:18" s="69" customFormat="1" ht="15" customHeight="1" x14ac:dyDescent="0.25">
      <c r="A70" s="228" t="s">
        <v>59</v>
      </c>
      <c r="B70" s="228" t="s">
        <v>134</v>
      </c>
      <c r="C70" s="240">
        <f t="shared" ref="C70:C75" si="27">IF(B70=$B$4,2,0)</f>
        <v>0</v>
      </c>
      <c r="D70" s="240"/>
      <c r="E70" s="240"/>
      <c r="F70" s="241">
        <f t="shared" ref="F70:F75" si="28">C70*IF(D70&gt;0,D70,1)*IF(E70&gt;0,E70,1)</f>
        <v>0</v>
      </c>
      <c r="G70" s="239" t="s">
        <v>218</v>
      </c>
      <c r="H70" s="239" t="s">
        <v>216</v>
      </c>
      <c r="I70" s="239" t="s">
        <v>216</v>
      </c>
      <c r="J70" s="239" t="s">
        <v>216</v>
      </c>
      <c r="K70" s="239" t="s">
        <v>216</v>
      </c>
      <c r="L70" s="239" t="s">
        <v>216</v>
      </c>
      <c r="M70" s="235" t="s">
        <v>216</v>
      </c>
      <c r="N70" s="239" t="s">
        <v>216</v>
      </c>
      <c r="O70" s="236" t="s">
        <v>671</v>
      </c>
      <c r="P70" s="236" t="s">
        <v>231</v>
      </c>
      <c r="Q70" s="236" t="s">
        <v>417</v>
      </c>
      <c r="R70" s="220"/>
    </row>
    <row r="71" spans="1:18" ht="15" customHeight="1" x14ac:dyDescent="0.25">
      <c r="A71" s="228" t="s">
        <v>60</v>
      </c>
      <c r="B71" s="228" t="s">
        <v>134</v>
      </c>
      <c r="C71" s="240">
        <f>IF(B71=$B$4,2,0)</f>
        <v>0</v>
      </c>
      <c r="D71" s="240"/>
      <c r="E71" s="240"/>
      <c r="F71" s="241">
        <f>C71*IF(D71&gt;0,D71,1)*IF(E71&gt;0,E71,1)</f>
        <v>0</v>
      </c>
      <c r="G71" s="239" t="s">
        <v>218</v>
      </c>
      <c r="H71" s="239" t="s">
        <v>216</v>
      </c>
      <c r="I71" s="239" t="s">
        <v>216</v>
      </c>
      <c r="J71" s="239" t="s">
        <v>216</v>
      </c>
      <c r="K71" s="239" t="s">
        <v>216</v>
      </c>
      <c r="L71" s="239" t="s">
        <v>216</v>
      </c>
      <c r="M71" s="235" t="s">
        <v>216</v>
      </c>
      <c r="N71" s="239" t="s">
        <v>216</v>
      </c>
      <c r="O71" s="234" t="s">
        <v>486</v>
      </c>
      <c r="P71" s="234" t="s">
        <v>232</v>
      </c>
      <c r="Q71" s="234" t="s">
        <v>487</v>
      </c>
      <c r="R71" s="218" t="s">
        <v>216</v>
      </c>
    </row>
    <row r="72" spans="1:18" s="69" customFormat="1" ht="15" customHeight="1" x14ac:dyDescent="0.25">
      <c r="A72" s="228" t="s">
        <v>61</v>
      </c>
      <c r="B72" s="228" t="s">
        <v>137</v>
      </c>
      <c r="C72" s="240">
        <f t="shared" si="27"/>
        <v>2</v>
      </c>
      <c r="D72" s="240"/>
      <c r="E72" s="240"/>
      <c r="F72" s="241">
        <f t="shared" si="28"/>
        <v>2</v>
      </c>
      <c r="G72" s="239" t="s">
        <v>219</v>
      </c>
      <c r="H72" s="239" t="s">
        <v>219</v>
      </c>
      <c r="I72" s="239" t="s">
        <v>219</v>
      </c>
      <c r="J72" s="239" t="s">
        <v>219</v>
      </c>
      <c r="K72" s="239" t="s">
        <v>219</v>
      </c>
      <c r="L72" s="239" t="s">
        <v>217</v>
      </c>
      <c r="M72" s="235" t="s">
        <v>219</v>
      </c>
      <c r="N72" s="272" t="s">
        <v>216</v>
      </c>
      <c r="O72" s="236" t="s">
        <v>431</v>
      </c>
      <c r="P72" s="236" t="s">
        <v>430</v>
      </c>
      <c r="Q72" s="236" t="s">
        <v>417</v>
      </c>
      <c r="R72" s="220"/>
    </row>
    <row r="73" spans="1:18" ht="15" customHeight="1" x14ac:dyDescent="0.25">
      <c r="A73" s="228" t="s">
        <v>62</v>
      </c>
      <c r="B73" s="228" t="s">
        <v>134</v>
      </c>
      <c r="C73" s="240">
        <f t="shared" si="27"/>
        <v>0</v>
      </c>
      <c r="D73" s="240"/>
      <c r="E73" s="240"/>
      <c r="F73" s="241">
        <f t="shared" si="28"/>
        <v>0</v>
      </c>
      <c r="G73" s="239" t="s">
        <v>276</v>
      </c>
      <c r="H73" s="239" t="s">
        <v>219</v>
      </c>
      <c r="I73" s="239" t="s">
        <v>219</v>
      </c>
      <c r="J73" s="239" t="s">
        <v>219</v>
      </c>
      <c r="K73" s="239" t="s">
        <v>257</v>
      </c>
      <c r="L73" s="239" t="s">
        <v>217</v>
      </c>
      <c r="M73" s="239" t="s">
        <v>219</v>
      </c>
      <c r="N73" s="239" t="s">
        <v>1622</v>
      </c>
      <c r="O73" s="234" t="s">
        <v>398</v>
      </c>
      <c r="P73" s="234" t="s">
        <v>288</v>
      </c>
      <c r="Q73" s="236" t="s">
        <v>1502</v>
      </c>
      <c r="R73" s="218" t="s">
        <v>216</v>
      </c>
    </row>
    <row r="74" spans="1:18" ht="15" customHeight="1" x14ac:dyDescent="0.25">
      <c r="A74" s="228" t="s">
        <v>63</v>
      </c>
      <c r="B74" s="228" t="s">
        <v>137</v>
      </c>
      <c r="C74" s="240">
        <f t="shared" si="27"/>
        <v>2</v>
      </c>
      <c r="D74" s="240"/>
      <c r="E74" s="240"/>
      <c r="F74" s="241">
        <f t="shared" si="28"/>
        <v>2</v>
      </c>
      <c r="G74" s="239" t="s">
        <v>219</v>
      </c>
      <c r="H74" s="239" t="s">
        <v>219</v>
      </c>
      <c r="I74" s="239" t="s">
        <v>219</v>
      </c>
      <c r="J74" s="239" t="s">
        <v>219</v>
      </c>
      <c r="K74" s="239" t="s">
        <v>219</v>
      </c>
      <c r="L74" s="239" t="s">
        <v>217</v>
      </c>
      <c r="M74" s="235" t="s">
        <v>219</v>
      </c>
      <c r="N74" s="272" t="s">
        <v>216</v>
      </c>
      <c r="O74" s="234" t="s">
        <v>664</v>
      </c>
      <c r="P74" s="234" t="s">
        <v>663</v>
      </c>
      <c r="Q74" s="236" t="s">
        <v>417</v>
      </c>
    </row>
    <row r="75" spans="1:18" ht="15" customHeight="1" x14ac:dyDescent="0.25">
      <c r="A75" s="228" t="s">
        <v>64</v>
      </c>
      <c r="B75" s="228" t="s">
        <v>137</v>
      </c>
      <c r="C75" s="240">
        <f t="shared" si="27"/>
        <v>2</v>
      </c>
      <c r="D75" s="240"/>
      <c r="E75" s="240"/>
      <c r="F75" s="241">
        <f t="shared" si="28"/>
        <v>2</v>
      </c>
      <c r="G75" s="239" t="s">
        <v>219</v>
      </c>
      <c r="H75" s="239" t="s">
        <v>219</v>
      </c>
      <c r="I75" s="239" t="s">
        <v>219</v>
      </c>
      <c r="J75" s="239" t="s">
        <v>219</v>
      </c>
      <c r="K75" s="239" t="s">
        <v>219</v>
      </c>
      <c r="L75" s="235">
        <v>43945</v>
      </c>
      <c r="M75" s="235" t="s">
        <v>219</v>
      </c>
      <c r="N75" s="272" t="s">
        <v>216</v>
      </c>
      <c r="O75" s="234" t="s">
        <v>454</v>
      </c>
      <c r="P75" s="234" t="s">
        <v>453</v>
      </c>
      <c r="Q75" s="234" t="s">
        <v>452</v>
      </c>
      <c r="R75" s="297" t="s">
        <v>216</v>
      </c>
    </row>
    <row r="76" spans="1:18" s="69" customFormat="1" ht="15" customHeight="1" x14ac:dyDescent="0.25">
      <c r="A76" s="242" t="s">
        <v>65</v>
      </c>
      <c r="B76" s="298"/>
      <c r="C76" s="299"/>
      <c r="D76" s="264"/>
      <c r="E76" s="264"/>
      <c r="F76" s="265"/>
      <c r="G76" s="300"/>
      <c r="H76" s="242"/>
      <c r="I76" s="242"/>
      <c r="J76" s="242"/>
      <c r="K76" s="242"/>
      <c r="L76" s="242"/>
      <c r="M76" s="242"/>
      <c r="N76" s="242"/>
      <c r="O76" s="245"/>
      <c r="P76" s="245"/>
      <c r="Q76" s="247"/>
      <c r="R76" s="220"/>
    </row>
    <row r="77" spans="1:18" ht="15" customHeight="1" x14ac:dyDescent="0.25">
      <c r="A77" s="228" t="s">
        <v>66</v>
      </c>
      <c r="B77" s="228" t="s">
        <v>137</v>
      </c>
      <c r="C77" s="240">
        <f t="shared" ref="C77:C86" si="29">IF(B77=$B$4,2,0)</f>
        <v>2</v>
      </c>
      <c r="D77" s="240"/>
      <c r="E77" s="240"/>
      <c r="F77" s="241">
        <f t="shared" ref="F77:F86" si="30">C77*IF(D77&gt;0,D77,1)*IF(E77&gt;0,E77,1)</f>
        <v>2</v>
      </c>
      <c r="G77" s="239" t="s">
        <v>219</v>
      </c>
      <c r="H77" s="239" t="s">
        <v>219</v>
      </c>
      <c r="I77" s="239" t="s">
        <v>219</v>
      </c>
      <c r="J77" s="239" t="s">
        <v>219</v>
      </c>
      <c r="K77" s="239" t="s">
        <v>219</v>
      </c>
      <c r="L77" s="239" t="s">
        <v>217</v>
      </c>
      <c r="M77" s="235" t="s">
        <v>219</v>
      </c>
      <c r="N77" s="272" t="s">
        <v>216</v>
      </c>
      <c r="O77" s="234" t="s">
        <v>551</v>
      </c>
      <c r="P77" s="234" t="s">
        <v>549</v>
      </c>
      <c r="Q77" s="208" t="s">
        <v>550</v>
      </c>
      <c r="R77" s="218" t="s">
        <v>216</v>
      </c>
    </row>
    <row r="78" spans="1:18" ht="15" customHeight="1" x14ac:dyDescent="0.25">
      <c r="A78" s="228" t="s">
        <v>68</v>
      </c>
      <c r="B78" s="228" t="s">
        <v>134</v>
      </c>
      <c r="C78" s="240">
        <f t="shared" ref="C78" si="31">IF(B78=$B$4,2,0)</f>
        <v>0</v>
      </c>
      <c r="D78" s="240"/>
      <c r="E78" s="240"/>
      <c r="F78" s="241">
        <f t="shared" ref="F78" si="32">C78*IF(D78&gt;0,D78,1)*IF(E78&gt;0,E78,1)</f>
        <v>0</v>
      </c>
      <c r="G78" s="239" t="s">
        <v>218</v>
      </c>
      <c r="H78" s="239" t="s">
        <v>216</v>
      </c>
      <c r="I78" s="239" t="s">
        <v>216</v>
      </c>
      <c r="J78" s="239" t="s">
        <v>216</v>
      </c>
      <c r="K78" s="239" t="s">
        <v>216</v>
      </c>
      <c r="L78" s="239" t="s">
        <v>216</v>
      </c>
      <c r="M78" s="235" t="s">
        <v>216</v>
      </c>
      <c r="N78" s="239" t="s">
        <v>216</v>
      </c>
      <c r="O78" s="234" t="s">
        <v>590</v>
      </c>
      <c r="P78" s="234" t="s">
        <v>591</v>
      </c>
      <c r="Q78" s="234" t="s">
        <v>592</v>
      </c>
      <c r="R78" s="218" t="s">
        <v>216</v>
      </c>
    </row>
    <row r="79" spans="1:18" ht="15" customHeight="1" x14ac:dyDescent="0.25">
      <c r="A79" s="228" t="s">
        <v>69</v>
      </c>
      <c r="B79" s="228" t="s">
        <v>134</v>
      </c>
      <c r="C79" s="240">
        <f t="shared" si="29"/>
        <v>0</v>
      </c>
      <c r="D79" s="240"/>
      <c r="E79" s="240"/>
      <c r="F79" s="241">
        <f t="shared" si="30"/>
        <v>0</v>
      </c>
      <c r="G79" s="239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5" t="s">
        <v>216</v>
      </c>
      <c r="N79" s="239" t="s">
        <v>216</v>
      </c>
      <c r="O79" s="234" t="s">
        <v>1432</v>
      </c>
      <c r="P79" s="234" t="s">
        <v>425</v>
      </c>
      <c r="Q79" s="236" t="s">
        <v>417</v>
      </c>
    </row>
    <row r="80" spans="1:18" ht="15" customHeight="1" x14ac:dyDescent="0.25">
      <c r="A80" s="228" t="s">
        <v>70</v>
      </c>
      <c r="B80" s="228" t="s">
        <v>134</v>
      </c>
      <c r="C80" s="240">
        <f t="shared" ref="C80" si="33">IF(B80=$B$4,2,0)</f>
        <v>0</v>
      </c>
      <c r="D80" s="240"/>
      <c r="E80" s="240"/>
      <c r="F80" s="241">
        <f t="shared" ref="F80" si="34">C80*IF(D80&gt;0,D80,1)*IF(E80&gt;0,E80,1)</f>
        <v>0</v>
      </c>
      <c r="G80" s="239" t="s">
        <v>218</v>
      </c>
      <c r="H80" s="239" t="s">
        <v>216</v>
      </c>
      <c r="I80" s="239" t="s">
        <v>216</v>
      </c>
      <c r="J80" s="239" t="s">
        <v>216</v>
      </c>
      <c r="K80" s="239" t="s">
        <v>216</v>
      </c>
      <c r="L80" s="239" t="s">
        <v>216</v>
      </c>
      <c r="M80" s="235" t="s">
        <v>216</v>
      </c>
      <c r="N80" s="239" t="s">
        <v>216</v>
      </c>
      <c r="O80" s="234" t="s">
        <v>585</v>
      </c>
      <c r="P80" s="234" t="s">
        <v>586</v>
      </c>
      <c r="Q80" s="236" t="s">
        <v>417</v>
      </c>
    </row>
    <row r="81" spans="1:18" ht="15" customHeight="1" x14ac:dyDescent="0.25">
      <c r="A81" s="228" t="s">
        <v>72</v>
      </c>
      <c r="B81" s="228" t="s">
        <v>137</v>
      </c>
      <c r="C81" s="240">
        <f t="shared" si="29"/>
        <v>2</v>
      </c>
      <c r="D81" s="240"/>
      <c r="E81" s="240"/>
      <c r="F81" s="241">
        <f t="shared" si="30"/>
        <v>2</v>
      </c>
      <c r="G81" s="239" t="s">
        <v>219</v>
      </c>
      <c r="H81" s="239" t="s">
        <v>219</v>
      </c>
      <c r="I81" s="239" t="s">
        <v>219</v>
      </c>
      <c r="J81" s="239" t="s">
        <v>219</v>
      </c>
      <c r="K81" s="239" t="s">
        <v>219</v>
      </c>
      <c r="L81" s="235" t="s">
        <v>217</v>
      </c>
      <c r="M81" s="239" t="s">
        <v>219</v>
      </c>
      <c r="N81" s="239" t="s">
        <v>216</v>
      </c>
      <c r="O81" s="234" t="s">
        <v>613</v>
      </c>
      <c r="P81" s="234" t="s">
        <v>612</v>
      </c>
      <c r="Q81" s="236" t="s">
        <v>417</v>
      </c>
    </row>
    <row r="82" spans="1:18" ht="15" customHeight="1" x14ac:dyDescent="0.25">
      <c r="A82" s="228" t="s">
        <v>73</v>
      </c>
      <c r="B82" s="228" t="s">
        <v>134</v>
      </c>
      <c r="C82" s="240">
        <f t="shared" si="29"/>
        <v>0</v>
      </c>
      <c r="D82" s="240"/>
      <c r="E82" s="240"/>
      <c r="F82" s="241">
        <f t="shared" si="30"/>
        <v>0</v>
      </c>
      <c r="G82" s="239" t="s">
        <v>218</v>
      </c>
      <c r="H82" s="239" t="s">
        <v>216</v>
      </c>
      <c r="I82" s="239" t="s">
        <v>216</v>
      </c>
      <c r="J82" s="239" t="s">
        <v>216</v>
      </c>
      <c r="K82" s="239" t="s">
        <v>216</v>
      </c>
      <c r="L82" s="239" t="s">
        <v>216</v>
      </c>
      <c r="M82" s="235" t="s">
        <v>216</v>
      </c>
      <c r="N82" s="239" t="s">
        <v>216</v>
      </c>
      <c r="O82" s="234" t="s">
        <v>500</v>
      </c>
      <c r="P82" s="234" t="s">
        <v>247</v>
      </c>
      <c r="Q82" s="234" t="s">
        <v>501</v>
      </c>
      <c r="R82" s="218" t="s">
        <v>216</v>
      </c>
    </row>
    <row r="83" spans="1:18" ht="15" customHeight="1" x14ac:dyDescent="0.25">
      <c r="A83" s="228" t="s">
        <v>1249</v>
      </c>
      <c r="B83" s="228" t="s">
        <v>134</v>
      </c>
      <c r="C83" s="240">
        <f>IF(B83=$B$4,2,0)</f>
        <v>0</v>
      </c>
      <c r="D83" s="240"/>
      <c r="E83" s="240"/>
      <c r="F83" s="241">
        <f>C83*IF(D83&gt;0,D83,1)*IF(E83&gt;0,E83,1)</f>
        <v>0</v>
      </c>
      <c r="G83" s="239" t="s">
        <v>218</v>
      </c>
      <c r="H83" s="239" t="s">
        <v>216</v>
      </c>
      <c r="I83" s="239" t="s">
        <v>216</v>
      </c>
      <c r="J83" s="239" t="s">
        <v>216</v>
      </c>
      <c r="K83" s="239" t="s">
        <v>216</v>
      </c>
      <c r="L83" s="239" t="s">
        <v>216</v>
      </c>
      <c r="M83" s="235" t="s">
        <v>216</v>
      </c>
      <c r="N83" s="239" t="s">
        <v>216</v>
      </c>
      <c r="O83" s="234" t="s">
        <v>442</v>
      </c>
      <c r="P83" s="234" t="s">
        <v>443</v>
      </c>
      <c r="Q83" s="236" t="s">
        <v>417</v>
      </c>
    </row>
    <row r="84" spans="1:18" ht="15" customHeight="1" x14ac:dyDescent="0.25">
      <c r="A84" s="228" t="s">
        <v>75</v>
      </c>
      <c r="B84" s="228" t="s">
        <v>137</v>
      </c>
      <c r="C84" s="240">
        <f t="shared" si="29"/>
        <v>2</v>
      </c>
      <c r="D84" s="240"/>
      <c r="E84" s="240"/>
      <c r="F84" s="241">
        <f t="shared" si="30"/>
        <v>2</v>
      </c>
      <c r="G84" s="239" t="s">
        <v>219</v>
      </c>
      <c r="H84" s="239" t="s">
        <v>219</v>
      </c>
      <c r="I84" s="239" t="s">
        <v>219</v>
      </c>
      <c r="J84" s="239" t="s">
        <v>219</v>
      </c>
      <c r="K84" s="239" t="s">
        <v>219</v>
      </c>
      <c r="L84" s="235">
        <v>43978</v>
      </c>
      <c r="M84" s="235" t="s">
        <v>219</v>
      </c>
      <c r="N84" s="272" t="s">
        <v>216</v>
      </c>
      <c r="O84" s="234" t="s">
        <v>583</v>
      </c>
      <c r="P84" s="234" t="s">
        <v>237</v>
      </c>
      <c r="Q84" s="234" t="s">
        <v>582</v>
      </c>
      <c r="R84" s="218" t="s">
        <v>216</v>
      </c>
    </row>
    <row r="85" spans="1:18" ht="15" customHeight="1" x14ac:dyDescent="0.25">
      <c r="A85" s="228" t="s">
        <v>76</v>
      </c>
      <c r="B85" s="228" t="s">
        <v>137</v>
      </c>
      <c r="C85" s="240">
        <f t="shared" si="29"/>
        <v>2</v>
      </c>
      <c r="D85" s="240"/>
      <c r="E85" s="240"/>
      <c r="F85" s="241">
        <f t="shared" si="30"/>
        <v>2</v>
      </c>
      <c r="G85" s="239" t="s">
        <v>219</v>
      </c>
      <c r="H85" s="239" t="s">
        <v>219</v>
      </c>
      <c r="I85" s="239" t="s">
        <v>219</v>
      </c>
      <c r="J85" s="239" t="s">
        <v>219</v>
      </c>
      <c r="K85" s="239" t="s">
        <v>219</v>
      </c>
      <c r="L85" s="235" t="s">
        <v>217</v>
      </c>
      <c r="M85" s="235" t="s">
        <v>219</v>
      </c>
      <c r="N85" s="272" t="s">
        <v>216</v>
      </c>
      <c r="O85" s="234" t="s">
        <v>518</v>
      </c>
      <c r="P85" s="234" t="s">
        <v>517</v>
      </c>
      <c r="Q85" s="234" t="s">
        <v>291</v>
      </c>
      <c r="R85" s="218" t="s">
        <v>216</v>
      </c>
    </row>
    <row r="86" spans="1:18" ht="15" customHeight="1" x14ac:dyDescent="0.25">
      <c r="A86" s="228" t="s">
        <v>77</v>
      </c>
      <c r="B86" s="228" t="s">
        <v>137</v>
      </c>
      <c r="C86" s="240">
        <f t="shared" si="29"/>
        <v>2</v>
      </c>
      <c r="D86" s="240"/>
      <c r="E86" s="240"/>
      <c r="F86" s="241">
        <f t="shared" si="30"/>
        <v>2</v>
      </c>
      <c r="G86" s="239" t="s">
        <v>219</v>
      </c>
      <c r="H86" s="239" t="s">
        <v>219</v>
      </c>
      <c r="I86" s="239" t="s">
        <v>219</v>
      </c>
      <c r="J86" s="239" t="s">
        <v>219</v>
      </c>
      <c r="K86" s="239" t="s">
        <v>219</v>
      </c>
      <c r="L86" s="239" t="s">
        <v>217</v>
      </c>
      <c r="M86" s="235" t="s">
        <v>219</v>
      </c>
      <c r="N86" s="272" t="s">
        <v>216</v>
      </c>
      <c r="O86" s="234" t="s">
        <v>445</v>
      </c>
      <c r="P86" s="234" t="s">
        <v>447</v>
      </c>
      <c r="Q86" s="234" t="s">
        <v>446</v>
      </c>
      <c r="R86" s="218" t="s">
        <v>216</v>
      </c>
    </row>
    <row r="87" spans="1:18" s="69" customFormat="1" ht="15" customHeight="1" x14ac:dyDescent="0.25">
      <c r="A87" s="242" t="s">
        <v>78</v>
      </c>
      <c r="B87" s="298"/>
      <c r="C87" s="299"/>
      <c r="D87" s="264"/>
      <c r="E87" s="264"/>
      <c r="F87" s="265"/>
      <c r="G87" s="300"/>
      <c r="H87" s="242"/>
      <c r="I87" s="242"/>
      <c r="J87" s="242"/>
      <c r="K87" s="242"/>
      <c r="L87" s="242"/>
      <c r="M87" s="242"/>
      <c r="N87" s="242"/>
      <c r="O87" s="245"/>
      <c r="P87" s="302"/>
      <c r="Q87" s="247"/>
      <c r="R87" s="220"/>
    </row>
    <row r="88" spans="1:18" s="69" customFormat="1" ht="15" customHeight="1" x14ac:dyDescent="0.25">
      <c r="A88" s="228" t="s">
        <v>67</v>
      </c>
      <c r="B88" s="228" t="s">
        <v>137</v>
      </c>
      <c r="C88" s="240">
        <f t="shared" ref="C88:C97" si="35">IF(B88=$B$4,2,0)</f>
        <v>2</v>
      </c>
      <c r="D88" s="240"/>
      <c r="E88" s="240"/>
      <c r="F88" s="241">
        <f t="shared" ref="F88:F97" si="36">C88*IF(D88&gt;0,D88,1)*IF(E88&gt;0,E88,1)</f>
        <v>2</v>
      </c>
      <c r="G88" s="239" t="s">
        <v>219</v>
      </c>
      <c r="H88" s="239" t="s">
        <v>219</v>
      </c>
      <c r="I88" s="239" t="s">
        <v>219</v>
      </c>
      <c r="J88" s="239" t="s">
        <v>219</v>
      </c>
      <c r="K88" s="239" t="s">
        <v>219</v>
      </c>
      <c r="L88" s="235">
        <v>43983</v>
      </c>
      <c r="M88" s="235" t="s">
        <v>219</v>
      </c>
      <c r="N88" s="272" t="s">
        <v>216</v>
      </c>
      <c r="O88" s="234" t="s">
        <v>547</v>
      </c>
      <c r="P88" s="234" t="s">
        <v>546</v>
      </c>
      <c r="Q88" s="234" t="s">
        <v>244</v>
      </c>
      <c r="R88" s="220" t="s">
        <v>216</v>
      </c>
    </row>
    <row r="89" spans="1:18" ht="15" customHeight="1" x14ac:dyDescent="0.25">
      <c r="A89" s="228" t="s">
        <v>79</v>
      </c>
      <c r="B89" s="228" t="s">
        <v>137</v>
      </c>
      <c r="C89" s="240">
        <f t="shared" si="35"/>
        <v>2</v>
      </c>
      <c r="D89" s="240"/>
      <c r="E89" s="240"/>
      <c r="F89" s="241">
        <f t="shared" si="36"/>
        <v>2</v>
      </c>
      <c r="G89" s="239" t="s">
        <v>219</v>
      </c>
      <c r="H89" s="239" t="s">
        <v>219</v>
      </c>
      <c r="I89" s="239" t="s">
        <v>219</v>
      </c>
      <c r="J89" s="239" t="s">
        <v>219</v>
      </c>
      <c r="K89" s="239" t="s">
        <v>219</v>
      </c>
      <c r="L89" s="235">
        <v>43981</v>
      </c>
      <c r="M89" s="235" t="s">
        <v>219</v>
      </c>
      <c r="N89" s="272" t="s">
        <v>216</v>
      </c>
      <c r="O89" s="234" t="s">
        <v>510</v>
      </c>
      <c r="P89" s="234" t="s">
        <v>509</v>
      </c>
      <c r="Q89" s="234" t="s">
        <v>296</v>
      </c>
      <c r="R89" s="218" t="s">
        <v>216</v>
      </c>
    </row>
    <row r="90" spans="1:18" ht="15" customHeight="1" x14ac:dyDescent="0.25">
      <c r="A90" s="228" t="s">
        <v>71</v>
      </c>
      <c r="B90" s="228" t="s">
        <v>134</v>
      </c>
      <c r="C90" s="240">
        <f t="shared" si="35"/>
        <v>0</v>
      </c>
      <c r="D90" s="240"/>
      <c r="E90" s="240"/>
      <c r="F90" s="241">
        <f t="shared" si="36"/>
        <v>0</v>
      </c>
      <c r="G90" s="239" t="s">
        <v>218</v>
      </c>
      <c r="H90" s="239" t="s">
        <v>216</v>
      </c>
      <c r="I90" s="239" t="s">
        <v>216</v>
      </c>
      <c r="J90" s="239" t="s">
        <v>216</v>
      </c>
      <c r="K90" s="239" t="s">
        <v>216</v>
      </c>
      <c r="L90" s="239" t="s">
        <v>216</v>
      </c>
      <c r="M90" s="239" t="s">
        <v>216</v>
      </c>
      <c r="N90" s="239" t="s">
        <v>216</v>
      </c>
      <c r="O90" s="234" t="s">
        <v>608</v>
      </c>
      <c r="P90" s="234" t="s">
        <v>609</v>
      </c>
      <c r="Q90" s="234" t="s">
        <v>610</v>
      </c>
      <c r="R90" s="218" t="s">
        <v>216</v>
      </c>
    </row>
    <row r="91" spans="1:18" ht="15" customHeight="1" x14ac:dyDescent="0.25">
      <c r="A91" s="228" t="s">
        <v>80</v>
      </c>
      <c r="B91" s="228" t="s">
        <v>134</v>
      </c>
      <c r="C91" s="240">
        <f t="shared" ref="C91" si="37">IF(B91=$B$4,2,0)</f>
        <v>0</v>
      </c>
      <c r="D91" s="240"/>
      <c r="E91" s="240"/>
      <c r="F91" s="241">
        <f t="shared" ref="F91" si="38">C91*IF(D91&gt;0,D91,1)*IF(E91&gt;0,E91,1)</f>
        <v>0</v>
      </c>
      <c r="G91" s="239" t="s">
        <v>218</v>
      </c>
      <c r="H91" s="239" t="s">
        <v>216</v>
      </c>
      <c r="I91" s="239" t="s">
        <v>216</v>
      </c>
      <c r="J91" s="239" t="s">
        <v>216</v>
      </c>
      <c r="K91" s="239" t="s">
        <v>216</v>
      </c>
      <c r="L91" s="239" t="s">
        <v>216</v>
      </c>
      <c r="M91" s="239" t="s">
        <v>216</v>
      </c>
      <c r="N91" s="239" t="s">
        <v>216</v>
      </c>
      <c r="O91" s="234" t="s">
        <v>661</v>
      </c>
      <c r="P91" s="234" t="s">
        <v>662</v>
      </c>
      <c r="Q91" s="234" t="s">
        <v>428</v>
      </c>
      <c r="R91" s="218" t="s">
        <v>216</v>
      </c>
    </row>
    <row r="92" spans="1:18" ht="15" customHeight="1" x14ac:dyDescent="0.25">
      <c r="A92" s="228" t="s">
        <v>81</v>
      </c>
      <c r="B92" s="228" t="s">
        <v>137</v>
      </c>
      <c r="C92" s="240">
        <f t="shared" si="35"/>
        <v>2</v>
      </c>
      <c r="D92" s="240"/>
      <c r="E92" s="240"/>
      <c r="F92" s="241">
        <f t="shared" si="36"/>
        <v>2</v>
      </c>
      <c r="G92" s="239" t="s">
        <v>219</v>
      </c>
      <c r="H92" s="239" t="s">
        <v>219</v>
      </c>
      <c r="I92" s="239" t="s">
        <v>219</v>
      </c>
      <c r="J92" s="239" t="s">
        <v>219</v>
      </c>
      <c r="K92" s="239" t="s">
        <v>219</v>
      </c>
      <c r="L92" s="235">
        <v>43963</v>
      </c>
      <c r="M92" s="235" t="s">
        <v>219</v>
      </c>
      <c r="N92" s="272" t="s">
        <v>216</v>
      </c>
      <c r="O92" s="234" t="s">
        <v>478</v>
      </c>
      <c r="P92" s="234" t="s">
        <v>480</v>
      </c>
      <c r="Q92" s="234" t="s">
        <v>479</v>
      </c>
      <c r="R92" s="218" t="s">
        <v>216</v>
      </c>
    </row>
    <row r="93" spans="1:18" ht="15" customHeight="1" x14ac:dyDescent="0.25">
      <c r="A93" s="228" t="s">
        <v>82</v>
      </c>
      <c r="B93" s="228" t="s">
        <v>137</v>
      </c>
      <c r="C93" s="240">
        <f t="shared" si="35"/>
        <v>2</v>
      </c>
      <c r="D93" s="240"/>
      <c r="E93" s="240"/>
      <c r="F93" s="241">
        <f t="shared" si="36"/>
        <v>2</v>
      </c>
      <c r="G93" s="239" t="s">
        <v>219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5">
        <v>43956</v>
      </c>
      <c r="M93" s="235" t="s">
        <v>219</v>
      </c>
      <c r="N93" s="239" t="s">
        <v>216</v>
      </c>
      <c r="O93" s="234" t="s">
        <v>638</v>
      </c>
      <c r="P93" s="234" t="s">
        <v>639</v>
      </c>
      <c r="Q93" s="236" t="s">
        <v>417</v>
      </c>
    </row>
    <row r="94" spans="1:18" ht="15" customHeight="1" x14ac:dyDescent="0.25">
      <c r="A94" s="228" t="s">
        <v>83</v>
      </c>
      <c r="B94" s="228" t="s">
        <v>137</v>
      </c>
      <c r="C94" s="240">
        <f t="shared" si="35"/>
        <v>2</v>
      </c>
      <c r="D94" s="240"/>
      <c r="E94" s="240"/>
      <c r="F94" s="241">
        <f t="shared" si="36"/>
        <v>2</v>
      </c>
      <c r="G94" s="239" t="s">
        <v>219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5">
        <v>43980</v>
      </c>
      <c r="M94" s="239" t="s">
        <v>219</v>
      </c>
      <c r="N94" s="272" t="s">
        <v>216</v>
      </c>
      <c r="O94" s="234" t="s">
        <v>644</v>
      </c>
      <c r="P94" s="234" t="s">
        <v>642</v>
      </c>
      <c r="Q94" s="234" t="s">
        <v>643</v>
      </c>
      <c r="R94" s="218" t="s">
        <v>216</v>
      </c>
    </row>
    <row r="95" spans="1:18" ht="15" customHeight="1" x14ac:dyDescent="0.25">
      <c r="A95" s="228" t="s">
        <v>84</v>
      </c>
      <c r="B95" s="228" t="s">
        <v>137</v>
      </c>
      <c r="C95" s="240">
        <f t="shared" si="35"/>
        <v>2</v>
      </c>
      <c r="D95" s="240"/>
      <c r="E95" s="240"/>
      <c r="F95" s="241">
        <f t="shared" si="36"/>
        <v>2</v>
      </c>
      <c r="G95" s="239" t="s">
        <v>219</v>
      </c>
      <c r="H95" s="239" t="s">
        <v>219</v>
      </c>
      <c r="I95" s="239" t="s">
        <v>219</v>
      </c>
      <c r="J95" s="239" t="s">
        <v>219</v>
      </c>
      <c r="K95" s="239" t="s">
        <v>219</v>
      </c>
      <c r="L95" s="235" t="s">
        <v>217</v>
      </c>
      <c r="M95" s="235" t="s">
        <v>219</v>
      </c>
      <c r="N95" s="272" t="s">
        <v>216</v>
      </c>
      <c r="O95" s="234" t="s">
        <v>533</v>
      </c>
      <c r="P95" s="234" t="s">
        <v>532</v>
      </c>
      <c r="Q95" s="234" t="s">
        <v>233</v>
      </c>
      <c r="R95" s="218" t="s">
        <v>216</v>
      </c>
    </row>
    <row r="96" spans="1:18" ht="15" customHeight="1" x14ac:dyDescent="0.25">
      <c r="A96" s="228" t="s">
        <v>85</v>
      </c>
      <c r="B96" s="228" t="s">
        <v>137</v>
      </c>
      <c r="C96" s="240">
        <f t="shared" si="35"/>
        <v>2</v>
      </c>
      <c r="D96" s="240"/>
      <c r="E96" s="240"/>
      <c r="F96" s="241">
        <f t="shared" si="36"/>
        <v>2</v>
      </c>
      <c r="G96" s="239" t="s">
        <v>219</v>
      </c>
      <c r="H96" s="239" t="s">
        <v>219</v>
      </c>
      <c r="I96" s="239" t="s">
        <v>219</v>
      </c>
      <c r="J96" s="239" t="s">
        <v>219</v>
      </c>
      <c r="K96" s="239" t="s">
        <v>219</v>
      </c>
      <c r="L96" s="235">
        <v>43983</v>
      </c>
      <c r="M96" s="235" t="s">
        <v>219</v>
      </c>
      <c r="N96" s="272" t="s">
        <v>216</v>
      </c>
      <c r="O96" s="234" t="s">
        <v>615</v>
      </c>
      <c r="P96" s="236" t="s">
        <v>697</v>
      </c>
      <c r="Q96" s="234" t="s">
        <v>616</v>
      </c>
      <c r="R96" s="218" t="s">
        <v>216</v>
      </c>
    </row>
    <row r="97" spans="1:17" ht="15" customHeight="1" x14ac:dyDescent="0.25">
      <c r="A97" s="228" t="s">
        <v>86</v>
      </c>
      <c r="B97" s="228" t="s">
        <v>134</v>
      </c>
      <c r="C97" s="240">
        <f t="shared" si="35"/>
        <v>0</v>
      </c>
      <c r="D97" s="240"/>
      <c r="E97" s="240"/>
      <c r="F97" s="241">
        <f t="shared" si="36"/>
        <v>0</v>
      </c>
      <c r="G97" s="239" t="s">
        <v>218</v>
      </c>
      <c r="H97" s="239" t="s">
        <v>216</v>
      </c>
      <c r="I97" s="239" t="s">
        <v>216</v>
      </c>
      <c r="J97" s="239" t="s">
        <v>216</v>
      </c>
      <c r="K97" s="239" t="s">
        <v>216</v>
      </c>
      <c r="L97" s="239" t="s">
        <v>216</v>
      </c>
      <c r="M97" s="235" t="s">
        <v>216</v>
      </c>
      <c r="N97" s="239" t="s">
        <v>216</v>
      </c>
      <c r="O97" s="234" t="s">
        <v>537</v>
      </c>
      <c r="P97" s="234" t="s">
        <v>538</v>
      </c>
      <c r="Q97" s="236" t="s">
        <v>417</v>
      </c>
    </row>
    <row r="98" spans="1:17" ht="15" customHeight="1" x14ac:dyDescent="0.25">
      <c r="A98" s="228" t="s">
        <v>87</v>
      </c>
      <c r="B98" s="228" t="s">
        <v>134</v>
      </c>
      <c r="C98" s="240">
        <f t="shared" ref="C98" si="39">IF(B98=$B$4,2,0)</f>
        <v>0</v>
      </c>
      <c r="D98" s="240"/>
      <c r="E98" s="240"/>
      <c r="F98" s="241">
        <f t="shared" ref="F98" si="40">C98*IF(D98&gt;0,D98,1)*IF(E98&gt;0,E98,1)</f>
        <v>0</v>
      </c>
      <c r="G98" s="239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9" t="s">
        <v>216</v>
      </c>
      <c r="O98" s="234" t="s">
        <v>573</v>
      </c>
      <c r="P98" s="234" t="s">
        <v>574</v>
      </c>
      <c r="Q98" s="236" t="s">
        <v>417</v>
      </c>
    </row>
    <row r="111" spans="1:17" x14ac:dyDescent="0.25">
      <c r="A111" s="89"/>
      <c r="B111" s="90"/>
      <c r="C111" s="90"/>
      <c r="D111" s="90"/>
      <c r="E111" s="90"/>
      <c r="F111" s="91"/>
      <c r="G111" s="90"/>
      <c r="H111" s="90"/>
      <c r="I111" s="90"/>
      <c r="J111" s="90"/>
      <c r="K111" s="90"/>
      <c r="L111" s="90"/>
      <c r="M111" s="90"/>
      <c r="N111" s="89"/>
      <c r="O111" s="95"/>
      <c r="P111" s="95"/>
      <c r="Q111" s="95"/>
    </row>
    <row r="118" spans="1:17" x14ac:dyDescent="0.25">
      <c r="A118" s="89"/>
      <c r="B118" s="90"/>
      <c r="C118" s="90"/>
      <c r="D118" s="90"/>
      <c r="E118" s="90"/>
      <c r="F118" s="91"/>
      <c r="G118" s="90"/>
      <c r="H118" s="90"/>
      <c r="I118" s="90"/>
      <c r="J118" s="90"/>
      <c r="K118" s="90"/>
      <c r="L118" s="90"/>
      <c r="M118" s="90"/>
      <c r="N118" s="89"/>
      <c r="O118" s="95"/>
      <c r="P118" s="95"/>
      <c r="Q118" s="95"/>
    </row>
    <row r="122" spans="1:17" x14ac:dyDescent="0.25">
      <c r="A122" s="89"/>
      <c r="B122" s="90"/>
      <c r="C122" s="90"/>
      <c r="D122" s="90"/>
      <c r="E122" s="90"/>
      <c r="F122" s="91"/>
      <c r="G122" s="90"/>
      <c r="H122" s="90"/>
      <c r="I122" s="90"/>
      <c r="J122" s="90"/>
      <c r="K122" s="90"/>
      <c r="L122" s="90"/>
      <c r="M122" s="90"/>
      <c r="N122" s="89"/>
      <c r="O122" s="95"/>
      <c r="P122" s="95"/>
      <c r="Q122" s="95"/>
    </row>
    <row r="125" spans="1:17" x14ac:dyDescent="0.25">
      <c r="A125" s="89"/>
      <c r="B125" s="90"/>
      <c r="C125" s="90"/>
      <c r="D125" s="90"/>
      <c r="E125" s="90"/>
      <c r="F125" s="91"/>
      <c r="G125" s="90"/>
      <c r="H125" s="90"/>
      <c r="I125" s="90"/>
      <c r="J125" s="90"/>
      <c r="K125" s="90"/>
      <c r="L125" s="90"/>
      <c r="M125" s="90"/>
      <c r="N125" s="89"/>
      <c r="O125" s="95"/>
      <c r="P125" s="95"/>
      <c r="Q125" s="95"/>
    </row>
    <row r="129" spans="1:17" x14ac:dyDescent="0.25">
      <c r="A129" s="89"/>
      <c r="B129" s="90"/>
      <c r="C129" s="90"/>
      <c r="D129" s="90"/>
      <c r="E129" s="90"/>
      <c r="F129" s="91"/>
      <c r="G129" s="90"/>
      <c r="H129" s="90"/>
      <c r="I129" s="90"/>
      <c r="J129" s="90"/>
      <c r="K129" s="90"/>
      <c r="L129" s="90"/>
      <c r="M129" s="90"/>
      <c r="N129" s="89"/>
      <c r="O129" s="95"/>
      <c r="P129" s="95"/>
      <c r="Q129" s="95"/>
    </row>
    <row r="132" spans="1:17" x14ac:dyDescent="0.25">
      <c r="A132" s="89"/>
      <c r="B132" s="90"/>
      <c r="C132" s="90"/>
      <c r="D132" s="90"/>
      <c r="E132" s="90"/>
      <c r="F132" s="91"/>
      <c r="G132" s="90"/>
      <c r="H132" s="90"/>
      <c r="I132" s="90"/>
      <c r="J132" s="90"/>
      <c r="K132" s="90"/>
      <c r="L132" s="90"/>
      <c r="M132" s="90"/>
      <c r="N132" s="89"/>
      <c r="O132" s="95"/>
      <c r="P132" s="95"/>
      <c r="Q132" s="95"/>
    </row>
    <row r="136" spans="1:17" x14ac:dyDescent="0.25">
      <c r="A136" s="89"/>
      <c r="B136" s="90"/>
      <c r="C136" s="90"/>
      <c r="D136" s="90"/>
      <c r="E136" s="90"/>
      <c r="F136" s="91"/>
      <c r="G136" s="90"/>
      <c r="H136" s="90"/>
      <c r="I136" s="90"/>
      <c r="J136" s="90"/>
      <c r="K136" s="90"/>
      <c r="L136" s="90"/>
      <c r="M136" s="90"/>
      <c r="N136" s="89"/>
      <c r="O136" s="95"/>
      <c r="P136" s="95"/>
      <c r="Q136" s="95"/>
    </row>
  </sheetData>
  <autoFilter ref="A6:Q98" xr:uid="{00000000-0009-0000-0000-00000A000000}"/>
  <mergeCells count="21">
    <mergeCell ref="E4:E5"/>
    <mergeCell ref="F4:F5"/>
    <mergeCell ref="J3:K3"/>
    <mergeCell ref="J4:J5"/>
    <mergeCell ref="H3:H5"/>
    <mergeCell ref="L3:L5"/>
    <mergeCell ref="A1:Q1"/>
    <mergeCell ref="A2:Q2"/>
    <mergeCell ref="A3:A5"/>
    <mergeCell ref="C3:F3"/>
    <mergeCell ref="G3:G5"/>
    <mergeCell ref="C4:C5"/>
    <mergeCell ref="D4:D5"/>
    <mergeCell ref="Q4:Q5"/>
    <mergeCell ref="O3:Q3"/>
    <mergeCell ref="N3:N5"/>
    <mergeCell ref="O4:O5"/>
    <mergeCell ref="P4:P5"/>
    <mergeCell ref="I3:I5"/>
    <mergeCell ref="K4:K5"/>
    <mergeCell ref="M3:M5"/>
  </mergeCells>
  <dataValidations count="1">
    <dataValidation type="list" allowBlank="1" showInputMessage="1" showErrorMessage="1" sqref="B38:B45 B26:B36 B77:B86 B55:B68 B70:B75 B88:B98 B47:B53 B7:B24" xr:uid="{00000000-0002-0000-0A00-000000000000}">
      <formula1>Выбор_5.1</formula1>
    </dataValidation>
  </dataValidations>
  <hyperlinks>
    <hyperlink ref="P73" r:id="rId1" xr:uid="{00000000-0004-0000-0A00-000001000000}"/>
    <hyperlink ref="O73" r:id="rId2" xr:uid="{00000000-0004-0000-0A00-000002000000}"/>
    <hyperlink ref="Q61" r:id="rId3" display="http://budget.permkrai.ru/" xr:uid="{00000000-0004-0000-0A00-000003000000}"/>
    <hyperlink ref="O61" r:id="rId4" xr:uid="{00000000-0004-0000-0A00-000004000000}"/>
    <hyperlink ref="P61" r:id="rId5" xr:uid="{00000000-0004-0000-0A00-000005000000}"/>
    <hyperlink ref="O60" r:id="rId6" display="http://www.gs.cap.ru/doc/laws/2020/04/14/gs-zak-vnes-307" xr:uid="{00000000-0004-0000-0A00-000006000000}"/>
    <hyperlink ref="P60" r:id="rId7" display="http://minfin.cap.ru/doc/proekti-npa-razrabotannie-minfinom-chuvashii" xr:uid="{00000000-0004-0000-0A00-000007000000}"/>
    <hyperlink ref="Q60" r:id="rId8" xr:uid="{00000000-0004-0000-0A00-000008000000}"/>
    <hyperlink ref="O49" r:id="rId9" display="http://parlament.kbr.ru/zakonodatelnaya-deyatelnost/zakonoproekty-na-stadii-rassmotreniya/index.php?ELEMENT_ID=17606" xr:uid="{00000000-0004-0000-0A00-000009000000}"/>
    <hyperlink ref="P49" r:id="rId10" xr:uid="{00000000-0004-0000-0A00-00000A000000}"/>
    <hyperlink ref="O53" r:id="rId11" display="http://www.dumask.ru/law/zakonodatelnaya-deyatelnost/zakonoproekty-i-inye-pravovye-akty-nakhodyashchiesya-na-rassmotrenii.html" xr:uid="{00000000-0004-0000-0A00-00000B000000}"/>
    <hyperlink ref="P53" r:id="rId12" display="http://www.mfsk.ru/law/proekty-zakonovsk" xr:uid="{00000000-0004-0000-0A00-00000C000000}"/>
    <hyperlink ref="Q53" r:id="rId13" xr:uid="{00000000-0004-0000-0A00-00000D000000}"/>
    <hyperlink ref="O79" r:id="rId14" xr:uid="{00000000-0004-0000-0A00-00000E000000}"/>
    <hyperlink ref="P79" r:id="rId15" xr:uid="{00000000-0004-0000-0A00-00000F000000}"/>
    <hyperlink ref="O36" r:id="rId16" display="http://www.sdnao.ru/documents/bills/detail.php?ID=31328" xr:uid="{00000000-0004-0000-0A00-000010000000}"/>
    <hyperlink ref="P36" r:id="rId17" xr:uid="{00000000-0004-0000-0A00-000011000000}"/>
    <hyperlink ref="O83" r:id="rId18" display="https://www.zskuzbass.ru/zakonotvorchestvo/proektyi-normativnyix-pravovyix-aktov-kemerovskoj-oblasti" xr:uid="{00000000-0004-0000-0A00-000012000000}"/>
    <hyperlink ref="P83" r:id="rId19" display="https://www.ofukem.ru/budget/projects2019-2021/" xr:uid="{00000000-0004-0000-0A00-000013000000}"/>
    <hyperlink ref="O86" r:id="rId20" display="https://duma.tomsk.ru/content/bills" xr:uid="{00000000-0004-0000-0A00-000014000000}"/>
    <hyperlink ref="Q86" r:id="rId21" display="http://open.findep.org/" xr:uid="{00000000-0004-0000-0A00-000015000000}"/>
    <hyperlink ref="P86" r:id="rId22" xr:uid="{00000000-0004-0000-0A00-000016000000}"/>
    <hyperlink ref="P9" r:id="rId23" xr:uid="{00000000-0004-0000-0A00-000017000000}"/>
    <hyperlink ref="O9" r:id="rId24" display="http://www.zsvo.ru/documents/35/" xr:uid="{00000000-0004-0000-0A00-000018000000}"/>
    <hyperlink ref="Q75" r:id="rId25" display="https://fea.yamalfin.ru/ispolnenie-budgeta/osnovnie-parametri-ispolneniya/osnovnye-parametry-ispolneniya-byudzheta" xr:uid="{00000000-0004-0000-0A00-000019000000}"/>
    <hyperlink ref="P75" r:id="rId26" xr:uid="{00000000-0004-0000-0A00-00001A000000}"/>
    <hyperlink ref="O75" r:id="rId27" display="http://www.zsyanao.ru/legislative_activity/projects/" xr:uid="{00000000-0004-0000-0A00-00001B000000}"/>
    <hyperlink ref="O31" r:id="rId28" display="http://www.lenoblzaks.ru/static/single/-rus-common-zakact-/loprojects" xr:uid="{00000000-0004-0000-0A00-00001C000000}"/>
    <hyperlink ref="P31" r:id="rId29" display="https://finance.lenobl.ru/ru/pravovaya-baza/oblastnoe-zakondatelstvo/oz_isp/2019/proekt-oblastnogo-zakona-ob-ispolnenii-oblastnogo-byudzheta-leningrads/" xr:uid="{00000000-0004-0000-0A00-00001D000000}"/>
    <hyperlink ref="Q31" r:id="rId30" xr:uid="{00000000-0004-0000-0A00-00001E000000}"/>
    <hyperlink ref="O62" r:id="rId31" xr:uid="{00000000-0004-0000-0A00-00001F000000}"/>
    <hyperlink ref="P62" r:id="rId32" xr:uid="{00000000-0004-0000-0A00-000020000000}"/>
    <hyperlink ref="O58" r:id="rId33" xr:uid="{00000000-0004-0000-0A00-000021000000}"/>
    <hyperlink ref="P58" r:id="rId34" xr:uid="{00000000-0004-0000-0A00-000022000000}"/>
    <hyperlink ref="O14" r:id="rId35" display="http://kurskduma.ru/proekts/proekts.php?2020" xr:uid="{00000000-0004-0000-0A00-000023000000}"/>
    <hyperlink ref="P14" r:id="rId36" xr:uid="{00000000-0004-0000-0A00-000024000000}"/>
    <hyperlink ref="O40" r:id="rId37" display="http://crimea.gov.ru/law-draft-card/6551" xr:uid="{00000000-0004-0000-0A00-000025000000}"/>
    <hyperlink ref="P40" r:id="rId38" xr:uid="{00000000-0004-0000-0A00-000026000000}"/>
    <hyperlink ref="Q40" r:id="rId39" display="http://budget.rk.ifinmon.ru/dokumenty/godovoj-otchet-ob-ispolnenii-byudzheta" xr:uid="{00000000-0004-0000-0A00-000027000000}"/>
    <hyperlink ref="O92" r:id="rId40" location="type=zakonoproekt" display="http://monitoring.zspk.gov.ru/ - type=zakonoproekt" xr:uid="{00000000-0004-0000-0A00-000028000000}"/>
    <hyperlink ref="P92" r:id="rId41" display="https://www.primorsky.ru/authorities/executive-agencies/departments/finance/laws.php" xr:uid="{00000000-0004-0000-0A00-000029000000}"/>
    <hyperlink ref="Q92" r:id="rId42" xr:uid="{00000000-0004-0000-0A00-00002A000000}"/>
    <hyperlink ref="O68" r:id="rId43" xr:uid="{00000000-0004-0000-0A00-00002B000000}"/>
    <hyperlink ref="Q68" r:id="rId44" xr:uid="{00000000-0004-0000-0A00-00002C000000}"/>
    <hyperlink ref="P68" r:id="rId45" display="http://ufo.ulntc.ru/index.php?mgf=budget/open_budget&amp;slep=net" xr:uid="{00000000-0004-0000-0A00-00002D000000}"/>
    <hyperlink ref="O65" r:id="rId46" display="http://www.zspo.ru/legislative/bills/70722/" xr:uid="{00000000-0004-0000-0A00-00002E000000}"/>
    <hyperlink ref="P65" r:id="rId47" xr:uid="{00000000-0004-0000-0A00-00002F000000}"/>
    <hyperlink ref="O71" r:id="rId48" xr:uid="{00000000-0004-0000-0A00-000030000000}"/>
    <hyperlink ref="P71" r:id="rId49" location="document_list" display="https://minfin.midural.ru/document/category/21 - document_list" xr:uid="{00000000-0004-0000-0A00-000031000000}"/>
    <hyperlink ref="Q71" r:id="rId50" display="http://info.mfural.ru/ebudget/Menu/Page/1" xr:uid="{00000000-0004-0000-0A00-000032000000}"/>
    <hyperlink ref="O35" r:id="rId51" display="http://www.assembly.spb.ru/ndoc/doc/0/777340364" xr:uid="{00000000-0004-0000-0A00-000033000000}"/>
    <hyperlink ref="P35" r:id="rId52" xr:uid="{00000000-0004-0000-0A00-000034000000}"/>
    <hyperlink ref="O59" r:id="rId53" display="http://www.udmgossovet.ru/ooz/isp_budzhet2019/obshslush.php" xr:uid="{00000000-0004-0000-0A00-000035000000}"/>
    <hyperlink ref="P59" r:id="rId54" xr:uid="{00000000-0004-0000-0A00-000036000000}"/>
    <hyperlink ref="O33" r:id="rId55" display="http://duma.novreg.ru/action/projects/" xr:uid="{00000000-0004-0000-0A00-000037000000}"/>
    <hyperlink ref="P33" r:id="rId56" xr:uid="{00000000-0004-0000-0A00-000038000000}"/>
    <hyperlink ref="Q33" r:id="rId57" display="http://portal.novkfo.ru/Menu/Page/3" xr:uid="{00000000-0004-0000-0A00-000039000000}"/>
    <hyperlink ref="O22" r:id="rId58" display="http://www.tulaoblduma.ru/laws_intranet/laws_controlcard.asp%3FHALF=1&amp;ID=163893.html" xr:uid="{00000000-0004-0000-0A00-00003A000000}"/>
    <hyperlink ref="P22" r:id="rId59" display="https://minfin.tularegion.ru/activities/" xr:uid="{00000000-0004-0000-0A00-00003B000000}"/>
    <hyperlink ref="Q22" r:id="rId60" xr:uid="{00000000-0004-0000-0A00-00003C000000}"/>
    <hyperlink ref="O82" r:id="rId61" xr:uid="{00000000-0004-0000-0A00-00003D000000}"/>
    <hyperlink ref="P82" r:id="rId62" xr:uid="{00000000-0004-0000-0A00-00003E000000}"/>
    <hyperlink ref="Q82" r:id="rId63" display="http://openbudget.gfu.ru/ispolnenie-budgeta/law_project/" xr:uid="{00000000-0004-0000-0A00-00003F000000}"/>
    <hyperlink ref="O63" r:id="rId64" display="https://www.zsno.ru/law/bills-and-draft-resolutions/pending-bills/" xr:uid="{00000000-0004-0000-0A00-000040000000}"/>
    <hyperlink ref="P63" r:id="rId65" xr:uid="{00000000-0004-0000-0A00-000041000000}"/>
    <hyperlink ref="Q63" r:id="rId66" display="http://mf.nnov.ru:8025/primi-uchastie/publichnye-slushaniya/publ-slushaniya-isp-2020-menu/doc-062020-d1" xr:uid="{00000000-0004-0000-0A00-000042000000}"/>
    <hyperlink ref="O89" r:id="rId67" display="http://iltumen.ru/documents/31302" xr:uid="{00000000-0004-0000-0A00-000043000000}"/>
    <hyperlink ref="P89" r:id="rId68" xr:uid="{00000000-0004-0000-0A00-000044000000}"/>
    <hyperlink ref="Q89" r:id="rId69" display="http://budget.sakha.gov.ru/ebudget/Menu/Page/173" xr:uid="{00000000-0004-0000-0A00-000045000000}"/>
    <hyperlink ref="O26" r:id="rId70" display="http://karelia-zs.ru/zakonodatelstvo_rk/proekty/457vi/" xr:uid="{00000000-0004-0000-0A00-000046000000}"/>
    <hyperlink ref="P26" r:id="rId71" xr:uid="{00000000-0004-0000-0A00-000047000000}"/>
    <hyperlink ref="Q26" r:id="rId72" display="http://budget.karelia.ru/byudzhet/dokumenty/2019-god" xr:uid="{00000000-0004-0000-0A00-000048000000}"/>
    <hyperlink ref="O12" r:id="rId73" display="http://www.zskaluga.ru/bills/wide/17404/ob_ispolnenii_oblastnogo_bjudzheta_za_2019_god.html" xr:uid="{00000000-0004-0000-0A00-000049000000}"/>
    <hyperlink ref="P12" r:id="rId74" xr:uid="{00000000-0004-0000-0A00-00004A000000}"/>
    <hyperlink ref="O85" r:id="rId75" display="http://www.omsk-parlament.ru/?sid=2940" xr:uid="{00000000-0004-0000-0A00-00004B000000}"/>
    <hyperlink ref="P85" r:id="rId76" xr:uid="{00000000-0004-0000-0A00-00004C000000}"/>
    <hyperlink ref="Q85" r:id="rId77" display="http://budget.omsk.ifinmon.ru/napravleniya/ispolnenie-byudzheta/materialy-po-ispolneniyu-oblastnogo-byudzheta" xr:uid="{00000000-0004-0000-0A00-00004D000000}"/>
    <hyperlink ref="P21" r:id="rId78" xr:uid="{00000000-0004-0000-0A00-00004E000000}"/>
    <hyperlink ref="O21" r:id="rId79" xr:uid="{00000000-0004-0000-0A00-00004F000000}"/>
    <hyperlink ref="Q21" r:id="rId80" xr:uid="{00000000-0004-0000-0A00-000050000000}"/>
    <hyperlink ref="O32" r:id="rId81" display="https://www.duma-murman.ru/deyatelnost/zakonodatelnaya-deyatelnost/oblastnoy-byudzhet/" xr:uid="{00000000-0004-0000-0A00-000051000000}"/>
    <hyperlink ref="P32" r:id="rId82" xr:uid="{00000000-0004-0000-0A00-000052000000}"/>
    <hyperlink ref="Q32" r:id="rId83" display="https://b4u.gov-murman.ru/budget_guides/" xr:uid="{00000000-0004-0000-0A00-000053000000}"/>
    <hyperlink ref="O57" r:id="rId84" xr:uid="{00000000-0004-0000-0A00-000054000000}"/>
    <hyperlink ref="P57" r:id="rId85" xr:uid="{00000000-0004-0000-0A00-000055000000}"/>
    <hyperlink ref="O95" r:id="rId86" display="http://old.magoblduma.ru/zakon/projects/search/cardnpa/983-6/" xr:uid="{00000000-0004-0000-0A00-000056000000}"/>
    <hyperlink ref="P95" r:id="rId87" display="https://minfin.49gov.ru/press/news/index.php?id_4=53855" xr:uid="{00000000-0004-0000-0A00-000057000000}"/>
    <hyperlink ref="Q95" r:id="rId88" xr:uid="{00000000-0004-0000-0A00-000058000000}"/>
    <hyperlink ref="O10" r:id="rId89" display="http://www.vrnoblduma.ru/dokumenty/proekty/pro.php?lid=2056" xr:uid="{00000000-0004-0000-0A00-000059000000}"/>
    <hyperlink ref="P10" r:id="rId90" xr:uid="{00000000-0004-0000-0A00-00005A000000}"/>
    <hyperlink ref="O97" r:id="rId91" xr:uid="{00000000-0004-0000-0A00-00005B000000}"/>
    <hyperlink ref="P97" r:id="rId92" xr:uid="{00000000-0004-0000-0A00-00005C000000}"/>
    <hyperlink ref="O67" r:id="rId93" display="https://srd.ru/index.php/component/docs/?view=pr_zaks&amp;menu=508&amp;selmenu=512" xr:uid="{00000000-0004-0000-0A00-00005D000000}"/>
    <hyperlink ref="P67" r:id="rId94" display="https://minfin.saratov.gov.ru/docs" xr:uid="{00000000-0004-0000-0A00-00005E000000}"/>
    <hyperlink ref="Q67" r:id="rId95" xr:uid="{00000000-0004-0000-0A00-00005F000000}"/>
    <hyperlink ref="O88" r:id="rId96" display="http://hural-buryatia.ru/bankz/" xr:uid="{00000000-0004-0000-0A00-000060000000}"/>
    <hyperlink ref="P88" r:id="rId97" xr:uid="{00000000-0004-0000-0A00-000061000000}"/>
    <hyperlink ref="Q88" r:id="rId98" xr:uid="{00000000-0004-0000-0A00-000062000000}"/>
    <hyperlink ref="O56" r:id="rId99" display="http://www.gsmari.ru/itog/pnpa.html" xr:uid="{00000000-0004-0000-0A00-000063000000}"/>
    <hyperlink ref="P56" r:id="rId100" xr:uid="{00000000-0004-0000-0A00-000064000000}"/>
    <hyperlink ref="O77" r:id="rId101" display="http://elkurultay.ru/deyatelnost/zakonotvorchestvo" xr:uid="{00000000-0004-0000-0A00-000065000000}"/>
    <hyperlink ref="P77" r:id="rId102" xr:uid="{00000000-0004-0000-0A00-000066000000}"/>
    <hyperlink ref="Q77" r:id="rId103" display="http://www.open.minfin-altai.ru/open-budget/ispolnenie-respublikanskogo-byudzheta.html  " xr:uid="{00000000-0004-0000-0A00-000067000000}"/>
    <hyperlink ref="O98" r:id="rId104" display="http://думачукотки.рф/documents/search.html?srch_text=&amp;srch_number=&amp;srch_dates=&amp;srch_category=0" xr:uid="{00000000-0004-0000-0A00-000068000000}"/>
    <hyperlink ref="P98" r:id="rId105" display="http://чукотка.рф//otkrytyy-byudzhet/ispolnenie-byudzheta.php" xr:uid="{00000000-0004-0000-0A00-000069000000}"/>
    <hyperlink ref="O15" r:id="rId106" display="http://www.oblsovet.ru/legislation/" xr:uid="{00000000-0004-0000-0A00-00006A000000}"/>
    <hyperlink ref="P15" r:id="rId107" display="http://ufin48.ru/Show/Tag/%d0%98%d1%81%d0%bf%d0%be%d0%bb%d0%bd%d0%b5%d0%bd%d0%b8%d0%b5 %d0%b1%d1%8e%d0%b4%d0%b6%d0%b5%d1%82%d0%b0" xr:uid="{00000000-0004-0000-0A00-00006B000000}"/>
    <hyperlink ref="O64" r:id="rId108" display="http://www.zaksob.ru/activity/byudzhet-orenburgskoy-oblasti/publichnye-slushaniya/" xr:uid="{00000000-0004-0000-0A00-00006C000000}"/>
    <hyperlink ref="P64" r:id="rId109" display="http://minfin.orb.ru/%D0%BE%D1%82%D1%87%D0%B5%D1%82%D1%8B-%D0%BE%D0%B1-%D0%B8%D1%81%D0%BF%D0%BE%D0%BB%D0%BD%D0%B5%D0%BD%D0%B8%D0%B8-%D0%B1%D1%8E%D0%B4%D0%B6%D0%B5%D1%82%D0%B0/" xr:uid="{00000000-0004-0000-0A00-00006D000000}"/>
    <hyperlink ref="Q64" r:id="rId110" display="http://budget.orb.ru/isp/svod" xr:uid="{00000000-0004-0000-0A00-00006E000000}"/>
    <hyperlink ref="O84" r:id="rId111" display="http://zsnso.ru/proekty-npa-vnesennye-v-zakonodatelnoe-sobranie-novosibirskoy-oblasti" xr:uid="{00000000-0004-0000-0A00-00006F000000}"/>
    <hyperlink ref="P84" r:id="rId112" xr:uid="{00000000-0004-0000-0A00-000070000000}"/>
    <hyperlink ref="Q84" r:id="rId113" xr:uid="{00000000-0004-0000-0A00-000071000000}"/>
    <hyperlink ref="O80" r:id="rId114" xr:uid="{00000000-0004-0000-0A00-000072000000}"/>
    <hyperlink ref="P80" r:id="rId115" xr:uid="{00000000-0004-0000-0A00-000073000000}"/>
    <hyperlink ref="O18" r:id="rId116" display="http://rznoblduma.ru/index.php?option=com_content&amp;view=article&amp;id=177&amp;Itemid=125" xr:uid="{00000000-0004-0000-0A00-000074000000}"/>
    <hyperlink ref="P18" r:id="rId117" xr:uid="{00000000-0004-0000-0A00-000075000000}"/>
    <hyperlink ref="Q18" r:id="rId118" display="https://minfin-rzn.ru/portal/Show/Category/7?ItemId=39" xr:uid="{00000000-0004-0000-0A00-000076000000}"/>
    <hyperlink ref="O78" r:id="rId119" xr:uid="{00000000-0004-0000-0A00-000077000000}"/>
    <hyperlink ref="P78" r:id="rId120" xr:uid="{00000000-0004-0000-0A00-000078000000}"/>
    <hyperlink ref="Q78" r:id="rId121" display="http://budget17.ru/" xr:uid="{00000000-0004-0000-0A00-000079000000}"/>
    <hyperlink ref="O51" r:id="rId122" xr:uid="{00000000-0004-0000-0A00-00007A000000}"/>
    <hyperlink ref="P51" r:id="rId123" display="http://minfin.alania.gov.ru/index.php/documents/606" xr:uid="{00000000-0004-0000-0A00-00007B000000}"/>
    <hyperlink ref="O66" r:id="rId124" xr:uid="{00000000-0004-0000-0A00-00007C000000}"/>
    <hyperlink ref="P66" r:id="rId125" xr:uid="{00000000-0004-0000-0A00-00007D000000}"/>
    <hyperlink ref="Q66" r:id="rId126" location="toggle-id-1" display="http://budget.minfin-samara.ru/dokumenty/godovoj-otchet-ob-ispolnenii-byudzheta/#toggle-id-1" xr:uid="{00000000-0004-0000-0A00-00007E000000}"/>
    <hyperlink ref="O34" r:id="rId127" xr:uid="{00000000-0004-0000-0A00-00007F000000}"/>
    <hyperlink ref="Q34" r:id="rId128" display="http://bks.pskov.ru/ebudget/Show/Category/4?ItemId=262" xr:uid="{00000000-0004-0000-0A00-000081000000}"/>
    <hyperlink ref="O55" r:id="rId129" display="http://gsrb.ru/ru/materials/materialy-k-zasedaniyu-gs-k-rb/?SECTION_ID=1496" xr:uid="{00000000-0004-0000-0A00-000082000000}"/>
    <hyperlink ref="P55" r:id="rId130" xr:uid="{00000000-0004-0000-0A00-000083000000}"/>
    <hyperlink ref="Q90" r:id="rId131" xr:uid="{00000000-0004-0000-0A00-000084000000}"/>
    <hyperlink ref="P90" r:id="rId132" xr:uid="{00000000-0004-0000-0A00-000085000000}"/>
    <hyperlink ref="O90" r:id="rId133" xr:uid="{00000000-0004-0000-0A00-000086000000}"/>
    <hyperlink ref="O81" r:id="rId134" display="https://www.sobranie.info/lawsinfo.php?UID=17171" xr:uid="{00000000-0004-0000-0A00-000087000000}"/>
    <hyperlink ref="P81" r:id="rId135" xr:uid="{00000000-0004-0000-0A00-000088000000}"/>
    <hyperlink ref="P28" r:id="rId136" xr:uid="{00000000-0004-0000-0A00-000089000000}"/>
    <hyperlink ref="O28" r:id="rId137" display="http://www.aosd.ru/?dir=budget&amp;act=budget" xr:uid="{00000000-0004-0000-0A00-00008A000000}"/>
    <hyperlink ref="O96" r:id="rId138" display="http://doc.dumasakhalin.ru/chapter/projects" xr:uid="{00000000-0004-0000-0A00-00008B000000}"/>
    <hyperlink ref="Q96" r:id="rId139" xr:uid="{00000000-0004-0000-0A00-00008C000000}"/>
    <hyperlink ref="O39" r:id="rId140" xr:uid="{00000000-0004-0000-0A00-00008D000000}"/>
    <hyperlink ref="P39" r:id="rId141" display="http://minfin.kalmregion.ru/deyatelnost/byudzhet-respubliki-kalmykiya/proekty-zakonov-o-respublikanskom-byudzhete/" xr:uid="{00000000-0004-0000-0A00-00008E000000}"/>
    <hyperlink ref="O23" r:id="rId142" display="http://www.duma.yar.ru/service/projects/zp201345.html" xr:uid="{00000000-0004-0000-0A00-00008F000000}"/>
    <hyperlink ref="P23" r:id="rId143" xr:uid="{00000000-0004-0000-0A00-000090000000}"/>
    <hyperlink ref="Q23" r:id="rId144" display="http://budget76.ru/bdg/2019-god-bdg/k-proektu-zakona-ob-ispolnenii-byudzheta" xr:uid="{00000000-0004-0000-0A00-000091000000}"/>
    <hyperlink ref="O45" r:id="rId145" display="https://sevzakon.ru/view/laws/bank_zakonoproektov/ii_sozyv_2020/pr_zak_19_62_ot_01_06_2020/tekst_zakonoproekta/" xr:uid="{00000000-0004-0000-0A00-000092000000}"/>
    <hyperlink ref="P45" r:id="rId146" display="https://fin.sev.gov.ru/ispolnenie-bydzheta/otchyety-ob-ispolnenii-byudzheta-sevastopolya/" xr:uid="{00000000-0004-0000-0A00-000093000000}"/>
    <hyperlink ref="Q45" r:id="rId147" xr:uid="{00000000-0004-0000-0A00-000094000000}"/>
    <hyperlink ref="O16" r:id="rId148" display="https://www.mosoblduma.ru/Zakoni/Zakonoprecti_Moskovskoj_oblasti/item/317523/" xr:uid="{00000000-0004-0000-0A00-000095000000}"/>
    <hyperlink ref="P16" r:id="rId149" display="https://mef.mosreg.ru/dokumenty/normotvorchestvo/proekty-npa" xr:uid="{00000000-0004-0000-0A00-000096000000}"/>
    <hyperlink ref="Q16" r:id="rId150" xr:uid="{00000000-0004-0000-0A00-000097000000}"/>
    <hyperlink ref="O29" r:id="rId151" display="https://vologdazso.ru/actions/legislative_activity/draft-laws/index.php?docid=TXpNM01ESTVPRUUwVFc=" xr:uid="{00000000-0004-0000-0A00-000098000000}"/>
    <hyperlink ref="P29" r:id="rId152" xr:uid="{00000000-0004-0000-0A00-000099000000}"/>
    <hyperlink ref="O93" r:id="rId153" display="http://www.duma.khv.ru/Monitoring5/Проект%20закона/2311134" xr:uid="{00000000-0004-0000-0A00-00009A000000}"/>
    <hyperlink ref="P93" r:id="rId154" xr:uid="{00000000-0004-0000-0A00-00009B000000}"/>
    <hyperlink ref="O94" r:id="rId155" display="http://www.zsamur.ru/section/list/10630/10629" xr:uid="{00000000-0004-0000-0A00-00009C000000}"/>
    <hyperlink ref="P94" r:id="rId156" display="https://fin.amurobl.ru/pages/normativno-pravovye-akty/regionalnyy-uroven/proekty-zakonov-ao/" xr:uid="{00000000-0004-0000-0A00-00009D000000}"/>
    <hyperlink ref="Q94" r:id="rId157" xr:uid="{00000000-0004-0000-0A00-00009E000000}"/>
    <hyperlink ref="O19" r:id="rId158" xr:uid="{00000000-0004-0000-0A00-00009F000000}"/>
    <hyperlink ref="O30" r:id="rId159" display="https://duma39.ru/activity/zakon/draft/" xr:uid="{00000000-0004-0000-0A00-0000A1000000}"/>
    <hyperlink ref="P30" r:id="rId160" xr:uid="{00000000-0004-0000-0A00-0000A2000000}"/>
    <hyperlink ref="O17" r:id="rId161" display="http://oreloblsovet.ru/legislation/proektyi-zakonov.html" xr:uid="{00000000-0004-0000-0A00-0000A3000000}"/>
    <hyperlink ref="P17" r:id="rId162" xr:uid="{00000000-0004-0000-0A00-0000A4000000}"/>
    <hyperlink ref="Q17" r:id="rId163" display="http://depfin.orel-region.ru:8096/ebudget/Menu/Page/44" xr:uid="{00000000-0004-0000-0A00-0000A5000000}"/>
    <hyperlink ref="O8" r:id="rId164" display="http://duma32.ru/proekty-zakonov-bryanskoy-oblasti/" xr:uid="{00000000-0004-0000-0A00-0000A6000000}"/>
    <hyperlink ref="P8" r:id="rId165" xr:uid="{00000000-0004-0000-0A00-0000A7000000}"/>
    <hyperlink ref="Q8" r:id="rId166" display="http://bryanskoblfin.ru/open/Menu/Page/111" xr:uid="{00000000-0004-0000-0A00-0000A8000000}"/>
    <hyperlink ref="O50" r:id="rId167" xr:uid="{00000000-0004-0000-0A00-0000A9000000}"/>
    <hyperlink ref="P50" r:id="rId168" display="http://minfin09.ru/проекты-нпа-и-заключений-к-ним-по-резул/" xr:uid="{00000000-0004-0000-0A00-0000AA000000}"/>
    <hyperlink ref="O44" r:id="rId169" display="http://www.zsro.ru/lawmaking/project/" xr:uid="{00000000-0004-0000-0A00-0000AB000000}"/>
    <hyperlink ref="Q44" r:id="rId170" display="http://pravo.donland.ru/doc/view/id/%D0%9E%D0%B1%D0%BB%D0%B0%D1%81%D1%82%D0%BD%D0%BE%D0%B9+%D0%B7%D0%B0%D0%BA%D0%BE%D0%BD__08062020_19893/" xr:uid="{00000000-0004-0000-0A00-0000AC000000}"/>
    <hyperlink ref="O91" r:id="rId171" xr:uid="{00000000-0004-0000-0A00-0000AD000000}"/>
    <hyperlink ref="P91" r:id="rId172" xr:uid="{00000000-0004-0000-0A00-0000AE000000}"/>
    <hyperlink ref="Q91" r:id="rId173" location="/documents" display="http://openbudget.kamgov.ru/Dashboard - /documents" xr:uid="{00000000-0004-0000-0A00-0000AF000000}"/>
    <hyperlink ref="O74" r:id="rId174" display="https://www.dumahmao.ru/legislativeactivityoftheduma/meetingsoftheduma/detail.php?ID=58162" xr:uid="{00000000-0004-0000-0A00-0000B0000000}"/>
    <hyperlink ref="P74" r:id="rId175" xr:uid="{00000000-0004-0000-0A00-0000B1000000}"/>
    <hyperlink ref="O47" r:id="rId176" xr:uid="{00000000-0004-0000-0A00-0000B2000000}"/>
    <hyperlink ref="P47" r:id="rId177" display="http://www.minfinrd.ru/godovoy-otchet-ob-ispolnenii-byudzheta" xr:uid="{00000000-0004-0000-0A00-0000B3000000}"/>
    <hyperlink ref="Q47" r:id="rId178" display="http://open.minfinrd.ru/" xr:uid="{00000000-0004-0000-0A00-0000B4000000}"/>
    <hyperlink ref="P48" r:id="rId179" xr:uid="{00000000-0004-0000-0A00-0000B5000000}"/>
    <hyperlink ref="O42" r:id="rId180" xr:uid="{00000000-0004-0000-0A00-0000B6000000}"/>
    <hyperlink ref="P42" r:id="rId181" xr:uid="{00000000-0004-0000-0A00-0000B7000000}"/>
    <hyperlink ref="Q13" r:id="rId182" display="http://nb44.ru/  " xr:uid="{00000000-0004-0000-0A00-0000B8000000}"/>
    <hyperlink ref="O13" r:id="rId183" display="http://www.kosoblduma.ru/laws/pzko/?id=1023" xr:uid="{00000000-0004-0000-0A00-0000B9000000}"/>
    <hyperlink ref="P13" r:id="rId184" xr:uid="{00000000-0004-0000-0A00-0000BA000000}"/>
    <hyperlink ref="O7" r:id="rId185" display="https://www.belduma.ru/document/draft/draft_detail.php?fold=020&amp;fn=2229-20" xr:uid="{00000000-0004-0000-0A00-0000BB000000}"/>
    <hyperlink ref="P7" r:id="rId186" xr:uid="{00000000-0004-0000-0A00-0000BC000000}"/>
    <hyperlink ref="Q7" r:id="rId187" display="http://ob.beldepfin.ru/" xr:uid="{00000000-0004-0000-0A00-0000BD000000}"/>
    <hyperlink ref="O72" r:id="rId188" display="http://public.duma72.ru/Public/BillDossier/2971" xr:uid="{00000000-0004-0000-0A00-0000BE000000}"/>
    <hyperlink ref="P72" r:id="rId189" xr:uid="{00000000-0004-0000-0A00-0000BF000000}"/>
    <hyperlink ref="O52" r:id="rId190" display="http://www.parlamentchr.ru/deyatelnost/zakonoproekty-nakhodyashchiesya-na-rassmotrenii" xr:uid="{00000000-0004-0000-0A00-0000C0000000}"/>
    <hyperlink ref="P52" r:id="rId191" display="http://www.minfinchr.ru/otkrytyj-byudzhet" xr:uid="{00000000-0004-0000-0A00-0000C1000000}"/>
    <hyperlink ref="Q52" r:id="rId192" xr:uid="{00000000-0004-0000-0A00-0000C2000000}"/>
    <hyperlink ref="P44" r:id="rId193" xr:uid="{00000000-0004-0000-0A00-0000C3000000}"/>
    <hyperlink ref="O70" r:id="rId194" xr:uid="{00000000-0004-0000-0A00-0000C4000000}"/>
    <hyperlink ref="P70" r:id="rId195" xr:uid="{00000000-0004-0000-0A00-0000C5000000}"/>
    <hyperlink ref="P96" r:id="rId196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A00-0000C6000000}"/>
    <hyperlink ref="O41" r:id="rId197" display="https://www.kubzsk.ru/pravo/ " xr:uid="{00000000-0004-0000-0A00-0000C7000000}"/>
    <hyperlink ref="Q41" r:id="rId198" display="https://openbudget23region.ru/o-byudzhete/dokumenty/ministerstvo-finansov-krasnodarskogo-kraya " xr:uid="{00000000-0004-0000-0A00-0000C8000000}"/>
    <hyperlink ref="P43" r:id="rId199" xr:uid="{00000000-0004-0000-0A00-0000C9000000}"/>
    <hyperlink ref="O43" r:id="rId200" xr:uid="{00000000-0004-0000-0A00-0000CA000000}"/>
    <hyperlink ref="Q43" r:id="rId201" display="http://portal-ob.volgafin.ru/dokumenty/zakon_ob_ispolnenii_byudzheta/2019 " xr:uid="{00000000-0004-0000-0A00-0000CB000000}"/>
    <hyperlink ref="P38" r:id="rId202" xr:uid="{00000000-0004-0000-0A00-0000CC000000}"/>
    <hyperlink ref="O38" r:id="rId203" display="https://gshra.ru/zak-deyat/proekty/ " xr:uid="{00000000-0004-0000-0A00-0000CD000000}"/>
    <hyperlink ref="O20" r:id="rId204" display="https://tambovoblduma.ru/zakonoproekty/zakonoproekty-vnesennye-v-oblastnuyu-dumu/avgust-2020/ " xr:uid="{00000000-0004-0000-0A00-0000CE000000}"/>
    <hyperlink ref="P20" r:id="rId205" xr:uid="{00000000-0004-0000-0A00-0000CF000000}"/>
    <hyperlink ref="O11" r:id="rId206" display="https://www.ivoblduma.ru/zakony/proekty-zakonov/ " xr:uid="{00000000-0004-0000-0A00-0000D0000000}"/>
    <hyperlink ref="P11" r:id="rId207" xr:uid="{00000000-0004-0000-0A00-0000D1000000}"/>
    <hyperlink ref="O27" r:id="rId208" display="http://gsrk1.rkomi.ru/Sessions/WebQuestionDetails.aspx?idPage=1&amp;idQuest=54188&amp;IdSessions=223&amp;typeQuest=0&amp;showQuests=false " xr:uid="{00000000-0004-0000-0A00-0000D2000000}"/>
    <hyperlink ref="O48" r:id="rId209" xr:uid="{00000000-0004-0000-0A00-0000D3000000}"/>
    <hyperlink ref="Q24" r:id="rId210" xr:uid="{00000000-0004-0000-0A00-0000D4000000}"/>
    <hyperlink ref="O24" r:id="rId211" xr:uid="{00000000-0004-0000-0A00-0000D5000000}"/>
    <hyperlink ref="P24" r:id="rId212" xr:uid="{00000000-0004-0000-0A00-0000D6000000}"/>
    <hyperlink ref="P34" r:id="rId213" display="http://finance.pskov.ru/ob-upravlenii/byudzhet" xr:uid="{BA75A806-66FF-474B-82E4-E8A4A3922F99}"/>
    <hyperlink ref="Q73" r:id="rId214" display="http://open.minfin74.ru/otchet/1638075568" xr:uid="{625BD544-CD12-4C5A-917D-14E0B4ADB539}"/>
    <hyperlink ref="P27" r:id="rId215" xr:uid="{CE25859D-529D-4055-92B8-01940D5D3FAE}"/>
    <hyperlink ref="P41" r:id="rId216" xr:uid="{AE567694-08E1-4651-8659-EE175873F1C7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7"/>
  <headerFooter>
    <oddFooter>&amp;C&amp;8&amp;A&amp;R&amp;8&amp;P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/>
  <dimension ref="A1:S126"/>
  <sheetViews>
    <sheetView zoomScaleNormal="100" zoomScaleSheetLayoutView="11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A3" sqref="A3:A5"/>
    </sheetView>
  </sheetViews>
  <sheetFormatPr defaultColWidth="9.1796875" defaultRowHeight="11.5" x14ac:dyDescent="0.25"/>
  <cols>
    <col min="1" max="1" width="24.6328125" style="71" customWidth="1"/>
    <col min="2" max="2" width="43.54296875" style="75" customWidth="1"/>
    <col min="3" max="3" width="5.6328125" style="70" customWidth="1"/>
    <col min="4" max="5" width="4.6328125" style="70" customWidth="1"/>
    <col min="6" max="6" width="5.6328125" style="85" customWidth="1"/>
    <col min="7" max="7" width="14.6328125" style="70" customWidth="1"/>
    <col min="8" max="8" width="13.81640625" style="86" customWidth="1"/>
    <col min="9" max="13" width="14.6328125" style="86" customWidth="1"/>
    <col min="14" max="14" width="11.7265625" style="86" customWidth="1"/>
    <col min="15" max="15" width="18.6328125" style="71" customWidth="1"/>
    <col min="16" max="18" width="18.6328125" style="87" customWidth="1"/>
    <col min="19" max="19" width="9.1796875" style="218"/>
    <col min="20" max="16384" width="9.1796875" style="71"/>
  </cols>
  <sheetData>
    <row r="1" spans="1:19" ht="28" customHeight="1" x14ac:dyDescent="0.25">
      <c r="A1" s="409" t="str">
        <f>B3</f>
        <v>4.9 Содержатся ли в составе материалов к проекту закона об исполнении бюджета за 2019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образований, в том числе с детализацией по формам и целевому назначению межбюджетных трансфертов, в сравнении с первоначально утвержденными законом о бюджете значениями и с уточненными (с учетом внесенных изменений) значениями?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9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9" s="75" customFormat="1" ht="119" customHeight="1" x14ac:dyDescent="0.25">
      <c r="A3" s="404" t="s">
        <v>384</v>
      </c>
      <c r="B3" s="307" t="s">
        <v>373</v>
      </c>
      <c r="C3" s="407" t="s">
        <v>152</v>
      </c>
      <c r="D3" s="405"/>
      <c r="E3" s="405"/>
      <c r="F3" s="405"/>
      <c r="G3" s="404" t="s">
        <v>1483</v>
      </c>
      <c r="H3" s="404" t="s">
        <v>194</v>
      </c>
      <c r="I3" s="404" t="s">
        <v>1596</v>
      </c>
      <c r="J3" s="404" t="s">
        <v>393</v>
      </c>
      <c r="K3" s="404" t="s">
        <v>394</v>
      </c>
      <c r="L3" s="404" t="s">
        <v>772</v>
      </c>
      <c r="M3" s="404" t="s">
        <v>213</v>
      </c>
      <c r="N3" s="404" t="s">
        <v>195</v>
      </c>
      <c r="O3" s="404" t="s">
        <v>109</v>
      </c>
      <c r="P3" s="401" t="s">
        <v>115</v>
      </c>
      <c r="Q3" s="401"/>
      <c r="R3" s="401"/>
      <c r="S3" s="218"/>
    </row>
    <row r="4" spans="1:19" s="77" customFormat="1" ht="30" customHeight="1" x14ac:dyDescent="0.25">
      <c r="A4" s="405"/>
      <c r="B4" s="35" t="str">
        <f>'Методика (Раздел 4)'!B65</f>
        <v xml:space="preserve">Да, содержатся </v>
      </c>
      <c r="C4" s="404" t="s">
        <v>101</v>
      </c>
      <c r="D4" s="404" t="s">
        <v>190</v>
      </c>
      <c r="E4" s="404" t="s">
        <v>191</v>
      </c>
      <c r="F4" s="407" t="s">
        <v>100</v>
      </c>
      <c r="G4" s="405"/>
      <c r="H4" s="404"/>
      <c r="I4" s="404"/>
      <c r="J4" s="404"/>
      <c r="K4" s="404"/>
      <c r="L4" s="405"/>
      <c r="M4" s="405"/>
      <c r="N4" s="404"/>
      <c r="O4" s="404"/>
      <c r="P4" s="405" t="s">
        <v>110</v>
      </c>
      <c r="Q4" s="405" t="s">
        <v>192</v>
      </c>
      <c r="R4" s="405" t="s">
        <v>111</v>
      </c>
      <c r="S4" s="219"/>
    </row>
    <row r="5" spans="1:19" s="77" customFormat="1" ht="30" customHeight="1" x14ac:dyDescent="0.25">
      <c r="A5" s="405"/>
      <c r="B5" s="35" t="str">
        <f>'Методика (Раздел 4)'!B66</f>
        <v>Нет, в установленные сроки не содержатся или не отвечают требованиям</v>
      </c>
      <c r="C5" s="405"/>
      <c r="D5" s="405"/>
      <c r="E5" s="405"/>
      <c r="F5" s="411"/>
      <c r="G5" s="405"/>
      <c r="H5" s="404"/>
      <c r="I5" s="404"/>
      <c r="J5" s="404"/>
      <c r="K5" s="404"/>
      <c r="L5" s="405"/>
      <c r="M5" s="405"/>
      <c r="N5" s="404"/>
      <c r="O5" s="404"/>
      <c r="P5" s="405"/>
      <c r="Q5" s="405"/>
      <c r="R5" s="405"/>
      <c r="S5" s="219"/>
    </row>
    <row r="6" spans="1:19" s="73" customFormat="1" ht="15" customHeight="1" x14ac:dyDescent="0.25">
      <c r="A6" s="225" t="s">
        <v>0</v>
      </c>
      <c r="B6" s="226"/>
      <c r="C6" s="226"/>
      <c r="D6" s="226"/>
      <c r="E6" s="226"/>
      <c r="F6" s="159"/>
      <c r="G6" s="226"/>
      <c r="H6" s="159"/>
      <c r="I6" s="159"/>
      <c r="J6" s="159"/>
      <c r="K6" s="159"/>
      <c r="L6" s="226"/>
      <c r="M6" s="226"/>
      <c r="N6" s="226"/>
      <c r="O6" s="159"/>
      <c r="P6" s="263"/>
      <c r="Q6" s="263"/>
      <c r="R6" s="263"/>
      <c r="S6" s="220"/>
    </row>
    <row r="7" spans="1:19" s="84" customFormat="1" ht="15" customHeight="1" x14ac:dyDescent="0.25">
      <c r="A7" s="228" t="s">
        <v>1</v>
      </c>
      <c r="B7" s="239" t="s">
        <v>137</v>
      </c>
      <c r="C7" s="240">
        <f>IF(B7=$B$4,2,0)</f>
        <v>2</v>
      </c>
      <c r="D7" s="240"/>
      <c r="E7" s="240"/>
      <c r="F7" s="241">
        <f>C7*IF(D7&gt;0,D7,1)*IF(E7&gt;0,E7,1)</f>
        <v>2</v>
      </c>
      <c r="G7" s="239" t="s">
        <v>219</v>
      </c>
      <c r="H7" s="239" t="s">
        <v>219</v>
      </c>
      <c r="I7" s="239" t="s">
        <v>219</v>
      </c>
      <c r="J7" s="239" t="s">
        <v>219</v>
      </c>
      <c r="K7" s="239" t="s">
        <v>219</v>
      </c>
      <c r="L7" s="239" t="s">
        <v>219</v>
      </c>
      <c r="M7" s="235">
        <v>43993</v>
      </c>
      <c r="N7" s="235" t="s">
        <v>219</v>
      </c>
      <c r="O7" s="272" t="s">
        <v>216</v>
      </c>
      <c r="P7" s="234" t="s">
        <v>675</v>
      </c>
      <c r="Q7" s="234" t="s">
        <v>673</v>
      </c>
      <c r="R7" s="234" t="s">
        <v>674</v>
      </c>
      <c r="S7" s="218" t="s">
        <v>216</v>
      </c>
    </row>
    <row r="8" spans="1:19" ht="15" customHeight="1" x14ac:dyDescent="0.25">
      <c r="A8" s="228" t="s">
        <v>2</v>
      </c>
      <c r="B8" s="239" t="s">
        <v>137</v>
      </c>
      <c r="C8" s="240">
        <f>IF(B8=$B$4,2,0)</f>
        <v>2</v>
      </c>
      <c r="D8" s="240"/>
      <c r="E8" s="240"/>
      <c r="F8" s="241">
        <f t="shared" ref="F8:F24" si="0">C8*IF(D8&gt;0,D8,1)*IF(E8&gt;0,E8,1)</f>
        <v>2</v>
      </c>
      <c r="G8" s="239" t="s">
        <v>219</v>
      </c>
      <c r="H8" s="239" t="s">
        <v>219</v>
      </c>
      <c r="I8" s="239" t="s">
        <v>219</v>
      </c>
      <c r="J8" s="239" t="s">
        <v>219</v>
      </c>
      <c r="K8" s="239" t="s">
        <v>219</v>
      </c>
      <c r="L8" s="239" t="s">
        <v>219</v>
      </c>
      <c r="M8" s="235">
        <v>43983</v>
      </c>
      <c r="N8" s="239" t="s">
        <v>219</v>
      </c>
      <c r="O8" s="272" t="s">
        <v>216</v>
      </c>
      <c r="P8" s="234" t="s">
        <v>652</v>
      </c>
      <c r="Q8" s="234" t="s">
        <v>650</v>
      </c>
      <c r="R8" s="234" t="s">
        <v>653</v>
      </c>
      <c r="S8" s="218" t="s">
        <v>216</v>
      </c>
    </row>
    <row r="9" spans="1:19" ht="15" customHeight="1" x14ac:dyDescent="0.25">
      <c r="A9" s="228" t="s">
        <v>3</v>
      </c>
      <c r="B9" s="239" t="s">
        <v>137</v>
      </c>
      <c r="C9" s="240">
        <f t="shared" ref="C9:C36" si="1">IF(B9=$B$4,2,0)</f>
        <v>2</v>
      </c>
      <c r="D9" s="240"/>
      <c r="E9" s="240"/>
      <c r="F9" s="241">
        <f t="shared" si="0"/>
        <v>2</v>
      </c>
      <c r="G9" s="239" t="s">
        <v>219</v>
      </c>
      <c r="H9" s="239" t="s">
        <v>219</v>
      </c>
      <c r="I9" s="239" t="s">
        <v>219</v>
      </c>
      <c r="J9" s="239" t="s">
        <v>219</v>
      </c>
      <c r="K9" s="239" t="s">
        <v>219</v>
      </c>
      <c r="L9" s="239" t="s">
        <v>219</v>
      </c>
      <c r="M9" s="235">
        <v>43930</v>
      </c>
      <c r="N9" s="235" t="s">
        <v>219</v>
      </c>
      <c r="O9" s="272" t="s">
        <v>1697</v>
      </c>
      <c r="P9" s="272" t="s">
        <v>1696</v>
      </c>
      <c r="Q9" s="234" t="s">
        <v>250</v>
      </c>
      <c r="R9" s="236" t="s">
        <v>417</v>
      </c>
    </row>
    <row r="10" spans="1:19" s="74" customFormat="1" ht="15" customHeight="1" x14ac:dyDescent="0.25">
      <c r="A10" s="228" t="s">
        <v>4</v>
      </c>
      <c r="B10" s="239" t="s">
        <v>134</v>
      </c>
      <c r="C10" s="240">
        <f>IF(B10=$B$4,2,0)</f>
        <v>0</v>
      </c>
      <c r="D10" s="240"/>
      <c r="E10" s="240"/>
      <c r="F10" s="241">
        <f t="shared" si="0"/>
        <v>0</v>
      </c>
      <c r="G10" s="239" t="s">
        <v>276</v>
      </c>
      <c r="H10" s="239" t="s">
        <v>216</v>
      </c>
      <c r="I10" s="239" t="s">
        <v>216</v>
      </c>
      <c r="J10" s="239" t="s">
        <v>216</v>
      </c>
      <c r="K10" s="239" t="s">
        <v>218</v>
      </c>
      <c r="L10" s="239" t="s">
        <v>216</v>
      </c>
      <c r="M10" s="235">
        <v>43969</v>
      </c>
      <c r="N10" s="235" t="s">
        <v>216</v>
      </c>
      <c r="O10" s="272" t="s">
        <v>1644</v>
      </c>
      <c r="P10" s="236" t="s">
        <v>535</v>
      </c>
      <c r="Q10" s="236" t="s">
        <v>235</v>
      </c>
      <c r="R10" s="236" t="s">
        <v>417</v>
      </c>
      <c r="S10" s="220"/>
    </row>
    <row r="11" spans="1:19" s="74" customFormat="1" ht="15" customHeight="1" x14ac:dyDescent="0.25">
      <c r="A11" s="228" t="s">
        <v>5</v>
      </c>
      <c r="B11" s="239" t="s">
        <v>137</v>
      </c>
      <c r="C11" s="240">
        <f t="shared" si="1"/>
        <v>2</v>
      </c>
      <c r="D11" s="240"/>
      <c r="E11" s="240"/>
      <c r="F11" s="241">
        <f t="shared" si="0"/>
        <v>2</v>
      </c>
      <c r="G11" s="239" t="s">
        <v>219</v>
      </c>
      <c r="H11" s="239" t="s">
        <v>219</v>
      </c>
      <c r="I11" s="239" t="s">
        <v>219</v>
      </c>
      <c r="J11" s="239" t="s">
        <v>219</v>
      </c>
      <c r="K11" s="239" t="s">
        <v>219</v>
      </c>
      <c r="L11" s="239" t="s">
        <v>219</v>
      </c>
      <c r="M11" s="235">
        <v>44118</v>
      </c>
      <c r="N11" s="235" t="s">
        <v>219</v>
      </c>
      <c r="O11" s="272" t="s">
        <v>216</v>
      </c>
      <c r="P11" s="208" t="s">
        <v>745</v>
      </c>
      <c r="Q11" s="208" t="s">
        <v>743</v>
      </c>
      <c r="R11" s="236" t="s">
        <v>417</v>
      </c>
      <c r="S11" s="220"/>
    </row>
    <row r="12" spans="1:19" s="73" customFormat="1" ht="15" customHeight="1" x14ac:dyDescent="0.25">
      <c r="A12" s="228" t="s">
        <v>6</v>
      </c>
      <c r="B12" s="239" t="s">
        <v>137</v>
      </c>
      <c r="C12" s="240">
        <f t="shared" si="1"/>
        <v>2</v>
      </c>
      <c r="D12" s="240"/>
      <c r="E12" s="240"/>
      <c r="F12" s="241">
        <f t="shared" si="0"/>
        <v>2</v>
      </c>
      <c r="G12" s="239" t="s">
        <v>219</v>
      </c>
      <c r="H12" s="239" t="s">
        <v>219</v>
      </c>
      <c r="I12" s="239" t="s">
        <v>219</v>
      </c>
      <c r="J12" s="239" t="s">
        <v>219</v>
      </c>
      <c r="K12" s="239" t="s">
        <v>219</v>
      </c>
      <c r="L12" s="239" t="s">
        <v>219</v>
      </c>
      <c r="M12" s="235" t="s">
        <v>217</v>
      </c>
      <c r="N12" s="239" t="s">
        <v>219</v>
      </c>
      <c r="O12" s="239" t="s">
        <v>216</v>
      </c>
      <c r="P12" s="236" t="s">
        <v>1623</v>
      </c>
      <c r="Q12" s="236" t="s">
        <v>236</v>
      </c>
      <c r="R12" s="236" t="s">
        <v>417</v>
      </c>
      <c r="S12" s="220"/>
    </row>
    <row r="13" spans="1:19" s="84" customFormat="1" ht="15" customHeight="1" x14ac:dyDescent="0.25">
      <c r="A13" s="228" t="s">
        <v>7</v>
      </c>
      <c r="B13" s="239" t="s">
        <v>134</v>
      </c>
      <c r="C13" s="240">
        <f t="shared" si="1"/>
        <v>0</v>
      </c>
      <c r="D13" s="240"/>
      <c r="E13" s="240">
        <v>0.5</v>
      </c>
      <c r="F13" s="241">
        <f t="shared" si="0"/>
        <v>0</v>
      </c>
      <c r="G13" s="239" t="s">
        <v>276</v>
      </c>
      <c r="H13" s="239" t="s">
        <v>216</v>
      </c>
      <c r="I13" s="239" t="s">
        <v>216</v>
      </c>
      <c r="J13" s="239" t="s">
        <v>216</v>
      </c>
      <c r="K13" s="239" t="s">
        <v>218</v>
      </c>
      <c r="L13" s="239" t="s">
        <v>216</v>
      </c>
      <c r="M13" s="235" t="s">
        <v>217</v>
      </c>
      <c r="N13" s="235" t="s">
        <v>218</v>
      </c>
      <c r="O13" s="272" t="s">
        <v>1624</v>
      </c>
      <c r="P13" s="234" t="s">
        <v>670</v>
      </c>
      <c r="Q13" s="234" t="s">
        <v>249</v>
      </c>
      <c r="R13" s="238" t="s">
        <v>435</v>
      </c>
      <c r="S13" s="218" t="s">
        <v>216</v>
      </c>
    </row>
    <row r="14" spans="1:19" s="84" customFormat="1" ht="15" customHeight="1" x14ac:dyDescent="0.25">
      <c r="A14" s="228" t="s">
        <v>8</v>
      </c>
      <c r="B14" s="239" t="s">
        <v>137</v>
      </c>
      <c r="C14" s="240">
        <f t="shared" si="1"/>
        <v>2</v>
      </c>
      <c r="D14" s="240"/>
      <c r="E14" s="240"/>
      <c r="F14" s="241">
        <f t="shared" si="0"/>
        <v>2</v>
      </c>
      <c r="G14" s="239" t="s">
        <v>219</v>
      </c>
      <c r="H14" s="239" t="s">
        <v>219</v>
      </c>
      <c r="I14" s="239" t="s">
        <v>219</v>
      </c>
      <c r="J14" s="239" t="s">
        <v>219</v>
      </c>
      <c r="K14" s="239" t="s">
        <v>219</v>
      </c>
      <c r="L14" s="239" t="s">
        <v>219</v>
      </c>
      <c r="M14" s="235" t="s">
        <v>217</v>
      </c>
      <c r="N14" s="235" t="s">
        <v>219</v>
      </c>
      <c r="O14" s="272" t="s">
        <v>216</v>
      </c>
      <c r="P14" s="234" t="s">
        <v>471</v>
      </c>
      <c r="Q14" s="234" t="s">
        <v>470</v>
      </c>
      <c r="R14" s="236" t="s">
        <v>417</v>
      </c>
      <c r="S14" s="218"/>
    </row>
    <row r="15" spans="1:19" s="74" customFormat="1" ht="15" customHeight="1" x14ac:dyDescent="0.25">
      <c r="A15" s="228" t="s">
        <v>9</v>
      </c>
      <c r="B15" s="239" t="s">
        <v>137</v>
      </c>
      <c r="C15" s="240">
        <f>IF(B15=$B$4,2,0)</f>
        <v>2</v>
      </c>
      <c r="D15" s="240"/>
      <c r="E15" s="240"/>
      <c r="F15" s="241">
        <f t="shared" si="0"/>
        <v>2</v>
      </c>
      <c r="G15" s="239" t="s">
        <v>219</v>
      </c>
      <c r="H15" s="239" t="s">
        <v>219</v>
      </c>
      <c r="I15" s="239" t="s">
        <v>219</v>
      </c>
      <c r="J15" s="239" t="s">
        <v>219</v>
      </c>
      <c r="K15" s="239" t="s">
        <v>219</v>
      </c>
      <c r="L15" s="239" t="s">
        <v>219</v>
      </c>
      <c r="M15" s="235">
        <v>43973</v>
      </c>
      <c r="N15" s="235" t="s">
        <v>219</v>
      </c>
      <c r="O15" s="272" t="s">
        <v>216</v>
      </c>
      <c r="P15" s="236" t="s">
        <v>434</v>
      </c>
      <c r="Q15" s="236" t="s">
        <v>576</v>
      </c>
      <c r="R15" s="236" t="s">
        <v>417</v>
      </c>
      <c r="S15" s="220"/>
    </row>
    <row r="16" spans="1:19" ht="15" customHeight="1" x14ac:dyDescent="0.25">
      <c r="A16" s="228" t="s">
        <v>10</v>
      </c>
      <c r="B16" s="239" t="s">
        <v>137</v>
      </c>
      <c r="C16" s="240">
        <f t="shared" si="1"/>
        <v>2</v>
      </c>
      <c r="D16" s="240"/>
      <c r="E16" s="240"/>
      <c r="F16" s="241">
        <f t="shared" si="0"/>
        <v>2</v>
      </c>
      <c r="G16" s="239" t="s">
        <v>219</v>
      </c>
      <c r="H16" s="239" t="s">
        <v>219</v>
      </c>
      <c r="I16" s="239" t="s">
        <v>219</v>
      </c>
      <c r="J16" s="239" t="s">
        <v>219</v>
      </c>
      <c r="K16" s="239" t="s">
        <v>219</v>
      </c>
      <c r="L16" s="239" t="s">
        <v>219</v>
      </c>
      <c r="M16" s="235" t="s">
        <v>217</v>
      </c>
      <c r="N16" s="235" t="s">
        <v>219</v>
      </c>
      <c r="O16" s="272" t="s">
        <v>216</v>
      </c>
      <c r="P16" s="234" t="s">
        <v>633</v>
      </c>
      <c r="Q16" s="234" t="s">
        <v>631</v>
      </c>
      <c r="R16" s="234" t="s">
        <v>632</v>
      </c>
      <c r="S16" s="218" t="s">
        <v>216</v>
      </c>
    </row>
    <row r="17" spans="1:19" s="84" customFormat="1" ht="15" customHeight="1" x14ac:dyDescent="0.25">
      <c r="A17" s="228" t="s">
        <v>11</v>
      </c>
      <c r="B17" s="239" t="s">
        <v>134</v>
      </c>
      <c r="C17" s="240">
        <f t="shared" si="1"/>
        <v>0</v>
      </c>
      <c r="D17" s="240"/>
      <c r="E17" s="240"/>
      <c r="F17" s="241">
        <f t="shared" si="0"/>
        <v>0</v>
      </c>
      <c r="G17" s="239" t="s">
        <v>276</v>
      </c>
      <c r="H17" s="239" t="s">
        <v>218</v>
      </c>
      <c r="I17" s="239" t="s">
        <v>216</v>
      </c>
      <c r="J17" s="239" t="s">
        <v>218</v>
      </c>
      <c r="K17" s="239" t="s">
        <v>216</v>
      </c>
      <c r="L17" s="239" t="s">
        <v>216</v>
      </c>
      <c r="M17" s="235">
        <v>43983</v>
      </c>
      <c r="N17" s="235" t="s">
        <v>216</v>
      </c>
      <c r="O17" s="239" t="s">
        <v>1626</v>
      </c>
      <c r="P17" s="234" t="s">
        <v>432</v>
      </c>
      <c r="Q17" s="234" t="s">
        <v>255</v>
      </c>
      <c r="R17" s="234" t="s">
        <v>436</v>
      </c>
      <c r="S17" s="218" t="s">
        <v>216</v>
      </c>
    </row>
    <row r="18" spans="1:19" ht="15" customHeight="1" x14ac:dyDescent="0.25">
      <c r="A18" s="228" t="s">
        <v>12</v>
      </c>
      <c r="B18" s="239" t="s">
        <v>134</v>
      </c>
      <c r="C18" s="240">
        <f t="shared" si="1"/>
        <v>0</v>
      </c>
      <c r="D18" s="240"/>
      <c r="E18" s="240"/>
      <c r="F18" s="241">
        <f t="shared" si="0"/>
        <v>0</v>
      </c>
      <c r="G18" s="239" t="s">
        <v>276</v>
      </c>
      <c r="H18" s="239" t="s">
        <v>218</v>
      </c>
      <c r="I18" s="239" t="s">
        <v>216</v>
      </c>
      <c r="J18" s="239" t="s">
        <v>216</v>
      </c>
      <c r="K18" s="239" t="s">
        <v>216</v>
      </c>
      <c r="L18" s="239" t="s">
        <v>216</v>
      </c>
      <c r="M18" s="235">
        <v>43986</v>
      </c>
      <c r="N18" s="235" t="s">
        <v>216</v>
      </c>
      <c r="O18" s="239" t="s">
        <v>298</v>
      </c>
      <c r="P18" s="234" t="s">
        <v>433</v>
      </c>
      <c r="Q18" s="234" t="s">
        <v>588</v>
      </c>
      <c r="R18" s="234" t="s">
        <v>589</v>
      </c>
      <c r="S18" s="218" t="s">
        <v>216</v>
      </c>
    </row>
    <row r="19" spans="1:19" s="84" customFormat="1" ht="15" customHeight="1" x14ac:dyDescent="0.25">
      <c r="A19" s="228" t="s">
        <v>13</v>
      </c>
      <c r="B19" s="239" t="s">
        <v>134</v>
      </c>
      <c r="C19" s="240">
        <f>IF(B19=$B$4,2,0)</f>
        <v>0</v>
      </c>
      <c r="D19" s="240"/>
      <c r="E19" s="240"/>
      <c r="F19" s="241">
        <f t="shared" si="0"/>
        <v>0</v>
      </c>
      <c r="G19" s="239" t="s">
        <v>218</v>
      </c>
      <c r="H19" s="239" t="s">
        <v>216</v>
      </c>
      <c r="I19" s="239" t="s">
        <v>216</v>
      </c>
      <c r="J19" s="239" t="s">
        <v>216</v>
      </c>
      <c r="K19" s="239" t="s">
        <v>216</v>
      </c>
      <c r="L19" s="239" t="s">
        <v>216</v>
      </c>
      <c r="M19" s="239" t="s">
        <v>216</v>
      </c>
      <c r="N19" s="239" t="s">
        <v>216</v>
      </c>
      <c r="O19" s="239" t="s">
        <v>216</v>
      </c>
      <c r="P19" s="234" t="s">
        <v>646</v>
      </c>
      <c r="Q19" s="234" t="s">
        <v>1560</v>
      </c>
      <c r="R19" s="236" t="s">
        <v>417</v>
      </c>
      <c r="S19" s="218"/>
    </row>
    <row r="20" spans="1:19" s="84" customFormat="1" ht="15" customHeight="1" x14ac:dyDescent="0.25">
      <c r="A20" s="228" t="s">
        <v>14</v>
      </c>
      <c r="B20" s="239" t="s">
        <v>137</v>
      </c>
      <c r="C20" s="240">
        <f t="shared" si="1"/>
        <v>2</v>
      </c>
      <c r="D20" s="240">
        <v>0.5</v>
      </c>
      <c r="E20" s="240"/>
      <c r="F20" s="241">
        <f t="shared" si="0"/>
        <v>1</v>
      </c>
      <c r="G20" s="239" t="s">
        <v>219</v>
      </c>
      <c r="H20" s="239" t="s">
        <v>219</v>
      </c>
      <c r="I20" s="239" t="s">
        <v>219</v>
      </c>
      <c r="J20" s="239" t="s">
        <v>1647</v>
      </c>
      <c r="K20" s="239" t="s">
        <v>219</v>
      </c>
      <c r="L20" s="239" t="s">
        <v>219</v>
      </c>
      <c r="M20" s="235" t="s">
        <v>217</v>
      </c>
      <c r="N20" s="235" t="s">
        <v>216</v>
      </c>
      <c r="O20" s="239" t="s">
        <v>1648</v>
      </c>
      <c r="P20" s="236" t="s">
        <v>734</v>
      </c>
      <c r="Q20" s="234" t="s">
        <v>723</v>
      </c>
      <c r="R20" s="236" t="s">
        <v>417</v>
      </c>
      <c r="S20" s="218"/>
    </row>
    <row r="21" spans="1:19" s="84" customFormat="1" ht="15" customHeight="1" x14ac:dyDescent="0.25">
      <c r="A21" s="228" t="s">
        <v>15</v>
      </c>
      <c r="B21" s="239" t="s">
        <v>137</v>
      </c>
      <c r="C21" s="240">
        <f t="shared" si="1"/>
        <v>2</v>
      </c>
      <c r="D21" s="240"/>
      <c r="E21" s="240"/>
      <c r="F21" s="241">
        <f t="shared" si="0"/>
        <v>2</v>
      </c>
      <c r="G21" s="239" t="s">
        <v>219</v>
      </c>
      <c r="H21" s="239" t="s">
        <v>219</v>
      </c>
      <c r="I21" s="239" t="s">
        <v>219</v>
      </c>
      <c r="J21" s="239" t="s">
        <v>219</v>
      </c>
      <c r="K21" s="239" t="s">
        <v>219</v>
      </c>
      <c r="L21" s="239" t="s">
        <v>219</v>
      </c>
      <c r="M21" s="235">
        <v>43986</v>
      </c>
      <c r="N21" s="235" t="s">
        <v>219</v>
      </c>
      <c r="O21" s="272" t="s">
        <v>216</v>
      </c>
      <c r="P21" s="234" t="s">
        <v>520</v>
      </c>
      <c r="Q21" s="234" t="s">
        <v>220</v>
      </c>
      <c r="R21" s="234" t="s">
        <v>221</v>
      </c>
      <c r="S21" s="218" t="s">
        <v>216</v>
      </c>
    </row>
    <row r="22" spans="1:19" ht="15" customHeight="1" x14ac:dyDescent="0.25">
      <c r="A22" s="228" t="s">
        <v>16</v>
      </c>
      <c r="B22" s="239" t="s">
        <v>137</v>
      </c>
      <c r="C22" s="240">
        <f t="shared" si="1"/>
        <v>2</v>
      </c>
      <c r="D22" s="240"/>
      <c r="E22" s="240"/>
      <c r="F22" s="241">
        <f t="shared" si="0"/>
        <v>2</v>
      </c>
      <c r="G22" s="239" t="s">
        <v>219</v>
      </c>
      <c r="H22" s="239" t="s">
        <v>219</v>
      </c>
      <c r="I22" s="239" t="s">
        <v>219</v>
      </c>
      <c r="J22" s="239" t="s">
        <v>280</v>
      </c>
      <c r="K22" s="239" t="s">
        <v>219</v>
      </c>
      <c r="L22" s="239" t="s">
        <v>219</v>
      </c>
      <c r="M22" s="235">
        <v>43976</v>
      </c>
      <c r="N22" s="235" t="s">
        <v>219</v>
      </c>
      <c r="O22" s="239" t="s">
        <v>1638</v>
      </c>
      <c r="P22" s="234" t="s">
        <v>1463</v>
      </c>
      <c r="Q22" s="234" t="s">
        <v>498</v>
      </c>
      <c r="R22" s="234" t="s">
        <v>499</v>
      </c>
      <c r="S22" s="218" t="s">
        <v>216</v>
      </c>
    </row>
    <row r="23" spans="1:19" ht="15" customHeight="1" x14ac:dyDescent="0.25">
      <c r="A23" s="228" t="s">
        <v>17</v>
      </c>
      <c r="B23" s="239" t="s">
        <v>137</v>
      </c>
      <c r="C23" s="240">
        <f t="shared" ref="C23" si="2">IF(B23=$B$4,2,0)</f>
        <v>2</v>
      </c>
      <c r="D23" s="240"/>
      <c r="E23" s="240"/>
      <c r="F23" s="241">
        <f t="shared" ref="F23" si="3">C23*IF(D23&gt;0,D23,1)*IF(E23&gt;0,E23,1)</f>
        <v>2</v>
      </c>
      <c r="G23" s="239" t="s">
        <v>219</v>
      </c>
      <c r="H23" s="239" t="s">
        <v>219</v>
      </c>
      <c r="I23" s="239" t="s">
        <v>219</v>
      </c>
      <c r="J23" s="239" t="s">
        <v>219</v>
      </c>
      <c r="K23" s="239" t="s">
        <v>219</v>
      </c>
      <c r="L23" s="239" t="s">
        <v>219</v>
      </c>
      <c r="M23" s="235">
        <v>43984</v>
      </c>
      <c r="N23" s="235" t="s">
        <v>219</v>
      </c>
      <c r="O23" s="239" t="s">
        <v>216</v>
      </c>
      <c r="P23" s="234" t="s">
        <v>622</v>
      </c>
      <c r="Q23" s="234" t="s">
        <v>620</v>
      </c>
      <c r="R23" s="234" t="s">
        <v>621</v>
      </c>
      <c r="S23" s="218" t="s">
        <v>216</v>
      </c>
    </row>
    <row r="24" spans="1:19" s="73" customFormat="1" ht="15" customHeight="1" x14ac:dyDescent="0.25">
      <c r="A24" s="228" t="s">
        <v>852</v>
      </c>
      <c r="B24" s="239" t="s">
        <v>137</v>
      </c>
      <c r="C24" s="240">
        <f t="shared" si="1"/>
        <v>2</v>
      </c>
      <c r="D24" s="240"/>
      <c r="E24" s="240"/>
      <c r="F24" s="241">
        <f t="shared" si="0"/>
        <v>2</v>
      </c>
      <c r="G24" s="239" t="s">
        <v>219</v>
      </c>
      <c r="H24" s="239" t="s">
        <v>219</v>
      </c>
      <c r="I24" s="239" t="s">
        <v>219</v>
      </c>
      <c r="J24" s="239" t="s">
        <v>219</v>
      </c>
      <c r="K24" s="239" t="s">
        <v>219</v>
      </c>
      <c r="L24" s="239" t="s">
        <v>219</v>
      </c>
      <c r="M24" s="235" t="s">
        <v>217</v>
      </c>
      <c r="N24" s="235" t="s">
        <v>219</v>
      </c>
      <c r="O24" s="239" t="s">
        <v>1610</v>
      </c>
      <c r="P24" s="208" t="s">
        <v>1625</v>
      </c>
      <c r="Q24" s="208" t="s">
        <v>771</v>
      </c>
      <c r="R24" s="236" t="s">
        <v>768</v>
      </c>
      <c r="S24" s="220" t="s">
        <v>216</v>
      </c>
    </row>
    <row r="25" spans="1:19" s="73" customFormat="1" ht="15" customHeight="1" x14ac:dyDescent="0.25">
      <c r="A25" s="242" t="s">
        <v>18</v>
      </c>
      <c r="B25" s="264"/>
      <c r="C25" s="299"/>
      <c r="D25" s="264"/>
      <c r="E25" s="264"/>
      <c r="F25" s="265"/>
      <c r="G25" s="300"/>
      <c r="H25" s="242"/>
      <c r="I25" s="242"/>
      <c r="J25" s="242"/>
      <c r="K25" s="242"/>
      <c r="L25" s="300"/>
      <c r="M25" s="300"/>
      <c r="N25" s="242"/>
      <c r="O25" s="242"/>
      <c r="P25" s="245"/>
      <c r="Q25" s="245"/>
      <c r="R25" s="246"/>
      <c r="S25" s="220"/>
    </row>
    <row r="26" spans="1:19" ht="15" customHeight="1" x14ac:dyDescent="0.25">
      <c r="A26" s="228" t="s">
        <v>19</v>
      </c>
      <c r="B26" s="239" t="s">
        <v>137</v>
      </c>
      <c r="C26" s="240">
        <f t="shared" si="1"/>
        <v>2</v>
      </c>
      <c r="D26" s="240"/>
      <c r="E26" s="240"/>
      <c r="F26" s="241">
        <f t="shared" ref="F26:F36" si="4">C26*IF(D26&gt;0,D26,1)*IF(E26&gt;0,E26,1)</f>
        <v>2</v>
      </c>
      <c r="G26" s="239" t="s">
        <v>219</v>
      </c>
      <c r="H26" s="239" t="s">
        <v>219</v>
      </c>
      <c r="I26" s="239" t="s">
        <v>219</v>
      </c>
      <c r="J26" s="239" t="s">
        <v>219</v>
      </c>
      <c r="K26" s="239" t="s">
        <v>219</v>
      </c>
      <c r="L26" s="239" t="s">
        <v>219</v>
      </c>
      <c r="M26" s="235" t="s">
        <v>217</v>
      </c>
      <c r="N26" s="235" t="s">
        <v>219</v>
      </c>
      <c r="O26" s="272" t="s">
        <v>216</v>
      </c>
      <c r="P26" s="234" t="s">
        <v>514</v>
      </c>
      <c r="Q26" s="234" t="s">
        <v>512</v>
      </c>
      <c r="R26" s="234" t="s">
        <v>513</v>
      </c>
      <c r="S26" s="218" t="s">
        <v>216</v>
      </c>
    </row>
    <row r="27" spans="1:19" s="73" customFormat="1" ht="15" customHeight="1" x14ac:dyDescent="0.25">
      <c r="A27" s="228" t="s">
        <v>20</v>
      </c>
      <c r="B27" s="239" t="s">
        <v>137</v>
      </c>
      <c r="C27" s="240">
        <f t="shared" si="1"/>
        <v>2</v>
      </c>
      <c r="D27" s="240"/>
      <c r="E27" s="240"/>
      <c r="F27" s="241">
        <f t="shared" si="4"/>
        <v>2</v>
      </c>
      <c r="G27" s="239" t="s">
        <v>219</v>
      </c>
      <c r="H27" s="239" t="s">
        <v>219</v>
      </c>
      <c r="I27" s="239" t="s">
        <v>219</v>
      </c>
      <c r="J27" s="239" t="s">
        <v>219</v>
      </c>
      <c r="K27" s="239" t="s">
        <v>219</v>
      </c>
      <c r="L27" s="239" t="s">
        <v>219</v>
      </c>
      <c r="M27" s="235" t="s">
        <v>217</v>
      </c>
      <c r="N27" s="235" t="s">
        <v>219</v>
      </c>
      <c r="O27" s="272" t="s">
        <v>216</v>
      </c>
      <c r="P27" s="208" t="s">
        <v>1415</v>
      </c>
      <c r="Q27" s="236" t="s">
        <v>749</v>
      </c>
      <c r="R27" s="236" t="s">
        <v>417</v>
      </c>
      <c r="S27" s="220"/>
    </row>
    <row r="28" spans="1:19" s="73" customFormat="1" ht="15" customHeight="1" x14ac:dyDescent="0.25">
      <c r="A28" s="228" t="s">
        <v>21</v>
      </c>
      <c r="B28" s="239" t="s">
        <v>137</v>
      </c>
      <c r="C28" s="240">
        <f t="shared" si="1"/>
        <v>2</v>
      </c>
      <c r="D28" s="240"/>
      <c r="E28" s="240"/>
      <c r="F28" s="241">
        <f t="shared" si="4"/>
        <v>2</v>
      </c>
      <c r="G28" s="239" t="s">
        <v>219</v>
      </c>
      <c r="H28" s="239" t="s">
        <v>219</v>
      </c>
      <c r="I28" s="239" t="s">
        <v>219</v>
      </c>
      <c r="J28" s="239" t="s">
        <v>219</v>
      </c>
      <c r="K28" s="239" t="s">
        <v>219</v>
      </c>
      <c r="L28" s="239" t="s">
        <v>219</v>
      </c>
      <c r="M28" s="235">
        <v>43980</v>
      </c>
      <c r="N28" s="235" t="s">
        <v>219</v>
      </c>
      <c r="O28" s="272" t="s">
        <v>216</v>
      </c>
      <c r="P28" s="236" t="s">
        <v>614</v>
      </c>
      <c r="Q28" s="236" t="s">
        <v>252</v>
      </c>
      <c r="R28" s="236" t="s">
        <v>417</v>
      </c>
      <c r="S28" s="220"/>
    </row>
    <row r="29" spans="1:19" ht="15" customHeight="1" x14ac:dyDescent="0.25">
      <c r="A29" s="228" t="s">
        <v>22</v>
      </c>
      <c r="B29" s="239" t="s">
        <v>137</v>
      </c>
      <c r="C29" s="240">
        <f t="shared" si="1"/>
        <v>2</v>
      </c>
      <c r="D29" s="240"/>
      <c r="E29" s="240"/>
      <c r="F29" s="241">
        <f t="shared" si="4"/>
        <v>2</v>
      </c>
      <c r="G29" s="239" t="s">
        <v>219</v>
      </c>
      <c r="H29" s="239" t="s">
        <v>219</v>
      </c>
      <c r="I29" s="239" t="s">
        <v>219</v>
      </c>
      <c r="J29" s="239" t="s">
        <v>219</v>
      </c>
      <c r="K29" s="239" t="s">
        <v>219</v>
      </c>
      <c r="L29" s="239" t="s">
        <v>219</v>
      </c>
      <c r="M29" s="235">
        <v>43983</v>
      </c>
      <c r="N29" s="235" t="s">
        <v>219</v>
      </c>
      <c r="O29" s="272" t="s">
        <v>216</v>
      </c>
      <c r="P29" s="234" t="s">
        <v>636</v>
      </c>
      <c r="Q29" s="234" t="s">
        <v>635</v>
      </c>
      <c r="R29" s="236" t="s">
        <v>417</v>
      </c>
    </row>
    <row r="30" spans="1:19" ht="15" customHeight="1" x14ac:dyDescent="0.25">
      <c r="A30" s="228" t="s">
        <v>23</v>
      </c>
      <c r="B30" s="239" t="s">
        <v>137</v>
      </c>
      <c r="C30" s="240">
        <f t="shared" si="1"/>
        <v>2</v>
      </c>
      <c r="D30" s="240"/>
      <c r="E30" s="240"/>
      <c r="F30" s="241">
        <f t="shared" si="4"/>
        <v>2</v>
      </c>
      <c r="G30" s="239" t="s">
        <v>219</v>
      </c>
      <c r="H30" s="239" t="s">
        <v>219</v>
      </c>
      <c r="I30" s="239" t="s">
        <v>219</v>
      </c>
      <c r="J30" s="239" t="s">
        <v>219</v>
      </c>
      <c r="K30" s="239" t="s">
        <v>219</v>
      </c>
      <c r="L30" s="239" t="s">
        <v>219</v>
      </c>
      <c r="M30" s="235">
        <v>43983</v>
      </c>
      <c r="N30" s="235" t="s">
        <v>219</v>
      </c>
      <c r="O30" s="272" t="s">
        <v>216</v>
      </c>
      <c r="P30" s="234" t="s">
        <v>648</v>
      </c>
      <c r="Q30" s="234" t="s">
        <v>647</v>
      </c>
      <c r="R30" s="236" t="s">
        <v>417</v>
      </c>
    </row>
    <row r="31" spans="1:19" ht="15" customHeight="1" x14ac:dyDescent="0.25">
      <c r="A31" s="228" t="s">
        <v>24</v>
      </c>
      <c r="B31" s="239" t="s">
        <v>137</v>
      </c>
      <c r="C31" s="240">
        <f t="shared" si="1"/>
        <v>2</v>
      </c>
      <c r="D31" s="240"/>
      <c r="E31" s="240"/>
      <c r="F31" s="241">
        <f t="shared" si="4"/>
        <v>2</v>
      </c>
      <c r="G31" s="239" t="s">
        <v>219</v>
      </c>
      <c r="H31" s="239" t="s">
        <v>219</v>
      </c>
      <c r="I31" s="239" t="s">
        <v>219</v>
      </c>
      <c r="J31" s="239" t="s">
        <v>219</v>
      </c>
      <c r="K31" s="239" t="s">
        <v>219</v>
      </c>
      <c r="L31" s="239" t="s">
        <v>219</v>
      </c>
      <c r="M31" s="235">
        <v>43964</v>
      </c>
      <c r="N31" s="235" t="s">
        <v>219</v>
      </c>
      <c r="O31" s="239" t="s">
        <v>216</v>
      </c>
      <c r="P31" s="234" t="s">
        <v>459</v>
      </c>
      <c r="Q31" s="234" t="s">
        <v>460</v>
      </c>
      <c r="R31" s="234" t="s">
        <v>224</v>
      </c>
      <c r="S31" s="218" t="s">
        <v>216</v>
      </c>
    </row>
    <row r="32" spans="1:19" ht="15" customHeight="1" x14ac:dyDescent="0.25">
      <c r="A32" s="228" t="s">
        <v>25</v>
      </c>
      <c r="B32" s="239" t="s">
        <v>137</v>
      </c>
      <c r="C32" s="240">
        <f t="shared" si="1"/>
        <v>2</v>
      </c>
      <c r="D32" s="240"/>
      <c r="E32" s="240"/>
      <c r="F32" s="241">
        <f t="shared" si="4"/>
        <v>2</v>
      </c>
      <c r="G32" s="239" t="s">
        <v>219</v>
      </c>
      <c r="H32" s="239" t="s">
        <v>219</v>
      </c>
      <c r="I32" s="239" t="s">
        <v>219</v>
      </c>
      <c r="J32" s="239" t="s">
        <v>219</v>
      </c>
      <c r="K32" s="239" t="s">
        <v>219</v>
      </c>
      <c r="L32" s="239" t="s">
        <v>219</v>
      </c>
      <c r="M32" s="235" t="s">
        <v>217</v>
      </c>
      <c r="N32" s="235" t="s">
        <v>219</v>
      </c>
      <c r="O32" s="272" t="s">
        <v>216</v>
      </c>
      <c r="P32" s="234" t="s">
        <v>526</v>
      </c>
      <c r="Q32" s="234" t="s">
        <v>524</v>
      </c>
      <c r="R32" s="234" t="s">
        <v>525</v>
      </c>
      <c r="S32" s="218" t="s">
        <v>216</v>
      </c>
    </row>
    <row r="33" spans="1:19" ht="15" customHeight="1" x14ac:dyDescent="0.25">
      <c r="A33" s="228" t="s">
        <v>26</v>
      </c>
      <c r="B33" s="239" t="s">
        <v>137</v>
      </c>
      <c r="C33" s="240">
        <f t="shared" si="1"/>
        <v>2</v>
      </c>
      <c r="D33" s="240"/>
      <c r="E33" s="240"/>
      <c r="F33" s="241">
        <f t="shared" si="4"/>
        <v>2</v>
      </c>
      <c r="G33" s="239" t="s">
        <v>219</v>
      </c>
      <c r="H33" s="239" t="s">
        <v>219</v>
      </c>
      <c r="I33" s="239" t="s">
        <v>219</v>
      </c>
      <c r="J33" s="239" t="s">
        <v>219</v>
      </c>
      <c r="K33" s="239" t="s">
        <v>219</v>
      </c>
      <c r="L33" s="239" t="s">
        <v>219</v>
      </c>
      <c r="M33" s="235">
        <v>43976</v>
      </c>
      <c r="N33" s="235" t="s">
        <v>219</v>
      </c>
      <c r="O33" s="239" t="s">
        <v>216</v>
      </c>
      <c r="P33" s="234" t="s">
        <v>496</v>
      </c>
      <c r="Q33" s="234" t="s">
        <v>494</v>
      </c>
      <c r="R33" s="234" t="s">
        <v>495</v>
      </c>
      <c r="S33" s="218" t="s">
        <v>216</v>
      </c>
    </row>
    <row r="34" spans="1:19" ht="15" customHeight="1" x14ac:dyDescent="0.25">
      <c r="A34" s="228" t="s">
        <v>27</v>
      </c>
      <c r="B34" s="239" t="s">
        <v>134</v>
      </c>
      <c r="C34" s="240">
        <f>IF(B34=$B$4,2,0)</f>
        <v>0</v>
      </c>
      <c r="D34" s="240"/>
      <c r="E34" s="240"/>
      <c r="F34" s="241">
        <f t="shared" si="4"/>
        <v>0</v>
      </c>
      <c r="G34" s="239" t="s">
        <v>218</v>
      </c>
      <c r="H34" s="239" t="s">
        <v>216</v>
      </c>
      <c r="I34" s="239" t="s">
        <v>216</v>
      </c>
      <c r="J34" s="239" t="s">
        <v>216</v>
      </c>
      <c r="K34" s="239" t="s">
        <v>216</v>
      </c>
      <c r="L34" s="239" t="s">
        <v>216</v>
      </c>
      <c r="M34" s="235" t="s">
        <v>216</v>
      </c>
      <c r="N34" s="235" t="s">
        <v>216</v>
      </c>
      <c r="O34" s="272" t="s">
        <v>216</v>
      </c>
      <c r="P34" s="234" t="s">
        <v>600</v>
      </c>
      <c r="Q34" s="234" t="s">
        <v>1468</v>
      </c>
      <c r="R34" s="234" t="s">
        <v>1470</v>
      </c>
      <c r="S34" s="218" t="s">
        <v>216</v>
      </c>
    </row>
    <row r="35" spans="1:19" ht="15" customHeight="1" x14ac:dyDescent="0.25">
      <c r="A35" s="228" t="s">
        <v>898</v>
      </c>
      <c r="B35" s="239" t="s">
        <v>137</v>
      </c>
      <c r="C35" s="240">
        <f>IF(B35=$B$4,2,0)</f>
        <v>2</v>
      </c>
      <c r="D35" s="240"/>
      <c r="E35" s="240"/>
      <c r="F35" s="241">
        <f t="shared" si="4"/>
        <v>2</v>
      </c>
      <c r="G35" s="239" t="s">
        <v>219</v>
      </c>
      <c r="H35" s="239" t="s">
        <v>219</v>
      </c>
      <c r="I35" s="239" t="s">
        <v>219</v>
      </c>
      <c r="J35" s="239" t="s">
        <v>216</v>
      </c>
      <c r="K35" s="239" t="s">
        <v>219</v>
      </c>
      <c r="L35" s="239" t="s">
        <v>219</v>
      </c>
      <c r="M35" s="252">
        <v>43934</v>
      </c>
      <c r="N35" s="235" t="s">
        <v>219</v>
      </c>
      <c r="O35" s="239" t="s">
        <v>1639</v>
      </c>
      <c r="P35" s="234" t="s">
        <v>489</v>
      </c>
      <c r="Q35" s="234" t="s">
        <v>253</v>
      </c>
      <c r="R35" s="236" t="s">
        <v>417</v>
      </c>
    </row>
    <row r="36" spans="1:19" s="73" customFormat="1" ht="15" customHeight="1" x14ac:dyDescent="0.25">
      <c r="A36" s="228" t="s">
        <v>28</v>
      </c>
      <c r="B36" s="239" t="s">
        <v>134</v>
      </c>
      <c r="C36" s="240">
        <f t="shared" si="1"/>
        <v>0</v>
      </c>
      <c r="D36" s="240"/>
      <c r="E36" s="240"/>
      <c r="F36" s="241">
        <f t="shared" si="4"/>
        <v>0</v>
      </c>
      <c r="G36" s="239" t="s">
        <v>628</v>
      </c>
      <c r="H36" s="239" t="s">
        <v>216</v>
      </c>
      <c r="I36" s="239" t="s">
        <v>216</v>
      </c>
      <c r="J36" s="239" t="s">
        <v>216</v>
      </c>
      <c r="K36" s="239" t="s">
        <v>216</v>
      </c>
      <c r="L36" s="239" t="s">
        <v>216</v>
      </c>
      <c r="M36" s="235" t="s">
        <v>217</v>
      </c>
      <c r="N36" s="235" t="s">
        <v>216</v>
      </c>
      <c r="O36" s="272" t="s">
        <v>1640</v>
      </c>
      <c r="P36" s="236" t="s">
        <v>438</v>
      </c>
      <c r="Q36" s="236" t="s">
        <v>225</v>
      </c>
      <c r="R36" s="236" t="s">
        <v>417</v>
      </c>
      <c r="S36" s="220"/>
    </row>
    <row r="37" spans="1:19" s="73" customFormat="1" ht="15" customHeight="1" x14ac:dyDescent="0.25">
      <c r="A37" s="242" t="s">
        <v>29</v>
      </c>
      <c r="B37" s="264"/>
      <c r="C37" s="299"/>
      <c r="D37" s="264"/>
      <c r="E37" s="264"/>
      <c r="F37" s="265"/>
      <c r="G37" s="300"/>
      <c r="H37" s="242"/>
      <c r="I37" s="242"/>
      <c r="J37" s="242"/>
      <c r="K37" s="242"/>
      <c r="L37" s="300"/>
      <c r="M37" s="300"/>
      <c r="N37" s="242"/>
      <c r="O37" s="242"/>
      <c r="P37" s="245"/>
      <c r="Q37" s="245"/>
      <c r="R37" s="246"/>
      <c r="S37" s="220"/>
    </row>
    <row r="38" spans="1:19" s="74" customFormat="1" ht="15" customHeight="1" x14ac:dyDescent="0.25">
      <c r="A38" s="228" t="s">
        <v>30</v>
      </c>
      <c r="B38" s="239" t="s">
        <v>134</v>
      </c>
      <c r="C38" s="240">
        <f t="shared" ref="C38:C49" si="5">IF(B38=$B$4,2,0)</f>
        <v>0</v>
      </c>
      <c r="D38" s="240"/>
      <c r="E38" s="240"/>
      <c r="F38" s="241">
        <f t="shared" ref="F38:F45" si="6">C38*IF(D38&gt;0,D38,1)*IF(E38&gt;0,E38,1)</f>
        <v>0</v>
      </c>
      <c r="G38" s="239" t="s">
        <v>628</v>
      </c>
      <c r="H38" s="239" t="s">
        <v>216</v>
      </c>
      <c r="I38" s="239" t="s">
        <v>216</v>
      </c>
      <c r="J38" s="239" t="s">
        <v>216</v>
      </c>
      <c r="K38" s="239" t="s">
        <v>216</v>
      </c>
      <c r="L38" s="239" t="s">
        <v>216</v>
      </c>
      <c r="M38" s="235">
        <v>44089</v>
      </c>
      <c r="N38" s="235" t="s">
        <v>216</v>
      </c>
      <c r="O38" s="239" t="s">
        <v>1641</v>
      </c>
      <c r="P38" s="208" t="s">
        <v>733</v>
      </c>
      <c r="Q38" s="208" t="s">
        <v>725</v>
      </c>
      <c r="R38" s="236" t="s">
        <v>417</v>
      </c>
      <c r="S38" s="220"/>
    </row>
    <row r="39" spans="1:19" s="84" customFormat="1" ht="15" customHeight="1" x14ac:dyDescent="0.25">
      <c r="A39" s="228" t="s">
        <v>31</v>
      </c>
      <c r="B39" s="239" t="s">
        <v>134</v>
      </c>
      <c r="C39" s="240">
        <f t="shared" si="5"/>
        <v>0</v>
      </c>
      <c r="D39" s="240"/>
      <c r="E39" s="240"/>
      <c r="F39" s="241">
        <f t="shared" si="6"/>
        <v>0</v>
      </c>
      <c r="G39" s="239" t="s">
        <v>1478</v>
      </c>
      <c r="H39" s="239" t="s">
        <v>216</v>
      </c>
      <c r="I39" s="239" t="s">
        <v>216</v>
      </c>
      <c r="J39" s="239" t="s">
        <v>216</v>
      </c>
      <c r="K39" s="239" t="s">
        <v>216</v>
      </c>
      <c r="L39" s="239" t="s">
        <v>216</v>
      </c>
      <c r="M39" s="235" t="s">
        <v>216</v>
      </c>
      <c r="N39" s="235" t="s">
        <v>216</v>
      </c>
      <c r="O39" s="239" t="s">
        <v>1671</v>
      </c>
      <c r="P39" s="234" t="s">
        <v>617</v>
      </c>
      <c r="Q39" s="234" t="s">
        <v>1424</v>
      </c>
      <c r="R39" s="236" t="s">
        <v>417</v>
      </c>
      <c r="S39" s="218"/>
    </row>
    <row r="40" spans="1:19" s="84" customFormat="1" ht="15" customHeight="1" x14ac:dyDescent="0.25">
      <c r="A40" s="228" t="s">
        <v>102</v>
      </c>
      <c r="B40" s="239" t="s">
        <v>137</v>
      </c>
      <c r="C40" s="240">
        <f t="shared" si="5"/>
        <v>2</v>
      </c>
      <c r="D40" s="240"/>
      <c r="E40" s="240"/>
      <c r="F40" s="241">
        <f t="shared" si="6"/>
        <v>2</v>
      </c>
      <c r="G40" s="239" t="s">
        <v>219</v>
      </c>
      <c r="H40" s="239" t="s">
        <v>219</v>
      </c>
      <c r="I40" s="239" t="s">
        <v>219</v>
      </c>
      <c r="J40" s="239" t="s">
        <v>280</v>
      </c>
      <c r="K40" s="239" t="s">
        <v>219</v>
      </c>
      <c r="L40" s="239" t="s">
        <v>219</v>
      </c>
      <c r="M40" s="235">
        <v>43971</v>
      </c>
      <c r="N40" s="235" t="s">
        <v>219</v>
      </c>
      <c r="O40" s="239" t="s">
        <v>1638</v>
      </c>
      <c r="P40" s="234" t="s">
        <v>476</v>
      </c>
      <c r="Q40" s="234" t="s">
        <v>473</v>
      </c>
      <c r="R40" s="234" t="s">
        <v>474</v>
      </c>
      <c r="S40" s="218" t="s">
        <v>216</v>
      </c>
    </row>
    <row r="41" spans="1:19" ht="15" customHeight="1" x14ac:dyDescent="0.25">
      <c r="A41" s="228" t="s">
        <v>32</v>
      </c>
      <c r="B41" s="239" t="s">
        <v>137</v>
      </c>
      <c r="C41" s="240">
        <f t="shared" si="5"/>
        <v>2</v>
      </c>
      <c r="D41" s="240"/>
      <c r="E41" s="240"/>
      <c r="F41" s="241">
        <f t="shared" si="6"/>
        <v>2</v>
      </c>
      <c r="G41" s="239" t="s">
        <v>219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9" t="s">
        <v>219</v>
      </c>
      <c r="M41" s="235">
        <v>44092</v>
      </c>
      <c r="N41" s="235" t="s">
        <v>219</v>
      </c>
      <c r="O41" s="272" t="s">
        <v>216</v>
      </c>
      <c r="P41" s="208" t="s">
        <v>727</v>
      </c>
      <c r="Q41" s="208" t="s">
        <v>726</v>
      </c>
      <c r="R41" s="208" t="s">
        <v>728</v>
      </c>
      <c r="S41" s="218" t="s">
        <v>216</v>
      </c>
    </row>
    <row r="42" spans="1:19" s="84" customFormat="1" ht="15" customHeight="1" x14ac:dyDescent="0.25">
      <c r="A42" s="228" t="s">
        <v>33</v>
      </c>
      <c r="B42" s="239" t="s">
        <v>134</v>
      </c>
      <c r="C42" s="240">
        <f t="shared" si="5"/>
        <v>0</v>
      </c>
      <c r="D42" s="240"/>
      <c r="E42" s="240"/>
      <c r="F42" s="241">
        <f t="shared" si="6"/>
        <v>0</v>
      </c>
      <c r="G42" s="239" t="s">
        <v>218</v>
      </c>
      <c r="H42" s="239" t="s">
        <v>216</v>
      </c>
      <c r="I42" s="239" t="s">
        <v>216</v>
      </c>
      <c r="J42" s="239" t="s">
        <v>216</v>
      </c>
      <c r="K42" s="239" t="s">
        <v>216</v>
      </c>
      <c r="L42" s="239" t="s">
        <v>216</v>
      </c>
      <c r="M42" s="239" t="s">
        <v>216</v>
      </c>
      <c r="N42" s="239" t="s">
        <v>216</v>
      </c>
      <c r="O42" s="239" t="s">
        <v>216</v>
      </c>
      <c r="P42" s="234" t="s">
        <v>668</v>
      </c>
      <c r="Q42" s="234" t="s">
        <v>1425</v>
      </c>
      <c r="R42" s="236" t="s">
        <v>417</v>
      </c>
      <c r="S42" s="218"/>
    </row>
    <row r="43" spans="1:19" s="84" customFormat="1" ht="15" customHeight="1" x14ac:dyDescent="0.25">
      <c r="A43" s="228" t="s">
        <v>34</v>
      </c>
      <c r="B43" s="239" t="s">
        <v>137</v>
      </c>
      <c r="C43" s="240">
        <f t="shared" si="5"/>
        <v>2</v>
      </c>
      <c r="D43" s="240"/>
      <c r="E43" s="240"/>
      <c r="F43" s="241">
        <f t="shared" si="6"/>
        <v>2</v>
      </c>
      <c r="G43" s="239" t="s">
        <v>219</v>
      </c>
      <c r="H43" s="239" t="s">
        <v>219</v>
      </c>
      <c r="I43" s="239" t="s">
        <v>219</v>
      </c>
      <c r="J43" s="239" t="s">
        <v>219</v>
      </c>
      <c r="K43" s="239" t="s">
        <v>219</v>
      </c>
      <c r="L43" s="239" t="s">
        <v>219</v>
      </c>
      <c r="M43" s="235">
        <v>44105</v>
      </c>
      <c r="N43" s="235" t="s">
        <v>219</v>
      </c>
      <c r="O43" s="272" t="s">
        <v>216</v>
      </c>
      <c r="P43" s="236" t="s">
        <v>1419</v>
      </c>
      <c r="Q43" s="323" t="s">
        <v>729</v>
      </c>
      <c r="R43" s="208" t="s">
        <v>730</v>
      </c>
      <c r="S43" s="218" t="s">
        <v>216</v>
      </c>
    </row>
    <row r="44" spans="1:19" s="74" customFormat="1" ht="15" customHeight="1" x14ac:dyDescent="0.25">
      <c r="A44" s="228" t="s">
        <v>35</v>
      </c>
      <c r="B44" s="239" t="s">
        <v>137</v>
      </c>
      <c r="C44" s="240">
        <f t="shared" si="5"/>
        <v>2</v>
      </c>
      <c r="D44" s="240"/>
      <c r="E44" s="240"/>
      <c r="F44" s="241">
        <f t="shared" si="6"/>
        <v>2</v>
      </c>
      <c r="G44" s="239" t="s">
        <v>219</v>
      </c>
      <c r="H44" s="239" t="s">
        <v>219</v>
      </c>
      <c r="I44" s="239" t="s">
        <v>219</v>
      </c>
      <c r="J44" s="239" t="s">
        <v>219</v>
      </c>
      <c r="K44" s="239" t="s">
        <v>219</v>
      </c>
      <c r="L44" s="239" t="s">
        <v>219</v>
      </c>
      <c r="M44" s="235">
        <v>43993</v>
      </c>
      <c r="N44" s="239" t="s">
        <v>219</v>
      </c>
      <c r="O44" s="239" t="s">
        <v>216</v>
      </c>
      <c r="P44" s="236" t="s">
        <v>1473</v>
      </c>
      <c r="Q44" s="236" t="s">
        <v>685</v>
      </c>
      <c r="R44" s="236" t="s">
        <v>659</v>
      </c>
      <c r="S44" s="220" t="s">
        <v>216</v>
      </c>
    </row>
    <row r="45" spans="1:19" s="84" customFormat="1" ht="15" customHeight="1" x14ac:dyDescent="0.25">
      <c r="A45" s="228" t="s">
        <v>103</v>
      </c>
      <c r="B45" s="239" t="s">
        <v>134</v>
      </c>
      <c r="C45" s="240">
        <f t="shared" si="5"/>
        <v>0</v>
      </c>
      <c r="D45" s="240"/>
      <c r="E45" s="240"/>
      <c r="F45" s="241">
        <f t="shared" si="6"/>
        <v>0</v>
      </c>
      <c r="G45" s="239" t="s">
        <v>276</v>
      </c>
      <c r="H45" s="239" t="s">
        <v>218</v>
      </c>
      <c r="I45" s="239" t="s">
        <v>219</v>
      </c>
      <c r="J45" s="239" t="s">
        <v>218</v>
      </c>
      <c r="K45" s="239" t="s">
        <v>219</v>
      </c>
      <c r="L45" s="239" t="s">
        <v>219</v>
      </c>
      <c r="M45" s="235">
        <v>43983</v>
      </c>
      <c r="N45" s="235" t="s">
        <v>219</v>
      </c>
      <c r="O45" s="359" t="s">
        <v>1820</v>
      </c>
      <c r="P45" s="234" t="s">
        <v>627</v>
      </c>
      <c r="Q45" s="234" t="s">
        <v>626</v>
      </c>
      <c r="R45" s="234" t="s">
        <v>625</v>
      </c>
      <c r="S45" s="218" t="s">
        <v>216</v>
      </c>
    </row>
    <row r="46" spans="1:19" s="73" customFormat="1" ht="15" customHeight="1" x14ac:dyDescent="0.25">
      <c r="A46" s="242" t="s">
        <v>36</v>
      </c>
      <c r="B46" s="264"/>
      <c r="C46" s="299"/>
      <c r="D46" s="264"/>
      <c r="E46" s="264"/>
      <c r="F46" s="264"/>
      <c r="G46" s="300"/>
      <c r="H46" s="242"/>
      <c r="I46" s="242"/>
      <c r="J46" s="242"/>
      <c r="K46" s="242"/>
      <c r="L46" s="300"/>
      <c r="M46" s="300"/>
      <c r="N46" s="242"/>
      <c r="O46" s="242"/>
      <c r="P46" s="245"/>
      <c r="Q46" s="245"/>
      <c r="R46" s="247"/>
      <c r="S46" s="220"/>
    </row>
    <row r="47" spans="1:19" s="84" customFormat="1" ht="15" customHeight="1" x14ac:dyDescent="0.25">
      <c r="A47" s="228" t="s">
        <v>37</v>
      </c>
      <c r="B47" s="239" t="s">
        <v>134</v>
      </c>
      <c r="C47" s="240">
        <f>IF(B47=$B$4,2,0)</f>
        <v>0</v>
      </c>
      <c r="D47" s="240"/>
      <c r="E47" s="240"/>
      <c r="F47" s="241">
        <f t="shared" ref="F47" si="7">C47*IF(D47&gt;0,D47,1)*IF(E47&gt;0,E47,1)</f>
        <v>0</v>
      </c>
      <c r="G47" s="239" t="s">
        <v>218</v>
      </c>
      <c r="H47" s="239" t="s">
        <v>216</v>
      </c>
      <c r="I47" s="239" t="s">
        <v>216</v>
      </c>
      <c r="J47" s="239" t="s">
        <v>216</v>
      </c>
      <c r="K47" s="239" t="s">
        <v>216</v>
      </c>
      <c r="L47" s="239" t="s">
        <v>216</v>
      </c>
      <c r="M47" s="239" t="s">
        <v>216</v>
      </c>
      <c r="N47" s="239" t="s">
        <v>216</v>
      </c>
      <c r="O47" s="272" t="s">
        <v>216</v>
      </c>
      <c r="P47" s="234" t="s">
        <v>665</v>
      </c>
      <c r="Q47" s="234" t="s">
        <v>1426</v>
      </c>
      <c r="R47" s="234" t="s">
        <v>666</v>
      </c>
      <c r="S47" s="218" t="s">
        <v>216</v>
      </c>
    </row>
    <row r="48" spans="1:19" s="84" customFormat="1" ht="15" customHeight="1" x14ac:dyDescent="0.25">
      <c r="A48" s="228" t="s">
        <v>38</v>
      </c>
      <c r="B48" s="239" t="s">
        <v>134</v>
      </c>
      <c r="C48" s="240">
        <f t="shared" si="5"/>
        <v>0</v>
      </c>
      <c r="D48" s="240"/>
      <c r="E48" s="240"/>
      <c r="F48" s="241">
        <f t="shared" ref="F48:F53" si="8">C48*IF(D48&gt;0,D48,1)*IF(E48&gt;0,E48,1)</f>
        <v>0</v>
      </c>
      <c r="G48" s="239" t="s">
        <v>218</v>
      </c>
      <c r="H48" s="239" t="s">
        <v>216</v>
      </c>
      <c r="I48" s="239" t="s">
        <v>216</v>
      </c>
      <c r="J48" s="239" t="s">
        <v>216</v>
      </c>
      <c r="K48" s="239" t="s">
        <v>216</v>
      </c>
      <c r="L48" s="239" t="s">
        <v>216</v>
      </c>
      <c r="M48" s="235" t="s">
        <v>216</v>
      </c>
      <c r="N48" s="235" t="s">
        <v>216</v>
      </c>
      <c r="O48" s="272" t="s">
        <v>216</v>
      </c>
      <c r="P48" s="234" t="s">
        <v>667</v>
      </c>
      <c r="Q48" s="234" t="s">
        <v>226</v>
      </c>
      <c r="R48" s="236" t="s">
        <v>417</v>
      </c>
      <c r="S48" s="218"/>
    </row>
    <row r="49" spans="1:19" s="31" customFormat="1" ht="15" customHeight="1" x14ac:dyDescent="0.25">
      <c r="A49" s="228" t="s">
        <v>39</v>
      </c>
      <c r="B49" s="239" t="s">
        <v>137</v>
      </c>
      <c r="C49" s="240">
        <f t="shared" si="5"/>
        <v>2</v>
      </c>
      <c r="D49" s="240"/>
      <c r="E49" s="240"/>
      <c r="F49" s="241">
        <f t="shared" si="8"/>
        <v>2</v>
      </c>
      <c r="G49" s="239" t="s">
        <v>219</v>
      </c>
      <c r="H49" s="239" t="s">
        <v>219</v>
      </c>
      <c r="I49" s="239" t="s">
        <v>219</v>
      </c>
      <c r="J49" s="239" t="s">
        <v>219</v>
      </c>
      <c r="K49" s="239" t="s">
        <v>219</v>
      </c>
      <c r="L49" s="239" t="s">
        <v>219</v>
      </c>
      <c r="M49" s="235">
        <v>43931</v>
      </c>
      <c r="N49" s="235" t="s">
        <v>219</v>
      </c>
      <c r="O49" s="272" t="s">
        <v>216</v>
      </c>
      <c r="P49" s="236" t="s">
        <v>420</v>
      </c>
      <c r="Q49" s="236" t="s">
        <v>419</v>
      </c>
      <c r="R49" s="236" t="s">
        <v>417</v>
      </c>
      <c r="S49" s="218"/>
    </row>
    <row r="50" spans="1:19" ht="15" customHeight="1" x14ac:dyDescent="0.25">
      <c r="A50" s="228" t="s">
        <v>40</v>
      </c>
      <c r="B50" s="239" t="s">
        <v>134</v>
      </c>
      <c r="C50" s="240">
        <f>IF(B50=$B$4,2,0)</f>
        <v>0</v>
      </c>
      <c r="D50" s="240"/>
      <c r="E50" s="240"/>
      <c r="F50" s="241">
        <f t="shared" ref="F50" si="9">C50*IF(D50&gt;0,D50,1)*IF(E50&gt;0,E50,1)</f>
        <v>0</v>
      </c>
      <c r="G50" s="239" t="s">
        <v>218</v>
      </c>
      <c r="H50" s="239" t="s">
        <v>216</v>
      </c>
      <c r="I50" s="239" t="s">
        <v>216</v>
      </c>
      <c r="J50" s="239" t="s">
        <v>216</v>
      </c>
      <c r="K50" s="239" t="s">
        <v>216</v>
      </c>
      <c r="L50" s="239" t="s">
        <v>216</v>
      </c>
      <c r="M50" s="239" t="s">
        <v>216</v>
      </c>
      <c r="N50" s="239" t="s">
        <v>216</v>
      </c>
      <c r="O50" s="272" t="s">
        <v>216</v>
      </c>
      <c r="P50" s="234" t="s">
        <v>654</v>
      </c>
      <c r="Q50" s="234" t="s">
        <v>655</v>
      </c>
      <c r="R50" s="236" t="s">
        <v>417</v>
      </c>
    </row>
    <row r="51" spans="1:19" s="84" customFormat="1" ht="15" customHeight="1" x14ac:dyDescent="0.25">
      <c r="A51" s="228" t="s">
        <v>92</v>
      </c>
      <c r="B51" s="239" t="s">
        <v>134</v>
      </c>
      <c r="C51" s="240">
        <f>IF(B51=$B$4,2,0)</f>
        <v>0</v>
      </c>
      <c r="D51" s="240"/>
      <c r="E51" s="240"/>
      <c r="F51" s="241">
        <f t="shared" si="8"/>
        <v>0</v>
      </c>
      <c r="G51" s="239" t="s">
        <v>218</v>
      </c>
      <c r="H51" s="239" t="s">
        <v>216</v>
      </c>
      <c r="I51" s="239" t="s">
        <v>216</v>
      </c>
      <c r="J51" s="239" t="s">
        <v>216</v>
      </c>
      <c r="K51" s="239" t="s">
        <v>216</v>
      </c>
      <c r="L51" s="239" t="s">
        <v>216</v>
      </c>
      <c r="M51" s="235" t="s">
        <v>216</v>
      </c>
      <c r="N51" s="235" t="s">
        <v>216</v>
      </c>
      <c r="O51" s="239" t="s">
        <v>216</v>
      </c>
      <c r="P51" s="234" t="s">
        <v>593</v>
      </c>
      <c r="Q51" s="234" t="s">
        <v>594</v>
      </c>
      <c r="R51" s="236" t="s">
        <v>417</v>
      </c>
      <c r="S51" s="218"/>
    </row>
    <row r="52" spans="1:19" s="73" customFormat="1" ht="15" customHeight="1" x14ac:dyDescent="0.25">
      <c r="A52" s="228" t="s">
        <v>41</v>
      </c>
      <c r="B52" s="239" t="s">
        <v>137</v>
      </c>
      <c r="C52" s="240">
        <f>IF(B52=$B$4,2,0)</f>
        <v>2</v>
      </c>
      <c r="D52" s="240"/>
      <c r="E52" s="240"/>
      <c r="F52" s="241">
        <f t="shared" si="8"/>
        <v>2</v>
      </c>
      <c r="G52" s="239" t="s">
        <v>219</v>
      </c>
      <c r="H52" s="239" t="s">
        <v>219</v>
      </c>
      <c r="I52" s="239" t="s">
        <v>219</v>
      </c>
      <c r="J52" s="239" t="s">
        <v>219</v>
      </c>
      <c r="K52" s="239" t="s">
        <v>219</v>
      </c>
      <c r="L52" s="239" t="s">
        <v>219</v>
      </c>
      <c r="M52" s="235">
        <v>43951</v>
      </c>
      <c r="N52" s="235" t="s">
        <v>219</v>
      </c>
      <c r="O52" s="272" t="s">
        <v>216</v>
      </c>
      <c r="P52" s="236" t="s">
        <v>411</v>
      </c>
      <c r="Q52" s="236" t="s">
        <v>416</v>
      </c>
      <c r="R52" s="236" t="s">
        <v>415</v>
      </c>
      <c r="S52" s="220" t="s">
        <v>216</v>
      </c>
    </row>
    <row r="53" spans="1:19" ht="15" customHeight="1" x14ac:dyDescent="0.25">
      <c r="A53" s="228" t="s">
        <v>42</v>
      </c>
      <c r="B53" s="239" t="s">
        <v>134</v>
      </c>
      <c r="C53" s="240">
        <f>IF(B53=$B$4,2,0)</f>
        <v>0</v>
      </c>
      <c r="D53" s="240"/>
      <c r="E53" s="240"/>
      <c r="F53" s="241">
        <f t="shared" si="8"/>
        <v>0</v>
      </c>
      <c r="G53" s="239" t="s">
        <v>1478</v>
      </c>
      <c r="H53" s="239" t="s">
        <v>216</v>
      </c>
      <c r="I53" s="239" t="s">
        <v>216</v>
      </c>
      <c r="J53" s="239" t="s">
        <v>216</v>
      </c>
      <c r="K53" s="239" t="s">
        <v>216</v>
      </c>
      <c r="L53" s="239" t="s">
        <v>216</v>
      </c>
      <c r="M53" s="239" t="s">
        <v>216</v>
      </c>
      <c r="N53" s="239" t="s">
        <v>216</v>
      </c>
      <c r="O53" s="272" t="s">
        <v>1627</v>
      </c>
      <c r="P53" s="234" t="s">
        <v>422</v>
      </c>
      <c r="Q53" s="234" t="s">
        <v>423</v>
      </c>
      <c r="R53" s="234" t="s">
        <v>245</v>
      </c>
      <c r="S53" s="218" t="s">
        <v>216</v>
      </c>
    </row>
    <row r="54" spans="1:19" s="73" customFormat="1" ht="15" customHeight="1" x14ac:dyDescent="0.25">
      <c r="A54" s="242" t="s">
        <v>43</v>
      </c>
      <c r="B54" s="264"/>
      <c r="C54" s="299"/>
      <c r="D54" s="264"/>
      <c r="E54" s="264"/>
      <c r="F54" s="265"/>
      <c r="G54" s="300"/>
      <c r="H54" s="242"/>
      <c r="I54" s="242"/>
      <c r="J54" s="242"/>
      <c r="K54" s="242"/>
      <c r="L54" s="300"/>
      <c r="M54" s="300"/>
      <c r="N54" s="242"/>
      <c r="O54" s="242"/>
      <c r="P54" s="245"/>
      <c r="Q54" s="245"/>
      <c r="R54" s="247"/>
      <c r="S54" s="220"/>
    </row>
    <row r="55" spans="1:19" s="84" customFormat="1" ht="15" customHeight="1" x14ac:dyDescent="0.25">
      <c r="A55" s="228" t="s">
        <v>44</v>
      </c>
      <c r="B55" s="239" t="s">
        <v>137</v>
      </c>
      <c r="C55" s="240">
        <f t="shared" ref="C55:C64" si="10">IF(B55=$B$4,2,0)</f>
        <v>2</v>
      </c>
      <c r="D55" s="240"/>
      <c r="E55" s="240"/>
      <c r="F55" s="241">
        <f t="shared" ref="F55:F68" si="11">C55*IF(D55&gt;0,D55,1)*IF(E55&gt;0,E55,1)</f>
        <v>2</v>
      </c>
      <c r="G55" s="239" t="s">
        <v>219</v>
      </c>
      <c r="H55" s="239" t="s">
        <v>219</v>
      </c>
      <c r="I55" s="239" t="s">
        <v>219</v>
      </c>
      <c r="J55" s="239" t="s">
        <v>219</v>
      </c>
      <c r="K55" s="239" t="s">
        <v>219</v>
      </c>
      <c r="L55" s="239" t="s">
        <v>219</v>
      </c>
      <c r="M55" s="235">
        <v>43983</v>
      </c>
      <c r="N55" s="239" t="s">
        <v>219</v>
      </c>
      <c r="O55" s="301" t="s">
        <v>216</v>
      </c>
      <c r="P55" s="234" t="s">
        <v>606</v>
      </c>
      <c r="Q55" s="234" t="s">
        <v>605</v>
      </c>
      <c r="R55" s="236" t="s">
        <v>417</v>
      </c>
      <c r="S55" s="218"/>
    </row>
    <row r="56" spans="1:19" s="84" customFormat="1" ht="15" customHeight="1" x14ac:dyDescent="0.25">
      <c r="A56" s="228" t="s">
        <v>45</v>
      </c>
      <c r="B56" s="239" t="s">
        <v>137</v>
      </c>
      <c r="C56" s="240">
        <f t="shared" si="10"/>
        <v>2</v>
      </c>
      <c r="D56" s="240"/>
      <c r="E56" s="240"/>
      <c r="F56" s="241">
        <f t="shared" si="11"/>
        <v>2</v>
      </c>
      <c r="G56" s="239" t="s">
        <v>219</v>
      </c>
      <c r="H56" s="239" t="s">
        <v>219</v>
      </c>
      <c r="I56" s="239" t="s">
        <v>219</v>
      </c>
      <c r="J56" s="239" t="s">
        <v>219</v>
      </c>
      <c r="K56" s="239" t="s">
        <v>219</v>
      </c>
      <c r="L56" s="239" t="s">
        <v>219</v>
      </c>
      <c r="M56" s="235" t="s">
        <v>217</v>
      </c>
      <c r="N56" s="235" t="s">
        <v>219</v>
      </c>
      <c r="O56" s="272" t="s">
        <v>216</v>
      </c>
      <c r="P56" s="234" t="s">
        <v>548</v>
      </c>
      <c r="Q56" s="234" t="s">
        <v>254</v>
      </c>
      <c r="R56" s="236" t="s">
        <v>417</v>
      </c>
      <c r="S56" s="218"/>
    </row>
    <row r="57" spans="1:19" s="84" customFormat="1" ht="15" customHeight="1" x14ac:dyDescent="0.25">
      <c r="A57" s="228" t="s">
        <v>46</v>
      </c>
      <c r="B57" s="239" t="s">
        <v>134</v>
      </c>
      <c r="C57" s="240">
        <f>IF(B57=$B$4,2,0)</f>
        <v>0</v>
      </c>
      <c r="D57" s="240"/>
      <c r="E57" s="240"/>
      <c r="F57" s="241">
        <f t="shared" si="11"/>
        <v>0</v>
      </c>
      <c r="G57" s="239" t="s">
        <v>218</v>
      </c>
      <c r="H57" s="239" t="s">
        <v>216</v>
      </c>
      <c r="I57" s="239" t="s">
        <v>216</v>
      </c>
      <c r="J57" s="239" t="s">
        <v>216</v>
      </c>
      <c r="K57" s="239" t="s">
        <v>216</v>
      </c>
      <c r="L57" s="239" t="s">
        <v>216</v>
      </c>
      <c r="M57" s="239" t="s">
        <v>216</v>
      </c>
      <c r="N57" s="235" t="s">
        <v>216</v>
      </c>
      <c r="O57" s="239" t="s">
        <v>216</v>
      </c>
      <c r="P57" s="234" t="s">
        <v>528</v>
      </c>
      <c r="Q57" s="234" t="s">
        <v>529</v>
      </c>
      <c r="R57" s="236" t="s">
        <v>417</v>
      </c>
      <c r="S57" s="218"/>
    </row>
    <row r="58" spans="1:19" s="84" customFormat="1" ht="15" customHeight="1" x14ac:dyDescent="0.25">
      <c r="A58" s="228" t="s">
        <v>47</v>
      </c>
      <c r="B58" s="239" t="s">
        <v>137</v>
      </c>
      <c r="C58" s="240">
        <f t="shared" si="10"/>
        <v>2</v>
      </c>
      <c r="D58" s="240"/>
      <c r="E58" s="240"/>
      <c r="F58" s="241">
        <f t="shared" si="11"/>
        <v>2</v>
      </c>
      <c r="G58" s="239" t="s">
        <v>219</v>
      </c>
      <c r="H58" s="239" t="s">
        <v>219</v>
      </c>
      <c r="I58" s="239" t="s">
        <v>219</v>
      </c>
      <c r="J58" s="239" t="s">
        <v>219</v>
      </c>
      <c r="K58" s="239" t="s">
        <v>219</v>
      </c>
      <c r="L58" s="239" t="s">
        <v>219</v>
      </c>
      <c r="M58" s="239" t="s">
        <v>217</v>
      </c>
      <c r="N58" s="239" t="s">
        <v>219</v>
      </c>
      <c r="O58" s="272" t="s">
        <v>216</v>
      </c>
      <c r="P58" s="234" t="s">
        <v>467</v>
      </c>
      <c r="Q58" s="234" t="s">
        <v>465</v>
      </c>
      <c r="R58" s="236" t="s">
        <v>417</v>
      </c>
      <c r="S58" s="218"/>
    </row>
    <row r="59" spans="1:19" s="73" customFormat="1" ht="15" customHeight="1" x14ac:dyDescent="0.25">
      <c r="A59" s="228" t="s">
        <v>48</v>
      </c>
      <c r="B59" s="239" t="s">
        <v>134</v>
      </c>
      <c r="C59" s="240">
        <f t="shared" si="10"/>
        <v>0</v>
      </c>
      <c r="D59" s="240"/>
      <c r="E59" s="240"/>
      <c r="F59" s="241">
        <f t="shared" si="11"/>
        <v>0</v>
      </c>
      <c r="G59" s="239" t="s">
        <v>218</v>
      </c>
      <c r="H59" s="239" t="s">
        <v>216</v>
      </c>
      <c r="I59" s="239" t="s">
        <v>216</v>
      </c>
      <c r="J59" s="239" t="s">
        <v>216</v>
      </c>
      <c r="K59" s="239" t="s">
        <v>216</v>
      </c>
      <c r="L59" s="239" t="s">
        <v>216</v>
      </c>
      <c r="M59" s="239" t="s">
        <v>216</v>
      </c>
      <c r="N59" s="239" t="s">
        <v>216</v>
      </c>
      <c r="O59" s="239" t="s">
        <v>216</v>
      </c>
      <c r="P59" s="236" t="s">
        <v>490</v>
      </c>
      <c r="Q59" s="236" t="s">
        <v>491</v>
      </c>
      <c r="R59" s="236" t="s">
        <v>417</v>
      </c>
      <c r="S59" s="220"/>
    </row>
    <row r="60" spans="1:19" s="84" customFormat="1" ht="15" customHeight="1" x14ac:dyDescent="0.25">
      <c r="A60" s="228" t="s">
        <v>49</v>
      </c>
      <c r="B60" s="239" t="s">
        <v>137</v>
      </c>
      <c r="C60" s="240">
        <f t="shared" si="10"/>
        <v>2</v>
      </c>
      <c r="D60" s="240"/>
      <c r="E60" s="240"/>
      <c r="F60" s="241">
        <f t="shared" si="11"/>
        <v>2</v>
      </c>
      <c r="G60" s="239" t="s">
        <v>219</v>
      </c>
      <c r="H60" s="239" t="s">
        <v>219</v>
      </c>
      <c r="I60" s="239" t="s">
        <v>219</v>
      </c>
      <c r="J60" s="239" t="s">
        <v>219</v>
      </c>
      <c r="K60" s="239" t="s">
        <v>219</v>
      </c>
      <c r="L60" s="239" t="s">
        <v>219</v>
      </c>
      <c r="M60" s="235">
        <v>43934</v>
      </c>
      <c r="N60" s="235" t="s">
        <v>219</v>
      </c>
      <c r="O60" s="272" t="s">
        <v>216</v>
      </c>
      <c r="P60" s="234" t="s">
        <v>409</v>
      </c>
      <c r="Q60" s="234" t="s">
        <v>408</v>
      </c>
      <c r="R60" s="234" t="s">
        <v>407</v>
      </c>
      <c r="S60" s="218" t="s">
        <v>216</v>
      </c>
    </row>
    <row r="61" spans="1:19" s="84" customFormat="1" ht="15" customHeight="1" x14ac:dyDescent="0.25">
      <c r="A61" s="228" t="s">
        <v>50</v>
      </c>
      <c r="B61" s="239" t="s">
        <v>134</v>
      </c>
      <c r="C61" s="240">
        <f t="shared" si="10"/>
        <v>0</v>
      </c>
      <c r="D61" s="240"/>
      <c r="E61" s="240"/>
      <c r="F61" s="241">
        <f t="shared" si="11"/>
        <v>0</v>
      </c>
      <c r="G61" s="239" t="s">
        <v>218</v>
      </c>
      <c r="H61" s="239" t="s">
        <v>216</v>
      </c>
      <c r="I61" s="239" t="s">
        <v>216</v>
      </c>
      <c r="J61" s="239" t="s">
        <v>216</v>
      </c>
      <c r="K61" s="239" t="s">
        <v>216</v>
      </c>
      <c r="L61" s="239" t="s">
        <v>216</v>
      </c>
      <c r="M61" s="239" t="s">
        <v>216</v>
      </c>
      <c r="N61" s="239" t="s">
        <v>216</v>
      </c>
      <c r="O61" s="239" t="s">
        <v>216</v>
      </c>
      <c r="P61" s="234" t="s">
        <v>401</v>
      </c>
      <c r="Q61" s="234" t="s">
        <v>404</v>
      </c>
      <c r="R61" s="234" t="s">
        <v>246</v>
      </c>
      <c r="S61" s="218" t="s">
        <v>216</v>
      </c>
    </row>
    <row r="62" spans="1:19" s="84" customFormat="1" ht="15" customHeight="1" x14ac:dyDescent="0.25">
      <c r="A62" s="228" t="s">
        <v>51</v>
      </c>
      <c r="B62" s="239" t="s">
        <v>134</v>
      </c>
      <c r="C62" s="240">
        <f t="shared" si="10"/>
        <v>0</v>
      </c>
      <c r="D62" s="240"/>
      <c r="E62" s="240"/>
      <c r="F62" s="241">
        <f t="shared" si="11"/>
        <v>0</v>
      </c>
      <c r="G62" s="239" t="s">
        <v>1478</v>
      </c>
      <c r="H62" s="239" t="s">
        <v>216</v>
      </c>
      <c r="I62" s="239" t="s">
        <v>216</v>
      </c>
      <c r="J62" s="239" t="s">
        <v>216</v>
      </c>
      <c r="K62" s="239" t="s">
        <v>216</v>
      </c>
      <c r="L62" s="239" t="s">
        <v>216</v>
      </c>
      <c r="M62" s="235" t="s">
        <v>216</v>
      </c>
      <c r="N62" s="235"/>
      <c r="O62" s="272" t="s">
        <v>1628</v>
      </c>
      <c r="P62" s="234" t="s">
        <v>1362</v>
      </c>
      <c r="Q62" s="234" t="s">
        <v>463</v>
      </c>
      <c r="R62" s="236" t="s">
        <v>417</v>
      </c>
      <c r="S62" s="218"/>
    </row>
    <row r="63" spans="1:19" s="67" customFormat="1" ht="15" customHeight="1" x14ac:dyDescent="0.25">
      <c r="A63" s="228" t="s">
        <v>52</v>
      </c>
      <c r="B63" s="239" t="s">
        <v>137</v>
      </c>
      <c r="C63" s="240">
        <f t="shared" si="10"/>
        <v>2</v>
      </c>
      <c r="D63" s="240"/>
      <c r="E63" s="240"/>
      <c r="F63" s="241">
        <f t="shared" si="11"/>
        <v>2</v>
      </c>
      <c r="G63" s="239" t="s">
        <v>219</v>
      </c>
      <c r="H63" s="239" t="s">
        <v>219</v>
      </c>
      <c r="I63" s="239" t="s">
        <v>219</v>
      </c>
      <c r="J63" s="239" t="s">
        <v>219</v>
      </c>
      <c r="K63" s="239" t="s">
        <v>219</v>
      </c>
      <c r="L63" s="239" t="s">
        <v>219</v>
      </c>
      <c r="M63" s="239" t="s">
        <v>217</v>
      </c>
      <c r="N63" s="235" t="s">
        <v>219</v>
      </c>
      <c r="O63" s="272" t="s">
        <v>216</v>
      </c>
      <c r="P63" s="234" t="s">
        <v>504</v>
      </c>
      <c r="Q63" s="234" t="s">
        <v>251</v>
      </c>
      <c r="R63" s="234" t="s">
        <v>505</v>
      </c>
      <c r="S63" s="218" t="s">
        <v>216</v>
      </c>
    </row>
    <row r="64" spans="1:19" s="84" customFormat="1" ht="15" customHeight="1" x14ac:dyDescent="0.25">
      <c r="A64" s="228" t="s">
        <v>175</v>
      </c>
      <c r="B64" s="239" t="s">
        <v>137</v>
      </c>
      <c r="C64" s="240">
        <f t="shared" si="10"/>
        <v>2</v>
      </c>
      <c r="D64" s="240"/>
      <c r="E64" s="240"/>
      <c r="F64" s="241">
        <f t="shared" si="11"/>
        <v>2</v>
      </c>
      <c r="G64" s="239" t="s">
        <v>219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9" t="s">
        <v>219</v>
      </c>
      <c r="M64" s="235">
        <v>43980</v>
      </c>
      <c r="N64" s="235" t="s">
        <v>219</v>
      </c>
      <c r="O64" s="272" t="s">
        <v>216</v>
      </c>
      <c r="P64" s="234" t="s">
        <v>285</v>
      </c>
      <c r="Q64" s="234" t="s">
        <v>577</v>
      </c>
      <c r="R64" s="234" t="s">
        <v>578</v>
      </c>
      <c r="S64" s="218" t="s">
        <v>216</v>
      </c>
    </row>
    <row r="65" spans="1:19" ht="15" customHeight="1" x14ac:dyDescent="0.25">
      <c r="A65" s="228" t="s">
        <v>54</v>
      </c>
      <c r="B65" s="239" t="s">
        <v>134</v>
      </c>
      <c r="C65" s="240">
        <f>IF(B65=$B$4,2,0)</f>
        <v>0</v>
      </c>
      <c r="D65" s="240"/>
      <c r="E65" s="240"/>
      <c r="F65" s="241">
        <f t="shared" si="11"/>
        <v>0</v>
      </c>
      <c r="G65" s="239" t="s">
        <v>276</v>
      </c>
      <c r="H65" s="239" t="s">
        <v>218</v>
      </c>
      <c r="I65" s="239" t="s">
        <v>216</v>
      </c>
      <c r="J65" s="239" t="s">
        <v>218</v>
      </c>
      <c r="K65" s="239" t="s">
        <v>216</v>
      </c>
      <c r="L65" s="239" t="s">
        <v>216</v>
      </c>
      <c r="M65" s="235" t="s">
        <v>216</v>
      </c>
      <c r="N65" s="239" t="s">
        <v>216</v>
      </c>
      <c r="O65" s="239" t="s">
        <v>1642</v>
      </c>
      <c r="P65" s="234" t="s">
        <v>484</v>
      </c>
      <c r="Q65" s="234" t="s">
        <v>485</v>
      </c>
      <c r="R65" s="236" t="s">
        <v>417</v>
      </c>
    </row>
    <row r="66" spans="1:19" s="74" customFormat="1" ht="15" customHeight="1" x14ac:dyDescent="0.25">
      <c r="A66" s="228" t="s">
        <v>55</v>
      </c>
      <c r="B66" s="239" t="s">
        <v>134</v>
      </c>
      <c r="C66" s="240">
        <f>IF(B66=$B$4,2,0)</f>
        <v>0</v>
      </c>
      <c r="D66" s="240"/>
      <c r="E66" s="240"/>
      <c r="F66" s="241">
        <f t="shared" si="11"/>
        <v>0</v>
      </c>
      <c r="G66" s="239" t="s">
        <v>1478</v>
      </c>
      <c r="H66" s="239" t="s">
        <v>216</v>
      </c>
      <c r="I66" s="239" t="s">
        <v>216</v>
      </c>
      <c r="J66" s="239" t="s">
        <v>216</v>
      </c>
      <c r="K66" s="239" t="s">
        <v>216</v>
      </c>
      <c r="L66" s="239" t="s">
        <v>216</v>
      </c>
      <c r="M66" s="239" t="s">
        <v>216</v>
      </c>
      <c r="N66" s="239" t="s">
        <v>216</v>
      </c>
      <c r="O66" s="272" t="s">
        <v>1629</v>
      </c>
      <c r="P66" s="236" t="s">
        <v>599</v>
      </c>
      <c r="Q66" s="236" t="s">
        <v>286</v>
      </c>
      <c r="R66" s="236" t="s">
        <v>598</v>
      </c>
      <c r="S66" s="220" t="s">
        <v>216</v>
      </c>
    </row>
    <row r="67" spans="1:19" s="84" customFormat="1" ht="15" customHeight="1" x14ac:dyDescent="0.25">
      <c r="A67" s="228" t="s">
        <v>56</v>
      </c>
      <c r="B67" s="239" t="s">
        <v>137</v>
      </c>
      <c r="C67" s="240">
        <f>IF(B67=$B$4,2,0)</f>
        <v>2</v>
      </c>
      <c r="D67" s="240"/>
      <c r="E67" s="240"/>
      <c r="F67" s="241">
        <f t="shared" si="11"/>
        <v>2</v>
      </c>
      <c r="G67" s="239" t="s">
        <v>219</v>
      </c>
      <c r="H67" s="239" t="s">
        <v>219</v>
      </c>
      <c r="I67" s="239" t="s">
        <v>219</v>
      </c>
      <c r="J67" s="239" t="s">
        <v>219</v>
      </c>
      <c r="K67" s="239" t="s">
        <v>219</v>
      </c>
      <c r="L67" s="239" t="s">
        <v>219</v>
      </c>
      <c r="M67" s="235">
        <v>43971</v>
      </c>
      <c r="N67" s="239" t="s">
        <v>219</v>
      </c>
      <c r="O67" s="272" t="s">
        <v>216</v>
      </c>
      <c r="P67" s="234" t="s">
        <v>541</v>
      </c>
      <c r="Q67" s="234" t="s">
        <v>543</v>
      </c>
      <c r="R67" s="234" t="s">
        <v>542</v>
      </c>
      <c r="S67" s="218" t="s">
        <v>216</v>
      </c>
    </row>
    <row r="68" spans="1:19" s="73" customFormat="1" ht="15" customHeight="1" x14ac:dyDescent="0.25">
      <c r="A68" s="228" t="s">
        <v>57</v>
      </c>
      <c r="B68" s="239" t="s">
        <v>134</v>
      </c>
      <c r="C68" s="240">
        <f>IF(B68=$B$4,2,0)</f>
        <v>0</v>
      </c>
      <c r="D68" s="240"/>
      <c r="E68" s="240"/>
      <c r="F68" s="241">
        <f t="shared" si="11"/>
        <v>0</v>
      </c>
      <c r="G68" s="239" t="s">
        <v>218</v>
      </c>
      <c r="H68" s="239" t="s">
        <v>216</v>
      </c>
      <c r="I68" s="239" t="s">
        <v>216</v>
      </c>
      <c r="J68" s="239" t="s">
        <v>216</v>
      </c>
      <c r="K68" s="239" t="s">
        <v>216</v>
      </c>
      <c r="L68" s="239" t="s">
        <v>216</v>
      </c>
      <c r="M68" s="239" t="s">
        <v>216</v>
      </c>
      <c r="N68" s="239" t="s">
        <v>216</v>
      </c>
      <c r="O68" s="239" t="s">
        <v>216</v>
      </c>
      <c r="P68" s="236" t="s">
        <v>448</v>
      </c>
      <c r="Q68" s="236" t="s">
        <v>482</v>
      </c>
      <c r="R68" s="236" t="s">
        <v>449</v>
      </c>
      <c r="S68" s="220" t="s">
        <v>216</v>
      </c>
    </row>
    <row r="69" spans="1:19" s="73" customFormat="1" ht="15" customHeight="1" x14ac:dyDescent="0.25">
      <c r="A69" s="242" t="s">
        <v>58</v>
      </c>
      <c r="B69" s="264"/>
      <c r="C69" s="299"/>
      <c r="D69" s="264"/>
      <c r="E69" s="264"/>
      <c r="F69" s="265"/>
      <c r="G69" s="300"/>
      <c r="H69" s="242"/>
      <c r="I69" s="242"/>
      <c r="J69" s="242"/>
      <c r="K69" s="242"/>
      <c r="L69" s="300"/>
      <c r="M69" s="300"/>
      <c r="N69" s="242"/>
      <c r="O69" s="242"/>
      <c r="P69" s="245"/>
      <c r="Q69" s="245"/>
      <c r="R69" s="249"/>
      <c r="S69" s="220"/>
    </row>
    <row r="70" spans="1:19" s="74" customFormat="1" ht="15" customHeight="1" x14ac:dyDescent="0.25">
      <c r="A70" s="228" t="s">
        <v>59</v>
      </c>
      <c r="B70" s="239" t="s">
        <v>134</v>
      </c>
      <c r="C70" s="240">
        <f t="shared" ref="C70:C75" si="12">IF(B70=$B$4,2,0)</f>
        <v>0</v>
      </c>
      <c r="D70" s="240"/>
      <c r="E70" s="240"/>
      <c r="F70" s="241">
        <f t="shared" ref="F70:F75" si="13">C70*IF(D70&gt;0,D70,1)*IF(E70&gt;0,E70,1)</f>
        <v>0</v>
      </c>
      <c r="G70" s="239" t="s">
        <v>218</v>
      </c>
      <c r="H70" s="239" t="s">
        <v>216</v>
      </c>
      <c r="I70" s="239" t="s">
        <v>216</v>
      </c>
      <c r="J70" s="239" t="s">
        <v>216</v>
      </c>
      <c r="K70" s="239" t="s">
        <v>216</v>
      </c>
      <c r="L70" s="239" t="s">
        <v>216</v>
      </c>
      <c r="M70" s="239" t="s">
        <v>216</v>
      </c>
      <c r="N70" s="235" t="s">
        <v>216</v>
      </c>
      <c r="O70" s="239" t="s">
        <v>216</v>
      </c>
      <c r="P70" s="236" t="s">
        <v>671</v>
      </c>
      <c r="Q70" s="236" t="s">
        <v>231</v>
      </c>
      <c r="R70" s="236" t="s">
        <v>417</v>
      </c>
      <c r="S70" s="220"/>
    </row>
    <row r="71" spans="1:19" ht="15" customHeight="1" x14ac:dyDescent="0.25">
      <c r="A71" s="228" t="s">
        <v>60</v>
      </c>
      <c r="B71" s="239" t="s">
        <v>134</v>
      </c>
      <c r="C71" s="240">
        <f t="shared" si="12"/>
        <v>0</v>
      </c>
      <c r="D71" s="240"/>
      <c r="E71" s="240"/>
      <c r="F71" s="241">
        <f t="shared" si="13"/>
        <v>0</v>
      </c>
      <c r="G71" s="239" t="s">
        <v>276</v>
      </c>
      <c r="H71" s="235" t="s">
        <v>218</v>
      </c>
      <c r="I71" s="239" t="s">
        <v>216</v>
      </c>
      <c r="J71" s="239" t="s">
        <v>216</v>
      </c>
      <c r="K71" s="239" t="s">
        <v>216</v>
      </c>
      <c r="L71" s="235" t="s">
        <v>216</v>
      </c>
      <c r="M71" s="235">
        <v>43973</v>
      </c>
      <c r="N71" s="239" t="s">
        <v>216</v>
      </c>
      <c r="O71" s="239" t="s">
        <v>1630</v>
      </c>
      <c r="P71" s="234" t="s">
        <v>689</v>
      </c>
      <c r="Q71" s="234" t="s">
        <v>232</v>
      </c>
      <c r="R71" s="234" t="s">
        <v>487</v>
      </c>
      <c r="S71" s="218" t="s">
        <v>216</v>
      </c>
    </row>
    <row r="72" spans="1:19" ht="15" customHeight="1" x14ac:dyDescent="0.25">
      <c r="A72" s="228" t="s">
        <v>61</v>
      </c>
      <c r="B72" s="239" t="s">
        <v>134</v>
      </c>
      <c r="C72" s="240">
        <f t="shared" si="12"/>
        <v>0</v>
      </c>
      <c r="D72" s="240"/>
      <c r="E72" s="240"/>
      <c r="F72" s="241">
        <f t="shared" si="13"/>
        <v>0</v>
      </c>
      <c r="G72" s="239" t="s">
        <v>218</v>
      </c>
      <c r="H72" s="239" t="s">
        <v>216</v>
      </c>
      <c r="I72" s="239" t="s">
        <v>216</v>
      </c>
      <c r="J72" s="239" t="s">
        <v>216</v>
      </c>
      <c r="K72" s="239" t="s">
        <v>216</v>
      </c>
      <c r="L72" s="239" t="s">
        <v>216</v>
      </c>
      <c r="M72" s="239" t="s">
        <v>216</v>
      </c>
      <c r="N72" s="235" t="s">
        <v>216</v>
      </c>
      <c r="O72" s="239" t="s">
        <v>216</v>
      </c>
      <c r="P72" s="234" t="s">
        <v>429</v>
      </c>
      <c r="Q72" s="234" t="s">
        <v>430</v>
      </c>
      <c r="R72" s="236" t="s">
        <v>417</v>
      </c>
    </row>
    <row r="73" spans="1:19" s="74" customFormat="1" ht="15" customHeight="1" x14ac:dyDescent="0.25">
      <c r="A73" s="228" t="s">
        <v>62</v>
      </c>
      <c r="B73" s="239" t="s">
        <v>134</v>
      </c>
      <c r="C73" s="240">
        <f t="shared" si="12"/>
        <v>0</v>
      </c>
      <c r="D73" s="240"/>
      <c r="E73" s="240"/>
      <c r="F73" s="241">
        <f t="shared" si="13"/>
        <v>0</v>
      </c>
      <c r="G73" s="239" t="s">
        <v>276</v>
      </c>
      <c r="H73" s="239" t="s">
        <v>216</v>
      </c>
      <c r="I73" s="239" t="s">
        <v>216</v>
      </c>
      <c r="J73" s="239" t="s">
        <v>216</v>
      </c>
      <c r="K73" s="239" t="s">
        <v>218</v>
      </c>
      <c r="L73" s="239" t="s">
        <v>216</v>
      </c>
      <c r="M73" s="235" t="s">
        <v>216</v>
      </c>
      <c r="N73" s="239" t="s">
        <v>216</v>
      </c>
      <c r="O73" s="239" t="s">
        <v>1631</v>
      </c>
      <c r="P73" s="236" t="s">
        <v>399</v>
      </c>
      <c r="Q73" s="236" t="s">
        <v>400</v>
      </c>
      <c r="R73" s="236" t="s">
        <v>1502</v>
      </c>
      <c r="S73" s="220" t="s">
        <v>216</v>
      </c>
    </row>
    <row r="74" spans="1:19" s="74" customFormat="1" ht="15" customHeight="1" x14ac:dyDescent="0.25">
      <c r="A74" s="228" t="s">
        <v>63</v>
      </c>
      <c r="B74" s="239" t="s">
        <v>137</v>
      </c>
      <c r="C74" s="240">
        <f t="shared" si="12"/>
        <v>2</v>
      </c>
      <c r="D74" s="240"/>
      <c r="E74" s="240"/>
      <c r="F74" s="241">
        <f t="shared" si="13"/>
        <v>2</v>
      </c>
      <c r="G74" s="239" t="s">
        <v>219</v>
      </c>
      <c r="H74" s="239" t="s">
        <v>219</v>
      </c>
      <c r="I74" s="239" t="s">
        <v>219</v>
      </c>
      <c r="J74" s="239" t="s">
        <v>219</v>
      </c>
      <c r="K74" s="239" t="s">
        <v>219</v>
      </c>
      <c r="L74" s="239" t="s">
        <v>219</v>
      </c>
      <c r="M74" s="239" t="s">
        <v>217</v>
      </c>
      <c r="N74" s="235" t="s">
        <v>219</v>
      </c>
      <c r="O74" s="272" t="s">
        <v>216</v>
      </c>
      <c r="P74" s="234" t="s">
        <v>664</v>
      </c>
      <c r="Q74" s="234" t="s">
        <v>663</v>
      </c>
      <c r="R74" s="236" t="s">
        <v>417</v>
      </c>
      <c r="S74" s="220"/>
    </row>
    <row r="75" spans="1:19" s="74" customFormat="1" ht="15" customHeight="1" x14ac:dyDescent="0.25">
      <c r="A75" s="228" t="s">
        <v>64</v>
      </c>
      <c r="B75" s="239" t="s">
        <v>137</v>
      </c>
      <c r="C75" s="240">
        <f t="shared" si="12"/>
        <v>2</v>
      </c>
      <c r="D75" s="240"/>
      <c r="E75" s="240"/>
      <c r="F75" s="241">
        <f t="shared" si="13"/>
        <v>2</v>
      </c>
      <c r="G75" s="239" t="s">
        <v>219</v>
      </c>
      <c r="H75" s="239" t="s">
        <v>219</v>
      </c>
      <c r="I75" s="239" t="s">
        <v>219</v>
      </c>
      <c r="J75" s="239" t="s">
        <v>219</v>
      </c>
      <c r="K75" s="239" t="s">
        <v>219</v>
      </c>
      <c r="L75" s="239" t="s">
        <v>219</v>
      </c>
      <c r="M75" s="235">
        <v>43945</v>
      </c>
      <c r="N75" s="235" t="s">
        <v>219</v>
      </c>
      <c r="O75" s="272" t="s">
        <v>1829</v>
      </c>
      <c r="P75" s="236" t="s">
        <v>454</v>
      </c>
      <c r="Q75" s="236" t="s">
        <v>453</v>
      </c>
      <c r="R75" s="236" t="s">
        <v>452</v>
      </c>
      <c r="S75" s="220" t="s">
        <v>216</v>
      </c>
    </row>
    <row r="76" spans="1:19" s="73" customFormat="1" ht="15" customHeight="1" x14ac:dyDescent="0.25">
      <c r="A76" s="242" t="s">
        <v>65</v>
      </c>
      <c r="B76" s="264"/>
      <c r="C76" s="299"/>
      <c r="D76" s="264"/>
      <c r="E76" s="264"/>
      <c r="F76" s="265"/>
      <c r="G76" s="300"/>
      <c r="H76" s="242"/>
      <c r="I76" s="242"/>
      <c r="J76" s="242"/>
      <c r="K76" s="242"/>
      <c r="L76" s="242"/>
      <c r="M76" s="242"/>
      <c r="N76" s="242"/>
      <c r="O76" s="242"/>
      <c r="P76" s="245"/>
      <c r="Q76" s="245"/>
      <c r="R76" s="247"/>
      <c r="S76" s="220"/>
    </row>
    <row r="77" spans="1:19" s="134" customFormat="1" ht="15" customHeight="1" x14ac:dyDescent="0.25">
      <c r="A77" s="228" t="s">
        <v>66</v>
      </c>
      <c r="B77" s="239" t="s">
        <v>137</v>
      </c>
      <c r="C77" s="240">
        <f>IF(B77=$B$4,2,0)</f>
        <v>2</v>
      </c>
      <c r="D77" s="240"/>
      <c r="E77" s="240"/>
      <c r="F77" s="241">
        <f t="shared" ref="F77:F86" si="14">C77*IF(D77&gt;0,D77,1)*IF(E77&gt;0,E77,1)</f>
        <v>2</v>
      </c>
      <c r="G77" s="239" t="s">
        <v>219</v>
      </c>
      <c r="H77" s="239" t="s">
        <v>219</v>
      </c>
      <c r="I77" s="239" t="s">
        <v>219</v>
      </c>
      <c r="J77" s="239" t="s">
        <v>1632</v>
      </c>
      <c r="K77" s="239" t="s">
        <v>219</v>
      </c>
      <c r="L77" s="239" t="s">
        <v>219</v>
      </c>
      <c r="M77" s="239" t="s">
        <v>217</v>
      </c>
      <c r="N77" s="235" t="s">
        <v>219</v>
      </c>
      <c r="O77" s="272" t="s">
        <v>1633</v>
      </c>
      <c r="P77" s="236" t="s">
        <v>551</v>
      </c>
      <c r="Q77" s="236" t="s">
        <v>549</v>
      </c>
      <c r="R77" s="208" t="s">
        <v>550</v>
      </c>
      <c r="S77" s="220" t="s">
        <v>216</v>
      </c>
    </row>
    <row r="78" spans="1:19" s="84" customFormat="1" ht="15" customHeight="1" x14ac:dyDescent="0.25">
      <c r="A78" s="228" t="s">
        <v>68</v>
      </c>
      <c r="B78" s="239" t="s">
        <v>134</v>
      </c>
      <c r="C78" s="240">
        <f t="shared" ref="C78:C86" si="15">IF(B78=$B$4,2,0)</f>
        <v>0</v>
      </c>
      <c r="D78" s="240"/>
      <c r="E78" s="240"/>
      <c r="F78" s="241">
        <f t="shared" si="14"/>
        <v>0</v>
      </c>
      <c r="G78" s="239" t="s">
        <v>276</v>
      </c>
      <c r="H78" s="235" t="s">
        <v>218</v>
      </c>
      <c r="I78" s="239" t="s">
        <v>216</v>
      </c>
      <c r="J78" s="239" t="s">
        <v>216</v>
      </c>
      <c r="K78" s="239" t="s">
        <v>216</v>
      </c>
      <c r="L78" s="239" t="s">
        <v>216</v>
      </c>
      <c r="M78" s="239" t="s">
        <v>217</v>
      </c>
      <c r="N78" s="239" t="s">
        <v>216</v>
      </c>
      <c r="O78" s="239" t="s">
        <v>1634</v>
      </c>
      <c r="P78" s="234" t="s">
        <v>590</v>
      </c>
      <c r="Q78" s="234" t="s">
        <v>591</v>
      </c>
      <c r="R78" s="234" t="s">
        <v>592</v>
      </c>
      <c r="S78" s="218" t="s">
        <v>216</v>
      </c>
    </row>
    <row r="79" spans="1:19" s="84" customFormat="1" ht="15" customHeight="1" x14ac:dyDescent="0.25">
      <c r="A79" s="228" t="s">
        <v>69</v>
      </c>
      <c r="B79" s="239" t="s">
        <v>134</v>
      </c>
      <c r="C79" s="240">
        <f t="shared" si="15"/>
        <v>0</v>
      </c>
      <c r="D79" s="240"/>
      <c r="E79" s="240"/>
      <c r="F79" s="241">
        <f t="shared" si="14"/>
        <v>0</v>
      </c>
      <c r="G79" s="239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9" t="s">
        <v>216</v>
      </c>
      <c r="N79" s="235" t="s">
        <v>216</v>
      </c>
      <c r="O79" s="239" t="s">
        <v>216</v>
      </c>
      <c r="P79" s="234" t="s">
        <v>1432</v>
      </c>
      <c r="Q79" s="234" t="s">
        <v>425</v>
      </c>
      <c r="R79" s="236" t="s">
        <v>417</v>
      </c>
      <c r="S79" s="218"/>
    </row>
    <row r="80" spans="1:19" s="73" customFormat="1" ht="15" customHeight="1" x14ac:dyDescent="0.25">
      <c r="A80" s="228" t="s">
        <v>70</v>
      </c>
      <c r="B80" s="239" t="s">
        <v>137</v>
      </c>
      <c r="C80" s="240">
        <f t="shared" ref="C80" si="16">IF(B80=$B$4,2,0)</f>
        <v>2</v>
      </c>
      <c r="D80" s="240"/>
      <c r="E80" s="240"/>
      <c r="F80" s="241">
        <f t="shared" ref="F80" si="17">C80*IF(D80&gt;0,D80,1)*IF(E80&gt;0,E80,1)</f>
        <v>2</v>
      </c>
      <c r="G80" s="239" t="s">
        <v>219</v>
      </c>
      <c r="H80" s="239" t="s">
        <v>219</v>
      </c>
      <c r="I80" s="239" t="s">
        <v>219</v>
      </c>
      <c r="J80" s="239" t="s">
        <v>219</v>
      </c>
      <c r="K80" s="239" t="s">
        <v>219</v>
      </c>
      <c r="L80" s="239" t="s">
        <v>219</v>
      </c>
      <c r="M80" s="239" t="s">
        <v>217</v>
      </c>
      <c r="N80" s="235" t="s">
        <v>219</v>
      </c>
      <c r="O80" s="239" t="s">
        <v>1487</v>
      </c>
      <c r="P80" s="236" t="s">
        <v>1480</v>
      </c>
      <c r="Q80" s="236" t="s">
        <v>586</v>
      </c>
      <c r="R80" s="236" t="s">
        <v>417</v>
      </c>
      <c r="S80" s="220"/>
    </row>
    <row r="81" spans="1:19" ht="15" customHeight="1" x14ac:dyDescent="0.25">
      <c r="A81" s="228" t="s">
        <v>72</v>
      </c>
      <c r="B81" s="239" t="s">
        <v>137</v>
      </c>
      <c r="C81" s="240">
        <f t="shared" si="15"/>
        <v>2</v>
      </c>
      <c r="D81" s="240"/>
      <c r="E81" s="240"/>
      <c r="F81" s="241">
        <f t="shared" si="14"/>
        <v>2</v>
      </c>
      <c r="G81" s="239" t="s">
        <v>219</v>
      </c>
      <c r="H81" s="239" t="s">
        <v>219</v>
      </c>
      <c r="I81" s="239" t="s">
        <v>219</v>
      </c>
      <c r="J81" s="239" t="s">
        <v>219</v>
      </c>
      <c r="K81" s="239" t="s">
        <v>219</v>
      </c>
      <c r="L81" s="239" t="s">
        <v>219</v>
      </c>
      <c r="M81" s="235" t="s">
        <v>217</v>
      </c>
      <c r="N81" s="239" t="s">
        <v>219</v>
      </c>
      <c r="O81" s="239" t="s">
        <v>216</v>
      </c>
      <c r="P81" s="234" t="s">
        <v>613</v>
      </c>
      <c r="Q81" s="234" t="s">
        <v>612</v>
      </c>
      <c r="R81" s="236" t="s">
        <v>417</v>
      </c>
    </row>
    <row r="82" spans="1:19" s="84" customFormat="1" ht="15" customHeight="1" x14ac:dyDescent="0.25">
      <c r="A82" s="228" t="s">
        <v>73</v>
      </c>
      <c r="B82" s="239" t="s">
        <v>134</v>
      </c>
      <c r="C82" s="240">
        <f t="shared" si="15"/>
        <v>0</v>
      </c>
      <c r="D82" s="240"/>
      <c r="E82" s="240"/>
      <c r="F82" s="241">
        <f t="shared" si="14"/>
        <v>0</v>
      </c>
      <c r="G82" s="239" t="s">
        <v>218</v>
      </c>
      <c r="H82" s="239" t="s">
        <v>216</v>
      </c>
      <c r="I82" s="239" t="s">
        <v>216</v>
      </c>
      <c r="J82" s="239" t="s">
        <v>216</v>
      </c>
      <c r="K82" s="239" t="s">
        <v>216</v>
      </c>
      <c r="L82" s="239" t="s">
        <v>216</v>
      </c>
      <c r="M82" s="239" t="s">
        <v>216</v>
      </c>
      <c r="N82" s="235" t="s">
        <v>216</v>
      </c>
      <c r="O82" s="239" t="s">
        <v>216</v>
      </c>
      <c r="P82" s="234" t="s">
        <v>500</v>
      </c>
      <c r="Q82" s="234" t="s">
        <v>247</v>
      </c>
      <c r="R82" s="234" t="s">
        <v>1636</v>
      </c>
      <c r="S82" s="218" t="s">
        <v>216</v>
      </c>
    </row>
    <row r="83" spans="1:19" s="84" customFormat="1" ht="15" customHeight="1" x14ac:dyDescent="0.25">
      <c r="A83" s="228" t="s">
        <v>1249</v>
      </c>
      <c r="B83" s="239" t="s">
        <v>134</v>
      </c>
      <c r="C83" s="240">
        <f t="shared" si="15"/>
        <v>0</v>
      </c>
      <c r="D83" s="240"/>
      <c r="E83" s="240"/>
      <c r="F83" s="241">
        <f t="shared" si="14"/>
        <v>0</v>
      </c>
      <c r="G83" s="239" t="s">
        <v>218</v>
      </c>
      <c r="H83" s="239" t="s">
        <v>216</v>
      </c>
      <c r="I83" s="239" t="s">
        <v>216</v>
      </c>
      <c r="J83" s="239" t="s">
        <v>216</v>
      </c>
      <c r="K83" s="239" t="s">
        <v>216</v>
      </c>
      <c r="L83" s="239" t="s">
        <v>216</v>
      </c>
      <c r="M83" s="239" t="s">
        <v>216</v>
      </c>
      <c r="N83" s="235" t="s">
        <v>216</v>
      </c>
      <c r="O83" s="239" t="s">
        <v>216</v>
      </c>
      <c r="P83" s="234" t="s">
        <v>439</v>
      </c>
      <c r="Q83" s="234" t="s">
        <v>440</v>
      </c>
      <c r="R83" s="236" t="s">
        <v>417</v>
      </c>
      <c r="S83" s="218"/>
    </row>
    <row r="84" spans="1:19" s="73" customFormat="1" ht="15" customHeight="1" x14ac:dyDescent="0.25">
      <c r="A84" s="228" t="s">
        <v>75</v>
      </c>
      <c r="B84" s="239" t="s">
        <v>137</v>
      </c>
      <c r="C84" s="240">
        <f t="shared" si="15"/>
        <v>2</v>
      </c>
      <c r="D84" s="240"/>
      <c r="E84" s="240"/>
      <c r="F84" s="241">
        <f t="shared" si="14"/>
        <v>2</v>
      </c>
      <c r="G84" s="239" t="s">
        <v>219</v>
      </c>
      <c r="H84" s="239" t="s">
        <v>219</v>
      </c>
      <c r="I84" s="239" t="s">
        <v>219</v>
      </c>
      <c r="J84" s="239" t="s">
        <v>219</v>
      </c>
      <c r="K84" s="239" t="s">
        <v>219</v>
      </c>
      <c r="L84" s="239" t="s">
        <v>219</v>
      </c>
      <c r="M84" s="235">
        <v>43978</v>
      </c>
      <c r="N84" s="235" t="s">
        <v>219</v>
      </c>
      <c r="O84" s="272" t="s">
        <v>216</v>
      </c>
      <c r="P84" s="236" t="s">
        <v>583</v>
      </c>
      <c r="Q84" s="236" t="s">
        <v>237</v>
      </c>
      <c r="R84" s="236" t="s">
        <v>582</v>
      </c>
      <c r="S84" s="220" t="s">
        <v>216</v>
      </c>
    </row>
    <row r="85" spans="1:19" s="84" customFormat="1" ht="15" customHeight="1" x14ac:dyDescent="0.25">
      <c r="A85" s="228" t="s">
        <v>76</v>
      </c>
      <c r="B85" s="239" t="s">
        <v>137</v>
      </c>
      <c r="C85" s="240">
        <f t="shared" si="15"/>
        <v>2</v>
      </c>
      <c r="D85" s="240"/>
      <c r="E85" s="240"/>
      <c r="F85" s="241">
        <f t="shared" si="14"/>
        <v>2</v>
      </c>
      <c r="G85" s="239" t="s">
        <v>219</v>
      </c>
      <c r="H85" s="239" t="s">
        <v>219</v>
      </c>
      <c r="I85" s="239" t="s">
        <v>219</v>
      </c>
      <c r="J85" s="239" t="s">
        <v>219</v>
      </c>
      <c r="K85" s="239" t="s">
        <v>219</v>
      </c>
      <c r="L85" s="239" t="s">
        <v>219</v>
      </c>
      <c r="M85" s="235">
        <v>43979</v>
      </c>
      <c r="N85" s="235" t="s">
        <v>219</v>
      </c>
      <c r="O85" s="239" t="s">
        <v>216</v>
      </c>
      <c r="P85" s="234" t="s">
        <v>518</v>
      </c>
      <c r="Q85" s="234" t="s">
        <v>517</v>
      </c>
      <c r="R85" s="234" t="s">
        <v>291</v>
      </c>
      <c r="S85" s="218" t="s">
        <v>216</v>
      </c>
    </row>
    <row r="86" spans="1:19" s="84" customFormat="1" ht="15" customHeight="1" x14ac:dyDescent="0.25">
      <c r="A86" s="228" t="s">
        <v>77</v>
      </c>
      <c r="B86" s="239" t="s">
        <v>137</v>
      </c>
      <c r="C86" s="240">
        <f t="shared" si="15"/>
        <v>2</v>
      </c>
      <c r="D86" s="240"/>
      <c r="E86" s="240"/>
      <c r="F86" s="241">
        <f t="shared" si="14"/>
        <v>2</v>
      </c>
      <c r="G86" s="239" t="s">
        <v>219</v>
      </c>
      <c r="H86" s="239" t="s">
        <v>219</v>
      </c>
      <c r="I86" s="239" t="s">
        <v>219</v>
      </c>
      <c r="J86" s="239" t="s">
        <v>219</v>
      </c>
      <c r="K86" s="239" t="s">
        <v>219</v>
      </c>
      <c r="L86" s="239" t="s">
        <v>219</v>
      </c>
      <c r="M86" s="239" t="s">
        <v>217</v>
      </c>
      <c r="N86" s="235" t="s">
        <v>219</v>
      </c>
      <c r="O86" s="272" t="s">
        <v>216</v>
      </c>
      <c r="P86" s="234" t="s">
        <v>445</v>
      </c>
      <c r="Q86" s="234" t="s">
        <v>447</v>
      </c>
      <c r="R86" s="234" t="s">
        <v>446</v>
      </c>
      <c r="S86" s="218" t="s">
        <v>216</v>
      </c>
    </row>
    <row r="87" spans="1:19" s="73" customFormat="1" ht="15" customHeight="1" x14ac:dyDescent="0.25">
      <c r="A87" s="242" t="s">
        <v>78</v>
      </c>
      <c r="B87" s="264"/>
      <c r="C87" s="299"/>
      <c r="D87" s="264"/>
      <c r="E87" s="264"/>
      <c r="F87" s="265"/>
      <c r="G87" s="300"/>
      <c r="H87" s="242"/>
      <c r="I87" s="242"/>
      <c r="J87" s="242"/>
      <c r="K87" s="242"/>
      <c r="L87" s="242"/>
      <c r="M87" s="242"/>
      <c r="N87" s="242"/>
      <c r="O87" s="242"/>
      <c r="P87" s="245"/>
      <c r="Q87" s="245"/>
      <c r="R87" s="247"/>
      <c r="S87" s="220"/>
    </row>
    <row r="88" spans="1:19" s="73" customFormat="1" ht="15" customHeight="1" x14ac:dyDescent="0.25">
      <c r="A88" s="228" t="s">
        <v>67</v>
      </c>
      <c r="B88" s="239" t="s">
        <v>137</v>
      </c>
      <c r="C88" s="240">
        <f>IF(B88=$B$4,2,0)</f>
        <v>2</v>
      </c>
      <c r="D88" s="240"/>
      <c r="E88" s="240"/>
      <c r="F88" s="241">
        <f t="shared" ref="F88:F97" si="18">C88*IF(D88&gt;0,D88,1)*IF(E88&gt;0,E88,1)</f>
        <v>2</v>
      </c>
      <c r="G88" s="239" t="s">
        <v>219</v>
      </c>
      <c r="H88" s="239" t="s">
        <v>219</v>
      </c>
      <c r="I88" s="239" t="s">
        <v>219</v>
      </c>
      <c r="J88" s="239" t="s">
        <v>219</v>
      </c>
      <c r="K88" s="239" t="s">
        <v>219</v>
      </c>
      <c r="L88" s="239" t="s">
        <v>219</v>
      </c>
      <c r="M88" s="235">
        <v>43983</v>
      </c>
      <c r="N88" s="235" t="s">
        <v>219</v>
      </c>
      <c r="O88" s="272" t="s">
        <v>216</v>
      </c>
      <c r="P88" s="234" t="s">
        <v>547</v>
      </c>
      <c r="Q88" s="234" t="s">
        <v>546</v>
      </c>
      <c r="R88" s="234" t="s">
        <v>244</v>
      </c>
      <c r="S88" s="220" t="s">
        <v>216</v>
      </c>
    </row>
    <row r="89" spans="1:19" s="84" customFormat="1" ht="15" customHeight="1" x14ac:dyDescent="0.25">
      <c r="A89" s="228" t="s">
        <v>79</v>
      </c>
      <c r="B89" s="239" t="s">
        <v>137</v>
      </c>
      <c r="C89" s="240">
        <f t="shared" ref="C89:C97" si="19">IF(B89=$B$4,2,0)</f>
        <v>2</v>
      </c>
      <c r="D89" s="240"/>
      <c r="E89" s="240"/>
      <c r="F89" s="241">
        <f t="shared" si="18"/>
        <v>2</v>
      </c>
      <c r="G89" s="239" t="s">
        <v>219</v>
      </c>
      <c r="H89" s="239" t="s">
        <v>219</v>
      </c>
      <c r="I89" s="239" t="s">
        <v>219</v>
      </c>
      <c r="J89" s="239" t="s">
        <v>219</v>
      </c>
      <c r="K89" s="239" t="s">
        <v>219</v>
      </c>
      <c r="L89" s="239" t="s">
        <v>219</v>
      </c>
      <c r="M89" s="235">
        <v>43969</v>
      </c>
      <c r="N89" s="235" t="s">
        <v>219</v>
      </c>
      <c r="O89" s="272" t="s">
        <v>216</v>
      </c>
      <c r="P89" s="234" t="s">
        <v>510</v>
      </c>
      <c r="Q89" s="234" t="s">
        <v>509</v>
      </c>
      <c r="R89" s="234" t="s">
        <v>296</v>
      </c>
      <c r="S89" s="218" t="s">
        <v>216</v>
      </c>
    </row>
    <row r="90" spans="1:19" s="84" customFormat="1" ht="15" customHeight="1" x14ac:dyDescent="0.25">
      <c r="A90" s="228" t="s">
        <v>71</v>
      </c>
      <c r="B90" s="239" t="s">
        <v>134</v>
      </c>
      <c r="C90" s="240">
        <f>IF(B90=$B$4,2,0)</f>
        <v>0</v>
      </c>
      <c r="D90" s="240"/>
      <c r="E90" s="240"/>
      <c r="F90" s="241">
        <f>C90*IF(D90&gt;0,D90,1)*IF(E90&gt;0,E90,1)</f>
        <v>0</v>
      </c>
      <c r="G90" s="239" t="s">
        <v>1478</v>
      </c>
      <c r="H90" s="239" t="s">
        <v>216</v>
      </c>
      <c r="I90" s="239" t="s">
        <v>216</v>
      </c>
      <c r="J90" s="239" t="s">
        <v>216</v>
      </c>
      <c r="K90" s="239" t="s">
        <v>216</v>
      </c>
      <c r="L90" s="239" t="s">
        <v>216</v>
      </c>
      <c r="M90" s="239" t="s">
        <v>216</v>
      </c>
      <c r="N90" s="235" t="s">
        <v>216</v>
      </c>
      <c r="O90" s="239" t="s">
        <v>1643</v>
      </c>
      <c r="P90" s="234" t="s">
        <v>1457</v>
      </c>
      <c r="Q90" s="234" t="s">
        <v>609</v>
      </c>
      <c r="R90" s="234" t="s">
        <v>610</v>
      </c>
      <c r="S90" s="218" t="s">
        <v>216</v>
      </c>
    </row>
    <row r="91" spans="1:19" s="84" customFormat="1" ht="15" customHeight="1" x14ac:dyDescent="0.25">
      <c r="A91" s="228" t="s">
        <v>80</v>
      </c>
      <c r="B91" s="239" t="s">
        <v>134</v>
      </c>
      <c r="C91" s="240">
        <f t="shared" si="19"/>
        <v>0</v>
      </c>
      <c r="D91" s="240"/>
      <c r="E91" s="240"/>
      <c r="F91" s="241">
        <f t="shared" si="18"/>
        <v>0</v>
      </c>
      <c r="G91" s="239" t="s">
        <v>218</v>
      </c>
      <c r="H91" s="239" t="s">
        <v>216</v>
      </c>
      <c r="I91" s="239" t="s">
        <v>216</v>
      </c>
      <c r="J91" s="239" t="s">
        <v>216</v>
      </c>
      <c r="K91" s="239" t="s">
        <v>216</v>
      </c>
      <c r="L91" s="239" t="s">
        <v>216</v>
      </c>
      <c r="M91" s="235" t="s">
        <v>216</v>
      </c>
      <c r="N91" s="235" t="s">
        <v>216</v>
      </c>
      <c r="O91" s="239" t="s">
        <v>216</v>
      </c>
      <c r="P91" s="234" t="s">
        <v>661</v>
      </c>
      <c r="Q91" s="234" t="s">
        <v>662</v>
      </c>
      <c r="R91" s="234" t="s">
        <v>428</v>
      </c>
      <c r="S91" s="218" t="s">
        <v>216</v>
      </c>
    </row>
    <row r="92" spans="1:19" s="84" customFormat="1" ht="15" customHeight="1" x14ac:dyDescent="0.25">
      <c r="A92" s="228" t="s">
        <v>81</v>
      </c>
      <c r="B92" s="239" t="s">
        <v>137</v>
      </c>
      <c r="C92" s="240">
        <f t="shared" si="19"/>
        <v>2</v>
      </c>
      <c r="D92" s="240"/>
      <c r="E92" s="240"/>
      <c r="F92" s="241">
        <f t="shared" si="18"/>
        <v>2</v>
      </c>
      <c r="G92" s="239" t="s">
        <v>219</v>
      </c>
      <c r="H92" s="239" t="s">
        <v>219</v>
      </c>
      <c r="I92" s="239" t="s">
        <v>219</v>
      </c>
      <c r="J92" s="239" t="s">
        <v>219</v>
      </c>
      <c r="K92" s="239" t="s">
        <v>219</v>
      </c>
      <c r="L92" s="239" t="s">
        <v>219</v>
      </c>
      <c r="M92" s="235">
        <v>43963</v>
      </c>
      <c r="N92" s="235" t="s">
        <v>219</v>
      </c>
      <c r="O92" s="272" t="s">
        <v>216</v>
      </c>
      <c r="P92" s="234" t="s">
        <v>478</v>
      </c>
      <c r="Q92" s="234" t="s">
        <v>480</v>
      </c>
      <c r="R92" s="234" t="s">
        <v>479</v>
      </c>
      <c r="S92" s="218" t="s">
        <v>216</v>
      </c>
    </row>
    <row r="93" spans="1:19" s="74" customFormat="1" ht="15" customHeight="1" x14ac:dyDescent="0.25">
      <c r="A93" s="228" t="s">
        <v>82</v>
      </c>
      <c r="B93" s="239" t="s">
        <v>137</v>
      </c>
      <c r="C93" s="240">
        <f t="shared" si="19"/>
        <v>2</v>
      </c>
      <c r="D93" s="240"/>
      <c r="E93" s="240"/>
      <c r="F93" s="241">
        <f t="shared" si="18"/>
        <v>2</v>
      </c>
      <c r="G93" s="239" t="s">
        <v>219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9" t="s">
        <v>219</v>
      </c>
      <c r="M93" s="235">
        <v>43956</v>
      </c>
      <c r="N93" s="235" t="s">
        <v>219</v>
      </c>
      <c r="O93" s="239" t="s">
        <v>216</v>
      </c>
      <c r="P93" s="236" t="s">
        <v>638</v>
      </c>
      <c r="Q93" s="236" t="s">
        <v>639</v>
      </c>
      <c r="R93" s="236" t="s">
        <v>417</v>
      </c>
      <c r="S93" s="220"/>
    </row>
    <row r="94" spans="1:19" s="84" customFormat="1" ht="15" customHeight="1" x14ac:dyDescent="0.25">
      <c r="A94" s="228" t="s">
        <v>83</v>
      </c>
      <c r="B94" s="239" t="s">
        <v>137</v>
      </c>
      <c r="C94" s="240">
        <f t="shared" si="19"/>
        <v>2</v>
      </c>
      <c r="D94" s="240"/>
      <c r="E94" s="240"/>
      <c r="F94" s="241">
        <f t="shared" si="18"/>
        <v>2</v>
      </c>
      <c r="G94" s="239" t="s">
        <v>219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9" t="s">
        <v>219</v>
      </c>
      <c r="M94" s="235">
        <v>43980</v>
      </c>
      <c r="N94" s="239" t="s">
        <v>219</v>
      </c>
      <c r="O94" s="272" t="s">
        <v>216</v>
      </c>
      <c r="P94" s="234" t="s">
        <v>644</v>
      </c>
      <c r="Q94" s="234" t="s">
        <v>642</v>
      </c>
      <c r="R94" s="234" t="s">
        <v>643</v>
      </c>
      <c r="S94" s="218" t="s">
        <v>216</v>
      </c>
    </row>
    <row r="95" spans="1:19" s="84" customFormat="1" ht="15" customHeight="1" x14ac:dyDescent="0.25">
      <c r="A95" s="228" t="s">
        <v>84</v>
      </c>
      <c r="B95" s="239" t="s">
        <v>137</v>
      </c>
      <c r="C95" s="240">
        <f t="shared" si="19"/>
        <v>2</v>
      </c>
      <c r="D95" s="240"/>
      <c r="E95" s="240"/>
      <c r="F95" s="241">
        <f t="shared" si="18"/>
        <v>2</v>
      </c>
      <c r="G95" s="239" t="s">
        <v>219</v>
      </c>
      <c r="H95" s="239" t="s">
        <v>219</v>
      </c>
      <c r="I95" s="239" t="s">
        <v>219</v>
      </c>
      <c r="J95" s="239" t="s">
        <v>219</v>
      </c>
      <c r="K95" s="239" t="s">
        <v>219</v>
      </c>
      <c r="L95" s="239" t="s">
        <v>219</v>
      </c>
      <c r="M95" s="235" t="s">
        <v>217</v>
      </c>
      <c r="N95" s="235" t="s">
        <v>219</v>
      </c>
      <c r="O95" s="272" t="s">
        <v>216</v>
      </c>
      <c r="P95" s="234" t="s">
        <v>533</v>
      </c>
      <c r="Q95" s="234" t="s">
        <v>532</v>
      </c>
      <c r="R95" s="234" t="s">
        <v>233</v>
      </c>
      <c r="S95" s="218" t="s">
        <v>216</v>
      </c>
    </row>
    <row r="96" spans="1:19" s="84" customFormat="1" ht="15" customHeight="1" x14ac:dyDescent="0.25">
      <c r="A96" s="228" t="s">
        <v>85</v>
      </c>
      <c r="B96" s="239" t="s">
        <v>137</v>
      </c>
      <c r="C96" s="240">
        <f t="shared" si="19"/>
        <v>2</v>
      </c>
      <c r="D96" s="240"/>
      <c r="E96" s="240"/>
      <c r="F96" s="241">
        <f t="shared" si="18"/>
        <v>2</v>
      </c>
      <c r="G96" s="239" t="s">
        <v>219</v>
      </c>
      <c r="H96" s="239" t="s">
        <v>219</v>
      </c>
      <c r="I96" s="239" t="s">
        <v>219</v>
      </c>
      <c r="J96" s="239" t="s">
        <v>219</v>
      </c>
      <c r="K96" s="239" t="s">
        <v>219</v>
      </c>
      <c r="L96" s="239" t="s">
        <v>219</v>
      </c>
      <c r="M96" s="235" t="s">
        <v>217</v>
      </c>
      <c r="N96" s="235" t="s">
        <v>219</v>
      </c>
      <c r="O96" s="272" t="s">
        <v>216</v>
      </c>
      <c r="P96" s="234" t="s">
        <v>615</v>
      </c>
      <c r="Q96" s="236" t="s">
        <v>697</v>
      </c>
      <c r="R96" s="234" t="s">
        <v>616</v>
      </c>
      <c r="S96" s="218" t="s">
        <v>216</v>
      </c>
    </row>
    <row r="97" spans="1:19" s="84" customFormat="1" ht="15" customHeight="1" x14ac:dyDescent="0.25">
      <c r="A97" s="228" t="s">
        <v>86</v>
      </c>
      <c r="B97" s="239" t="s">
        <v>134</v>
      </c>
      <c r="C97" s="240">
        <f t="shared" si="19"/>
        <v>0</v>
      </c>
      <c r="D97" s="240"/>
      <c r="E97" s="240"/>
      <c r="F97" s="241">
        <f t="shared" si="18"/>
        <v>0</v>
      </c>
      <c r="G97" s="239" t="s">
        <v>218</v>
      </c>
      <c r="H97" s="239" t="s">
        <v>216</v>
      </c>
      <c r="I97" s="239" t="s">
        <v>216</v>
      </c>
      <c r="J97" s="239" t="s">
        <v>216</v>
      </c>
      <c r="K97" s="239" t="s">
        <v>216</v>
      </c>
      <c r="L97" s="239" t="s">
        <v>216</v>
      </c>
      <c r="M97" s="239" t="s">
        <v>216</v>
      </c>
      <c r="N97" s="235" t="s">
        <v>216</v>
      </c>
      <c r="O97" s="239" t="s">
        <v>216</v>
      </c>
      <c r="P97" s="234" t="s">
        <v>537</v>
      </c>
      <c r="Q97" s="234" t="s">
        <v>538</v>
      </c>
      <c r="R97" s="236" t="s">
        <v>417</v>
      </c>
      <c r="S97" s="218"/>
    </row>
    <row r="98" spans="1:19" s="84" customFormat="1" ht="15" customHeight="1" x14ac:dyDescent="0.25">
      <c r="A98" s="228" t="s">
        <v>87</v>
      </c>
      <c r="B98" s="239" t="s">
        <v>134</v>
      </c>
      <c r="C98" s="240">
        <f t="shared" ref="C98" si="20">IF(B98=$B$4,2,0)</f>
        <v>0</v>
      </c>
      <c r="D98" s="240"/>
      <c r="E98" s="240"/>
      <c r="F98" s="241">
        <f t="shared" ref="F98" si="21">C98*IF(D98&gt;0,D98,1)*IF(E98&gt;0,E98,1)</f>
        <v>0</v>
      </c>
      <c r="G98" s="239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9" t="s">
        <v>216</v>
      </c>
      <c r="O98" s="239" t="s">
        <v>216</v>
      </c>
      <c r="P98" s="234" t="s">
        <v>573</v>
      </c>
      <c r="Q98" s="234" t="s">
        <v>574</v>
      </c>
      <c r="R98" s="236" t="s">
        <v>417</v>
      </c>
      <c r="S98" s="218"/>
    </row>
    <row r="99" spans="1:19" ht="12.75" customHeight="1" x14ac:dyDescent="0.25"/>
    <row r="101" spans="1:19" x14ac:dyDescent="0.25">
      <c r="A101" s="88"/>
      <c r="B101" s="89"/>
      <c r="C101" s="90"/>
      <c r="D101" s="90"/>
      <c r="E101" s="90"/>
      <c r="F101" s="91"/>
      <c r="G101" s="90"/>
      <c r="H101" s="92"/>
      <c r="I101" s="92"/>
      <c r="J101" s="92"/>
      <c r="K101" s="92"/>
      <c r="L101" s="92"/>
      <c r="M101" s="92"/>
      <c r="N101" s="92"/>
      <c r="O101" s="88"/>
      <c r="P101" s="93"/>
      <c r="Q101" s="93"/>
      <c r="R101" s="93"/>
    </row>
    <row r="108" spans="1:19" x14ac:dyDescent="0.25">
      <c r="A108" s="88"/>
      <c r="B108" s="89"/>
      <c r="C108" s="90"/>
      <c r="D108" s="90"/>
      <c r="E108" s="90"/>
      <c r="F108" s="91"/>
      <c r="G108" s="90"/>
      <c r="H108" s="92"/>
      <c r="I108" s="92"/>
      <c r="J108" s="92"/>
      <c r="K108" s="92"/>
      <c r="L108" s="92"/>
      <c r="M108" s="92"/>
      <c r="N108" s="92"/>
      <c r="O108" s="88"/>
      <c r="P108" s="93"/>
      <c r="Q108" s="93"/>
      <c r="R108" s="93"/>
    </row>
    <row r="112" spans="1:19" x14ac:dyDescent="0.25">
      <c r="A112" s="88"/>
      <c r="B112" s="89"/>
      <c r="C112" s="90"/>
      <c r="D112" s="90"/>
      <c r="E112" s="90"/>
      <c r="F112" s="91"/>
      <c r="G112" s="90"/>
      <c r="H112" s="92"/>
      <c r="I112" s="92"/>
      <c r="J112" s="92"/>
      <c r="K112" s="92"/>
      <c r="L112" s="92"/>
      <c r="M112" s="92"/>
      <c r="N112" s="92"/>
      <c r="O112" s="88"/>
      <c r="P112" s="93"/>
      <c r="Q112" s="93"/>
      <c r="R112" s="93"/>
    </row>
    <row r="115" spans="1:18" x14ac:dyDescent="0.25">
      <c r="A115" s="88"/>
      <c r="B115" s="89"/>
      <c r="C115" s="90"/>
      <c r="D115" s="90"/>
      <c r="E115" s="90"/>
      <c r="F115" s="91"/>
      <c r="G115" s="90"/>
      <c r="H115" s="92"/>
      <c r="I115" s="92"/>
      <c r="J115" s="92"/>
      <c r="K115" s="92"/>
      <c r="L115" s="92"/>
      <c r="M115" s="92"/>
      <c r="N115" s="92"/>
      <c r="O115" s="88"/>
      <c r="P115" s="93"/>
      <c r="Q115" s="93"/>
      <c r="R115" s="93"/>
    </row>
    <row r="119" spans="1:18" x14ac:dyDescent="0.25">
      <c r="A119" s="88"/>
      <c r="B119" s="89"/>
      <c r="C119" s="90"/>
      <c r="D119" s="90"/>
      <c r="E119" s="90"/>
      <c r="F119" s="91"/>
      <c r="G119" s="90"/>
      <c r="H119" s="92"/>
      <c r="I119" s="92"/>
      <c r="J119" s="92"/>
      <c r="K119" s="92"/>
      <c r="L119" s="92"/>
      <c r="M119" s="92"/>
      <c r="N119" s="92"/>
      <c r="O119" s="88"/>
      <c r="P119" s="93"/>
      <c r="Q119" s="93"/>
      <c r="R119" s="93"/>
    </row>
    <row r="122" spans="1:18" x14ac:dyDescent="0.25">
      <c r="A122" s="88"/>
      <c r="B122" s="89"/>
      <c r="C122" s="90"/>
      <c r="D122" s="90"/>
      <c r="E122" s="90"/>
      <c r="F122" s="91"/>
      <c r="G122" s="90"/>
      <c r="H122" s="92"/>
      <c r="I122" s="92"/>
      <c r="J122" s="92"/>
      <c r="K122" s="92"/>
      <c r="L122" s="92"/>
      <c r="M122" s="92"/>
      <c r="N122" s="92"/>
      <c r="O122" s="88"/>
      <c r="P122" s="93"/>
      <c r="Q122" s="93"/>
      <c r="R122" s="93"/>
    </row>
    <row r="126" spans="1:18" x14ac:dyDescent="0.25">
      <c r="A126" s="88"/>
      <c r="B126" s="89"/>
      <c r="C126" s="90"/>
      <c r="D126" s="90"/>
      <c r="E126" s="90"/>
      <c r="F126" s="91"/>
      <c r="G126" s="90"/>
      <c r="H126" s="92"/>
      <c r="I126" s="92"/>
      <c r="J126" s="92"/>
      <c r="K126" s="92"/>
      <c r="L126" s="92"/>
      <c r="M126" s="92"/>
      <c r="N126" s="92"/>
      <c r="O126" s="88"/>
      <c r="P126" s="93"/>
      <c r="Q126" s="93"/>
      <c r="R126" s="93"/>
    </row>
  </sheetData>
  <autoFilter ref="A6:R99" xr:uid="{00000000-0009-0000-0000-00000B000000}"/>
  <mergeCells count="21">
    <mergeCell ref="L3:L5"/>
    <mergeCell ref="N3:N5"/>
    <mergeCell ref="H3:H5"/>
    <mergeCell ref="I3:I5"/>
    <mergeCell ref="M3:M5"/>
    <mergeCell ref="A1:R1"/>
    <mergeCell ref="A2:R2"/>
    <mergeCell ref="K3:K5"/>
    <mergeCell ref="J3:J5"/>
    <mergeCell ref="Q4:Q5"/>
    <mergeCell ref="C4:C5"/>
    <mergeCell ref="R4:R5"/>
    <mergeCell ref="O3:O5"/>
    <mergeCell ref="P3:R3"/>
    <mergeCell ref="D4:D5"/>
    <mergeCell ref="E4:E5"/>
    <mergeCell ref="F4:F5"/>
    <mergeCell ref="A3:A5"/>
    <mergeCell ref="C3:F3"/>
    <mergeCell ref="G3:G5"/>
    <mergeCell ref="P4:P5"/>
  </mergeCells>
  <dataValidations count="1">
    <dataValidation type="list" allowBlank="1" showInputMessage="1" showErrorMessage="1" sqref="B7:B24 B77:B86 B55:B68 B26:B36 B38:B45 B70:B75 B88:B98 B47:B53" xr:uid="{00000000-0002-0000-0B00-000000000000}">
      <formula1>Выбор_5.1</formula1>
    </dataValidation>
  </dataValidations>
  <hyperlinks>
    <hyperlink ref="Q73" r:id="rId1" display="http://www.minfin74.ru/mBudget/execution/annual/" xr:uid="{00000000-0004-0000-0B00-000001000000}"/>
    <hyperlink ref="P73" r:id="rId2" display="https://zs74.ru/budget" xr:uid="{00000000-0004-0000-0B00-000002000000}"/>
    <hyperlink ref="R61" r:id="rId3" display="http://budget.permkrai.ru/" xr:uid="{00000000-0004-0000-0B00-000003000000}"/>
    <hyperlink ref="P61" r:id="rId4" xr:uid="{00000000-0004-0000-0B00-000004000000}"/>
    <hyperlink ref="Q61" r:id="rId5" xr:uid="{00000000-0004-0000-0B00-000005000000}"/>
    <hyperlink ref="P60" r:id="rId6" display="http://www.gs.cap.ru/doc/laws/2020/04/14/gs-zak-vnes-307" xr:uid="{00000000-0004-0000-0B00-000006000000}"/>
    <hyperlink ref="Q60" r:id="rId7" display="http://minfin.cap.ru/doc/proekti-npa-razrabotannie-minfinom-chuvashii" xr:uid="{00000000-0004-0000-0B00-000007000000}"/>
    <hyperlink ref="R60" r:id="rId8" xr:uid="{00000000-0004-0000-0B00-000008000000}"/>
    <hyperlink ref="P49" r:id="rId9" display="http://parlament.kbr.ru/zakonodatelnaya-deyatelnost/zakonoproekty-na-stadii-rassmotreniya/index.php?ELEMENT_ID=17606" xr:uid="{00000000-0004-0000-0B00-000009000000}"/>
    <hyperlink ref="Q49" r:id="rId10" xr:uid="{00000000-0004-0000-0B00-00000A000000}"/>
    <hyperlink ref="P53" r:id="rId11" display="http://www.dumask.ru/law/zakonodatelnaya-deyatelnost/zakonoproekty-i-inye-pravovye-akty-nakhodyashchiesya-na-rassmotrenii.html" xr:uid="{00000000-0004-0000-0B00-00000B000000}"/>
    <hyperlink ref="Q53" r:id="rId12" display="http://www.mfsk.ru/law/proekty-zakonovsk" xr:uid="{00000000-0004-0000-0B00-00000C000000}"/>
    <hyperlink ref="R53" r:id="rId13" xr:uid="{00000000-0004-0000-0B00-00000D000000}"/>
    <hyperlink ref="P79" r:id="rId14" xr:uid="{00000000-0004-0000-0B00-00000E000000}"/>
    <hyperlink ref="Q79" r:id="rId15" xr:uid="{00000000-0004-0000-0B00-00000F000000}"/>
    <hyperlink ref="P72" r:id="rId16" xr:uid="{00000000-0004-0000-0B00-000010000000}"/>
    <hyperlink ref="Q72" r:id="rId17" xr:uid="{00000000-0004-0000-0B00-000011000000}"/>
    <hyperlink ref="P36" r:id="rId18" display="http://www.sdnao.ru/documents/bills/detail.php?ID=31328" xr:uid="{00000000-0004-0000-0B00-000012000000}"/>
    <hyperlink ref="Q36" r:id="rId19" xr:uid="{00000000-0004-0000-0B00-000013000000}"/>
    <hyperlink ref="P83" r:id="rId20" xr:uid="{00000000-0004-0000-0B00-000014000000}"/>
    <hyperlink ref="Q83" r:id="rId21" xr:uid="{00000000-0004-0000-0B00-000015000000}"/>
    <hyperlink ref="P86" r:id="rId22" display="https://duma.tomsk.ru/content/bills" xr:uid="{00000000-0004-0000-0B00-000016000000}"/>
    <hyperlink ref="R86" r:id="rId23" display="http://open.findep.org/" xr:uid="{00000000-0004-0000-0B00-000017000000}"/>
    <hyperlink ref="Q86" r:id="rId24" xr:uid="{00000000-0004-0000-0B00-000018000000}"/>
    <hyperlink ref="Q9" r:id="rId25" xr:uid="{00000000-0004-0000-0B00-000019000000}"/>
    <hyperlink ref="P9" r:id="rId26" xr:uid="{00000000-0004-0000-0B00-00001A000000}"/>
    <hyperlink ref="R75" r:id="rId27" display="https://fea.yamalfin.ru/ispolnenie-budgeta/osnovnie-parametri-ispolneniya/osnovnye-parametry-ispolneniya-byudzheta" xr:uid="{00000000-0004-0000-0B00-00001B000000}"/>
    <hyperlink ref="Q75" r:id="rId28" xr:uid="{00000000-0004-0000-0B00-00001C000000}"/>
    <hyperlink ref="P75" r:id="rId29" display="http://www.zsyanao.ru/legislative_activity/projects/" xr:uid="{00000000-0004-0000-0B00-00001D000000}"/>
    <hyperlink ref="P31" r:id="rId30" display="http://www.lenoblzaks.ru/static/single/-rus-common-zakact-/loprojects" xr:uid="{00000000-0004-0000-0B00-00001E000000}"/>
    <hyperlink ref="Q31" r:id="rId31" xr:uid="{00000000-0004-0000-0B00-00001F000000}"/>
    <hyperlink ref="R31" r:id="rId32" xr:uid="{00000000-0004-0000-0B00-000020000000}"/>
    <hyperlink ref="P62" r:id="rId33" display="http://www.zsko.ru/documents/lawmaking/index.php?ID=30117" xr:uid="{00000000-0004-0000-0B00-000021000000}"/>
    <hyperlink ref="P58" r:id="rId34" display="https://gossov.tatarstan.ru/rus/activity/lawmaking/zakon_project?bill_id=120" xr:uid="{00000000-0004-0000-0B00-000023000000}"/>
    <hyperlink ref="Q58" r:id="rId35" xr:uid="{00000000-0004-0000-0B00-000024000000}"/>
    <hyperlink ref="P14" r:id="rId36" display="http://kurskduma.ru/proekts/proekts.php?2020" xr:uid="{00000000-0004-0000-0B00-000025000000}"/>
    <hyperlink ref="Q14" r:id="rId37" xr:uid="{00000000-0004-0000-0B00-000026000000}"/>
    <hyperlink ref="P40" r:id="rId38" display="http://crimea.gov.ru/law-draft-card/6551" xr:uid="{00000000-0004-0000-0B00-000027000000}"/>
    <hyperlink ref="Q40" r:id="rId39" xr:uid="{00000000-0004-0000-0B00-000028000000}"/>
    <hyperlink ref="R40" r:id="rId40" display="http://budget.rk.ifinmon.ru/dokumenty/godovoj-otchet-ob-ispolnenii-byudzheta" xr:uid="{00000000-0004-0000-0B00-000029000000}"/>
    <hyperlink ref="P92" r:id="rId41" location="type=zakonoproekt" display="http://monitoring.zspk.gov.ru/ - type=zakonoproekt" xr:uid="{00000000-0004-0000-0B00-00002A000000}"/>
    <hyperlink ref="Q92" r:id="rId42" display="https://www.primorsky.ru/authorities/executive-agencies/departments/finance/laws.php" xr:uid="{00000000-0004-0000-0B00-00002B000000}"/>
    <hyperlink ref="R92" r:id="rId43" xr:uid="{00000000-0004-0000-0B00-00002C000000}"/>
    <hyperlink ref="P68" r:id="rId44" xr:uid="{00000000-0004-0000-0B00-00002D000000}"/>
    <hyperlink ref="R68" r:id="rId45" xr:uid="{00000000-0004-0000-0B00-00002E000000}"/>
    <hyperlink ref="Q68" r:id="rId46" display="http://ufo.ulntc.ru/index.php?mgf=budget/open_budget&amp;slep=net" xr:uid="{00000000-0004-0000-0B00-00002F000000}"/>
    <hyperlink ref="P65" r:id="rId47" xr:uid="{00000000-0004-0000-0B00-000030000000}"/>
    <hyperlink ref="Q65" r:id="rId48" xr:uid="{00000000-0004-0000-0B00-000031000000}"/>
    <hyperlink ref="P71" r:id="rId49" display="http://zsso.ru/legislative/lawprojects/item/53610/" xr:uid="{00000000-0004-0000-0B00-000032000000}"/>
    <hyperlink ref="Q71" r:id="rId50" location="document_list" display="https://minfin.midural.ru/document/category/21 - document_list" xr:uid="{00000000-0004-0000-0B00-000033000000}"/>
    <hyperlink ref="R71" r:id="rId51" display="http://info.mfural.ru/ebudget/Menu/Page/1" xr:uid="{00000000-0004-0000-0B00-000034000000}"/>
    <hyperlink ref="P35" r:id="rId52" display="http://www.assembly.spb.ru/ndoc/doc/0/777340364" xr:uid="{00000000-0004-0000-0B00-000035000000}"/>
    <hyperlink ref="Q35" r:id="rId53" xr:uid="{00000000-0004-0000-0B00-000036000000}"/>
    <hyperlink ref="P59" r:id="rId54" xr:uid="{00000000-0004-0000-0B00-000037000000}"/>
    <hyperlink ref="Q59" r:id="rId55" xr:uid="{00000000-0004-0000-0B00-000038000000}"/>
    <hyperlink ref="P33" r:id="rId56" display="http://duma.novreg.ru/action/projects/" xr:uid="{00000000-0004-0000-0B00-000039000000}"/>
    <hyperlink ref="Q33" r:id="rId57" xr:uid="{00000000-0004-0000-0B00-00003A000000}"/>
    <hyperlink ref="R33" r:id="rId58" display="http://portal.novkfo.ru/Menu/Page/3" xr:uid="{00000000-0004-0000-0B00-00003B000000}"/>
    <hyperlink ref="P22" r:id="rId59" display="http://www.tulaoblduma.ru/laws_intranet/laws_controlcard.asp%3FHALF=1&amp;ID=163893.html" xr:uid="{00000000-0004-0000-0B00-00003C000000}"/>
    <hyperlink ref="Q22" r:id="rId60" display="https://minfin.tularegion.ru/activities/" xr:uid="{00000000-0004-0000-0B00-00003D000000}"/>
    <hyperlink ref="R22" r:id="rId61" xr:uid="{00000000-0004-0000-0B00-00003E000000}"/>
    <hyperlink ref="P82" r:id="rId62" xr:uid="{00000000-0004-0000-0B00-00003F000000}"/>
    <hyperlink ref="Q82" r:id="rId63" xr:uid="{00000000-0004-0000-0B00-000040000000}"/>
    <hyperlink ref="R82" r:id="rId64" xr:uid="{00000000-0004-0000-0B00-000041000000}"/>
    <hyperlink ref="P63" r:id="rId65" display="https://www.zsno.ru/law/bills-and-draft-resolutions/pending-bills/" xr:uid="{00000000-0004-0000-0B00-000042000000}"/>
    <hyperlink ref="Q63" r:id="rId66" xr:uid="{00000000-0004-0000-0B00-000043000000}"/>
    <hyperlink ref="R63" r:id="rId67" display="http://mf.nnov.ru:8025/primi-uchastie/publichnye-slushaniya/publ-slushaniya-isp-2020-menu/doc-062020-d1" xr:uid="{00000000-0004-0000-0B00-000044000000}"/>
    <hyperlink ref="P89" r:id="rId68" display="http://iltumen.ru/documents/31302" xr:uid="{00000000-0004-0000-0B00-000045000000}"/>
    <hyperlink ref="Q89" r:id="rId69" xr:uid="{00000000-0004-0000-0B00-000046000000}"/>
    <hyperlink ref="R89" r:id="rId70" display="http://budget.sakha.gov.ru/ebudget/Menu/Page/173" xr:uid="{00000000-0004-0000-0B00-000047000000}"/>
    <hyperlink ref="P26" r:id="rId71" display="http://karelia-zs.ru/zakonodatelstvo_rk/proekty/457vi/" xr:uid="{00000000-0004-0000-0B00-000048000000}"/>
    <hyperlink ref="Q26" r:id="rId72" xr:uid="{00000000-0004-0000-0B00-000049000000}"/>
    <hyperlink ref="R26" r:id="rId73" display="http://budget.karelia.ru/byudzhet/dokumenty/2019-god" xr:uid="{00000000-0004-0000-0B00-00004A000000}"/>
    <hyperlink ref="P12" r:id="rId74" display="http://www.zskaluga.ru/bills/wide/17404/ob_ispolnenii_oblastnogo_bjudzheta_za_2019_god.html" xr:uid="{00000000-0004-0000-0B00-00004B000000}"/>
    <hyperlink ref="Q12" r:id="rId75" xr:uid="{00000000-0004-0000-0B00-00004C000000}"/>
    <hyperlink ref="Q85" r:id="rId76" xr:uid="{00000000-0004-0000-0B00-00004D000000}"/>
    <hyperlink ref="R85" r:id="rId77" display="http://budget.omsk.ifinmon.ru/napravleniya/ispolnenie-byudzheta/materialy-po-ispolneniyu-oblastnogo-byudzheta" xr:uid="{00000000-0004-0000-0B00-00004E000000}"/>
    <hyperlink ref="P85" r:id="rId78" display="http://www.omsk-parlament.ru/?sid=2940" xr:uid="{00000000-0004-0000-0B00-00004F000000}"/>
    <hyperlink ref="Q21" r:id="rId79" display="https://www.tverfin.ru/np-baza/proekty-npa/" xr:uid="{00000000-0004-0000-0B00-000050000000}"/>
    <hyperlink ref="P21" r:id="rId80" display="http://zsto.ru/index.php/739a50c4-47c1-81fa-060e-2232105925f8/5f51608f-f613-3c85-ce9f-e9a9410d8fa4" xr:uid="{00000000-0004-0000-0B00-000051000000}"/>
    <hyperlink ref="R21" r:id="rId81" xr:uid="{00000000-0004-0000-0B00-000052000000}"/>
    <hyperlink ref="P32" r:id="rId82" display="https://www.duma-murman.ru/deyatelnost/zakonodatelnaya-deyatelnost/oblastnoy-byudzhet/" xr:uid="{00000000-0004-0000-0B00-000053000000}"/>
    <hyperlink ref="Q32" r:id="rId83" xr:uid="{00000000-0004-0000-0B00-000054000000}"/>
    <hyperlink ref="R32" r:id="rId84" display="https://b4u.gov-murman.ru/budget_guides/" xr:uid="{00000000-0004-0000-0B00-000055000000}"/>
    <hyperlink ref="P57" r:id="rId85" xr:uid="{00000000-0004-0000-0B00-000056000000}"/>
    <hyperlink ref="Q57" r:id="rId86" xr:uid="{00000000-0004-0000-0B00-000057000000}"/>
    <hyperlink ref="P95" r:id="rId87" display="http://old.magoblduma.ru/zakon/projects/search/cardnpa/983-6/" xr:uid="{00000000-0004-0000-0B00-000058000000}"/>
    <hyperlink ref="Q95" r:id="rId88" display="https://minfin.49gov.ru/press/news/index.php?id_4=53855" xr:uid="{00000000-0004-0000-0B00-000059000000}"/>
    <hyperlink ref="R95" r:id="rId89" xr:uid="{00000000-0004-0000-0B00-00005A000000}"/>
    <hyperlink ref="P10" r:id="rId90" display="http://www.vrnoblduma.ru/dokumenty/proekty/pro.php?lid=2056" xr:uid="{00000000-0004-0000-0B00-00005B000000}"/>
    <hyperlink ref="Q10" r:id="rId91" xr:uid="{00000000-0004-0000-0B00-00005C000000}"/>
    <hyperlink ref="P97" r:id="rId92" xr:uid="{00000000-0004-0000-0B00-00005D000000}"/>
    <hyperlink ref="Q97" r:id="rId93" xr:uid="{00000000-0004-0000-0B00-00005E000000}"/>
    <hyperlink ref="P67" r:id="rId94" display="https://srd.ru/index.php/component/docs/?view=pr_zaks&amp;menu=508&amp;selmenu=512" xr:uid="{00000000-0004-0000-0B00-00005F000000}"/>
    <hyperlink ref="Q67" r:id="rId95" display="https://minfin.saratov.gov.ru/docs" xr:uid="{00000000-0004-0000-0B00-000060000000}"/>
    <hyperlink ref="R67" r:id="rId96" xr:uid="{00000000-0004-0000-0B00-000061000000}"/>
    <hyperlink ref="P88" r:id="rId97" display="http://hural-buryatia.ru/bankz/" xr:uid="{00000000-0004-0000-0B00-000062000000}"/>
    <hyperlink ref="Q88" r:id="rId98" xr:uid="{00000000-0004-0000-0B00-000063000000}"/>
    <hyperlink ref="R88" r:id="rId99" xr:uid="{00000000-0004-0000-0B00-000064000000}"/>
    <hyperlink ref="P56" r:id="rId100" display="http://www.gsmari.ru/itog/pnpa.html" xr:uid="{00000000-0004-0000-0B00-000065000000}"/>
    <hyperlink ref="Q56" r:id="rId101" xr:uid="{00000000-0004-0000-0B00-000066000000}"/>
    <hyperlink ref="P77" r:id="rId102" display="http://elkurultay.ru/deyatelnost/zakonotvorchestvo" xr:uid="{00000000-0004-0000-0B00-000067000000}"/>
    <hyperlink ref="Q77" r:id="rId103" xr:uid="{00000000-0004-0000-0B00-000068000000}"/>
    <hyperlink ref="R77" r:id="rId104" display="http://www.open.minfin-altai.ru/open-budget/ispolnenie-respublikanskogo-byudzheta.html  " xr:uid="{00000000-0004-0000-0B00-000069000000}"/>
    <hyperlink ref="P98" r:id="rId105" display="http://думачукотки.рф/documents/search.html?srch_text=&amp;srch_number=&amp;srch_dates=&amp;srch_category=0" xr:uid="{00000000-0004-0000-0B00-00006A000000}"/>
    <hyperlink ref="Q98" r:id="rId106" display="http://чукотка.рф//otkrytyy-byudzhet/ispolnenie-byudzheta.php" xr:uid="{00000000-0004-0000-0B00-00006B000000}"/>
    <hyperlink ref="P15" r:id="rId107" display="http://www.oblsovet.ru/legislation/" xr:uid="{00000000-0004-0000-0B00-00006C000000}"/>
    <hyperlink ref="Q15" r:id="rId108" display="http://ufin48.ru/Show/Tag/%d0%98%d1%81%d0%bf%d0%be%d0%bb%d0%bd%d0%b5%d0%bd%d0%b8%d0%b5 %d0%b1%d1%8e%d0%b4%d0%b6%d0%b5%d1%82%d0%b0" xr:uid="{00000000-0004-0000-0B00-00006D000000}"/>
    <hyperlink ref="P64" r:id="rId109" xr:uid="{00000000-0004-0000-0B00-00006E000000}"/>
    <hyperlink ref="Q64" r:id="rId110" display="http://minfin.orb.ru/%D0%BE%D1%82%D1%87%D0%B5%D1%82%D1%8B-%D0%BE%D0%B1-%D0%B8%D1%81%D0%BF%D0%BE%D0%BB%D0%BD%D0%B5%D0%BD%D0%B8%D0%B8-%D0%B1%D1%8E%D0%B4%D0%B6%D0%B5%D1%82%D0%B0/" xr:uid="{00000000-0004-0000-0B00-00006F000000}"/>
    <hyperlink ref="R64" r:id="rId111" display="http://budget.orb.ru/isp/svod" xr:uid="{00000000-0004-0000-0B00-000070000000}"/>
    <hyperlink ref="P84" r:id="rId112" display="http://zsnso.ru/proekty-npa-vnesennye-v-zakonodatelnoe-sobranie-novosibirskoy-oblasti" xr:uid="{00000000-0004-0000-0B00-000071000000}"/>
    <hyperlink ref="Q84" r:id="rId113" xr:uid="{00000000-0004-0000-0B00-000072000000}"/>
    <hyperlink ref="R84" r:id="rId114" xr:uid="{00000000-0004-0000-0B00-000073000000}"/>
    <hyperlink ref="P80" r:id="rId115" display="http://www.akzs.ru/news/main/2020/06/17/19867/" xr:uid="{00000000-0004-0000-0B00-000074000000}"/>
    <hyperlink ref="Q80" r:id="rId116" xr:uid="{00000000-0004-0000-0B00-000075000000}"/>
    <hyperlink ref="P18" r:id="rId117" display="http://rznoblduma.ru/index.php?option=com_content&amp;view=article&amp;id=177&amp;Itemid=125" xr:uid="{00000000-0004-0000-0B00-000076000000}"/>
    <hyperlink ref="Q18" r:id="rId118" xr:uid="{00000000-0004-0000-0B00-000077000000}"/>
    <hyperlink ref="R18" r:id="rId119" display="https://minfin-rzn.ru/portal/Show/Category/7?ItemId=39" xr:uid="{00000000-0004-0000-0B00-000078000000}"/>
    <hyperlink ref="P78" r:id="rId120" xr:uid="{00000000-0004-0000-0B00-000079000000}"/>
    <hyperlink ref="Q78" r:id="rId121" xr:uid="{00000000-0004-0000-0B00-00007A000000}"/>
    <hyperlink ref="R78" r:id="rId122" display="http://budget17.ru/" xr:uid="{00000000-0004-0000-0B00-00007B000000}"/>
    <hyperlink ref="P51" r:id="rId123" xr:uid="{00000000-0004-0000-0B00-00007C000000}"/>
    <hyperlink ref="Q51" r:id="rId124" xr:uid="{00000000-0004-0000-0B00-00007D000000}"/>
    <hyperlink ref="P66" r:id="rId125" display="http://asozd.samgd.ru/bills/3053/" xr:uid="{00000000-0004-0000-0B00-00007E000000}"/>
    <hyperlink ref="Q66" r:id="rId126" xr:uid="{00000000-0004-0000-0B00-00007F000000}"/>
    <hyperlink ref="R66" r:id="rId127" location="toggle-id-1" display="http://budget.minfin-samara.ru/dokumenty/godovoj-otchet-ob-ispolnenii-byudzheta/#toggle-id-1" xr:uid="{00000000-0004-0000-0B00-000080000000}"/>
    <hyperlink ref="P34" r:id="rId128" xr:uid="{00000000-0004-0000-0B00-000081000000}"/>
    <hyperlink ref="R34" r:id="rId129" xr:uid="{00000000-0004-0000-0B00-000083000000}"/>
    <hyperlink ref="P55" r:id="rId130" display="http://gsrb.ru/ru/materials/materialy-k-zasedaniyu-gs-k-rb/?SECTION_ID=1496" xr:uid="{00000000-0004-0000-0B00-000084000000}"/>
    <hyperlink ref="Q55" r:id="rId131" xr:uid="{00000000-0004-0000-0B00-000085000000}"/>
    <hyperlink ref="R90" r:id="rId132" xr:uid="{00000000-0004-0000-0B00-000086000000}"/>
    <hyperlink ref="Q90" r:id="rId133" xr:uid="{00000000-0004-0000-0B00-000087000000}"/>
    <hyperlink ref="P90" r:id="rId134" display="http://www.zaksobr-chita.ru/documents/proektyi_zakonov/2020_god/may_2020_goda" xr:uid="{00000000-0004-0000-0B00-000088000000}"/>
    <hyperlink ref="P81" r:id="rId135" display="https://www.sobranie.info/lawsinfo.php?UID=17171" xr:uid="{00000000-0004-0000-0B00-000089000000}"/>
    <hyperlink ref="Q81" r:id="rId136" xr:uid="{00000000-0004-0000-0B00-00008A000000}"/>
    <hyperlink ref="Q28" r:id="rId137" xr:uid="{00000000-0004-0000-0B00-00008B000000}"/>
    <hyperlink ref="P28" r:id="rId138" display="http://www.aosd.ru/?dir=budget&amp;act=budget" xr:uid="{00000000-0004-0000-0B00-00008C000000}"/>
    <hyperlink ref="P96" r:id="rId139" display="http://doc.dumasakhalin.ru/chapter/projects" xr:uid="{00000000-0004-0000-0B00-00008D000000}"/>
    <hyperlink ref="R96" r:id="rId140" xr:uid="{00000000-0004-0000-0B00-00008E000000}"/>
    <hyperlink ref="P39" r:id="rId141" xr:uid="{00000000-0004-0000-0B00-00008F000000}"/>
    <hyperlink ref="Q39" r:id="rId142" xr:uid="{00000000-0004-0000-0B00-000090000000}"/>
    <hyperlink ref="P23" r:id="rId143" display="http://www.duma.yar.ru/service/projects/zp201345.html" xr:uid="{00000000-0004-0000-0B00-000091000000}"/>
    <hyperlink ref="Q23" r:id="rId144" xr:uid="{00000000-0004-0000-0B00-000092000000}"/>
    <hyperlink ref="R23" r:id="rId145" display="http://budget76.ru/bdg/2019-god-bdg/k-proektu-zakona-ob-ispolnenii-byudzheta" xr:uid="{00000000-0004-0000-0B00-000093000000}"/>
    <hyperlink ref="P45" r:id="rId146" display="https://sevzakon.ru/view/laws/bank_zakonoproektov/ii_sozyv_2020/pr_zak_19_62_ot_01_06_2020/tekst_zakonoproekta/" xr:uid="{00000000-0004-0000-0B00-000094000000}"/>
    <hyperlink ref="Q45" r:id="rId147" display="https://fin.sev.gov.ru/ispolnenie-bydzheta/otchyety-ob-ispolnenii-byudzheta-sevastopolya/" xr:uid="{00000000-0004-0000-0B00-000095000000}"/>
    <hyperlink ref="R45" r:id="rId148" xr:uid="{00000000-0004-0000-0B00-000096000000}"/>
    <hyperlink ref="P16" r:id="rId149" display="https://www.mosoblduma.ru/Zakoni/Zakonoprecti_Moskovskoj_oblasti/item/317523/" xr:uid="{00000000-0004-0000-0B00-000097000000}"/>
    <hyperlink ref="Q16" r:id="rId150" display="https://mef.mosreg.ru/dokumenty/normotvorchestvo/proekty-npa" xr:uid="{00000000-0004-0000-0B00-000098000000}"/>
    <hyperlink ref="R16" r:id="rId151" xr:uid="{00000000-0004-0000-0B00-000099000000}"/>
    <hyperlink ref="P29" r:id="rId152" display="https://vologdazso.ru/actions/legislative_activity/draft-laws/index.php?docid=TXpNM01ESTVPRUUwVFc=" xr:uid="{00000000-0004-0000-0B00-00009A000000}"/>
    <hyperlink ref="Q29" r:id="rId153" xr:uid="{00000000-0004-0000-0B00-00009B000000}"/>
    <hyperlink ref="P93" r:id="rId154" display="http://www.duma.khv.ru/Monitoring5/Проект%20закона/2311134" xr:uid="{00000000-0004-0000-0B00-00009C000000}"/>
    <hyperlink ref="Q93" r:id="rId155" xr:uid="{00000000-0004-0000-0B00-00009D000000}"/>
    <hyperlink ref="P94" r:id="rId156" display="http://www.zsamur.ru/section/list/10630/10629" xr:uid="{00000000-0004-0000-0B00-00009E000000}"/>
    <hyperlink ref="Q94" r:id="rId157" display="https://fin.amurobl.ru/pages/normativno-pravovye-akty/regionalnyy-uroven/proekty-zakonov-ao/" xr:uid="{00000000-0004-0000-0B00-00009F000000}"/>
    <hyperlink ref="R94" r:id="rId158" xr:uid="{00000000-0004-0000-0B00-0000A0000000}"/>
    <hyperlink ref="P19" r:id="rId159" xr:uid="{00000000-0004-0000-0B00-0000A1000000}"/>
    <hyperlink ref="P30" r:id="rId160" display="https://duma39.ru/activity/zakon/draft/" xr:uid="{00000000-0004-0000-0B00-0000A3000000}"/>
    <hyperlink ref="Q30" r:id="rId161" xr:uid="{00000000-0004-0000-0B00-0000A4000000}"/>
    <hyperlink ref="P17" r:id="rId162" display="http://oreloblsovet.ru/legislation/proektyi-zakonov.html" xr:uid="{00000000-0004-0000-0B00-0000A5000000}"/>
    <hyperlink ref="Q17" r:id="rId163" xr:uid="{00000000-0004-0000-0B00-0000A6000000}"/>
    <hyperlink ref="R17" r:id="rId164" display="http://depfin.orel-region.ru:8096/ebudget/Menu/Page/44" xr:uid="{00000000-0004-0000-0B00-0000A7000000}"/>
    <hyperlink ref="P8" r:id="rId165" display="http://duma32.ru/proekty-zakonov-bryanskoy-oblasti/" xr:uid="{00000000-0004-0000-0B00-0000A8000000}"/>
    <hyperlink ref="Q8" r:id="rId166" xr:uid="{00000000-0004-0000-0B00-0000A9000000}"/>
    <hyperlink ref="R8" r:id="rId167" display="http://bryanskoblfin.ru/open/Menu/Page/111" xr:uid="{00000000-0004-0000-0B00-0000AA000000}"/>
    <hyperlink ref="P50" r:id="rId168" xr:uid="{00000000-0004-0000-0B00-0000AB000000}"/>
    <hyperlink ref="Q50" r:id="rId169" xr:uid="{00000000-0004-0000-0B00-0000AC000000}"/>
    <hyperlink ref="P44" r:id="rId170" display="http://www.zsro.ru/lawmaking/project/" xr:uid="{00000000-0004-0000-0B00-0000AD000000}"/>
    <hyperlink ref="Q44" r:id="rId171" xr:uid="{00000000-0004-0000-0B00-0000AE000000}"/>
    <hyperlink ref="R44" r:id="rId172" display="http://pravo.donland.ru/doc/view/id/%D0%9E%D0%B1%D0%BB%D0%B0%D1%81%D1%82%D0%BD%D0%BE%D0%B9+%D0%B7%D0%B0%D0%BA%D0%BE%D0%BD__08062020_19893/" xr:uid="{00000000-0004-0000-0B00-0000AF000000}"/>
    <hyperlink ref="P91" r:id="rId173" xr:uid="{00000000-0004-0000-0B00-0000B0000000}"/>
    <hyperlink ref="Q91" r:id="rId174" xr:uid="{00000000-0004-0000-0B00-0000B1000000}"/>
    <hyperlink ref="R91" r:id="rId175" location="/documents" display="http://openbudget.kamgov.ru/Dashboard - /documents" xr:uid="{00000000-0004-0000-0B00-0000B2000000}"/>
    <hyperlink ref="P74" r:id="rId176" display="https://www.dumahmao.ru/legislativeactivityoftheduma/meetingsoftheduma/detail.php?ID=58162" xr:uid="{00000000-0004-0000-0B00-0000B3000000}"/>
    <hyperlink ref="Q74" r:id="rId177" xr:uid="{00000000-0004-0000-0B00-0000B4000000}"/>
    <hyperlink ref="P47" r:id="rId178" xr:uid="{00000000-0004-0000-0B00-0000B5000000}"/>
    <hyperlink ref="Q47" r:id="rId179" xr:uid="{00000000-0004-0000-0B00-0000B6000000}"/>
    <hyperlink ref="R47" r:id="rId180" display="http://open.minfinrd.ru/" xr:uid="{00000000-0004-0000-0B00-0000B7000000}"/>
    <hyperlink ref="Q48" r:id="rId181" xr:uid="{00000000-0004-0000-0B00-0000B8000000}"/>
    <hyperlink ref="P42" r:id="rId182" xr:uid="{00000000-0004-0000-0B00-0000B9000000}"/>
    <hyperlink ref="R13" r:id="rId183" display="http://nb44.ru/  " xr:uid="{00000000-0004-0000-0B00-0000BB000000}"/>
    <hyperlink ref="P13" r:id="rId184" display="http://www.kosoblduma.ru/laws/pzko/?id=1023" xr:uid="{00000000-0004-0000-0B00-0000BC000000}"/>
    <hyperlink ref="Q13" r:id="rId185" xr:uid="{00000000-0004-0000-0B00-0000BD000000}"/>
    <hyperlink ref="P7" r:id="rId186" display="https://www.belduma.ru/document/draft/draft_detail.php?fold=020&amp;fn=2229-20" xr:uid="{00000000-0004-0000-0B00-0000BE000000}"/>
    <hyperlink ref="Q7" r:id="rId187" xr:uid="{00000000-0004-0000-0B00-0000BF000000}"/>
    <hyperlink ref="R7" r:id="rId188" display="http://ob.beldepfin.ru/" xr:uid="{00000000-0004-0000-0B00-0000C0000000}"/>
    <hyperlink ref="P52" r:id="rId189" display="http://www.parlamentchr.ru/deyatelnost/zakonoproekty-nakhodyashchiesya-na-rassmotrenii" xr:uid="{00000000-0004-0000-0B00-0000C1000000}"/>
    <hyperlink ref="Q52" r:id="rId190" display="http://www.minfinchr.ru/otkrytyj-byudzhet" xr:uid="{00000000-0004-0000-0B00-0000C2000000}"/>
    <hyperlink ref="R52" r:id="rId191" xr:uid="{00000000-0004-0000-0B00-0000C3000000}"/>
    <hyperlink ref="P70" r:id="rId192" xr:uid="{00000000-0004-0000-0B00-0000C4000000}"/>
    <hyperlink ref="Q70" r:id="rId193" xr:uid="{00000000-0004-0000-0B00-0000C5000000}"/>
    <hyperlink ref="Q96" r:id="rId194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B00-0000C6000000}"/>
    <hyperlink ref="P41" r:id="rId195" display="https://www.kubzsk.ru/pravo/ " xr:uid="{00000000-0004-0000-0B00-0000C7000000}"/>
    <hyperlink ref="R41" r:id="rId196" display="https://openbudget23region.ru/o-byudzhete/dokumenty/ministerstvo-finansov-krasnodarskogo-kraya " xr:uid="{00000000-0004-0000-0B00-0000C8000000}"/>
    <hyperlink ref="Q43" r:id="rId197" xr:uid="{00000000-0004-0000-0B00-0000C9000000}"/>
    <hyperlink ref="P43" r:id="rId198" display="https://volgoduma.ru/lawmaking/projects/ " xr:uid="{00000000-0004-0000-0B00-0000CA000000}"/>
    <hyperlink ref="R43" r:id="rId199" display="http://portal-ob.volgafin.ru/dokumenty/zakon_ob_ispolnenii_byudzheta/2019 " xr:uid="{00000000-0004-0000-0B00-0000CB000000}"/>
    <hyperlink ref="Q38" r:id="rId200" xr:uid="{00000000-0004-0000-0B00-0000CC000000}"/>
    <hyperlink ref="P38" r:id="rId201" display="https://gshra.ru/zak-deyat/proekty/ " xr:uid="{00000000-0004-0000-0B00-0000CD000000}"/>
    <hyperlink ref="P20" r:id="rId202" display="https://tambovoblduma.ru/zakonoproekty/zakonoproekty-vnesennye-v-oblastnuyu-dumu/avgust-2020/ " xr:uid="{00000000-0004-0000-0B00-0000CE000000}"/>
    <hyperlink ref="Q20" r:id="rId203" xr:uid="{00000000-0004-0000-0B00-0000CF000000}"/>
    <hyperlink ref="P11" r:id="rId204" display="https://www.ivoblduma.ru/zakony/proekty-zakonov/ " xr:uid="{00000000-0004-0000-0B00-0000D0000000}"/>
    <hyperlink ref="Q11" r:id="rId205" xr:uid="{00000000-0004-0000-0B00-0000D1000000}"/>
    <hyperlink ref="P27" r:id="rId206" display="http://gsrk1.rkomi.ru/Sessions/WebQuestionDetails.aspx?idPage=1&amp;idQuest=54188&amp;IdSessions=223&amp;typeQuest=0&amp;showQuests=false " xr:uid="{00000000-0004-0000-0B00-0000D2000000}"/>
    <hyperlink ref="P48" r:id="rId207" xr:uid="{00000000-0004-0000-0B00-0000D3000000}"/>
    <hyperlink ref="R24" r:id="rId208" xr:uid="{00000000-0004-0000-0B00-0000D4000000}"/>
    <hyperlink ref="P24" r:id="rId209" display="https://duma.mos.ru/ru/40/regulation_projects " xr:uid="{00000000-0004-0000-0B00-0000D5000000}"/>
    <hyperlink ref="Q24" r:id="rId210" xr:uid="{00000000-0004-0000-0B00-0000D6000000}"/>
    <hyperlink ref="Q34" r:id="rId211" display="http://finance.pskov.ru/ob-upravlenii/byudzhet" xr:uid="{63F6E154-581D-497F-B631-8940B5C76061}"/>
    <hyperlink ref="R73" r:id="rId212" display="http://open.minfin74.ru/otchet/1638075568" xr:uid="{B35E9129-92F6-4A15-A818-645DC3AA3004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3"/>
  <headerFooter>
    <oddFooter>&amp;C&amp;8&amp;A&amp;R&amp;8&amp;P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/>
  <dimension ref="A1:R126"/>
  <sheetViews>
    <sheetView zoomScaleNormal="100" zoomScaleSheetLayoutView="100" workbookViewId="0">
      <pane xSplit="1" ySplit="7" topLeftCell="B8" activePane="bottomRight" state="frozen"/>
      <selection activeCell="P27" sqref="P27"/>
      <selection pane="topRight" activeCell="P27" sqref="P27"/>
      <selection pane="bottomLeft" activeCell="P27" sqref="P27"/>
      <selection pane="bottomRight" activeCell="A3" sqref="A3:A6"/>
    </sheetView>
  </sheetViews>
  <sheetFormatPr defaultColWidth="9.1796875" defaultRowHeight="11.5" x14ac:dyDescent="0.25"/>
  <cols>
    <col min="1" max="1" width="24.6328125" style="75" customWidth="1"/>
    <col min="2" max="2" width="44.26953125" style="70" customWidth="1"/>
    <col min="3" max="5" width="5.7265625" style="70" customWidth="1"/>
    <col min="6" max="6" width="6.7265625" style="85" customWidth="1"/>
    <col min="7" max="7" width="12.7265625" style="70" customWidth="1"/>
    <col min="8" max="11" width="16.6328125" style="70" customWidth="1"/>
    <col min="12" max="12" width="17.7265625" style="70" customWidth="1"/>
    <col min="13" max="13" width="11.7265625" style="70" customWidth="1"/>
    <col min="14" max="14" width="18.6328125" style="75" customWidth="1"/>
    <col min="15" max="17" width="18.6328125" style="94" customWidth="1"/>
    <col min="18" max="18" width="9.1796875" style="218"/>
    <col min="19" max="16384" width="9.1796875" style="75"/>
  </cols>
  <sheetData>
    <row r="1" spans="1:18" ht="28" customHeight="1" x14ac:dyDescent="0.25">
      <c r="A1" s="409" t="str">
        <f>B3</f>
        <v>4.10 Содержатся ли в составе материалов к проекту закона об исполнении бюджета за 2019 год сведения об объеме государственного внутреннего и внешнего (при наличии) долга субъекта Российской Федерации с детализацией по видам обязательств на начало и на конец 2019 года, а также сведения о соблюдении в 2019 году ограничений по объему государственного долга, установленных законом о бюджете на 2019 год и на плановый период 2020 и 2021 годов?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8" ht="15" customHeight="1" x14ac:dyDescent="0.25">
      <c r="A2" s="417" t="s">
        <v>1810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8" ht="50" customHeight="1" x14ac:dyDescent="0.25">
      <c r="A3" s="416" t="s">
        <v>380</v>
      </c>
      <c r="B3" s="422" t="s">
        <v>371</v>
      </c>
      <c r="C3" s="418" t="s">
        <v>153</v>
      </c>
      <c r="D3" s="387"/>
      <c r="E3" s="387"/>
      <c r="F3" s="387"/>
      <c r="G3" s="416" t="s">
        <v>1483</v>
      </c>
      <c r="H3" s="416" t="s">
        <v>170</v>
      </c>
      <c r="I3" s="416"/>
      <c r="J3" s="416"/>
      <c r="K3" s="416"/>
      <c r="L3" s="416" t="s">
        <v>213</v>
      </c>
      <c r="M3" s="416" t="s">
        <v>195</v>
      </c>
      <c r="N3" s="416" t="s">
        <v>109</v>
      </c>
      <c r="O3" s="379" t="s">
        <v>115</v>
      </c>
      <c r="P3" s="379"/>
      <c r="Q3" s="379"/>
    </row>
    <row r="4" spans="1:18" ht="56.5" customHeight="1" x14ac:dyDescent="0.25">
      <c r="A4" s="416"/>
      <c r="B4" s="421"/>
      <c r="C4" s="387" t="s">
        <v>101</v>
      </c>
      <c r="D4" s="387" t="s">
        <v>190</v>
      </c>
      <c r="E4" s="387" t="s">
        <v>191</v>
      </c>
      <c r="F4" s="396" t="s">
        <v>100</v>
      </c>
      <c r="G4" s="416"/>
      <c r="H4" s="423" t="s">
        <v>677</v>
      </c>
      <c r="I4" s="423" t="s">
        <v>678</v>
      </c>
      <c r="J4" s="423" t="s">
        <v>679</v>
      </c>
      <c r="K4" s="423" t="s">
        <v>395</v>
      </c>
      <c r="L4" s="416"/>
      <c r="M4" s="416"/>
      <c r="N4" s="416"/>
      <c r="O4" s="419" t="s">
        <v>110</v>
      </c>
      <c r="P4" s="419" t="s">
        <v>192</v>
      </c>
      <c r="Q4" s="419" t="s">
        <v>111</v>
      </c>
    </row>
    <row r="5" spans="1:18" s="77" customFormat="1" ht="28" customHeight="1" x14ac:dyDescent="0.25">
      <c r="A5" s="387"/>
      <c r="B5" s="266" t="str">
        <f>'Методика (Раздел 4)'!B76</f>
        <v xml:space="preserve">Да, содержатся </v>
      </c>
      <c r="C5" s="387"/>
      <c r="D5" s="387"/>
      <c r="E5" s="387"/>
      <c r="F5" s="396"/>
      <c r="G5" s="387"/>
      <c r="H5" s="420"/>
      <c r="I5" s="420"/>
      <c r="J5" s="420"/>
      <c r="K5" s="420"/>
      <c r="L5" s="387"/>
      <c r="M5" s="416"/>
      <c r="N5" s="416"/>
      <c r="O5" s="420"/>
      <c r="P5" s="420"/>
      <c r="Q5" s="420"/>
      <c r="R5" s="219"/>
    </row>
    <row r="6" spans="1:18" s="77" customFormat="1" ht="28" customHeight="1" x14ac:dyDescent="0.25">
      <c r="A6" s="387"/>
      <c r="B6" s="266" t="str">
        <f>'Методика (Раздел 4)'!B77</f>
        <v>Нет, в установленные сроки не содержатся или не отвечают требованиям</v>
      </c>
      <c r="C6" s="387"/>
      <c r="D6" s="387"/>
      <c r="E6" s="387"/>
      <c r="F6" s="396"/>
      <c r="G6" s="387"/>
      <c r="H6" s="421"/>
      <c r="I6" s="421"/>
      <c r="J6" s="421"/>
      <c r="K6" s="421"/>
      <c r="L6" s="387"/>
      <c r="M6" s="416"/>
      <c r="N6" s="416"/>
      <c r="O6" s="421"/>
      <c r="P6" s="421"/>
      <c r="Q6" s="421"/>
      <c r="R6" s="219"/>
    </row>
    <row r="7" spans="1:18" s="69" customFormat="1" ht="15" customHeight="1" x14ac:dyDescent="0.25">
      <c r="A7" s="78" t="s">
        <v>0</v>
      </c>
      <c r="B7" s="52"/>
      <c r="C7" s="52"/>
      <c r="D7" s="52"/>
      <c r="E7" s="52"/>
      <c r="F7" s="79"/>
      <c r="G7" s="52"/>
      <c r="H7" s="79"/>
      <c r="I7" s="79"/>
      <c r="J7" s="79"/>
      <c r="K7" s="79"/>
      <c r="L7" s="79"/>
      <c r="M7" s="79"/>
      <c r="N7" s="79"/>
      <c r="O7" s="80"/>
      <c r="P7" s="80"/>
      <c r="Q7" s="80"/>
      <c r="R7" s="220"/>
    </row>
    <row r="8" spans="1:18" ht="15" customHeight="1" x14ac:dyDescent="0.25">
      <c r="A8" s="33" t="s">
        <v>1</v>
      </c>
      <c r="B8" s="32" t="s">
        <v>137</v>
      </c>
      <c r="C8" s="34">
        <f t="shared" ref="C8" si="0">IF(B8=$B$5,2,0)</f>
        <v>2</v>
      </c>
      <c r="D8" s="34"/>
      <c r="E8" s="34"/>
      <c r="F8" s="54">
        <f t="shared" ref="F8" si="1">C8*IF(D8&gt;0,D8,1)*IF(E8&gt;0,E8,1)</f>
        <v>2</v>
      </c>
      <c r="G8" s="32" t="s">
        <v>219</v>
      </c>
      <c r="H8" s="32" t="s">
        <v>219</v>
      </c>
      <c r="I8" s="32" t="s">
        <v>219</v>
      </c>
      <c r="J8" s="32" t="s">
        <v>219</v>
      </c>
      <c r="K8" s="32" t="s">
        <v>219</v>
      </c>
      <c r="L8" s="38">
        <v>43993</v>
      </c>
      <c r="M8" s="38" t="s">
        <v>219</v>
      </c>
      <c r="N8" s="201" t="s">
        <v>216</v>
      </c>
      <c r="O8" s="207" t="s">
        <v>675</v>
      </c>
      <c r="P8" s="207" t="s">
        <v>673</v>
      </c>
      <c r="Q8" s="207" t="s">
        <v>674</v>
      </c>
      <c r="R8" s="218" t="s">
        <v>216</v>
      </c>
    </row>
    <row r="9" spans="1:18" s="69" customFormat="1" ht="15" customHeight="1" x14ac:dyDescent="0.25">
      <c r="A9" s="33" t="s">
        <v>2</v>
      </c>
      <c r="B9" s="32" t="s">
        <v>134</v>
      </c>
      <c r="C9" s="34">
        <f t="shared" ref="C9:C25" si="2">IF(B9=$B$5,2,0)</f>
        <v>0</v>
      </c>
      <c r="D9" s="34"/>
      <c r="E9" s="34"/>
      <c r="F9" s="54">
        <f t="shared" ref="F9:F25" si="3">C9*IF(D9&gt;0,D9,1)*IF(E9&gt;0,E9,1)</f>
        <v>0</v>
      </c>
      <c r="G9" s="32" t="s">
        <v>1478</v>
      </c>
      <c r="H9" s="32" t="s">
        <v>216</v>
      </c>
      <c r="I9" s="32" t="s">
        <v>216</v>
      </c>
      <c r="J9" s="32" t="s">
        <v>216</v>
      </c>
      <c r="K9" s="32" t="s">
        <v>216</v>
      </c>
      <c r="L9" s="38" t="s">
        <v>216</v>
      </c>
      <c r="M9" s="32" t="s">
        <v>216</v>
      </c>
      <c r="N9" s="201" t="s">
        <v>1587</v>
      </c>
      <c r="O9" s="46" t="s">
        <v>652</v>
      </c>
      <c r="P9" s="46" t="s">
        <v>650</v>
      </c>
      <c r="Q9" s="46" t="s">
        <v>653</v>
      </c>
      <c r="R9" s="220" t="s">
        <v>216</v>
      </c>
    </row>
    <row r="10" spans="1:18" ht="15" customHeight="1" x14ac:dyDescent="0.25">
      <c r="A10" s="33" t="s">
        <v>3</v>
      </c>
      <c r="B10" s="32" t="s">
        <v>137</v>
      </c>
      <c r="C10" s="34">
        <f t="shared" si="2"/>
        <v>2</v>
      </c>
      <c r="D10" s="34"/>
      <c r="E10" s="34"/>
      <c r="F10" s="54">
        <f t="shared" si="3"/>
        <v>2</v>
      </c>
      <c r="G10" s="32" t="s">
        <v>219</v>
      </c>
      <c r="H10" s="32" t="s">
        <v>219</v>
      </c>
      <c r="I10" s="32" t="s">
        <v>219</v>
      </c>
      <c r="J10" s="32" t="s">
        <v>219</v>
      </c>
      <c r="K10" s="32" t="s">
        <v>219</v>
      </c>
      <c r="L10" s="38">
        <v>43930</v>
      </c>
      <c r="M10" s="38" t="s">
        <v>219</v>
      </c>
      <c r="N10" s="201" t="s">
        <v>216</v>
      </c>
      <c r="O10" s="207" t="s">
        <v>451</v>
      </c>
      <c r="P10" s="207" t="s">
        <v>250</v>
      </c>
      <c r="Q10" s="46" t="s">
        <v>417</v>
      </c>
    </row>
    <row r="11" spans="1:18" ht="15" customHeight="1" x14ac:dyDescent="0.25">
      <c r="A11" s="33" t="s">
        <v>4</v>
      </c>
      <c r="B11" s="32" t="s">
        <v>137</v>
      </c>
      <c r="C11" s="34">
        <f t="shared" si="2"/>
        <v>2</v>
      </c>
      <c r="D11" s="34"/>
      <c r="E11" s="34"/>
      <c r="F11" s="54">
        <f t="shared" si="3"/>
        <v>2</v>
      </c>
      <c r="G11" s="32" t="s">
        <v>219</v>
      </c>
      <c r="H11" s="32" t="s">
        <v>219</v>
      </c>
      <c r="I11" s="32" t="s">
        <v>219</v>
      </c>
      <c r="J11" s="32" t="s">
        <v>219</v>
      </c>
      <c r="K11" s="32" t="s">
        <v>219</v>
      </c>
      <c r="L11" s="38">
        <v>43969</v>
      </c>
      <c r="M11" s="38" t="s">
        <v>219</v>
      </c>
      <c r="N11" s="201" t="s">
        <v>216</v>
      </c>
      <c r="O11" s="207" t="s">
        <v>535</v>
      </c>
      <c r="P11" s="207" t="s">
        <v>235</v>
      </c>
      <c r="Q11" s="46" t="s">
        <v>417</v>
      </c>
    </row>
    <row r="12" spans="1:18" s="69" customFormat="1" ht="15" customHeight="1" x14ac:dyDescent="0.25">
      <c r="A12" s="33" t="s">
        <v>5</v>
      </c>
      <c r="B12" s="32" t="s">
        <v>137</v>
      </c>
      <c r="C12" s="34">
        <f t="shared" si="2"/>
        <v>2</v>
      </c>
      <c r="D12" s="34"/>
      <c r="E12" s="34"/>
      <c r="F12" s="54">
        <f t="shared" si="3"/>
        <v>2</v>
      </c>
      <c r="G12" s="32" t="s">
        <v>219</v>
      </c>
      <c r="H12" s="32" t="s">
        <v>219</v>
      </c>
      <c r="I12" s="32" t="s">
        <v>219</v>
      </c>
      <c r="J12" s="32" t="s">
        <v>219</v>
      </c>
      <c r="K12" s="32" t="s">
        <v>219</v>
      </c>
      <c r="L12" s="38">
        <v>44118</v>
      </c>
      <c r="M12" s="38" t="s">
        <v>219</v>
      </c>
      <c r="N12" s="201" t="s">
        <v>216</v>
      </c>
      <c r="O12" s="205" t="s">
        <v>745</v>
      </c>
      <c r="P12" s="205" t="s">
        <v>743</v>
      </c>
      <c r="Q12" s="46" t="s">
        <v>417</v>
      </c>
      <c r="R12" s="220"/>
    </row>
    <row r="13" spans="1:18" ht="15" customHeight="1" x14ac:dyDescent="0.25">
      <c r="A13" s="33" t="s">
        <v>6</v>
      </c>
      <c r="B13" s="32" t="s">
        <v>137</v>
      </c>
      <c r="C13" s="34">
        <f t="shared" si="2"/>
        <v>2</v>
      </c>
      <c r="D13" s="34"/>
      <c r="E13" s="34"/>
      <c r="F13" s="54">
        <f t="shared" si="3"/>
        <v>2</v>
      </c>
      <c r="G13" s="32" t="s">
        <v>219</v>
      </c>
      <c r="H13" s="32" t="s">
        <v>219</v>
      </c>
      <c r="I13" s="32" t="s">
        <v>219</v>
      </c>
      <c r="J13" s="32" t="s">
        <v>219</v>
      </c>
      <c r="K13" s="32" t="s">
        <v>219</v>
      </c>
      <c r="L13" s="38" t="s">
        <v>217</v>
      </c>
      <c r="M13" s="32" t="s">
        <v>219</v>
      </c>
      <c r="N13" s="201" t="s">
        <v>216</v>
      </c>
      <c r="O13" s="207" t="s">
        <v>516</v>
      </c>
      <c r="P13" s="207" t="s">
        <v>236</v>
      </c>
      <c r="Q13" s="46" t="s">
        <v>417</v>
      </c>
    </row>
    <row r="14" spans="1:18" s="116" customFormat="1" ht="15" customHeight="1" x14ac:dyDescent="0.35">
      <c r="A14" s="33" t="s">
        <v>7</v>
      </c>
      <c r="B14" s="32" t="s">
        <v>137</v>
      </c>
      <c r="C14" s="34">
        <f t="shared" si="2"/>
        <v>2</v>
      </c>
      <c r="D14" s="34"/>
      <c r="E14" s="34">
        <v>0.5</v>
      </c>
      <c r="F14" s="54">
        <f t="shared" si="3"/>
        <v>1</v>
      </c>
      <c r="G14" s="32" t="s">
        <v>219</v>
      </c>
      <c r="H14" s="32" t="s">
        <v>219</v>
      </c>
      <c r="I14" s="32" t="s">
        <v>219</v>
      </c>
      <c r="J14" s="32" t="s">
        <v>219</v>
      </c>
      <c r="K14" s="32" t="s">
        <v>219</v>
      </c>
      <c r="L14" s="38" t="s">
        <v>217</v>
      </c>
      <c r="M14" s="38" t="s">
        <v>218</v>
      </c>
      <c r="N14" s="201" t="s">
        <v>1645</v>
      </c>
      <c r="O14" s="207" t="s">
        <v>670</v>
      </c>
      <c r="P14" s="207" t="s">
        <v>249</v>
      </c>
      <c r="Q14" s="206" t="s">
        <v>435</v>
      </c>
      <c r="R14" s="311" t="s">
        <v>216</v>
      </c>
    </row>
    <row r="15" spans="1:18" ht="15" customHeight="1" x14ac:dyDescent="0.25">
      <c r="A15" s="33" t="s">
        <v>8</v>
      </c>
      <c r="B15" s="32" t="s">
        <v>137</v>
      </c>
      <c r="C15" s="34">
        <f t="shared" si="2"/>
        <v>2</v>
      </c>
      <c r="D15" s="34"/>
      <c r="E15" s="34"/>
      <c r="F15" s="54">
        <f t="shared" si="3"/>
        <v>2</v>
      </c>
      <c r="G15" s="32" t="s">
        <v>219</v>
      </c>
      <c r="H15" s="32" t="s">
        <v>219</v>
      </c>
      <c r="I15" s="32" t="s">
        <v>219</v>
      </c>
      <c r="J15" s="32" t="s">
        <v>219</v>
      </c>
      <c r="K15" s="32" t="s">
        <v>219</v>
      </c>
      <c r="L15" s="38" t="s">
        <v>217</v>
      </c>
      <c r="M15" s="38" t="s">
        <v>219</v>
      </c>
      <c r="N15" s="201" t="s">
        <v>216</v>
      </c>
      <c r="O15" s="207" t="s">
        <v>471</v>
      </c>
      <c r="P15" s="207" t="s">
        <v>470</v>
      </c>
      <c r="Q15" s="46" t="s">
        <v>417</v>
      </c>
    </row>
    <row r="16" spans="1:18" ht="15" customHeight="1" x14ac:dyDescent="0.25">
      <c r="A16" s="33" t="s">
        <v>9</v>
      </c>
      <c r="B16" s="32" t="s">
        <v>137</v>
      </c>
      <c r="C16" s="34">
        <f t="shared" si="2"/>
        <v>2</v>
      </c>
      <c r="D16" s="34"/>
      <c r="E16" s="34"/>
      <c r="F16" s="54">
        <f t="shared" si="3"/>
        <v>2</v>
      </c>
      <c r="G16" s="32" t="s">
        <v>219</v>
      </c>
      <c r="H16" s="32" t="s">
        <v>219</v>
      </c>
      <c r="I16" s="32" t="s">
        <v>219</v>
      </c>
      <c r="J16" s="32" t="s">
        <v>219</v>
      </c>
      <c r="K16" s="32" t="s">
        <v>219</v>
      </c>
      <c r="L16" s="38">
        <v>43973</v>
      </c>
      <c r="M16" s="38" t="s">
        <v>219</v>
      </c>
      <c r="N16" s="201" t="s">
        <v>216</v>
      </c>
      <c r="O16" s="207" t="s">
        <v>434</v>
      </c>
      <c r="P16" s="207" t="s">
        <v>576</v>
      </c>
      <c r="Q16" s="46" t="s">
        <v>417</v>
      </c>
    </row>
    <row r="17" spans="1:18" ht="15" customHeight="1" x14ac:dyDescent="0.25">
      <c r="A17" s="33" t="s">
        <v>10</v>
      </c>
      <c r="B17" s="32" t="s">
        <v>137</v>
      </c>
      <c r="C17" s="34">
        <f t="shared" si="2"/>
        <v>2</v>
      </c>
      <c r="D17" s="34"/>
      <c r="E17" s="34"/>
      <c r="F17" s="54">
        <f t="shared" si="3"/>
        <v>2</v>
      </c>
      <c r="G17" s="32" t="s">
        <v>219</v>
      </c>
      <c r="H17" s="32" t="s">
        <v>219</v>
      </c>
      <c r="I17" s="32" t="s">
        <v>219</v>
      </c>
      <c r="J17" s="32" t="s">
        <v>219</v>
      </c>
      <c r="K17" s="32" t="s">
        <v>219</v>
      </c>
      <c r="L17" s="38" t="s">
        <v>217</v>
      </c>
      <c r="M17" s="38" t="s">
        <v>219</v>
      </c>
      <c r="N17" s="201" t="s">
        <v>216</v>
      </c>
      <c r="O17" s="207" t="s">
        <v>633</v>
      </c>
      <c r="P17" s="207" t="s">
        <v>631</v>
      </c>
      <c r="Q17" s="207" t="s">
        <v>632</v>
      </c>
      <c r="R17" s="218" t="s">
        <v>216</v>
      </c>
    </row>
    <row r="18" spans="1:18" ht="15" customHeight="1" x14ac:dyDescent="0.25">
      <c r="A18" s="33" t="s">
        <v>11</v>
      </c>
      <c r="B18" s="32" t="s">
        <v>134</v>
      </c>
      <c r="C18" s="34">
        <f t="shared" si="2"/>
        <v>0</v>
      </c>
      <c r="D18" s="34"/>
      <c r="E18" s="34"/>
      <c r="F18" s="54">
        <f t="shared" si="3"/>
        <v>0</v>
      </c>
      <c r="G18" s="32" t="s">
        <v>257</v>
      </c>
      <c r="H18" s="32" t="s">
        <v>219</v>
      </c>
      <c r="I18" s="32" t="s">
        <v>218</v>
      </c>
      <c r="J18" s="32" t="s">
        <v>218</v>
      </c>
      <c r="K18" s="32" t="s">
        <v>218</v>
      </c>
      <c r="L18" s="38">
        <v>43983</v>
      </c>
      <c r="M18" s="38" t="s">
        <v>219</v>
      </c>
      <c r="N18" s="32" t="s">
        <v>1646</v>
      </c>
      <c r="O18" s="207" t="s">
        <v>432</v>
      </c>
      <c r="P18" s="207" t="s">
        <v>255</v>
      </c>
      <c r="Q18" s="207" t="s">
        <v>436</v>
      </c>
      <c r="R18" s="218" t="s">
        <v>216</v>
      </c>
    </row>
    <row r="19" spans="1:18" ht="15" customHeight="1" x14ac:dyDescent="0.25">
      <c r="A19" s="33" t="s">
        <v>12</v>
      </c>
      <c r="B19" s="32" t="s">
        <v>137</v>
      </c>
      <c r="C19" s="34">
        <f t="shared" si="2"/>
        <v>2</v>
      </c>
      <c r="D19" s="34"/>
      <c r="E19" s="34"/>
      <c r="F19" s="54">
        <f t="shared" si="3"/>
        <v>2</v>
      </c>
      <c r="G19" s="32" t="s">
        <v>219</v>
      </c>
      <c r="H19" s="32" t="s">
        <v>219</v>
      </c>
      <c r="I19" s="32" t="s">
        <v>219</v>
      </c>
      <c r="J19" s="32" t="s">
        <v>219</v>
      </c>
      <c r="K19" s="32" t="s">
        <v>219</v>
      </c>
      <c r="L19" s="38">
        <v>43986</v>
      </c>
      <c r="M19" s="38" t="s">
        <v>219</v>
      </c>
      <c r="N19" s="201" t="s">
        <v>216</v>
      </c>
      <c r="O19" s="207" t="s">
        <v>433</v>
      </c>
      <c r="P19" s="207" t="s">
        <v>588</v>
      </c>
      <c r="Q19" s="207" t="s">
        <v>589</v>
      </c>
      <c r="R19" s="218" t="s">
        <v>216</v>
      </c>
    </row>
    <row r="20" spans="1:18" ht="15" customHeight="1" x14ac:dyDescent="0.25">
      <c r="A20" s="33" t="s">
        <v>13</v>
      </c>
      <c r="B20" s="32" t="s">
        <v>134</v>
      </c>
      <c r="C20" s="34">
        <f>IF(B20=$B$5,2,0)</f>
        <v>0</v>
      </c>
      <c r="D20" s="34"/>
      <c r="E20" s="34"/>
      <c r="F20" s="54">
        <f t="shared" si="3"/>
        <v>0</v>
      </c>
      <c r="G20" s="32" t="s">
        <v>218</v>
      </c>
      <c r="H20" s="32" t="s">
        <v>216</v>
      </c>
      <c r="I20" s="32" t="s">
        <v>216</v>
      </c>
      <c r="J20" s="32" t="s">
        <v>216</v>
      </c>
      <c r="K20" s="32" t="s">
        <v>216</v>
      </c>
      <c r="L20" s="32" t="s">
        <v>216</v>
      </c>
      <c r="M20" s="32" t="s">
        <v>216</v>
      </c>
      <c r="N20" s="32" t="s">
        <v>216</v>
      </c>
      <c r="O20" s="207" t="s">
        <v>646</v>
      </c>
      <c r="P20" s="207" t="s">
        <v>1560</v>
      </c>
      <c r="Q20" s="46" t="s">
        <v>417</v>
      </c>
    </row>
    <row r="21" spans="1:18" ht="15" customHeight="1" x14ac:dyDescent="0.25">
      <c r="A21" s="33" t="s">
        <v>14</v>
      </c>
      <c r="B21" s="32" t="s">
        <v>134</v>
      </c>
      <c r="C21" s="34">
        <f t="shared" si="2"/>
        <v>0</v>
      </c>
      <c r="D21" s="34"/>
      <c r="E21" s="34"/>
      <c r="F21" s="54">
        <f t="shared" si="3"/>
        <v>0</v>
      </c>
      <c r="G21" s="32" t="s">
        <v>257</v>
      </c>
      <c r="H21" s="32" t="s">
        <v>219</v>
      </c>
      <c r="I21" s="32" t="s">
        <v>218</v>
      </c>
      <c r="J21" s="32" t="s">
        <v>218</v>
      </c>
      <c r="K21" s="32" t="s">
        <v>218</v>
      </c>
      <c r="L21" s="38" t="s">
        <v>217</v>
      </c>
      <c r="M21" s="38" t="s">
        <v>219</v>
      </c>
      <c r="N21" s="32" t="s">
        <v>1646</v>
      </c>
      <c r="O21" s="46" t="s">
        <v>734</v>
      </c>
      <c r="P21" s="207" t="s">
        <v>723</v>
      </c>
      <c r="Q21" s="46" t="s">
        <v>417</v>
      </c>
    </row>
    <row r="22" spans="1:18" ht="15" customHeight="1" x14ac:dyDescent="0.25">
      <c r="A22" s="33" t="s">
        <v>15</v>
      </c>
      <c r="B22" s="32" t="s">
        <v>137</v>
      </c>
      <c r="C22" s="34">
        <f t="shared" si="2"/>
        <v>2</v>
      </c>
      <c r="D22" s="34"/>
      <c r="E22" s="34"/>
      <c r="F22" s="54">
        <f t="shared" si="3"/>
        <v>2</v>
      </c>
      <c r="G22" s="32" t="s">
        <v>219</v>
      </c>
      <c r="H22" s="32" t="s">
        <v>219</v>
      </c>
      <c r="I22" s="32" t="s">
        <v>219</v>
      </c>
      <c r="J22" s="32" t="s">
        <v>219</v>
      </c>
      <c r="K22" s="32" t="s">
        <v>219</v>
      </c>
      <c r="L22" s="38">
        <v>43984</v>
      </c>
      <c r="M22" s="38" t="s">
        <v>219</v>
      </c>
      <c r="N22" s="201" t="s">
        <v>216</v>
      </c>
      <c r="O22" s="207" t="s">
        <v>520</v>
      </c>
      <c r="P22" s="207" t="s">
        <v>220</v>
      </c>
      <c r="Q22" s="207" t="s">
        <v>221</v>
      </c>
      <c r="R22" s="218" t="s">
        <v>216</v>
      </c>
    </row>
    <row r="23" spans="1:18" ht="15" customHeight="1" x14ac:dyDescent="0.25">
      <c r="A23" s="33" t="s">
        <v>16</v>
      </c>
      <c r="B23" s="32" t="s">
        <v>134</v>
      </c>
      <c r="C23" s="34">
        <f t="shared" si="2"/>
        <v>0</v>
      </c>
      <c r="D23" s="34"/>
      <c r="E23" s="34"/>
      <c r="F23" s="54">
        <f t="shared" si="3"/>
        <v>0</v>
      </c>
      <c r="G23" s="32" t="s">
        <v>218</v>
      </c>
      <c r="H23" s="32" t="s">
        <v>216</v>
      </c>
      <c r="I23" s="32" t="s">
        <v>216</v>
      </c>
      <c r="J23" s="32" t="s">
        <v>216</v>
      </c>
      <c r="K23" s="32" t="s">
        <v>216</v>
      </c>
      <c r="L23" s="38" t="s">
        <v>216</v>
      </c>
      <c r="M23" s="38" t="s">
        <v>216</v>
      </c>
      <c r="N23" s="32" t="s">
        <v>216</v>
      </c>
      <c r="O23" s="207" t="s">
        <v>497</v>
      </c>
      <c r="P23" s="207" t="s">
        <v>498</v>
      </c>
      <c r="Q23" s="207" t="s">
        <v>499</v>
      </c>
      <c r="R23" s="218" t="s">
        <v>216</v>
      </c>
    </row>
    <row r="24" spans="1:18" ht="15" customHeight="1" x14ac:dyDescent="0.25">
      <c r="A24" s="33" t="s">
        <v>17</v>
      </c>
      <c r="B24" s="32" t="s">
        <v>137</v>
      </c>
      <c r="C24" s="34">
        <f t="shared" si="2"/>
        <v>2</v>
      </c>
      <c r="D24" s="34"/>
      <c r="E24" s="34"/>
      <c r="F24" s="54">
        <f t="shared" si="3"/>
        <v>2</v>
      </c>
      <c r="G24" s="32" t="s">
        <v>219</v>
      </c>
      <c r="H24" s="32" t="s">
        <v>219</v>
      </c>
      <c r="I24" s="32" t="s">
        <v>219</v>
      </c>
      <c r="J24" s="32" t="s">
        <v>219</v>
      </c>
      <c r="K24" s="32" t="s">
        <v>219</v>
      </c>
      <c r="L24" s="38">
        <v>43984</v>
      </c>
      <c r="M24" s="38" t="s">
        <v>219</v>
      </c>
      <c r="N24" s="201" t="s">
        <v>216</v>
      </c>
      <c r="O24" s="207" t="s">
        <v>622</v>
      </c>
      <c r="P24" s="207" t="s">
        <v>620</v>
      </c>
      <c r="Q24" s="207" t="s">
        <v>621</v>
      </c>
      <c r="R24" s="218" t="s">
        <v>216</v>
      </c>
    </row>
    <row r="25" spans="1:18" s="69" customFormat="1" ht="15" customHeight="1" x14ac:dyDescent="0.25">
      <c r="A25" s="33" t="s">
        <v>852</v>
      </c>
      <c r="B25" s="32" t="s">
        <v>137</v>
      </c>
      <c r="C25" s="34">
        <f t="shared" si="2"/>
        <v>2</v>
      </c>
      <c r="D25" s="34"/>
      <c r="E25" s="34"/>
      <c r="F25" s="54">
        <f t="shared" si="3"/>
        <v>2</v>
      </c>
      <c r="G25" s="32" t="s">
        <v>219</v>
      </c>
      <c r="H25" s="32" t="s">
        <v>219</v>
      </c>
      <c r="I25" s="32" t="s">
        <v>219</v>
      </c>
      <c r="J25" s="32" t="s">
        <v>219</v>
      </c>
      <c r="K25" s="32" t="s">
        <v>219</v>
      </c>
      <c r="L25" s="38" t="s">
        <v>217</v>
      </c>
      <c r="M25" s="38" t="s">
        <v>219</v>
      </c>
      <c r="N25" s="32" t="s">
        <v>1610</v>
      </c>
      <c r="O25" s="205" t="s">
        <v>1414</v>
      </c>
      <c r="P25" s="205" t="s">
        <v>1207</v>
      </c>
      <c r="Q25" s="46" t="s">
        <v>768</v>
      </c>
      <c r="R25" s="220" t="s">
        <v>216</v>
      </c>
    </row>
    <row r="26" spans="1:18" s="69" customFormat="1" ht="15" customHeight="1" x14ac:dyDescent="0.25">
      <c r="A26" s="27" t="s">
        <v>18</v>
      </c>
      <c r="B26" s="48"/>
      <c r="C26" s="39"/>
      <c r="D26" s="28"/>
      <c r="E26" s="28"/>
      <c r="F26" s="29"/>
      <c r="G26" s="48"/>
      <c r="H26" s="27"/>
      <c r="I26" s="27"/>
      <c r="J26" s="27"/>
      <c r="K26" s="27"/>
      <c r="L26" s="27"/>
      <c r="M26" s="27"/>
      <c r="N26" s="27"/>
      <c r="O26" s="30"/>
      <c r="P26" s="30"/>
      <c r="Q26" s="202"/>
      <c r="R26" s="220"/>
    </row>
    <row r="27" spans="1:18" ht="15" customHeight="1" x14ac:dyDescent="0.25">
      <c r="A27" s="33" t="s">
        <v>19</v>
      </c>
      <c r="B27" s="32" t="s">
        <v>137</v>
      </c>
      <c r="C27" s="34">
        <f t="shared" ref="C27:C37" si="4">IF(B27=$B$5,2,0)</f>
        <v>2</v>
      </c>
      <c r="D27" s="34"/>
      <c r="E27" s="34"/>
      <c r="F27" s="54">
        <f t="shared" ref="F27:F37" si="5">C27*IF(D27&gt;0,D27,1)*IF(E27&gt;0,E27,1)</f>
        <v>2</v>
      </c>
      <c r="G27" s="32" t="s">
        <v>219</v>
      </c>
      <c r="H27" s="32" t="s">
        <v>219</v>
      </c>
      <c r="I27" s="32" t="s">
        <v>219</v>
      </c>
      <c r="J27" s="32" t="s">
        <v>219</v>
      </c>
      <c r="K27" s="32" t="s">
        <v>219</v>
      </c>
      <c r="L27" s="38" t="s">
        <v>217</v>
      </c>
      <c r="M27" s="38" t="s">
        <v>219</v>
      </c>
      <c r="N27" s="201" t="s">
        <v>216</v>
      </c>
      <c r="O27" s="207" t="s">
        <v>514</v>
      </c>
      <c r="P27" s="207" t="s">
        <v>512</v>
      </c>
      <c r="Q27" s="207" t="s">
        <v>513</v>
      </c>
      <c r="R27" s="218" t="s">
        <v>216</v>
      </c>
    </row>
    <row r="28" spans="1:18" s="69" customFormat="1" ht="15" customHeight="1" x14ac:dyDescent="0.25">
      <c r="A28" s="33" t="s">
        <v>20</v>
      </c>
      <c r="B28" s="32" t="s">
        <v>137</v>
      </c>
      <c r="C28" s="34">
        <f t="shared" si="4"/>
        <v>2</v>
      </c>
      <c r="D28" s="34"/>
      <c r="E28" s="34"/>
      <c r="F28" s="54">
        <f t="shared" si="5"/>
        <v>2</v>
      </c>
      <c r="G28" s="32" t="s">
        <v>219</v>
      </c>
      <c r="H28" s="32" t="s">
        <v>219</v>
      </c>
      <c r="I28" s="32" t="s">
        <v>219</v>
      </c>
      <c r="J28" s="32" t="s">
        <v>219</v>
      </c>
      <c r="K28" s="32" t="s">
        <v>219</v>
      </c>
      <c r="L28" s="38" t="s">
        <v>217</v>
      </c>
      <c r="M28" s="38" t="s">
        <v>219</v>
      </c>
      <c r="N28" s="201" t="s">
        <v>216</v>
      </c>
      <c r="O28" s="205" t="s">
        <v>1415</v>
      </c>
      <c r="P28" s="46" t="s">
        <v>749</v>
      </c>
      <c r="Q28" s="46" t="s">
        <v>417</v>
      </c>
      <c r="R28" s="220"/>
    </row>
    <row r="29" spans="1:18" s="69" customFormat="1" ht="15" customHeight="1" x14ac:dyDescent="0.25">
      <c r="A29" s="33" t="s">
        <v>21</v>
      </c>
      <c r="B29" s="32" t="s">
        <v>137</v>
      </c>
      <c r="C29" s="34">
        <f t="shared" si="4"/>
        <v>2</v>
      </c>
      <c r="D29" s="34"/>
      <c r="E29" s="34"/>
      <c r="F29" s="54">
        <f t="shared" si="5"/>
        <v>2</v>
      </c>
      <c r="G29" s="32" t="s">
        <v>219</v>
      </c>
      <c r="H29" s="32" t="s">
        <v>219</v>
      </c>
      <c r="I29" s="32" t="s">
        <v>219</v>
      </c>
      <c r="J29" s="32" t="s">
        <v>219</v>
      </c>
      <c r="K29" s="32" t="s">
        <v>219</v>
      </c>
      <c r="L29" s="38">
        <v>43980</v>
      </c>
      <c r="M29" s="38" t="s">
        <v>219</v>
      </c>
      <c r="N29" s="201" t="s">
        <v>216</v>
      </c>
      <c r="O29" s="46" t="s">
        <v>614</v>
      </c>
      <c r="P29" s="46" t="s">
        <v>252</v>
      </c>
      <c r="Q29" s="46" t="s">
        <v>417</v>
      </c>
      <c r="R29" s="220"/>
    </row>
    <row r="30" spans="1:18" ht="15" customHeight="1" x14ac:dyDescent="0.25">
      <c r="A30" s="33" t="s">
        <v>22</v>
      </c>
      <c r="B30" s="32" t="s">
        <v>137</v>
      </c>
      <c r="C30" s="34">
        <f t="shared" si="4"/>
        <v>2</v>
      </c>
      <c r="D30" s="34"/>
      <c r="E30" s="34"/>
      <c r="F30" s="54">
        <f t="shared" si="5"/>
        <v>2</v>
      </c>
      <c r="G30" s="32" t="s">
        <v>219</v>
      </c>
      <c r="H30" s="32" t="s">
        <v>219</v>
      </c>
      <c r="I30" s="32" t="s">
        <v>219</v>
      </c>
      <c r="J30" s="32" t="s">
        <v>219</v>
      </c>
      <c r="K30" s="32" t="s">
        <v>219</v>
      </c>
      <c r="L30" s="38">
        <v>43983</v>
      </c>
      <c r="M30" s="38" t="s">
        <v>219</v>
      </c>
      <c r="N30" s="201" t="s">
        <v>216</v>
      </c>
      <c r="O30" s="207" t="s">
        <v>636</v>
      </c>
      <c r="P30" s="207" t="s">
        <v>635</v>
      </c>
      <c r="Q30" s="46" t="s">
        <v>417</v>
      </c>
    </row>
    <row r="31" spans="1:18" ht="15" customHeight="1" x14ac:dyDescent="0.25">
      <c r="A31" s="33" t="s">
        <v>23</v>
      </c>
      <c r="B31" s="32" t="s">
        <v>137</v>
      </c>
      <c r="C31" s="34">
        <f t="shared" si="4"/>
        <v>2</v>
      </c>
      <c r="D31" s="34"/>
      <c r="E31" s="34"/>
      <c r="F31" s="54">
        <f t="shared" si="5"/>
        <v>2</v>
      </c>
      <c r="G31" s="32" t="s">
        <v>219</v>
      </c>
      <c r="H31" s="32" t="s">
        <v>219</v>
      </c>
      <c r="I31" s="32" t="s">
        <v>219</v>
      </c>
      <c r="J31" s="32" t="s">
        <v>219</v>
      </c>
      <c r="K31" s="32" t="s">
        <v>219</v>
      </c>
      <c r="L31" s="38">
        <v>43983</v>
      </c>
      <c r="M31" s="38" t="s">
        <v>219</v>
      </c>
      <c r="N31" s="201" t="s">
        <v>216</v>
      </c>
      <c r="O31" s="207" t="s">
        <v>648</v>
      </c>
      <c r="P31" s="207" t="s">
        <v>647</v>
      </c>
      <c r="Q31" s="46" t="s">
        <v>417</v>
      </c>
    </row>
    <row r="32" spans="1:18" ht="15" customHeight="1" x14ac:dyDescent="0.25">
      <c r="A32" s="33" t="s">
        <v>24</v>
      </c>
      <c r="B32" s="32" t="s">
        <v>137</v>
      </c>
      <c r="C32" s="34">
        <f t="shared" si="4"/>
        <v>2</v>
      </c>
      <c r="D32" s="34"/>
      <c r="E32" s="34"/>
      <c r="F32" s="54">
        <f t="shared" si="5"/>
        <v>2</v>
      </c>
      <c r="G32" s="32" t="s">
        <v>219</v>
      </c>
      <c r="H32" s="32" t="s">
        <v>219</v>
      </c>
      <c r="I32" s="32" t="s">
        <v>219</v>
      </c>
      <c r="J32" s="32" t="s">
        <v>219</v>
      </c>
      <c r="K32" s="32" t="s">
        <v>219</v>
      </c>
      <c r="L32" s="38">
        <v>43964</v>
      </c>
      <c r="M32" s="38" t="s">
        <v>219</v>
      </c>
      <c r="N32" s="32" t="s">
        <v>216</v>
      </c>
      <c r="O32" s="207" t="s">
        <v>459</v>
      </c>
      <c r="P32" s="207" t="s">
        <v>460</v>
      </c>
      <c r="Q32" s="207" t="s">
        <v>224</v>
      </c>
      <c r="R32" s="218" t="s">
        <v>216</v>
      </c>
    </row>
    <row r="33" spans="1:18" ht="15" customHeight="1" x14ac:dyDescent="0.25">
      <c r="A33" s="33" t="s">
        <v>25</v>
      </c>
      <c r="B33" s="32" t="s">
        <v>137</v>
      </c>
      <c r="C33" s="34">
        <f t="shared" si="4"/>
        <v>2</v>
      </c>
      <c r="D33" s="34"/>
      <c r="E33" s="34"/>
      <c r="F33" s="54">
        <f t="shared" si="5"/>
        <v>2</v>
      </c>
      <c r="G33" s="32" t="s">
        <v>219</v>
      </c>
      <c r="H33" s="32" t="s">
        <v>219</v>
      </c>
      <c r="I33" s="32" t="s">
        <v>219</v>
      </c>
      <c r="J33" s="32" t="s">
        <v>219</v>
      </c>
      <c r="K33" s="32" t="s">
        <v>219</v>
      </c>
      <c r="L33" s="38" t="s">
        <v>217</v>
      </c>
      <c r="M33" s="38" t="s">
        <v>219</v>
      </c>
      <c r="N33" s="201" t="s">
        <v>216</v>
      </c>
      <c r="O33" s="207" t="s">
        <v>526</v>
      </c>
      <c r="P33" s="207" t="s">
        <v>524</v>
      </c>
      <c r="Q33" s="207" t="s">
        <v>525</v>
      </c>
      <c r="R33" s="218" t="s">
        <v>216</v>
      </c>
    </row>
    <row r="34" spans="1:18" ht="15" customHeight="1" x14ac:dyDescent="0.25">
      <c r="A34" s="33" t="s">
        <v>26</v>
      </c>
      <c r="B34" s="32" t="s">
        <v>137</v>
      </c>
      <c r="C34" s="34">
        <f t="shared" si="4"/>
        <v>2</v>
      </c>
      <c r="D34" s="34"/>
      <c r="E34" s="34"/>
      <c r="F34" s="54">
        <f t="shared" si="5"/>
        <v>2</v>
      </c>
      <c r="G34" s="32" t="s">
        <v>219</v>
      </c>
      <c r="H34" s="32" t="s">
        <v>219</v>
      </c>
      <c r="I34" s="32" t="s">
        <v>219</v>
      </c>
      <c r="J34" s="32" t="s">
        <v>219</v>
      </c>
      <c r="K34" s="32" t="s">
        <v>219</v>
      </c>
      <c r="L34" s="38">
        <v>43976</v>
      </c>
      <c r="M34" s="38" t="s">
        <v>219</v>
      </c>
      <c r="N34" s="32" t="s">
        <v>216</v>
      </c>
      <c r="O34" s="207" t="s">
        <v>496</v>
      </c>
      <c r="P34" s="207" t="s">
        <v>494</v>
      </c>
      <c r="Q34" s="207" t="s">
        <v>495</v>
      </c>
      <c r="R34" s="218" t="s">
        <v>216</v>
      </c>
    </row>
    <row r="35" spans="1:18" ht="15" customHeight="1" x14ac:dyDescent="0.25">
      <c r="A35" s="33" t="s">
        <v>27</v>
      </c>
      <c r="B35" s="32" t="s">
        <v>134</v>
      </c>
      <c r="C35" s="34">
        <f t="shared" si="4"/>
        <v>0</v>
      </c>
      <c r="D35" s="34"/>
      <c r="E35" s="34"/>
      <c r="F35" s="54">
        <f t="shared" si="5"/>
        <v>0</v>
      </c>
      <c r="G35" s="32" t="s">
        <v>257</v>
      </c>
      <c r="H35" s="32" t="s">
        <v>219</v>
      </c>
      <c r="I35" s="32" t="s">
        <v>218</v>
      </c>
      <c r="J35" s="32" t="s">
        <v>218</v>
      </c>
      <c r="K35" s="32" t="s">
        <v>218</v>
      </c>
      <c r="L35" s="38" t="s">
        <v>217</v>
      </c>
      <c r="M35" s="38" t="s">
        <v>219</v>
      </c>
      <c r="N35" s="32" t="s">
        <v>1657</v>
      </c>
      <c r="O35" s="207" t="s">
        <v>600</v>
      </c>
      <c r="P35" s="207" t="s">
        <v>1649</v>
      </c>
      <c r="Q35" s="207" t="s">
        <v>602</v>
      </c>
      <c r="R35" s="218" t="s">
        <v>216</v>
      </c>
    </row>
    <row r="36" spans="1:18" ht="15" customHeight="1" x14ac:dyDescent="0.25">
      <c r="A36" s="33" t="s">
        <v>898</v>
      </c>
      <c r="B36" s="32" t="s">
        <v>137</v>
      </c>
      <c r="C36" s="34">
        <f t="shared" si="4"/>
        <v>2</v>
      </c>
      <c r="D36" s="34"/>
      <c r="E36" s="34"/>
      <c r="F36" s="54">
        <f t="shared" si="5"/>
        <v>2</v>
      </c>
      <c r="G36" s="32" t="s">
        <v>219</v>
      </c>
      <c r="H36" s="32" t="s">
        <v>219</v>
      </c>
      <c r="I36" s="32" t="s">
        <v>219</v>
      </c>
      <c r="J36" s="32" t="s">
        <v>219</v>
      </c>
      <c r="K36" s="32" t="s">
        <v>219</v>
      </c>
      <c r="L36" s="38">
        <v>43934</v>
      </c>
      <c r="M36" s="38" t="s">
        <v>219</v>
      </c>
      <c r="N36" s="32" t="s">
        <v>216</v>
      </c>
      <c r="O36" s="207" t="s">
        <v>489</v>
      </c>
      <c r="P36" s="207" t="s">
        <v>253</v>
      </c>
      <c r="Q36" s="46" t="s">
        <v>417</v>
      </c>
    </row>
    <row r="37" spans="1:18" ht="15" customHeight="1" x14ac:dyDescent="0.25">
      <c r="A37" s="33" t="s">
        <v>28</v>
      </c>
      <c r="B37" s="32" t="s">
        <v>137</v>
      </c>
      <c r="C37" s="34">
        <f t="shared" si="4"/>
        <v>2</v>
      </c>
      <c r="D37" s="34"/>
      <c r="E37" s="34"/>
      <c r="F37" s="54">
        <f t="shared" si="5"/>
        <v>2</v>
      </c>
      <c r="G37" s="32" t="s">
        <v>219</v>
      </c>
      <c r="H37" s="32" t="s">
        <v>219</v>
      </c>
      <c r="I37" s="32" t="s">
        <v>219</v>
      </c>
      <c r="J37" s="32" t="s">
        <v>219</v>
      </c>
      <c r="K37" s="32" t="s">
        <v>219</v>
      </c>
      <c r="L37" s="38" t="s">
        <v>217</v>
      </c>
      <c r="M37" s="38" t="s">
        <v>219</v>
      </c>
      <c r="N37" s="32" t="s">
        <v>1650</v>
      </c>
      <c r="O37" s="207" t="s">
        <v>438</v>
      </c>
      <c r="P37" s="207" t="s">
        <v>225</v>
      </c>
      <c r="Q37" s="46" t="s">
        <v>417</v>
      </c>
    </row>
    <row r="38" spans="1:18" s="69" customFormat="1" ht="15" customHeight="1" x14ac:dyDescent="0.25">
      <c r="A38" s="27" t="s">
        <v>29</v>
      </c>
      <c r="B38" s="48"/>
      <c r="C38" s="39"/>
      <c r="D38" s="28"/>
      <c r="E38" s="28"/>
      <c r="F38" s="29"/>
      <c r="G38" s="48"/>
      <c r="H38" s="27"/>
      <c r="I38" s="27"/>
      <c r="J38" s="27"/>
      <c r="K38" s="27"/>
      <c r="L38" s="27"/>
      <c r="M38" s="27"/>
      <c r="N38" s="27" t="s">
        <v>1651</v>
      </c>
      <c r="O38" s="30"/>
      <c r="P38" s="30"/>
      <c r="Q38" s="202"/>
      <c r="R38" s="220"/>
    </row>
    <row r="39" spans="1:18" s="69" customFormat="1" ht="15" customHeight="1" x14ac:dyDescent="0.25">
      <c r="A39" s="33" t="s">
        <v>30</v>
      </c>
      <c r="B39" s="32" t="s">
        <v>137</v>
      </c>
      <c r="C39" s="34">
        <f t="shared" ref="C39:C54" si="6">IF(B39=$B$5,2,0)</f>
        <v>2</v>
      </c>
      <c r="D39" s="34"/>
      <c r="E39" s="34"/>
      <c r="F39" s="54">
        <f t="shared" ref="F39:F46" si="7">C39*IF(D39&gt;0,D39,1)*IF(E39&gt;0,E39,1)</f>
        <v>2</v>
      </c>
      <c r="G39" s="32" t="s">
        <v>219</v>
      </c>
      <c r="H39" s="32" t="s">
        <v>219</v>
      </c>
      <c r="I39" s="32" t="s">
        <v>219</v>
      </c>
      <c r="J39" s="32" t="s">
        <v>219</v>
      </c>
      <c r="K39" s="32" t="s">
        <v>219</v>
      </c>
      <c r="L39" s="38">
        <v>44089</v>
      </c>
      <c r="M39" s="38" t="s">
        <v>219</v>
      </c>
      <c r="N39" s="32" t="s">
        <v>216</v>
      </c>
      <c r="O39" s="205" t="s">
        <v>733</v>
      </c>
      <c r="P39" s="205" t="s">
        <v>725</v>
      </c>
      <c r="Q39" s="46" t="s">
        <v>417</v>
      </c>
      <c r="R39" s="220"/>
    </row>
    <row r="40" spans="1:18" ht="15" customHeight="1" x14ac:dyDescent="0.25">
      <c r="A40" s="33" t="s">
        <v>31</v>
      </c>
      <c r="B40" s="32" t="s">
        <v>134</v>
      </c>
      <c r="C40" s="34">
        <f>IF(B40=$B$5,2,0)</f>
        <v>0</v>
      </c>
      <c r="D40" s="34"/>
      <c r="E40" s="34"/>
      <c r="F40" s="54">
        <f t="shared" si="7"/>
        <v>0</v>
      </c>
      <c r="G40" s="32" t="s">
        <v>1478</v>
      </c>
      <c r="H40" s="32" t="s">
        <v>216</v>
      </c>
      <c r="I40" s="32" t="s">
        <v>216</v>
      </c>
      <c r="J40" s="32" t="s">
        <v>216</v>
      </c>
      <c r="K40" s="32" t="s">
        <v>216</v>
      </c>
      <c r="L40" s="32" t="s">
        <v>216</v>
      </c>
      <c r="M40" s="32" t="s">
        <v>216</v>
      </c>
      <c r="N40" s="201" t="s">
        <v>1672</v>
      </c>
      <c r="O40" s="207" t="s">
        <v>617</v>
      </c>
      <c r="P40" s="207" t="s">
        <v>1424</v>
      </c>
      <c r="Q40" s="46" t="s">
        <v>417</v>
      </c>
    </row>
    <row r="41" spans="1:18" s="69" customFormat="1" ht="15" customHeight="1" x14ac:dyDescent="0.25">
      <c r="A41" s="33" t="s">
        <v>102</v>
      </c>
      <c r="B41" s="32" t="s">
        <v>137</v>
      </c>
      <c r="C41" s="34">
        <f t="shared" si="6"/>
        <v>2</v>
      </c>
      <c r="D41" s="34"/>
      <c r="E41" s="34">
        <v>0.5</v>
      </c>
      <c r="F41" s="54">
        <f t="shared" si="7"/>
        <v>1</v>
      </c>
      <c r="G41" s="32" t="s">
        <v>219</v>
      </c>
      <c r="H41" s="32" t="s">
        <v>219</v>
      </c>
      <c r="I41" s="32" t="s">
        <v>219</v>
      </c>
      <c r="J41" s="32" t="s">
        <v>219</v>
      </c>
      <c r="K41" s="32" t="s">
        <v>219</v>
      </c>
      <c r="L41" s="38" t="s">
        <v>217</v>
      </c>
      <c r="M41" s="38" t="s">
        <v>219</v>
      </c>
      <c r="N41" s="201" t="s">
        <v>1652</v>
      </c>
      <c r="O41" s="46" t="s">
        <v>476</v>
      </c>
      <c r="P41" s="46" t="s">
        <v>473</v>
      </c>
      <c r="Q41" s="46" t="s">
        <v>474</v>
      </c>
      <c r="R41" s="220" t="s">
        <v>216</v>
      </c>
    </row>
    <row r="42" spans="1:18" s="69" customFormat="1" ht="15" customHeight="1" x14ac:dyDescent="0.25">
      <c r="A42" s="33" t="s">
        <v>32</v>
      </c>
      <c r="B42" s="32" t="s">
        <v>137</v>
      </c>
      <c r="C42" s="34">
        <f t="shared" si="6"/>
        <v>2</v>
      </c>
      <c r="D42" s="34"/>
      <c r="E42" s="34"/>
      <c r="F42" s="54">
        <f t="shared" si="7"/>
        <v>2</v>
      </c>
      <c r="G42" s="32" t="s">
        <v>219</v>
      </c>
      <c r="H42" s="32" t="s">
        <v>219</v>
      </c>
      <c r="I42" s="32" t="s">
        <v>219</v>
      </c>
      <c r="J42" s="32" t="s">
        <v>219</v>
      </c>
      <c r="K42" s="32" t="s">
        <v>219</v>
      </c>
      <c r="L42" s="38">
        <v>44092</v>
      </c>
      <c r="M42" s="38" t="s">
        <v>219</v>
      </c>
      <c r="N42" s="201" t="s">
        <v>216</v>
      </c>
      <c r="O42" s="205" t="s">
        <v>727</v>
      </c>
      <c r="P42" s="205" t="s">
        <v>726</v>
      </c>
      <c r="Q42" s="205" t="s">
        <v>728</v>
      </c>
      <c r="R42" s="220" t="s">
        <v>216</v>
      </c>
    </row>
    <row r="43" spans="1:18" ht="15" customHeight="1" x14ac:dyDescent="0.25">
      <c r="A43" s="33" t="s">
        <v>33</v>
      </c>
      <c r="B43" s="32" t="s">
        <v>134</v>
      </c>
      <c r="C43" s="34">
        <f t="shared" si="6"/>
        <v>0</v>
      </c>
      <c r="D43" s="34"/>
      <c r="E43" s="34"/>
      <c r="F43" s="54">
        <f t="shared" si="7"/>
        <v>0</v>
      </c>
      <c r="G43" s="32" t="s">
        <v>218</v>
      </c>
      <c r="H43" s="32" t="s">
        <v>216</v>
      </c>
      <c r="I43" s="32" t="s">
        <v>216</v>
      </c>
      <c r="J43" s="32" t="s">
        <v>216</v>
      </c>
      <c r="K43" s="32" t="s">
        <v>216</v>
      </c>
      <c r="L43" s="32" t="s">
        <v>216</v>
      </c>
      <c r="M43" s="32" t="s">
        <v>216</v>
      </c>
      <c r="N43" s="32" t="s">
        <v>216</v>
      </c>
      <c r="O43" s="207" t="s">
        <v>668</v>
      </c>
      <c r="P43" s="207" t="s">
        <v>1425</v>
      </c>
      <c r="Q43" s="46" t="s">
        <v>417</v>
      </c>
    </row>
    <row r="44" spans="1:18" ht="15" customHeight="1" x14ac:dyDescent="0.25">
      <c r="A44" s="33" t="s">
        <v>34</v>
      </c>
      <c r="B44" s="32" t="s">
        <v>137</v>
      </c>
      <c r="C44" s="34">
        <f>IF(B44=$B$5,2,0)</f>
        <v>2</v>
      </c>
      <c r="D44" s="34"/>
      <c r="E44" s="34"/>
      <c r="F44" s="54">
        <f t="shared" si="7"/>
        <v>2</v>
      </c>
      <c r="G44" s="32" t="s">
        <v>219</v>
      </c>
      <c r="H44" s="32" t="s">
        <v>219</v>
      </c>
      <c r="I44" s="32" t="s">
        <v>219</v>
      </c>
      <c r="J44" s="32" t="s">
        <v>219</v>
      </c>
      <c r="K44" s="32" t="s">
        <v>219</v>
      </c>
      <c r="L44" s="38">
        <v>44105</v>
      </c>
      <c r="M44" s="38" t="s">
        <v>219</v>
      </c>
      <c r="N44" s="201" t="s">
        <v>216</v>
      </c>
      <c r="O44" s="46" t="s">
        <v>1419</v>
      </c>
      <c r="P44" s="205" t="s">
        <v>729</v>
      </c>
      <c r="Q44" s="205" t="s">
        <v>730</v>
      </c>
      <c r="R44" s="218" t="s">
        <v>216</v>
      </c>
    </row>
    <row r="45" spans="1:18" s="69" customFormat="1" ht="15" customHeight="1" x14ac:dyDescent="0.25">
      <c r="A45" s="33" t="s">
        <v>35</v>
      </c>
      <c r="B45" s="32" t="s">
        <v>137</v>
      </c>
      <c r="C45" s="34">
        <f t="shared" si="6"/>
        <v>2</v>
      </c>
      <c r="D45" s="34"/>
      <c r="E45" s="34"/>
      <c r="F45" s="54">
        <f t="shared" si="7"/>
        <v>2</v>
      </c>
      <c r="G45" s="32" t="s">
        <v>219</v>
      </c>
      <c r="H45" s="32" t="s">
        <v>219</v>
      </c>
      <c r="I45" s="32" t="s">
        <v>219</v>
      </c>
      <c r="J45" s="32" t="s">
        <v>219</v>
      </c>
      <c r="K45" s="32" t="s">
        <v>219</v>
      </c>
      <c r="L45" s="38">
        <v>43993</v>
      </c>
      <c r="M45" s="32" t="s">
        <v>219</v>
      </c>
      <c r="N45" s="32" t="s">
        <v>216</v>
      </c>
      <c r="O45" s="46" t="s">
        <v>1473</v>
      </c>
      <c r="P45" s="46" t="s">
        <v>686</v>
      </c>
      <c r="Q45" s="46" t="s">
        <v>659</v>
      </c>
      <c r="R45" s="220" t="s">
        <v>216</v>
      </c>
    </row>
    <row r="46" spans="1:18" ht="15" customHeight="1" x14ac:dyDescent="0.25">
      <c r="A46" s="33" t="s">
        <v>103</v>
      </c>
      <c r="B46" s="32" t="s">
        <v>137</v>
      </c>
      <c r="C46" s="34">
        <f t="shared" si="6"/>
        <v>2</v>
      </c>
      <c r="D46" s="34"/>
      <c r="E46" s="34"/>
      <c r="F46" s="54">
        <f t="shared" si="7"/>
        <v>2</v>
      </c>
      <c r="G46" s="32" t="s">
        <v>219</v>
      </c>
      <c r="H46" s="32" t="s">
        <v>1653</v>
      </c>
      <c r="I46" s="32" t="s">
        <v>1654</v>
      </c>
      <c r="J46" s="32" t="s">
        <v>1654</v>
      </c>
      <c r="K46" s="32" t="s">
        <v>216</v>
      </c>
      <c r="L46" s="38" t="s">
        <v>217</v>
      </c>
      <c r="M46" s="38" t="s">
        <v>218</v>
      </c>
      <c r="N46" s="201" t="s">
        <v>1655</v>
      </c>
      <c r="O46" s="207" t="s">
        <v>627</v>
      </c>
      <c r="P46" s="207" t="s">
        <v>626</v>
      </c>
      <c r="Q46" s="207" t="s">
        <v>625</v>
      </c>
      <c r="R46" s="218" t="s">
        <v>216</v>
      </c>
    </row>
    <row r="47" spans="1:18" s="69" customFormat="1" ht="15" customHeight="1" x14ac:dyDescent="0.25">
      <c r="A47" s="27" t="s">
        <v>36</v>
      </c>
      <c r="B47" s="48"/>
      <c r="C47" s="39"/>
      <c r="D47" s="28"/>
      <c r="E47" s="28"/>
      <c r="F47" s="29"/>
      <c r="G47" s="48"/>
      <c r="H47" s="27"/>
      <c r="I47" s="27"/>
      <c r="J47" s="27"/>
      <c r="K47" s="27"/>
      <c r="L47" s="27"/>
      <c r="M47" s="27"/>
      <c r="N47" s="27"/>
      <c r="O47" s="30"/>
      <c r="P47" s="30"/>
      <c r="Q47" s="203"/>
      <c r="R47" s="220"/>
    </row>
    <row r="48" spans="1:18" ht="15" customHeight="1" x14ac:dyDescent="0.25">
      <c r="A48" s="33" t="s">
        <v>37</v>
      </c>
      <c r="B48" s="32" t="s">
        <v>134</v>
      </c>
      <c r="C48" s="34">
        <f>IF(B48=$B$5,2,0)</f>
        <v>0</v>
      </c>
      <c r="D48" s="34"/>
      <c r="E48" s="34"/>
      <c r="F48" s="54">
        <f t="shared" ref="F48" si="8">C48*IF(D48&gt;0,D48,1)*IF(E48&gt;0,E48,1)</f>
        <v>0</v>
      </c>
      <c r="G48" s="32" t="s">
        <v>218</v>
      </c>
      <c r="H48" s="32" t="s">
        <v>216</v>
      </c>
      <c r="I48" s="32" t="s">
        <v>216</v>
      </c>
      <c r="J48" s="32" t="s">
        <v>216</v>
      </c>
      <c r="K48" s="32" t="s">
        <v>216</v>
      </c>
      <c r="L48" s="32" t="s">
        <v>216</v>
      </c>
      <c r="M48" s="32" t="s">
        <v>216</v>
      </c>
      <c r="N48" s="201" t="s">
        <v>216</v>
      </c>
      <c r="O48" s="207" t="s">
        <v>665</v>
      </c>
      <c r="P48" s="207" t="s">
        <v>1426</v>
      </c>
      <c r="Q48" s="207" t="s">
        <v>666</v>
      </c>
      <c r="R48" s="218" t="s">
        <v>216</v>
      </c>
    </row>
    <row r="49" spans="1:18" ht="15" customHeight="1" x14ac:dyDescent="0.25">
      <c r="A49" s="33" t="s">
        <v>38</v>
      </c>
      <c r="B49" s="32" t="s">
        <v>134</v>
      </c>
      <c r="C49" s="34">
        <f t="shared" si="6"/>
        <v>0</v>
      </c>
      <c r="D49" s="34"/>
      <c r="E49" s="34"/>
      <c r="F49" s="54">
        <f t="shared" ref="F49:F54" si="9">C49*IF(D49&gt;0,D49,1)*IF(E49&gt;0,E49,1)</f>
        <v>0</v>
      </c>
      <c r="G49" s="32" t="s">
        <v>257</v>
      </c>
      <c r="H49" s="32" t="s">
        <v>219</v>
      </c>
      <c r="I49" s="32" t="s">
        <v>218</v>
      </c>
      <c r="J49" s="32" t="s">
        <v>218</v>
      </c>
      <c r="K49" s="32" t="s">
        <v>218</v>
      </c>
      <c r="L49" s="38">
        <v>43962</v>
      </c>
      <c r="M49" s="38" t="s">
        <v>219</v>
      </c>
      <c r="N49" s="201" t="s">
        <v>1656</v>
      </c>
      <c r="O49" s="207" t="s">
        <v>667</v>
      </c>
      <c r="P49" s="207" t="s">
        <v>226</v>
      </c>
      <c r="Q49" s="46" t="s">
        <v>417</v>
      </c>
    </row>
    <row r="50" spans="1:18" ht="15" customHeight="1" x14ac:dyDescent="0.25">
      <c r="A50" s="33" t="s">
        <v>39</v>
      </c>
      <c r="B50" s="32" t="s">
        <v>137</v>
      </c>
      <c r="C50" s="34">
        <f t="shared" si="6"/>
        <v>2</v>
      </c>
      <c r="D50" s="34"/>
      <c r="E50" s="34"/>
      <c r="F50" s="54">
        <f t="shared" si="9"/>
        <v>2</v>
      </c>
      <c r="G50" s="32" t="s">
        <v>219</v>
      </c>
      <c r="H50" s="32" t="s">
        <v>219</v>
      </c>
      <c r="I50" s="32" t="s">
        <v>219</v>
      </c>
      <c r="J50" s="32" t="s">
        <v>219</v>
      </c>
      <c r="K50" s="32" t="s">
        <v>219</v>
      </c>
      <c r="L50" s="38">
        <v>43931</v>
      </c>
      <c r="M50" s="38" t="s">
        <v>219</v>
      </c>
      <c r="N50" s="201" t="s">
        <v>216</v>
      </c>
      <c r="O50" s="46" t="s">
        <v>420</v>
      </c>
      <c r="P50" s="46" t="s">
        <v>419</v>
      </c>
      <c r="Q50" s="46" t="s">
        <v>417</v>
      </c>
    </row>
    <row r="51" spans="1:18" ht="15" customHeight="1" x14ac:dyDescent="0.25">
      <c r="A51" s="33" t="s">
        <v>40</v>
      </c>
      <c r="B51" s="32" t="s">
        <v>134</v>
      </c>
      <c r="C51" s="34">
        <f t="shared" si="6"/>
        <v>0</v>
      </c>
      <c r="D51" s="34"/>
      <c r="E51" s="34"/>
      <c r="F51" s="54">
        <f t="shared" si="9"/>
        <v>0</v>
      </c>
      <c r="G51" s="32" t="s">
        <v>257</v>
      </c>
      <c r="H51" s="32" t="s">
        <v>219</v>
      </c>
      <c r="I51" s="32" t="s">
        <v>218</v>
      </c>
      <c r="J51" s="32" t="s">
        <v>218</v>
      </c>
      <c r="K51" s="32" t="s">
        <v>218</v>
      </c>
      <c r="L51" s="38">
        <v>43986</v>
      </c>
      <c r="M51" s="38" t="s">
        <v>219</v>
      </c>
      <c r="N51" s="33" t="s">
        <v>1657</v>
      </c>
      <c r="O51" s="207" t="s">
        <v>654</v>
      </c>
      <c r="P51" s="207" t="s">
        <v>656</v>
      </c>
      <c r="Q51" s="46" t="s">
        <v>417</v>
      </c>
    </row>
    <row r="52" spans="1:18" ht="15" customHeight="1" x14ac:dyDescent="0.25">
      <c r="A52" s="33" t="s">
        <v>92</v>
      </c>
      <c r="B52" s="32" t="s">
        <v>134</v>
      </c>
      <c r="C52" s="34">
        <f>IF(B52=$B$5,2,0)</f>
        <v>0</v>
      </c>
      <c r="D52" s="34"/>
      <c r="E52" s="34"/>
      <c r="F52" s="54">
        <f t="shared" ref="F52" si="10">C52*IF(D52&gt;0,D52,1)*IF(E52&gt;0,E52,1)</f>
        <v>0</v>
      </c>
      <c r="G52" s="32" t="s">
        <v>218</v>
      </c>
      <c r="H52" s="32" t="s">
        <v>216</v>
      </c>
      <c r="I52" s="32" t="s">
        <v>216</v>
      </c>
      <c r="J52" s="32" t="s">
        <v>216</v>
      </c>
      <c r="K52" s="32" t="s">
        <v>216</v>
      </c>
      <c r="L52" s="32" t="s">
        <v>216</v>
      </c>
      <c r="M52" s="32" t="s">
        <v>216</v>
      </c>
      <c r="N52" s="201" t="s">
        <v>216</v>
      </c>
      <c r="O52" s="207" t="s">
        <v>593</v>
      </c>
      <c r="P52" s="207" t="s">
        <v>595</v>
      </c>
      <c r="Q52" s="46" t="s">
        <v>417</v>
      </c>
    </row>
    <row r="53" spans="1:18" s="69" customFormat="1" ht="15" customHeight="1" x14ac:dyDescent="0.25">
      <c r="A53" s="33" t="s">
        <v>41</v>
      </c>
      <c r="B53" s="32" t="s">
        <v>134</v>
      </c>
      <c r="C53" s="34">
        <f>IF(B53=$B$5,2,0)</f>
        <v>0</v>
      </c>
      <c r="D53" s="34"/>
      <c r="E53" s="34"/>
      <c r="F53" s="54">
        <f t="shared" si="9"/>
        <v>0</v>
      </c>
      <c r="G53" s="32" t="s">
        <v>628</v>
      </c>
      <c r="H53" s="32" t="s">
        <v>216</v>
      </c>
      <c r="I53" s="32" t="s">
        <v>216</v>
      </c>
      <c r="J53" s="32" t="s">
        <v>216</v>
      </c>
      <c r="K53" s="32" t="s">
        <v>216</v>
      </c>
      <c r="L53" s="38">
        <v>43951</v>
      </c>
      <c r="M53" s="38" t="s">
        <v>216</v>
      </c>
      <c r="N53" s="201" t="s">
        <v>1658</v>
      </c>
      <c r="O53" s="46" t="s">
        <v>411</v>
      </c>
      <c r="P53" s="46" t="s">
        <v>227</v>
      </c>
      <c r="Q53" s="46" t="s">
        <v>415</v>
      </c>
      <c r="R53" s="220" t="s">
        <v>216</v>
      </c>
    </row>
    <row r="54" spans="1:18" ht="15" customHeight="1" x14ac:dyDescent="0.25">
      <c r="A54" s="33" t="s">
        <v>42</v>
      </c>
      <c r="B54" s="32" t="s">
        <v>137</v>
      </c>
      <c r="C54" s="34">
        <f t="shared" si="6"/>
        <v>2</v>
      </c>
      <c r="D54" s="34"/>
      <c r="E54" s="34"/>
      <c r="F54" s="54">
        <f t="shared" si="9"/>
        <v>2</v>
      </c>
      <c r="G54" s="32" t="s">
        <v>219</v>
      </c>
      <c r="H54" s="32" t="s">
        <v>219</v>
      </c>
      <c r="I54" s="32" t="s">
        <v>219</v>
      </c>
      <c r="J54" s="32" t="s">
        <v>219</v>
      </c>
      <c r="K54" s="32" t="s">
        <v>219</v>
      </c>
      <c r="L54" s="32" t="s">
        <v>217</v>
      </c>
      <c r="M54" s="32" t="s">
        <v>219</v>
      </c>
      <c r="N54" s="201" t="s">
        <v>216</v>
      </c>
      <c r="O54" s="207" t="s">
        <v>422</v>
      </c>
      <c r="P54" s="207" t="s">
        <v>423</v>
      </c>
      <c r="Q54" s="207" t="s">
        <v>245</v>
      </c>
      <c r="R54" s="218" t="s">
        <v>216</v>
      </c>
    </row>
    <row r="55" spans="1:18" s="69" customFormat="1" ht="15" customHeight="1" x14ac:dyDescent="0.25">
      <c r="A55" s="27" t="s">
        <v>43</v>
      </c>
      <c r="B55" s="48"/>
      <c r="C55" s="39"/>
      <c r="D55" s="28"/>
      <c r="E55" s="28"/>
      <c r="F55" s="29"/>
      <c r="G55" s="48"/>
      <c r="H55" s="27"/>
      <c r="I55" s="27"/>
      <c r="J55" s="27"/>
      <c r="K55" s="27"/>
      <c r="L55" s="27"/>
      <c r="M55" s="27"/>
      <c r="N55" s="27"/>
      <c r="O55" s="30"/>
      <c r="P55" s="30"/>
      <c r="Q55" s="203"/>
      <c r="R55" s="220"/>
    </row>
    <row r="56" spans="1:18" ht="15" customHeight="1" x14ac:dyDescent="0.25">
      <c r="A56" s="33" t="s">
        <v>44</v>
      </c>
      <c r="B56" s="32" t="s">
        <v>137</v>
      </c>
      <c r="C56" s="34">
        <f t="shared" ref="C56:C69" si="11">IF(B56=$B$5,2,0)</f>
        <v>2</v>
      </c>
      <c r="D56" s="34"/>
      <c r="E56" s="34"/>
      <c r="F56" s="54">
        <f t="shared" ref="F56:F69" si="12">C56*IF(D56&gt;0,D56,1)*IF(E56&gt;0,E56,1)</f>
        <v>2</v>
      </c>
      <c r="G56" s="32" t="s">
        <v>219</v>
      </c>
      <c r="H56" s="32" t="s">
        <v>219</v>
      </c>
      <c r="I56" s="32" t="s">
        <v>219</v>
      </c>
      <c r="J56" s="32" t="s">
        <v>219</v>
      </c>
      <c r="K56" s="32" t="s">
        <v>219</v>
      </c>
      <c r="L56" s="38">
        <v>43983</v>
      </c>
      <c r="M56" s="32" t="s">
        <v>219</v>
      </c>
      <c r="N56" s="310" t="s">
        <v>216</v>
      </c>
      <c r="O56" s="207" t="s">
        <v>606</v>
      </c>
      <c r="P56" s="207" t="s">
        <v>605</v>
      </c>
      <c r="Q56" s="46" t="s">
        <v>417</v>
      </c>
    </row>
    <row r="57" spans="1:18" ht="15" customHeight="1" x14ac:dyDescent="0.25">
      <c r="A57" s="33" t="s">
        <v>45</v>
      </c>
      <c r="B57" s="32" t="s">
        <v>137</v>
      </c>
      <c r="C57" s="34">
        <f t="shared" si="11"/>
        <v>2</v>
      </c>
      <c r="D57" s="34"/>
      <c r="E57" s="34"/>
      <c r="F57" s="54">
        <f t="shared" si="12"/>
        <v>2</v>
      </c>
      <c r="G57" s="32" t="s">
        <v>219</v>
      </c>
      <c r="H57" s="32" t="s">
        <v>219</v>
      </c>
      <c r="I57" s="32" t="s">
        <v>219</v>
      </c>
      <c r="J57" s="32" t="s">
        <v>219</v>
      </c>
      <c r="K57" s="32" t="s">
        <v>219</v>
      </c>
      <c r="L57" s="38" t="s">
        <v>217</v>
      </c>
      <c r="M57" s="38" t="s">
        <v>219</v>
      </c>
      <c r="N57" s="201" t="s">
        <v>216</v>
      </c>
      <c r="O57" s="207" t="s">
        <v>548</v>
      </c>
      <c r="P57" s="207" t="s">
        <v>254</v>
      </c>
      <c r="Q57" s="46" t="s">
        <v>417</v>
      </c>
    </row>
    <row r="58" spans="1:18" ht="15" customHeight="1" x14ac:dyDescent="0.25">
      <c r="A58" s="33" t="s">
        <v>46</v>
      </c>
      <c r="B58" s="32" t="s">
        <v>134</v>
      </c>
      <c r="C58" s="34">
        <f t="shared" si="11"/>
        <v>0</v>
      </c>
      <c r="D58" s="34"/>
      <c r="E58" s="34"/>
      <c r="F58" s="54">
        <f t="shared" si="12"/>
        <v>0</v>
      </c>
      <c r="G58" s="32" t="s">
        <v>218</v>
      </c>
      <c r="H58" s="32" t="s">
        <v>216</v>
      </c>
      <c r="I58" s="32" t="s">
        <v>216</v>
      </c>
      <c r="J58" s="32" t="s">
        <v>216</v>
      </c>
      <c r="K58" s="32" t="s">
        <v>216</v>
      </c>
      <c r="L58" s="32" t="s">
        <v>216</v>
      </c>
      <c r="M58" s="38" t="s">
        <v>216</v>
      </c>
      <c r="N58" s="32" t="s">
        <v>216</v>
      </c>
      <c r="O58" s="207" t="s">
        <v>528</v>
      </c>
      <c r="P58" s="207" t="s">
        <v>529</v>
      </c>
      <c r="Q58" s="46" t="s">
        <v>417</v>
      </c>
    </row>
    <row r="59" spans="1:18" ht="15" customHeight="1" x14ac:dyDescent="0.25">
      <c r="A59" s="33" t="s">
        <v>47</v>
      </c>
      <c r="B59" s="32" t="s">
        <v>137</v>
      </c>
      <c r="C59" s="34">
        <f t="shared" si="11"/>
        <v>2</v>
      </c>
      <c r="D59" s="34"/>
      <c r="E59" s="34"/>
      <c r="F59" s="54">
        <f t="shared" si="12"/>
        <v>2</v>
      </c>
      <c r="G59" s="32" t="s">
        <v>219</v>
      </c>
      <c r="H59" s="32" t="s">
        <v>219</v>
      </c>
      <c r="I59" s="32" t="s">
        <v>219</v>
      </c>
      <c r="J59" s="32" t="s">
        <v>219</v>
      </c>
      <c r="K59" s="32" t="s">
        <v>219</v>
      </c>
      <c r="L59" s="32" t="s">
        <v>217</v>
      </c>
      <c r="M59" s="32" t="s">
        <v>219</v>
      </c>
      <c r="N59" s="201" t="s">
        <v>216</v>
      </c>
      <c r="O59" s="207" t="s">
        <v>467</v>
      </c>
      <c r="P59" s="207" t="s">
        <v>465</v>
      </c>
      <c r="Q59" s="46" t="s">
        <v>417</v>
      </c>
    </row>
    <row r="60" spans="1:18" s="69" customFormat="1" ht="15" customHeight="1" x14ac:dyDescent="0.25">
      <c r="A60" s="33" t="s">
        <v>48</v>
      </c>
      <c r="B60" s="32" t="s">
        <v>137</v>
      </c>
      <c r="C60" s="34">
        <f t="shared" si="11"/>
        <v>2</v>
      </c>
      <c r="D60" s="34"/>
      <c r="E60" s="34"/>
      <c r="F60" s="54">
        <f t="shared" si="12"/>
        <v>2</v>
      </c>
      <c r="G60" s="32" t="s">
        <v>219</v>
      </c>
      <c r="H60" s="32" t="s">
        <v>219</v>
      </c>
      <c r="I60" s="32" t="s">
        <v>219</v>
      </c>
      <c r="J60" s="32" t="s">
        <v>219</v>
      </c>
      <c r="K60" s="32" t="s">
        <v>219</v>
      </c>
      <c r="L60" s="32" t="s">
        <v>217</v>
      </c>
      <c r="M60" s="38" t="s">
        <v>219</v>
      </c>
      <c r="N60" s="201" t="s">
        <v>216</v>
      </c>
      <c r="O60" s="46" t="s">
        <v>493</v>
      </c>
      <c r="P60" s="46" t="s">
        <v>491</v>
      </c>
      <c r="Q60" s="46" t="s">
        <v>417</v>
      </c>
      <c r="R60" s="220"/>
    </row>
    <row r="61" spans="1:18" ht="15" customHeight="1" x14ac:dyDescent="0.25">
      <c r="A61" s="33" t="s">
        <v>49</v>
      </c>
      <c r="B61" s="32" t="s">
        <v>137</v>
      </c>
      <c r="C61" s="34">
        <f t="shared" si="11"/>
        <v>2</v>
      </c>
      <c r="D61" s="34"/>
      <c r="E61" s="34"/>
      <c r="F61" s="54">
        <f t="shared" si="12"/>
        <v>2</v>
      </c>
      <c r="G61" s="32" t="s">
        <v>219</v>
      </c>
      <c r="H61" s="32" t="s">
        <v>219</v>
      </c>
      <c r="I61" s="32" t="s">
        <v>219</v>
      </c>
      <c r="J61" s="32" t="s">
        <v>219</v>
      </c>
      <c r="K61" s="32" t="s">
        <v>219</v>
      </c>
      <c r="L61" s="38">
        <v>43934</v>
      </c>
      <c r="M61" s="38" t="s">
        <v>219</v>
      </c>
      <c r="N61" s="201" t="s">
        <v>1650</v>
      </c>
      <c r="O61" s="207" t="s">
        <v>409</v>
      </c>
      <c r="P61" s="207" t="s">
        <v>408</v>
      </c>
      <c r="Q61" s="207" t="s">
        <v>407</v>
      </c>
      <c r="R61" s="218" t="s">
        <v>216</v>
      </c>
    </row>
    <row r="62" spans="1:18" ht="15" customHeight="1" x14ac:dyDescent="0.25">
      <c r="A62" s="33" t="s">
        <v>50</v>
      </c>
      <c r="B62" s="32" t="s">
        <v>134</v>
      </c>
      <c r="C62" s="34">
        <f t="shared" si="11"/>
        <v>0</v>
      </c>
      <c r="D62" s="34"/>
      <c r="E62" s="34"/>
      <c r="F62" s="54">
        <f t="shared" si="12"/>
        <v>0</v>
      </c>
      <c r="G62" s="32" t="s">
        <v>257</v>
      </c>
      <c r="H62" s="32" t="s">
        <v>219</v>
      </c>
      <c r="I62" s="32" t="s">
        <v>218</v>
      </c>
      <c r="J62" s="32" t="s">
        <v>218</v>
      </c>
      <c r="K62" s="32" t="s">
        <v>218</v>
      </c>
      <c r="L62" s="38">
        <v>43922</v>
      </c>
      <c r="M62" s="32" t="s">
        <v>219</v>
      </c>
      <c r="N62" s="33" t="s">
        <v>1666</v>
      </c>
      <c r="O62" s="207" t="s">
        <v>401</v>
      </c>
      <c r="P62" s="207" t="s">
        <v>404</v>
      </c>
      <c r="Q62" s="207" t="s">
        <v>246</v>
      </c>
      <c r="R62" s="218" t="s">
        <v>216</v>
      </c>
    </row>
    <row r="63" spans="1:18" s="69" customFormat="1" ht="15" customHeight="1" x14ac:dyDescent="0.25">
      <c r="A63" s="33" t="s">
        <v>51</v>
      </c>
      <c r="B63" s="32" t="s">
        <v>137</v>
      </c>
      <c r="C63" s="34">
        <f t="shared" si="11"/>
        <v>2</v>
      </c>
      <c r="D63" s="34"/>
      <c r="E63" s="34"/>
      <c r="F63" s="54">
        <f t="shared" si="12"/>
        <v>2</v>
      </c>
      <c r="G63" s="32" t="s">
        <v>219</v>
      </c>
      <c r="H63" s="32" t="s">
        <v>271</v>
      </c>
      <c r="I63" s="32" t="s">
        <v>219</v>
      </c>
      <c r="J63" s="32" t="s">
        <v>219</v>
      </c>
      <c r="K63" s="32" t="s">
        <v>219</v>
      </c>
      <c r="L63" s="38" t="s">
        <v>217</v>
      </c>
      <c r="M63" s="38" t="s">
        <v>219</v>
      </c>
      <c r="N63" s="201" t="s">
        <v>1659</v>
      </c>
      <c r="O63" s="46" t="s">
        <v>462</v>
      </c>
      <c r="P63" s="46" t="s">
        <v>463</v>
      </c>
      <c r="Q63" s="46" t="s">
        <v>417</v>
      </c>
      <c r="R63" s="220"/>
    </row>
    <row r="64" spans="1:18" ht="15" customHeight="1" x14ac:dyDescent="0.25">
      <c r="A64" s="33" t="s">
        <v>52</v>
      </c>
      <c r="B64" s="32" t="s">
        <v>137</v>
      </c>
      <c r="C64" s="34">
        <f t="shared" si="11"/>
        <v>2</v>
      </c>
      <c r="D64" s="34"/>
      <c r="E64" s="34"/>
      <c r="F64" s="54">
        <f t="shared" si="12"/>
        <v>2</v>
      </c>
      <c r="G64" s="32" t="s">
        <v>219</v>
      </c>
      <c r="H64" s="32" t="s">
        <v>219</v>
      </c>
      <c r="I64" s="32" t="s">
        <v>219</v>
      </c>
      <c r="J64" s="32" t="s">
        <v>219</v>
      </c>
      <c r="K64" s="32" t="s">
        <v>219</v>
      </c>
      <c r="L64" s="32" t="s">
        <v>217</v>
      </c>
      <c r="M64" s="38" t="s">
        <v>219</v>
      </c>
      <c r="N64" s="201" t="s">
        <v>216</v>
      </c>
      <c r="O64" s="207" t="s">
        <v>504</v>
      </c>
      <c r="P64" s="207" t="s">
        <v>251</v>
      </c>
      <c r="Q64" s="207" t="s">
        <v>505</v>
      </c>
      <c r="R64" s="218" t="s">
        <v>216</v>
      </c>
    </row>
    <row r="65" spans="1:18" ht="15" customHeight="1" x14ac:dyDescent="0.25">
      <c r="A65" s="33" t="s">
        <v>175</v>
      </c>
      <c r="B65" s="32" t="s">
        <v>137</v>
      </c>
      <c r="C65" s="34">
        <f t="shared" si="11"/>
        <v>2</v>
      </c>
      <c r="D65" s="34"/>
      <c r="E65" s="34"/>
      <c r="F65" s="54">
        <f t="shared" si="12"/>
        <v>2</v>
      </c>
      <c r="G65" s="32" t="s">
        <v>219</v>
      </c>
      <c r="H65" s="32" t="s">
        <v>219</v>
      </c>
      <c r="I65" s="32" t="s">
        <v>219</v>
      </c>
      <c r="J65" s="32" t="s">
        <v>219</v>
      </c>
      <c r="K65" s="32" t="s">
        <v>219</v>
      </c>
      <c r="L65" s="38">
        <v>43980</v>
      </c>
      <c r="M65" s="38" t="s">
        <v>219</v>
      </c>
      <c r="N65" s="201" t="s">
        <v>216</v>
      </c>
      <c r="O65" s="207" t="s">
        <v>285</v>
      </c>
      <c r="P65" s="207" t="s">
        <v>577</v>
      </c>
      <c r="Q65" s="207" t="s">
        <v>578</v>
      </c>
      <c r="R65" s="218" t="s">
        <v>216</v>
      </c>
    </row>
    <row r="66" spans="1:18" ht="15" customHeight="1" x14ac:dyDescent="0.25">
      <c r="A66" s="33" t="s">
        <v>54</v>
      </c>
      <c r="B66" s="32" t="s">
        <v>134</v>
      </c>
      <c r="C66" s="34">
        <f t="shared" si="11"/>
        <v>0</v>
      </c>
      <c r="D66" s="34">
        <v>0.5</v>
      </c>
      <c r="E66" s="34"/>
      <c r="F66" s="54">
        <f t="shared" si="12"/>
        <v>0</v>
      </c>
      <c r="G66" s="32" t="s">
        <v>257</v>
      </c>
      <c r="H66" s="32" t="s">
        <v>219</v>
      </c>
      <c r="I66" s="32" t="s">
        <v>218</v>
      </c>
      <c r="J66" s="32" t="s">
        <v>218</v>
      </c>
      <c r="K66" s="32" t="s">
        <v>218</v>
      </c>
      <c r="L66" s="38">
        <v>43969</v>
      </c>
      <c r="M66" s="32" t="s">
        <v>219</v>
      </c>
      <c r="N66" s="32" t="s">
        <v>1660</v>
      </c>
      <c r="O66" s="207" t="s">
        <v>484</v>
      </c>
      <c r="P66" s="207" t="s">
        <v>485</v>
      </c>
      <c r="Q66" s="46" t="s">
        <v>417</v>
      </c>
    </row>
    <row r="67" spans="1:18" ht="15" customHeight="1" x14ac:dyDescent="0.25">
      <c r="A67" s="33" t="s">
        <v>55</v>
      </c>
      <c r="B67" s="32" t="s">
        <v>134</v>
      </c>
      <c r="C67" s="34">
        <f t="shared" si="11"/>
        <v>0</v>
      </c>
      <c r="D67" s="34"/>
      <c r="E67" s="34"/>
      <c r="F67" s="54">
        <f t="shared" si="12"/>
        <v>0</v>
      </c>
      <c r="G67" s="32" t="s">
        <v>218</v>
      </c>
      <c r="H67" s="32" t="s">
        <v>216</v>
      </c>
      <c r="I67" s="32" t="s">
        <v>216</v>
      </c>
      <c r="J67" s="32" t="s">
        <v>216</v>
      </c>
      <c r="K67" s="32" t="s">
        <v>216</v>
      </c>
      <c r="L67" s="32" t="s">
        <v>216</v>
      </c>
      <c r="M67" s="38" t="s">
        <v>216</v>
      </c>
      <c r="N67" s="32" t="s">
        <v>216</v>
      </c>
      <c r="O67" s="207" t="s">
        <v>596</v>
      </c>
      <c r="P67" s="207" t="s">
        <v>286</v>
      </c>
      <c r="Q67" s="207" t="s">
        <v>598</v>
      </c>
      <c r="R67" s="218" t="s">
        <v>216</v>
      </c>
    </row>
    <row r="68" spans="1:18" ht="15" customHeight="1" x14ac:dyDescent="0.25">
      <c r="A68" s="33" t="s">
        <v>56</v>
      </c>
      <c r="B68" s="32" t="s">
        <v>137</v>
      </c>
      <c r="C68" s="34">
        <f t="shared" si="11"/>
        <v>2</v>
      </c>
      <c r="D68" s="34"/>
      <c r="E68" s="34"/>
      <c r="F68" s="54">
        <f t="shared" si="12"/>
        <v>2</v>
      </c>
      <c r="G68" s="32" t="s">
        <v>219</v>
      </c>
      <c r="H68" s="32" t="s">
        <v>219</v>
      </c>
      <c r="I68" s="32" t="s">
        <v>219</v>
      </c>
      <c r="J68" s="32" t="s">
        <v>219</v>
      </c>
      <c r="K68" s="32" t="s">
        <v>219</v>
      </c>
      <c r="L68" s="38">
        <v>43971</v>
      </c>
      <c r="M68" s="32" t="s">
        <v>219</v>
      </c>
      <c r="N68" s="201" t="s">
        <v>216</v>
      </c>
      <c r="O68" s="207" t="s">
        <v>541</v>
      </c>
      <c r="P68" s="207" t="s">
        <v>543</v>
      </c>
      <c r="Q68" s="207" t="s">
        <v>542</v>
      </c>
      <c r="R68" s="218" t="s">
        <v>216</v>
      </c>
    </row>
    <row r="69" spans="1:18" ht="15" customHeight="1" x14ac:dyDescent="0.25">
      <c r="A69" s="33" t="s">
        <v>57</v>
      </c>
      <c r="B69" s="32" t="s">
        <v>134</v>
      </c>
      <c r="C69" s="34">
        <f t="shared" si="11"/>
        <v>0</v>
      </c>
      <c r="D69" s="34"/>
      <c r="E69" s="34"/>
      <c r="F69" s="54">
        <f t="shared" si="12"/>
        <v>0</v>
      </c>
      <c r="G69" s="32" t="s">
        <v>257</v>
      </c>
      <c r="H69" s="32" t="s">
        <v>219</v>
      </c>
      <c r="I69" s="32" t="s">
        <v>218</v>
      </c>
      <c r="J69" s="32" t="s">
        <v>218</v>
      </c>
      <c r="K69" s="32" t="s">
        <v>218</v>
      </c>
      <c r="L69" s="32" t="s">
        <v>217</v>
      </c>
      <c r="M69" s="32" t="s">
        <v>219</v>
      </c>
      <c r="N69" s="32" t="s">
        <v>1646</v>
      </c>
      <c r="O69" s="207" t="s">
        <v>448</v>
      </c>
      <c r="P69" s="207" t="s">
        <v>482</v>
      </c>
      <c r="Q69" s="207" t="s">
        <v>1661</v>
      </c>
      <c r="R69" s="218" t="s">
        <v>216</v>
      </c>
    </row>
    <row r="70" spans="1:18" s="69" customFormat="1" ht="15" customHeight="1" x14ac:dyDescent="0.25">
      <c r="A70" s="27" t="s">
        <v>58</v>
      </c>
      <c r="B70" s="48"/>
      <c r="C70" s="39"/>
      <c r="D70" s="28"/>
      <c r="E70" s="28"/>
      <c r="F70" s="29"/>
      <c r="G70" s="48"/>
      <c r="H70" s="27"/>
      <c r="I70" s="27"/>
      <c r="J70" s="27"/>
      <c r="K70" s="27"/>
      <c r="L70" s="27"/>
      <c r="M70" s="27"/>
      <c r="N70" s="27"/>
      <c r="O70" s="30"/>
      <c r="P70" s="30"/>
      <c r="Q70" s="204"/>
      <c r="R70" s="220"/>
    </row>
    <row r="71" spans="1:18" s="69" customFormat="1" ht="15" customHeight="1" x14ac:dyDescent="0.25">
      <c r="A71" s="33" t="s">
        <v>59</v>
      </c>
      <c r="B71" s="32" t="s">
        <v>134</v>
      </c>
      <c r="C71" s="34">
        <f>IF(B71=$B$5,2,0)</f>
        <v>0</v>
      </c>
      <c r="D71" s="34"/>
      <c r="E71" s="34"/>
      <c r="F71" s="54">
        <f t="shared" ref="F71:F76" si="13">C71*IF(D71&gt;0,D71,1)*IF(E71&gt;0,E71,1)</f>
        <v>0</v>
      </c>
      <c r="G71" s="32" t="s">
        <v>218</v>
      </c>
      <c r="H71" s="32" t="s">
        <v>216</v>
      </c>
      <c r="I71" s="32" t="s">
        <v>216</v>
      </c>
      <c r="J71" s="32" t="s">
        <v>216</v>
      </c>
      <c r="K71" s="32" t="s">
        <v>216</v>
      </c>
      <c r="L71" s="32" t="s">
        <v>216</v>
      </c>
      <c r="M71" s="38" t="s">
        <v>216</v>
      </c>
      <c r="N71" s="32" t="s">
        <v>216</v>
      </c>
      <c r="O71" s="46" t="s">
        <v>671</v>
      </c>
      <c r="P71" s="46" t="s">
        <v>231</v>
      </c>
      <c r="Q71" s="46" t="s">
        <v>417</v>
      </c>
      <c r="R71" s="220"/>
    </row>
    <row r="72" spans="1:18" ht="15" customHeight="1" x14ac:dyDescent="0.25">
      <c r="A72" s="33" t="s">
        <v>60</v>
      </c>
      <c r="B72" s="32" t="s">
        <v>134</v>
      </c>
      <c r="C72" s="34">
        <f>IF(B72=$B$5,2,0)</f>
        <v>0</v>
      </c>
      <c r="D72" s="34"/>
      <c r="E72" s="34"/>
      <c r="F72" s="54">
        <f t="shared" si="13"/>
        <v>0</v>
      </c>
      <c r="G72" s="32" t="s">
        <v>218</v>
      </c>
      <c r="H72" s="32" t="s">
        <v>216</v>
      </c>
      <c r="I72" s="32" t="s">
        <v>216</v>
      </c>
      <c r="J72" s="32" t="s">
        <v>216</v>
      </c>
      <c r="K72" s="32" t="s">
        <v>216</v>
      </c>
      <c r="L72" s="32" t="s">
        <v>216</v>
      </c>
      <c r="M72" s="38" t="s">
        <v>216</v>
      </c>
      <c r="N72" s="32" t="s">
        <v>216</v>
      </c>
      <c r="O72" s="207" t="s">
        <v>486</v>
      </c>
      <c r="P72" s="207" t="s">
        <v>232</v>
      </c>
      <c r="Q72" s="207" t="s">
        <v>487</v>
      </c>
      <c r="R72" s="218" t="s">
        <v>216</v>
      </c>
    </row>
    <row r="73" spans="1:18" s="69" customFormat="1" ht="15" customHeight="1" x14ac:dyDescent="0.25">
      <c r="A73" s="33" t="s">
        <v>61</v>
      </c>
      <c r="B73" s="32" t="s">
        <v>137</v>
      </c>
      <c r="C73" s="34">
        <f t="shared" ref="C73:C98" si="14">IF(B73=$B$5,2,0)</f>
        <v>2</v>
      </c>
      <c r="D73" s="34"/>
      <c r="E73" s="34"/>
      <c r="F73" s="54">
        <f t="shared" si="13"/>
        <v>2</v>
      </c>
      <c r="G73" s="32" t="s">
        <v>219</v>
      </c>
      <c r="H73" s="32" t="s">
        <v>219</v>
      </c>
      <c r="I73" s="32" t="s">
        <v>219</v>
      </c>
      <c r="J73" s="32" t="s">
        <v>219</v>
      </c>
      <c r="K73" s="32" t="s">
        <v>219</v>
      </c>
      <c r="L73" s="38">
        <v>43951</v>
      </c>
      <c r="M73" s="38" t="s">
        <v>219</v>
      </c>
      <c r="N73" s="201" t="s">
        <v>216</v>
      </c>
      <c r="O73" s="46" t="s">
        <v>431</v>
      </c>
      <c r="P73" s="46" t="s">
        <v>430</v>
      </c>
      <c r="Q73" s="46" t="s">
        <v>417</v>
      </c>
      <c r="R73" s="220"/>
    </row>
    <row r="74" spans="1:18" s="69" customFormat="1" ht="15" customHeight="1" x14ac:dyDescent="0.25">
      <c r="A74" s="33" t="s">
        <v>62</v>
      </c>
      <c r="B74" s="32" t="s">
        <v>137</v>
      </c>
      <c r="C74" s="34">
        <f t="shared" si="14"/>
        <v>2</v>
      </c>
      <c r="D74" s="34"/>
      <c r="E74" s="34"/>
      <c r="F74" s="54">
        <f t="shared" si="13"/>
        <v>2</v>
      </c>
      <c r="G74" s="32" t="s">
        <v>219</v>
      </c>
      <c r="H74" s="32" t="s">
        <v>219</v>
      </c>
      <c r="I74" s="32" t="s">
        <v>219</v>
      </c>
      <c r="J74" s="32" t="s">
        <v>219</v>
      </c>
      <c r="K74" s="32" t="s">
        <v>219</v>
      </c>
      <c r="L74" s="38" t="s">
        <v>217</v>
      </c>
      <c r="M74" s="32" t="s">
        <v>219</v>
      </c>
      <c r="N74" s="32" t="s">
        <v>216</v>
      </c>
      <c r="O74" s="207" t="s">
        <v>399</v>
      </c>
      <c r="P74" s="207" t="s">
        <v>288</v>
      </c>
      <c r="Q74" s="46" t="s">
        <v>1502</v>
      </c>
      <c r="R74" s="220" t="s">
        <v>216</v>
      </c>
    </row>
    <row r="75" spans="1:18" ht="15" customHeight="1" x14ac:dyDescent="0.25">
      <c r="A75" s="33" t="s">
        <v>63</v>
      </c>
      <c r="B75" s="32" t="s">
        <v>137</v>
      </c>
      <c r="C75" s="34">
        <f t="shared" si="14"/>
        <v>2</v>
      </c>
      <c r="D75" s="34"/>
      <c r="E75" s="34"/>
      <c r="F75" s="54">
        <f t="shared" si="13"/>
        <v>2</v>
      </c>
      <c r="G75" s="32" t="s">
        <v>219</v>
      </c>
      <c r="H75" s="32" t="s">
        <v>219</v>
      </c>
      <c r="I75" s="32" t="s">
        <v>219</v>
      </c>
      <c r="J75" s="32" t="s">
        <v>219</v>
      </c>
      <c r="K75" s="32" t="s">
        <v>219</v>
      </c>
      <c r="L75" s="185">
        <v>43992</v>
      </c>
      <c r="M75" s="38" t="s">
        <v>219</v>
      </c>
      <c r="N75" s="201" t="s">
        <v>1650</v>
      </c>
      <c r="O75" s="207" t="s">
        <v>664</v>
      </c>
      <c r="P75" s="207" t="s">
        <v>663</v>
      </c>
      <c r="Q75" s="46" t="s">
        <v>417</v>
      </c>
    </row>
    <row r="76" spans="1:18" ht="15" customHeight="1" x14ac:dyDescent="0.25">
      <c r="A76" s="33" t="s">
        <v>64</v>
      </c>
      <c r="B76" s="32" t="s">
        <v>137</v>
      </c>
      <c r="C76" s="34">
        <f t="shared" si="14"/>
        <v>2</v>
      </c>
      <c r="D76" s="34"/>
      <c r="E76" s="34"/>
      <c r="F76" s="54">
        <f t="shared" si="13"/>
        <v>2</v>
      </c>
      <c r="G76" s="32" t="s">
        <v>219</v>
      </c>
      <c r="H76" s="32" t="s">
        <v>219</v>
      </c>
      <c r="I76" s="32" t="s">
        <v>219</v>
      </c>
      <c r="J76" s="32" t="s">
        <v>219</v>
      </c>
      <c r="K76" s="32" t="s">
        <v>219</v>
      </c>
      <c r="L76" s="38">
        <v>43945</v>
      </c>
      <c r="M76" s="38" t="s">
        <v>219</v>
      </c>
      <c r="N76" s="201" t="s">
        <v>216</v>
      </c>
      <c r="O76" s="207" t="s">
        <v>454</v>
      </c>
      <c r="P76" s="207" t="s">
        <v>453</v>
      </c>
      <c r="Q76" s="207" t="s">
        <v>452</v>
      </c>
      <c r="R76" s="218" t="s">
        <v>216</v>
      </c>
    </row>
    <row r="77" spans="1:18" s="69" customFormat="1" ht="15" customHeight="1" x14ac:dyDescent="0.25">
      <c r="A77" s="27" t="s">
        <v>65</v>
      </c>
      <c r="B77" s="48"/>
      <c r="C77" s="39"/>
      <c r="D77" s="28"/>
      <c r="E77" s="28"/>
      <c r="F77" s="28"/>
      <c r="G77" s="48"/>
      <c r="H77" s="27"/>
      <c r="I77" s="27"/>
      <c r="J77" s="27"/>
      <c r="K77" s="27"/>
      <c r="L77" s="27"/>
      <c r="M77" s="27"/>
      <c r="N77" s="27"/>
      <c r="O77" s="30"/>
      <c r="P77" s="30"/>
      <c r="Q77" s="203"/>
      <c r="R77" s="220"/>
    </row>
    <row r="78" spans="1:18" ht="15" customHeight="1" x14ac:dyDescent="0.25">
      <c r="A78" s="33" t="s">
        <v>66</v>
      </c>
      <c r="B78" s="32" t="s">
        <v>137</v>
      </c>
      <c r="C78" s="34">
        <f>IF(B78=$B$5,2,0)</f>
        <v>2</v>
      </c>
      <c r="D78" s="34"/>
      <c r="E78" s="34"/>
      <c r="F78" s="54">
        <f t="shared" ref="F78:F87" si="15">C78*IF(D78&gt;0,D78,1)*IF(E78&gt;0,E78,1)</f>
        <v>2</v>
      </c>
      <c r="G78" s="32" t="s">
        <v>219</v>
      </c>
      <c r="H78" s="32" t="s">
        <v>219</v>
      </c>
      <c r="I78" s="32" t="s">
        <v>219</v>
      </c>
      <c r="J78" s="32" t="s">
        <v>219</v>
      </c>
      <c r="K78" s="32" t="s">
        <v>219</v>
      </c>
      <c r="L78" s="32" t="s">
        <v>217</v>
      </c>
      <c r="M78" s="38" t="s">
        <v>219</v>
      </c>
      <c r="N78" s="201" t="s">
        <v>216</v>
      </c>
      <c r="O78" s="207" t="s">
        <v>551</v>
      </c>
      <c r="P78" s="207" t="s">
        <v>549</v>
      </c>
      <c r="Q78" s="205" t="s">
        <v>550</v>
      </c>
      <c r="R78" s="218" t="s">
        <v>216</v>
      </c>
    </row>
    <row r="79" spans="1:18" ht="15" customHeight="1" x14ac:dyDescent="0.25">
      <c r="A79" s="33" t="s">
        <v>68</v>
      </c>
      <c r="B79" s="32" t="s">
        <v>134</v>
      </c>
      <c r="C79" s="34">
        <f t="shared" ref="C79" si="16">IF(B79=$B$5,2,0)</f>
        <v>0</v>
      </c>
      <c r="D79" s="34"/>
      <c r="E79" s="34"/>
      <c r="F79" s="54">
        <f t="shared" ref="F79" si="17">C79*IF(D79&gt;0,D79,1)*IF(E79&gt;0,E79,1)</f>
        <v>0</v>
      </c>
      <c r="G79" s="32" t="s">
        <v>218</v>
      </c>
      <c r="H79" s="32" t="s">
        <v>216</v>
      </c>
      <c r="I79" s="32" t="s">
        <v>216</v>
      </c>
      <c r="J79" s="32" t="s">
        <v>216</v>
      </c>
      <c r="K79" s="32" t="s">
        <v>216</v>
      </c>
      <c r="L79" s="32" t="s">
        <v>216</v>
      </c>
      <c r="M79" s="38" t="s">
        <v>216</v>
      </c>
      <c r="N79" s="32" t="s">
        <v>216</v>
      </c>
      <c r="O79" s="207" t="s">
        <v>590</v>
      </c>
      <c r="P79" s="207" t="s">
        <v>591</v>
      </c>
      <c r="Q79" s="207" t="s">
        <v>592</v>
      </c>
      <c r="R79" s="218" t="s">
        <v>216</v>
      </c>
    </row>
    <row r="80" spans="1:18" ht="15" customHeight="1" x14ac:dyDescent="0.25">
      <c r="A80" s="33" t="s">
        <v>69</v>
      </c>
      <c r="B80" s="32" t="s">
        <v>134</v>
      </c>
      <c r="C80" s="34">
        <f t="shared" si="14"/>
        <v>0</v>
      </c>
      <c r="D80" s="34"/>
      <c r="E80" s="34"/>
      <c r="F80" s="54">
        <f t="shared" si="15"/>
        <v>0</v>
      </c>
      <c r="G80" s="32" t="s">
        <v>218</v>
      </c>
      <c r="H80" s="32" t="s">
        <v>216</v>
      </c>
      <c r="I80" s="32" t="s">
        <v>216</v>
      </c>
      <c r="J80" s="32" t="s">
        <v>216</v>
      </c>
      <c r="K80" s="32" t="s">
        <v>216</v>
      </c>
      <c r="L80" s="32" t="s">
        <v>216</v>
      </c>
      <c r="M80" s="38" t="s">
        <v>216</v>
      </c>
      <c r="N80" s="32" t="s">
        <v>216</v>
      </c>
      <c r="O80" s="207" t="s">
        <v>1432</v>
      </c>
      <c r="P80" s="207" t="s">
        <v>1662</v>
      </c>
      <c r="Q80" s="46" t="s">
        <v>417</v>
      </c>
    </row>
    <row r="81" spans="1:18" s="69" customFormat="1" ht="15" customHeight="1" x14ac:dyDescent="0.25">
      <c r="A81" s="33" t="s">
        <v>70</v>
      </c>
      <c r="B81" s="32" t="s">
        <v>137</v>
      </c>
      <c r="C81" s="34">
        <f t="shared" ref="C81" si="18">IF(B81=$B$5,2,0)</f>
        <v>2</v>
      </c>
      <c r="D81" s="34"/>
      <c r="E81" s="34"/>
      <c r="F81" s="54">
        <f t="shared" ref="F81" si="19">C81*IF(D81&gt;0,D81,1)*IF(E81&gt;0,E81,1)</f>
        <v>2</v>
      </c>
      <c r="G81" s="32" t="s">
        <v>219</v>
      </c>
      <c r="H81" s="32" t="s">
        <v>219</v>
      </c>
      <c r="I81" s="32" t="s">
        <v>219</v>
      </c>
      <c r="J81" s="32" t="s">
        <v>219</v>
      </c>
      <c r="K81" s="32" t="s">
        <v>219</v>
      </c>
      <c r="L81" s="32" t="s">
        <v>217</v>
      </c>
      <c r="M81" s="38" t="s">
        <v>219</v>
      </c>
      <c r="N81" s="32" t="s">
        <v>1487</v>
      </c>
      <c r="O81" s="46" t="s">
        <v>1480</v>
      </c>
      <c r="P81" s="46" t="s">
        <v>586</v>
      </c>
      <c r="Q81" s="46" t="s">
        <v>417</v>
      </c>
      <c r="R81" s="220"/>
    </row>
    <row r="82" spans="1:18" ht="15" customHeight="1" x14ac:dyDescent="0.25">
      <c r="A82" s="33" t="s">
        <v>72</v>
      </c>
      <c r="B82" s="32" t="s">
        <v>137</v>
      </c>
      <c r="C82" s="34">
        <f t="shared" si="14"/>
        <v>2</v>
      </c>
      <c r="D82" s="34"/>
      <c r="E82" s="34"/>
      <c r="F82" s="54">
        <f t="shared" si="15"/>
        <v>2</v>
      </c>
      <c r="G82" s="32" t="s">
        <v>219</v>
      </c>
      <c r="H82" s="32" t="s">
        <v>219</v>
      </c>
      <c r="I82" s="32" t="s">
        <v>219</v>
      </c>
      <c r="J82" s="32" t="s">
        <v>219</v>
      </c>
      <c r="K82" s="32" t="s">
        <v>219</v>
      </c>
      <c r="L82" s="38" t="s">
        <v>217</v>
      </c>
      <c r="M82" s="32" t="s">
        <v>219</v>
      </c>
      <c r="N82" s="32" t="s">
        <v>216</v>
      </c>
      <c r="O82" s="207" t="s">
        <v>613</v>
      </c>
      <c r="P82" s="207" t="s">
        <v>612</v>
      </c>
      <c r="Q82" s="46" t="s">
        <v>417</v>
      </c>
    </row>
    <row r="83" spans="1:18" ht="15" customHeight="1" x14ac:dyDescent="0.25">
      <c r="A83" s="33" t="s">
        <v>73</v>
      </c>
      <c r="B83" s="32" t="s">
        <v>137</v>
      </c>
      <c r="C83" s="34">
        <f t="shared" si="14"/>
        <v>2</v>
      </c>
      <c r="D83" s="34"/>
      <c r="E83" s="34"/>
      <c r="F83" s="54">
        <f t="shared" si="15"/>
        <v>2</v>
      </c>
      <c r="G83" s="32" t="s">
        <v>219</v>
      </c>
      <c r="H83" s="32" t="s">
        <v>219</v>
      </c>
      <c r="I83" s="32" t="s">
        <v>219</v>
      </c>
      <c r="J83" s="32" t="s">
        <v>219</v>
      </c>
      <c r="K83" s="32" t="s">
        <v>219</v>
      </c>
      <c r="L83" s="38">
        <v>43976</v>
      </c>
      <c r="M83" s="38" t="s">
        <v>219</v>
      </c>
      <c r="N83" s="32" t="s">
        <v>216</v>
      </c>
      <c r="O83" s="207" t="s">
        <v>1444</v>
      </c>
      <c r="P83" s="207" t="s">
        <v>247</v>
      </c>
      <c r="Q83" s="207" t="s">
        <v>501</v>
      </c>
      <c r="R83" s="218" t="s">
        <v>216</v>
      </c>
    </row>
    <row r="84" spans="1:18" ht="15" customHeight="1" x14ac:dyDescent="0.25">
      <c r="A84" s="33" t="s">
        <v>1249</v>
      </c>
      <c r="B84" s="32" t="s">
        <v>137</v>
      </c>
      <c r="C84" s="34">
        <f t="shared" si="14"/>
        <v>2</v>
      </c>
      <c r="D84" s="34"/>
      <c r="E84" s="34"/>
      <c r="F84" s="54">
        <f t="shared" si="15"/>
        <v>2</v>
      </c>
      <c r="G84" s="32" t="s">
        <v>219</v>
      </c>
      <c r="H84" s="32" t="s">
        <v>219</v>
      </c>
      <c r="I84" s="32" t="s">
        <v>219</v>
      </c>
      <c r="J84" s="32" t="s">
        <v>219</v>
      </c>
      <c r="K84" s="32" t="s">
        <v>219</v>
      </c>
      <c r="L84" s="38">
        <v>43958</v>
      </c>
      <c r="M84" s="32" t="s">
        <v>219</v>
      </c>
      <c r="N84" s="201" t="s">
        <v>216</v>
      </c>
      <c r="O84" s="207" t="s">
        <v>442</v>
      </c>
      <c r="P84" s="207" t="s">
        <v>440</v>
      </c>
      <c r="Q84" s="46" t="s">
        <v>417</v>
      </c>
    </row>
    <row r="85" spans="1:18" ht="15" customHeight="1" x14ac:dyDescent="0.25">
      <c r="A85" s="33" t="s">
        <v>75</v>
      </c>
      <c r="B85" s="32" t="s">
        <v>137</v>
      </c>
      <c r="C85" s="34">
        <f t="shared" si="14"/>
        <v>2</v>
      </c>
      <c r="D85" s="34"/>
      <c r="E85" s="34"/>
      <c r="F85" s="54">
        <f t="shared" si="15"/>
        <v>2</v>
      </c>
      <c r="G85" s="32" t="s">
        <v>219</v>
      </c>
      <c r="H85" s="32" t="s">
        <v>219</v>
      </c>
      <c r="I85" s="32" t="s">
        <v>219</v>
      </c>
      <c r="J85" s="32" t="s">
        <v>219</v>
      </c>
      <c r="K85" s="32" t="s">
        <v>219</v>
      </c>
      <c r="L85" s="38">
        <v>43978</v>
      </c>
      <c r="M85" s="38" t="s">
        <v>219</v>
      </c>
      <c r="N85" s="201" t="s">
        <v>216</v>
      </c>
      <c r="O85" s="207" t="s">
        <v>583</v>
      </c>
      <c r="P85" s="207" t="s">
        <v>237</v>
      </c>
      <c r="Q85" s="207" t="s">
        <v>582</v>
      </c>
      <c r="R85" s="220" t="s">
        <v>216</v>
      </c>
    </row>
    <row r="86" spans="1:18" ht="15" customHeight="1" x14ac:dyDescent="0.25">
      <c r="A86" s="33" t="s">
        <v>76</v>
      </c>
      <c r="B86" s="32" t="s">
        <v>137</v>
      </c>
      <c r="C86" s="34">
        <f>IF(B86=$B$5,2,0)</f>
        <v>2</v>
      </c>
      <c r="D86" s="34"/>
      <c r="E86" s="34"/>
      <c r="F86" s="54">
        <f t="shared" si="15"/>
        <v>2</v>
      </c>
      <c r="G86" s="32" t="s">
        <v>219</v>
      </c>
      <c r="H86" s="32" t="s">
        <v>219</v>
      </c>
      <c r="I86" s="32" t="s">
        <v>219</v>
      </c>
      <c r="J86" s="32" t="s">
        <v>219</v>
      </c>
      <c r="K86" s="32" t="s">
        <v>219</v>
      </c>
      <c r="L86" s="38">
        <v>43979</v>
      </c>
      <c r="M86" s="38" t="s">
        <v>219</v>
      </c>
      <c r="N86" s="201" t="s">
        <v>216</v>
      </c>
      <c r="O86" s="207" t="s">
        <v>518</v>
      </c>
      <c r="P86" s="207" t="s">
        <v>517</v>
      </c>
      <c r="Q86" s="207" t="s">
        <v>291</v>
      </c>
      <c r="R86" s="218" t="s">
        <v>216</v>
      </c>
    </row>
    <row r="87" spans="1:18" s="69" customFormat="1" ht="15" customHeight="1" x14ac:dyDescent="0.25">
      <c r="A87" s="33" t="s">
        <v>77</v>
      </c>
      <c r="B87" s="32" t="s">
        <v>134</v>
      </c>
      <c r="C87" s="34">
        <f>IF(B87=$B$5,2,0)</f>
        <v>0</v>
      </c>
      <c r="D87" s="34"/>
      <c r="E87" s="34"/>
      <c r="F87" s="54">
        <f t="shared" si="15"/>
        <v>0</v>
      </c>
      <c r="G87" s="32" t="s">
        <v>257</v>
      </c>
      <c r="H87" s="32" t="s">
        <v>219</v>
      </c>
      <c r="I87" s="32" t="s">
        <v>257</v>
      </c>
      <c r="J87" s="32" t="s">
        <v>218</v>
      </c>
      <c r="K87" s="32" t="s">
        <v>257</v>
      </c>
      <c r="L87" s="32" t="s">
        <v>217</v>
      </c>
      <c r="M87" s="38" t="s">
        <v>219</v>
      </c>
      <c r="N87" s="201" t="s">
        <v>1663</v>
      </c>
      <c r="O87" s="46" t="s">
        <v>445</v>
      </c>
      <c r="P87" s="46" t="s">
        <v>447</v>
      </c>
      <c r="Q87" s="46" t="s">
        <v>446</v>
      </c>
      <c r="R87" s="220" t="s">
        <v>216</v>
      </c>
    </row>
    <row r="88" spans="1:18" s="69" customFormat="1" ht="15" customHeight="1" x14ac:dyDescent="0.25">
      <c r="A88" s="27" t="s">
        <v>78</v>
      </c>
      <c r="B88" s="48"/>
      <c r="C88" s="39"/>
      <c r="D88" s="28"/>
      <c r="E88" s="28"/>
      <c r="F88" s="29"/>
      <c r="G88" s="48"/>
      <c r="H88" s="27"/>
      <c r="I88" s="27"/>
      <c r="J88" s="27"/>
      <c r="K88" s="27"/>
      <c r="L88" s="27"/>
      <c r="M88" s="27"/>
      <c r="N88" s="27"/>
      <c r="O88" s="30"/>
      <c r="P88" s="30"/>
      <c r="Q88" s="203"/>
      <c r="R88" s="220"/>
    </row>
    <row r="89" spans="1:18" s="69" customFormat="1" ht="15" customHeight="1" x14ac:dyDescent="0.25">
      <c r="A89" s="33" t="s">
        <v>67</v>
      </c>
      <c r="B89" s="32" t="s">
        <v>137</v>
      </c>
      <c r="C89" s="34">
        <f>IF(B89=$B$5,2,0)</f>
        <v>2</v>
      </c>
      <c r="D89" s="34"/>
      <c r="E89" s="34"/>
      <c r="F89" s="54">
        <f t="shared" ref="F89:F97" si="20">C89*IF(D89&gt;0,D89,1)*IF(E89&gt;0,E89,1)</f>
        <v>2</v>
      </c>
      <c r="G89" s="32" t="s">
        <v>219</v>
      </c>
      <c r="H89" s="32" t="s">
        <v>219</v>
      </c>
      <c r="I89" s="32" t="s">
        <v>219</v>
      </c>
      <c r="J89" s="32" t="s">
        <v>219</v>
      </c>
      <c r="K89" s="32" t="s">
        <v>219</v>
      </c>
      <c r="L89" s="38">
        <v>43983</v>
      </c>
      <c r="M89" s="38" t="s">
        <v>219</v>
      </c>
      <c r="N89" s="201" t="s">
        <v>216</v>
      </c>
      <c r="O89" s="207" t="s">
        <v>547</v>
      </c>
      <c r="P89" s="207" t="s">
        <v>546</v>
      </c>
      <c r="Q89" s="207" t="s">
        <v>244</v>
      </c>
      <c r="R89" s="220" t="s">
        <v>216</v>
      </c>
    </row>
    <row r="90" spans="1:18" ht="15" customHeight="1" x14ac:dyDescent="0.25">
      <c r="A90" s="33" t="s">
        <v>79</v>
      </c>
      <c r="B90" s="32" t="s">
        <v>137</v>
      </c>
      <c r="C90" s="34">
        <f t="shared" si="14"/>
        <v>2</v>
      </c>
      <c r="D90" s="34"/>
      <c r="E90" s="34"/>
      <c r="F90" s="54">
        <f t="shared" si="20"/>
        <v>2</v>
      </c>
      <c r="G90" s="32" t="s">
        <v>219</v>
      </c>
      <c r="H90" s="32" t="s">
        <v>219</v>
      </c>
      <c r="I90" s="32" t="s">
        <v>219</v>
      </c>
      <c r="J90" s="32" t="s">
        <v>219</v>
      </c>
      <c r="K90" s="32" t="s">
        <v>219</v>
      </c>
      <c r="L90" s="38">
        <v>43966</v>
      </c>
      <c r="M90" s="38" t="s">
        <v>219</v>
      </c>
      <c r="N90" s="201" t="s">
        <v>216</v>
      </c>
      <c r="O90" s="207" t="s">
        <v>510</v>
      </c>
      <c r="P90" s="207" t="s">
        <v>509</v>
      </c>
      <c r="Q90" s="207" t="s">
        <v>296</v>
      </c>
      <c r="R90" s="218" t="s">
        <v>216</v>
      </c>
    </row>
    <row r="91" spans="1:18" ht="15" customHeight="1" x14ac:dyDescent="0.25">
      <c r="A91" s="33" t="s">
        <v>71</v>
      </c>
      <c r="B91" s="32" t="s">
        <v>134</v>
      </c>
      <c r="C91" s="34">
        <f t="shared" si="14"/>
        <v>0</v>
      </c>
      <c r="D91" s="34"/>
      <c r="E91" s="34"/>
      <c r="F91" s="54">
        <f>C91*IF(D91&gt;0,D91,1)*IF(E91&gt;0,E91,1)</f>
        <v>0</v>
      </c>
      <c r="G91" s="32" t="s">
        <v>1478</v>
      </c>
      <c r="H91" s="32" t="s">
        <v>216</v>
      </c>
      <c r="I91" s="32" t="s">
        <v>216</v>
      </c>
      <c r="J91" s="32" t="s">
        <v>216</v>
      </c>
      <c r="K91" s="32" t="s">
        <v>216</v>
      </c>
      <c r="L91" s="32" t="s">
        <v>216</v>
      </c>
      <c r="M91" s="32" t="s">
        <v>216</v>
      </c>
      <c r="N91" s="32" t="s">
        <v>1665</v>
      </c>
      <c r="O91" s="207" t="s">
        <v>1457</v>
      </c>
      <c r="P91" s="207" t="s">
        <v>609</v>
      </c>
      <c r="Q91" s="207" t="s">
        <v>610</v>
      </c>
      <c r="R91" s="218" t="s">
        <v>216</v>
      </c>
    </row>
    <row r="92" spans="1:18" ht="15" customHeight="1" x14ac:dyDescent="0.25">
      <c r="A92" s="33" t="s">
        <v>80</v>
      </c>
      <c r="B92" s="32" t="s">
        <v>137</v>
      </c>
      <c r="C92" s="34">
        <f t="shared" ref="C92" si="21">IF(B92=$B$5,2,0)</f>
        <v>2</v>
      </c>
      <c r="D92" s="34"/>
      <c r="E92" s="34"/>
      <c r="F92" s="54">
        <f t="shared" ref="F92" si="22">C92*IF(D92&gt;0,D92,1)*IF(E92&gt;0,E92,1)</f>
        <v>2</v>
      </c>
      <c r="G92" s="32" t="s">
        <v>219</v>
      </c>
      <c r="H92" s="32" t="s">
        <v>219</v>
      </c>
      <c r="I92" s="32" t="s">
        <v>219</v>
      </c>
      <c r="J92" s="32" t="s">
        <v>219</v>
      </c>
      <c r="K92" s="32" t="s">
        <v>219</v>
      </c>
      <c r="L92" s="38">
        <v>43991</v>
      </c>
      <c r="M92" s="38" t="s">
        <v>219</v>
      </c>
      <c r="N92" s="201" t="s">
        <v>216</v>
      </c>
      <c r="O92" s="207" t="s">
        <v>427</v>
      </c>
      <c r="P92" s="207" t="s">
        <v>662</v>
      </c>
      <c r="Q92" s="207" t="s">
        <v>428</v>
      </c>
      <c r="R92" s="218" t="s">
        <v>216</v>
      </c>
    </row>
    <row r="93" spans="1:18" s="69" customFormat="1" ht="15" customHeight="1" x14ac:dyDescent="0.25">
      <c r="A93" s="33" t="s">
        <v>81</v>
      </c>
      <c r="B93" s="32" t="s">
        <v>137</v>
      </c>
      <c r="C93" s="34">
        <f t="shared" si="14"/>
        <v>2</v>
      </c>
      <c r="D93" s="34"/>
      <c r="E93" s="34"/>
      <c r="F93" s="54">
        <f t="shared" si="20"/>
        <v>2</v>
      </c>
      <c r="G93" s="32" t="s">
        <v>219</v>
      </c>
      <c r="H93" s="32" t="s">
        <v>219</v>
      </c>
      <c r="I93" s="32" t="s">
        <v>219</v>
      </c>
      <c r="J93" s="32" t="s">
        <v>219</v>
      </c>
      <c r="K93" s="32" t="s">
        <v>219</v>
      </c>
      <c r="L93" s="38">
        <v>43963</v>
      </c>
      <c r="M93" s="38" t="s">
        <v>219</v>
      </c>
      <c r="N93" s="201" t="s">
        <v>216</v>
      </c>
      <c r="O93" s="46" t="s">
        <v>478</v>
      </c>
      <c r="P93" s="46" t="s">
        <v>480</v>
      </c>
      <c r="Q93" s="46" t="s">
        <v>479</v>
      </c>
      <c r="R93" s="220" t="s">
        <v>216</v>
      </c>
    </row>
    <row r="94" spans="1:18" ht="15" customHeight="1" x14ac:dyDescent="0.25">
      <c r="A94" s="33" t="s">
        <v>82</v>
      </c>
      <c r="B94" s="32" t="s">
        <v>137</v>
      </c>
      <c r="C94" s="34">
        <f t="shared" si="14"/>
        <v>2</v>
      </c>
      <c r="D94" s="34"/>
      <c r="E94" s="34"/>
      <c r="F94" s="54">
        <f t="shared" si="20"/>
        <v>2</v>
      </c>
      <c r="G94" s="32" t="s">
        <v>219</v>
      </c>
      <c r="H94" s="32" t="s">
        <v>219</v>
      </c>
      <c r="I94" s="32" t="s">
        <v>219</v>
      </c>
      <c r="J94" s="32" t="s">
        <v>219</v>
      </c>
      <c r="K94" s="32" t="s">
        <v>219</v>
      </c>
      <c r="L94" s="38">
        <v>43956</v>
      </c>
      <c r="M94" s="38" t="s">
        <v>219</v>
      </c>
      <c r="N94" s="32" t="s">
        <v>216</v>
      </c>
      <c r="O94" s="207" t="s">
        <v>638</v>
      </c>
      <c r="P94" s="207" t="s">
        <v>639</v>
      </c>
      <c r="Q94" s="46" t="s">
        <v>417</v>
      </c>
    </row>
    <row r="95" spans="1:18" s="69" customFormat="1" ht="15" customHeight="1" x14ac:dyDescent="0.25">
      <c r="A95" s="33" t="s">
        <v>83</v>
      </c>
      <c r="B95" s="32" t="s">
        <v>134</v>
      </c>
      <c r="C95" s="34">
        <f t="shared" si="14"/>
        <v>0</v>
      </c>
      <c r="D95" s="34"/>
      <c r="E95" s="34">
        <v>0.5</v>
      </c>
      <c r="F95" s="54">
        <f t="shared" si="20"/>
        <v>0</v>
      </c>
      <c r="G95" s="32" t="s">
        <v>257</v>
      </c>
      <c r="H95" s="32" t="s">
        <v>219</v>
      </c>
      <c r="I95" s="32" t="s">
        <v>218</v>
      </c>
      <c r="J95" s="32" t="s">
        <v>218</v>
      </c>
      <c r="K95" s="32" t="s">
        <v>218</v>
      </c>
      <c r="L95" s="38">
        <v>43980</v>
      </c>
      <c r="M95" s="32" t="s">
        <v>218</v>
      </c>
      <c r="N95" s="201" t="s">
        <v>1664</v>
      </c>
      <c r="O95" s="46" t="s">
        <v>641</v>
      </c>
      <c r="P95" s="46" t="s">
        <v>642</v>
      </c>
      <c r="Q95" s="46" t="s">
        <v>645</v>
      </c>
      <c r="R95" s="220" t="s">
        <v>216</v>
      </c>
    </row>
    <row r="96" spans="1:18" ht="15" customHeight="1" x14ac:dyDescent="0.25">
      <c r="A96" s="33" t="s">
        <v>84</v>
      </c>
      <c r="B96" s="32" t="s">
        <v>137</v>
      </c>
      <c r="C96" s="34">
        <f t="shared" si="14"/>
        <v>2</v>
      </c>
      <c r="D96" s="34"/>
      <c r="E96" s="34"/>
      <c r="F96" s="54">
        <f t="shared" si="20"/>
        <v>2</v>
      </c>
      <c r="G96" s="32" t="s">
        <v>219</v>
      </c>
      <c r="H96" s="32" t="s">
        <v>219</v>
      </c>
      <c r="I96" s="32" t="s">
        <v>219</v>
      </c>
      <c r="J96" s="32" t="s">
        <v>219</v>
      </c>
      <c r="K96" s="32" t="s">
        <v>219</v>
      </c>
      <c r="L96" s="38" t="s">
        <v>217</v>
      </c>
      <c r="M96" s="38" t="s">
        <v>219</v>
      </c>
      <c r="N96" s="201" t="s">
        <v>216</v>
      </c>
      <c r="O96" s="207" t="s">
        <v>533</v>
      </c>
      <c r="P96" s="207" t="s">
        <v>532</v>
      </c>
      <c r="Q96" s="207" t="s">
        <v>233</v>
      </c>
      <c r="R96" s="218" t="s">
        <v>216</v>
      </c>
    </row>
    <row r="97" spans="1:18" ht="15" customHeight="1" x14ac:dyDescent="0.25">
      <c r="A97" s="33" t="s">
        <v>85</v>
      </c>
      <c r="B97" s="32" t="s">
        <v>137</v>
      </c>
      <c r="C97" s="34">
        <f t="shared" si="14"/>
        <v>2</v>
      </c>
      <c r="D97" s="34"/>
      <c r="E97" s="34"/>
      <c r="F97" s="54">
        <f t="shared" si="20"/>
        <v>2</v>
      </c>
      <c r="G97" s="32" t="s">
        <v>219</v>
      </c>
      <c r="H97" s="32" t="s">
        <v>219</v>
      </c>
      <c r="I97" s="32" t="s">
        <v>219</v>
      </c>
      <c r="J97" s="32" t="s">
        <v>219</v>
      </c>
      <c r="K97" s="32" t="s">
        <v>219</v>
      </c>
      <c r="L97" s="38" t="s">
        <v>217</v>
      </c>
      <c r="M97" s="38" t="s">
        <v>219</v>
      </c>
      <c r="N97" s="201" t="s">
        <v>216</v>
      </c>
      <c r="O97" s="207" t="s">
        <v>615</v>
      </c>
      <c r="P97" s="46" t="s">
        <v>697</v>
      </c>
      <c r="Q97" s="207" t="s">
        <v>616</v>
      </c>
      <c r="R97" s="218" t="s">
        <v>216</v>
      </c>
    </row>
    <row r="98" spans="1:18" ht="15" customHeight="1" x14ac:dyDescent="0.25">
      <c r="A98" s="33" t="s">
        <v>86</v>
      </c>
      <c r="B98" s="32" t="s">
        <v>134</v>
      </c>
      <c r="C98" s="34">
        <f t="shared" si="14"/>
        <v>0</v>
      </c>
      <c r="D98" s="34"/>
      <c r="E98" s="34"/>
      <c r="F98" s="54">
        <f>C98*IF(D98&gt;0,D98,1)*IF(E98&gt;0,E98,1)</f>
        <v>0</v>
      </c>
      <c r="G98" s="32" t="s">
        <v>218</v>
      </c>
      <c r="H98" s="32" t="s">
        <v>216</v>
      </c>
      <c r="I98" s="32" t="s">
        <v>216</v>
      </c>
      <c r="J98" s="32" t="s">
        <v>216</v>
      </c>
      <c r="K98" s="32" t="s">
        <v>216</v>
      </c>
      <c r="L98" s="32" t="s">
        <v>216</v>
      </c>
      <c r="M98" s="38" t="s">
        <v>216</v>
      </c>
      <c r="N98" s="32" t="s">
        <v>216</v>
      </c>
      <c r="O98" s="207" t="s">
        <v>537</v>
      </c>
      <c r="P98" s="207" t="s">
        <v>538</v>
      </c>
      <c r="Q98" s="46" t="s">
        <v>417</v>
      </c>
    </row>
    <row r="99" spans="1:18" ht="15" customHeight="1" x14ac:dyDescent="0.25">
      <c r="A99" s="33" t="s">
        <v>87</v>
      </c>
      <c r="B99" s="32" t="s">
        <v>134</v>
      </c>
      <c r="C99" s="34">
        <f t="shared" ref="C99" si="23">IF(B99=$B$5,2,0)</f>
        <v>0</v>
      </c>
      <c r="D99" s="34"/>
      <c r="E99" s="34"/>
      <c r="F99" s="54">
        <f>C99*IF(D99&gt;0,D99,1)*IF(E99&gt;0,E99,1)</f>
        <v>0</v>
      </c>
      <c r="G99" s="32" t="s">
        <v>218</v>
      </c>
      <c r="H99" s="32" t="s">
        <v>216</v>
      </c>
      <c r="I99" s="32" t="s">
        <v>216</v>
      </c>
      <c r="J99" s="32" t="s">
        <v>216</v>
      </c>
      <c r="K99" s="32" t="s">
        <v>216</v>
      </c>
      <c r="L99" s="32" t="s">
        <v>216</v>
      </c>
      <c r="M99" s="32" t="s">
        <v>216</v>
      </c>
      <c r="N99" s="32" t="s">
        <v>216</v>
      </c>
      <c r="O99" s="207" t="s">
        <v>573</v>
      </c>
      <c r="P99" s="207" t="s">
        <v>574</v>
      </c>
      <c r="Q99" s="46" t="s">
        <v>417</v>
      </c>
    </row>
    <row r="101" spans="1:18" x14ac:dyDescent="0.25">
      <c r="A101" s="89"/>
      <c r="B101" s="90"/>
      <c r="C101" s="90"/>
      <c r="D101" s="90"/>
      <c r="E101" s="90"/>
      <c r="F101" s="91"/>
      <c r="G101" s="90"/>
      <c r="H101" s="90"/>
      <c r="I101" s="90"/>
      <c r="J101" s="90"/>
      <c r="K101" s="90"/>
      <c r="L101" s="90"/>
      <c r="M101" s="90"/>
      <c r="N101" s="89"/>
      <c r="O101" s="95"/>
      <c r="P101" s="95"/>
      <c r="Q101" s="95"/>
    </row>
    <row r="108" spans="1:18" x14ac:dyDescent="0.25">
      <c r="A108" s="89"/>
      <c r="B108" s="90"/>
      <c r="C108" s="90"/>
      <c r="D108" s="90"/>
      <c r="E108" s="90"/>
      <c r="F108" s="91"/>
      <c r="G108" s="90"/>
      <c r="H108" s="90"/>
      <c r="I108" s="90"/>
      <c r="J108" s="90"/>
      <c r="K108" s="90"/>
      <c r="L108" s="90"/>
      <c r="M108" s="90"/>
      <c r="N108" s="89"/>
      <c r="O108" s="95"/>
      <c r="P108" s="95"/>
      <c r="Q108" s="95"/>
    </row>
    <row r="112" spans="1:18" x14ac:dyDescent="0.25">
      <c r="A112" s="89"/>
      <c r="B112" s="90"/>
      <c r="C112" s="90"/>
      <c r="D112" s="90"/>
      <c r="E112" s="90"/>
      <c r="F112" s="91"/>
      <c r="G112" s="90"/>
      <c r="H112" s="90"/>
      <c r="I112" s="90"/>
      <c r="J112" s="90"/>
      <c r="K112" s="90"/>
      <c r="L112" s="90"/>
      <c r="M112" s="90"/>
      <c r="N112" s="89"/>
      <c r="O112" s="95"/>
      <c r="P112" s="95"/>
      <c r="Q112" s="95"/>
    </row>
    <row r="115" spans="1:17" x14ac:dyDescent="0.25">
      <c r="A115" s="89"/>
      <c r="B115" s="90"/>
      <c r="C115" s="90"/>
      <c r="D115" s="90"/>
      <c r="E115" s="90"/>
      <c r="F115" s="91"/>
      <c r="G115" s="90"/>
      <c r="H115" s="90"/>
      <c r="I115" s="90"/>
      <c r="J115" s="90"/>
      <c r="K115" s="90"/>
      <c r="L115" s="90"/>
      <c r="M115" s="90"/>
      <c r="N115" s="89"/>
      <c r="O115" s="95"/>
      <c r="P115" s="95"/>
      <c r="Q115" s="95"/>
    </row>
    <row r="119" spans="1:17" x14ac:dyDescent="0.25">
      <c r="A119" s="89"/>
      <c r="B119" s="90"/>
      <c r="C119" s="90"/>
      <c r="D119" s="90"/>
      <c r="E119" s="90"/>
      <c r="F119" s="91"/>
      <c r="G119" s="90"/>
      <c r="H119" s="90"/>
      <c r="I119" s="90"/>
      <c r="J119" s="90"/>
      <c r="K119" s="90"/>
      <c r="L119" s="90"/>
      <c r="M119" s="90"/>
      <c r="N119" s="89"/>
      <c r="O119" s="95"/>
      <c r="P119" s="95"/>
      <c r="Q119" s="95"/>
    </row>
    <row r="122" spans="1:17" x14ac:dyDescent="0.25">
      <c r="A122" s="89"/>
      <c r="B122" s="90"/>
      <c r="C122" s="90"/>
      <c r="D122" s="90"/>
      <c r="E122" s="90"/>
      <c r="F122" s="91"/>
      <c r="G122" s="90"/>
      <c r="H122" s="90"/>
      <c r="I122" s="90"/>
      <c r="J122" s="90"/>
      <c r="K122" s="90"/>
      <c r="L122" s="90"/>
      <c r="M122" s="90"/>
      <c r="N122" s="89"/>
      <c r="O122" s="95"/>
      <c r="P122" s="95"/>
      <c r="Q122" s="95"/>
    </row>
    <row r="126" spans="1:17" x14ac:dyDescent="0.25">
      <c r="A126" s="89"/>
      <c r="B126" s="90"/>
      <c r="C126" s="90"/>
      <c r="D126" s="90"/>
      <c r="E126" s="90"/>
      <c r="F126" s="91"/>
      <c r="G126" s="90"/>
      <c r="H126" s="90"/>
      <c r="I126" s="90"/>
      <c r="J126" s="90"/>
      <c r="K126" s="90"/>
      <c r="L126" s="90"/>
      <c r="M126" s="90"/>
      <c r="N126" s="89"/>
      <c r="O126" s="95"/>
      <c r="P126" s="95"/>
      <c r="Q126" s="95"/>
    </row>
  </sheetData>
  <autoFilter ref="A7:Q99" xr:uid="{00000000-0009-0000-0000-00000C000000}"/>
  <dataConsolidate/>
  <mergeCells count="22">
    <mergeCell ref="A1:Q1"/>
    <mergeCell ref="A2:Q2"/>
    <mergeCell ref="A3:A6"/>
    <mergeCell ref="C3:F3"/>
    <mergeCell ref="G3:G6"/>
    <mergeCell ref="O3:Q3"/>
    <mergeCell ref="N3:N6"/>
    <mergeCell ref="H3:K3"/>
    <mergeCell ref="O4:O6"/>
    <mergeCell ref="P4:P6"/>
    <mergeCell ref="Q4:Q6"/>
    <mergeCell ref="B3:B4"/>
    <mergeCell ref="H4:H6"/>
    <mergeCell ref="I4:I6"/>
    <mergeCell ref="J4:J6"/>
    <mergeCell ref="K4:K6"/>
    <mergeCell ref="M3:M6"/>
    <mergeCell ref="C4:C6"/>
    <mergeCell ref="D4:D6"/>
    <mergeCell ref="E4:E6"/>
    <mergeCell ref="F4:F6"/>
    <mergeCell ref="L3:L6"/>
  </mergeCells>
  <dataValidations count="1">
    <dataValidation type="list" allowBlank="1" showInputMessage="1" showErrorMessage="1" sqref="B71:B76 B39:B46 B89:B99 B48:B54 B78:B87 B56:B69 B27:B37 B8:B25" xr:uid="{00000000-0002-0000-0C00-000000000000}">
      <formula1>Выбор_5.1</formula1>
    </dataValidation>
  </dataValidations>
  <hyperlinks>
    <hyperlink ref="P74" r:id="rId1" xr:uid="{00000000-0004-0000-0C00-000001000000}"/>
    <hyperlink ref="O74" r:id="rId2" display="https://zs74.ru/budget" xr:uid="{00000000-0004-0000-0C00-000002000000}"/>
    <hyperlink ref="Q62" r:id="rId3" display="http://budget.permkrai.ru/" xr:uid="{00000000-0004-0000-0C00-000003000000}"/>
    <hyperlink ref="O62" r:id="rId4" xr:uid="{00000000-0004-0000-0C00-000004000000}"/>
    <hyperlink ref="P62" r:id="rId5" xr:uid="{00000000-0004-0000-0C00-000005000000}"/>
    <hyperlink ref="O61" r:id="rId6" display="http://www.gs.cap.ru/doc/laws/2020/04/14/gs-zak-vnes-307" xr:uid="{00000000-0004-0000-0C00-000006000000}"/>
    <hyperlink ref="P61" r:id="rId7" display="http://minfin.cap.ru/doc/proekti-npa-razrabotannie-minfinom-chuvashii" xr:uid="{00000000-0004-0000-0C00-000007000000}"/>
    <hyperlink ref="Q61" r:id="rId8" xr:uid="{00000000-0004-0000-0C00-000008000000}"/>
    <hyperlink ref="O50" r:id="rId9" display="http://parlament.kbr.ru/zakonodatelnaya-deyatelnost/zakonoproekty-na-stadii-rassmotreniya/index.php?ELEMENT_ID=17606" xr:uid="{00000000-0004-0000-0C00-000009000000}"/>
    <hyperlink ref="P50" r:id="rId10" xr:uid="{00000000-0004-0000-0C00-00000A000000}"/>
    <hyperlink ref="O54" r:id="rId11" display="http://www.dumask.ru/law/zakonodatelnaya-deyatelnost/zakonoproekty-i-inye-pravovye-akty-nakhodyashchiesya-na-rassmotrenii.html" xr:uid="{00000000-0004-0000-0C00-00000B000000}"/>
    <hyperlink ref="P54" r:id="rId12" display="http://www.mfsk.ru/law/proekty-zakonovsk" xr:uid="{00000000-0004-0000-0C00-00000C000000}"/>
    <hyperlink ref="Q54" r:id="rId13" xr:uid="{00000000-0004-0000-0C00-00000D000000}"/>
    <hyperlink ref="O80" r:id="rId14" xr:uid="{00000000-0004-0000-0C00-00000E000000}"/>
    <hyperlink ref="P80" r:id="rId15" display="https://r-19.ru/authorities/ministry-of-finance-of-the-republic-of-khakassia/docs/1748/99865.html" xr:uid="{00000000-0004-0000-0C00-00000F000000}"/>
    <hyperlink ref="O37" r:id="rId16" display="http://www.sdnao.ru/documents/bills/detail.php?ID=31328" xr:uid="{00000000-0004-0000-0C00-000010000000}"/>
    <hyperlink ref="P37" r:id="rId17" xr:uid="{00000000-0004-0000-0C00-000011000000}"/>
    <hyperlink ref="O84" r:id="rId18" display="https://www.zskuzbass.ru/zakonotvorchestvo/proektyi-normativnyix-pravovyix-aktov-kemerovskoj-oblasti" xr:uid="{00000000-0004-0000-0C00-000012000000}"/>
    <hyperlink ref="P84" r:id="rId19" xr:uid="{00000000-0004-0000-0C00-000013000000}"/>
    <hyperlink ref="O87" r:id="rId20" display="https://duma.tomsk.ru/content/bills" xr:uid="{00000000-0004-0000-0C00-000014000000}"/>
    <hyperlink ref="Q87" r:id="rId21" display="http://open.findep.org/" xr:uid="{00000000-0004-0000-0C00-000015000000}"/>
    <hyperlink ref="P87" r:id="rId22" xr:uid="{00000000-0004-0000-0C00-000016000000}"/>
    <hyperlink ref="P10" r:id="rId23" xr:uid="{00000000-0004-0000-0C00-000017000000}"/>
    <hyperlink ref="O10" r:id="rId24" display="http://www.zsvo.ru/documents/35/" xr:uid="{00000000-0004-0000-0C00-000018000000}"/>
    <hyperlink ref="Q76" r:id="rId25" display="https://fea.yamalfin.ru/ispolnenie-budgeta/osnovnie-parametri-ispolneniya/osnovnye-parametry-ispolneniya-byudzheta" xr:uid="{00000000-0004-0000-0C00-000019000000}"/>
    <hyperlink ref="P76" r:id="rId26" xr:uid="{00000000-0004-0000-0C00-00001A000000}"/>
    <hyperlink ref="O76" r:id="rId27" display="http://www.zsyanao.ru/legislative_activity/projects/" xr:uid="{00000000-0004-0000-0C00-00001B000000}"/>
    <hyperlink ref="O32" r:id="rId28" display="http://www.lenoblzaks.ru/static/single/-rus-common-zakact-/loprojects" xr:uid="{00000000-0004-0000-0C00-00001C000000}"/>
    <hyperlink ref="P32" r:id="rId29" xr:uid="{00000000-0004-0000-0C00-00001D000000}"/>
    <hyperlink ref="Q32" r:id="rId30" xr:uid="{00000000-0004-0000-0C00-00001E000000}"/>
    <hyperlink ref="O63" r:id="rId31" xr:uid="{00000000-0004-0000-0C00-00001F000000}"/>
    <hyperlink ref="P63" r:id="rId32" xr:uid="{00000000-0004-0000-0C00-000020000000}"/>
    <hyperlink ref="O59" r:id="rId33" display="https://gossov.tatarstan.ru/rus/activity/lawmaking/zakon_project?bill_id=120" xr:uid="{00000000-0004-0000-0C00-000021000000}"/>
    <hyperlink ref="P59" r:id="rId34" xr:uid="{00000000-0004-0000-0C00-000022000000}"/>
    <hyperlink ref="O15" r:id="rId35" display="http://kurskduma.ru/proekts/proekts.php?2020" xr:uid="{00000000-0004-0000-0C00-000023000000}"/>
    <hyperlink ref="P15" r:id="rId36" xr:uid="{00000000-0004-0000-0C00-000024000000}"/>
    <hyperlink ref="O41" r:id="rId37" display="http://crimea.gov.ru/law-draft-card/6551" xr:uid="{00000000-0004-0000-0C00-000025000000}"/>
    <hyperlink ref="P41" r:id="rId38" xr:uid="{00000000-0004-0000-0C00-000026000000}"/>
    <hyperlink ref="Q41" r:id="rId39" display="http://budget.rk.ifinmon.ru/dokumenty/godovoj-otchet-ob-ispolnenii-byudzheta" xr:uid="{00000000-0004-0000-0C00-000027000000}"/>
    <hyperlink ref="O93" r:id="rId40" location="type=zakonoproekt" display="http://monitoring.zspk.gov.ru/ - type=zakonoproekt" xr:uid="{00000000-0004-0000-0C00-000028000000}"/>
    <hyperlink ref="P93" r:id="rId41" display="https://www.primorsky.ru/authorities/executive-agencies/departments/finance/laws.php" xr:uid="{00000000-0004-0000-0C00-000029000000}"/>
    <hyperlink ref="Q93" r:id="rId42" xr:uid="{00000000-0004-0000-0C00-00002A000000}"/>
    <hyperlink ref="O69" r:id="rId43" xr:uid="{00000000-0004-0000-0C00-00002B000000}"/>
    <hyperlink ref="Q69" r:id="rId44" display="http://ufo.ulntc.ru:8080/dokumenty/godovoj-otchet-ob-ispolnenii-byudzheta" xr:uid="{00000000-0004-0000-0C00-00002C000000}"/>
    <hyperlink ref="P69" r:id="rId45" display="http://ufo.ulntc.ru/index.php?mgf=budget/open_budget&amp;slep=net" xr:uid="{00000000-0004-0000-0C00-00002D000000}"/>
    <hyperlink ref="O66" r:id="rId46" xr:uid="{00000000-0004-0000-0C00-00002E000000}"/>
    <hyperlink ref="P66" r:id="rId47" xr:uid="{00000000-0004-0000-0C00-00002F000000}"/>
    <hyperlink ref="O72" r:id="rId48" xr:uid="{00000000-0004-0000-0C00-000030000000}"/>
    <hyperlink ref="P72" r:id="rId49" location="document_list" display="https://minfin.midural.ru/document/category/21 - document_list" xr:uid="{00000000-0004-0000-0C00-000031000000}"/>
    <hyperlink ref="Q72" r:id="rId50" display="http://info.mfural.ru/ebudget/Menu/Page/1" xr:uid="{00000000-0004-0000-0C00-000032000000}"/>
    <hyperlink ref="O36" r:id="rId51" display="http://www.assembly.spb.ru/ndoc/doc/0/777340364" xr:uid="{00000000-0004-0000-0C00-000033000000}"/>
    <hyperlink ref="P36" r:id="rId52" xr:uid="{00000000-0004-0000-0C00-000034000000}"/>
    <hyperlink ref="O60" r:id="rId53" display="http://www.udmgossovet.ru/ooz/isp_budzhet2019/obshslush.php" xr:uid="{00000000-0004-0000-0C00-000035000000}"/>
    <hyperlink ref="P60" r:id="rId54" xr:uid="{00000000-0004-0000-0C00-000036000000}"/>
    <hyperlink ref="O34" r:id="rId55" display="http://duma.novreg.ru/action/projects/" xr:uid="{00000000-0004-0000-0C00-000037000000}"/>
    <hyperlink ref="P34" r:id="rId56" xr:uid="{00000000-0004-0000-0C00-000038000000}"/>
    <hyperlink ref="Q34" r:id="rId57" display="http://portal.novkfo.ru/Menu/Page/3" xr:uid="{00000000-0004-0000-0C00-000039000000}"/>
    <hyperlink ref="O23" r:id="rId58" xr:uid="{00000000-0004-0000-0C00-00003A000000}"/>
    <hyperlink ref="P23" r:id="rId59" display="https://minfin.tularegion.ru/activities/" xr:uid="{00000000-0004-0000-0C00-00003B000000}"/>
    <hyperlink ref="Q23" r:id="rId60" xr:uid="{00000000-0004-0000-0C00-00003C000000}"/>
    <hyperlink ref="O83" r:id="rId61" display="https://eparlament.irzs.ru/Doc/pasport?id=3331" xr:uid="{00000000-0004-0000-0C00-00003D000000}"/>
    <hyperlink ref="P83" r:id="rId62" xr:uid="{00000000-0004-0000-0C00-00003E000000}"/>
    <hyperlink ref="Q83" r:id="rId63" display="http://openbudget.gfu.ru/ispolnenie-budgeta/law_project/" xr:uid="{00000000-0004-0000-0C00-00003F000000}"/>
    <hyperlink ref="O64" r:id="rId64" display="https://www.zsno.ru/law/bills-and-draft-resolutions/pending-bills/" xr:uid="{00000000-0004-0000-0C00-000040000000}"/>
    <hyperlink ref="P64" r:id="rId65" xr:uid="{00000000-0004-0000-0C00-000041000000}"/>
    <hyperlink ref="Q64" r:id="rId66" display="http://mf.nnov.ru:8025/primi-uchastie/publichnye-slushaniya/publ-slushaniya-isp-2020-menu/doc-062020-d1" xr:uid="{00000000-0004-0000-0C00-000042000000}"/>
    <hyperlink ref="O90" r:id="rId67" display="http://iltumen.ru/documents/31302" xr:uid="{00000000-0004-0000-0C00-000043000000}"/>
    <hyperlink ref="P90" r:id="rId68" xr:uid="{00000000-0004-0000-0C00-000044000000}"/>
    <hyperlink ref="Q90" r:id="rId69" display="http://budget.sakha.gov.ru/ebudget/Menu/Page/173" xr:uid="{00000000-0004-0000-0C00-000045000000}"/>
    <hyperlink ref="O27" r:id="rId70" display="http://karelia-zs.ru/zakonodatelstvo_rk/proekty/457vi/" xr:uid="{00000000-0004-0000-0C00-000046000000}"/>
    <hyperlink ref="P27" r:id="rId71" xr:uid="{00000000-0004-0000-0C00-000047000000}"/>
    <hyperlink ref="Q27" r:id="rId72" display="http://budget.karelia.ru/byudzhet/dokumenty/2019-god" xr:uid="{00000000-0004-0000-0C00-000048000000}"/>
    <hyperlink ref="O13" r:id="rId73" display="http://www.zskaluga.ru/bills/wide/17404/ob_ispolnenii_oblastnogo_bjudzheta_za_2019_god.html" xr:uid="{00000000-0004-0000-0C00-000049000000}"/>
    <hyperlink ref="P13" r:id="rId74" xr:uid="{00000000-0004-0000-0C00-00004A000000}"/>
    <hyperlink ref="P86" r:id="rId75" xr:uid="{00000000-0004-0000-0C00-00004B000000}"/>
    <hyperlink ref="Q86" r:id="rId76" display="http://budget.omsk.ifinmon.ru/napravleniya/ispolnenie-byudzheta/materialy-po-ispolneniyu-oblastnogo-byudzheta" xr:uid="{00000000-0004-0000-0C00-00004C000000}"/>
    <hyperlink ref="O86" r:id="rId77" display="http://www.omsk-parlament.ru/?sid=2940" xr:uid="{00000000-0004-0000-0C00-00004D000000}"/>
    <hyperlink ref="P22" r:id="rId78" display="https://www.tverfin.ru/np-baza/proekty-npa/" xr:uid="{00000000-0004-0000-0C00-00004E000000}"/>
    <hyperlink ref="O22" r:id="rId79" display="http://zsto.ru/index.php/739a50c4-47c1-81fa-060e-2232105925f8/5f51608f-f613-3c85-ce9f-e9a9410d8fa4" xr:uid="{00000000-0004-0000-0C00-00004F000000}"/>
    <hyperlink ref="Q22" r:id="rId80" xr:uid="{00000000-0004-0000-0C00-000050000000}"/>
    <hyperlink ref="O33" r:id="rId81" display="https://www.duma-murman.ru/deyatelnost/zakonodatelnaya-deyatelnost/oblastnoy-byudzhet/" xr:uid="{00000000-0004-0000-0C00-000051000000}"/>
    <hyperlink ref="P33" r:id="rId82" xr:uid="{00000000-0004-0000-0C00-000052000000}"/>
    <hyperlink ref="Q33" r:id="rId83" display="https://b4u.gov-murman.ru/budget_guides/" xr:uid="{00000000-0004-0000-0C00-000053000000}"/>
    <hyperlink ref="O58" r:id="rId84" xr:uid="{00000000-0004-0000-0C00-000054000000}"/>
    <hyperlink ref="P58" r:id="rId85" xr:uid="{00000000-0004-0000-0C00-000055000000}"/>
    <hyperlink ref="O96" r:id="rId86" display="http://old.magoblduma.ru/zakon/projects/search/cardnpa/983-6/" xr:uid="{00000000-0004-0000-0C00-000056000000}"/>
    <hyperlink ref="P96" r:id="rId87" display="https://minfin.49gov.ru/press/news/index.php?id_4=53855" xr:uid="{00000000-0004-0000-0C00-000057000000}"/>
    <hyperlink ref="Q96" r:id="rId88" xr:uid="{00000000-0004-0000-0C00-000058000000}"/>
    <hyperlink ref="O11" r:id="rId89" display="http://www.vrnoblduma.ru/dokumenty/proekty/pro.php?lid=2056" xr:uid="{00000000-0004-0000-0C00-000059000000}"/>
    <hyperlink ref="P11" r:id="rId90" xr:uid="{00000000-0004-0000-0C00-00005A000000}"/>
    <hyperlink ref="O98" r:id="rId91" xr:uid="{00000000-0004-0000-0C00-00005B000000}"/>
    <hyperlink ref="P98" r:id="rId92" xr:uid="{00000000-0004-0000-0C00-00005C000000}"/>
    <hyperlink ref="O68" r:id="rId93" display="https://srd.ru/index.php/component/docs/?view=pr_zaks&amp;menu=508&amp;selmenu=512" xr:uid="{00000000-0004-0000-0C00-00005D000000}"/>
    <hyperlink ref="P68" r:id="rId94" display="https://minfin.saratov.gov.ru/docs" xr:uid="{00000000-0004-0000-0C00-00005E000000}"/>
    <hyperlink ref="Q68" r:id="rId95" xr:uid="{00000000-0004-0000-0C00-00005F000000}"/>
    <hyperlink ref="O89" r:id="rId96" display="http://hural-buryatia.ru/bankz/" xr:uid="{00000000-0004-0000-0C00-000060000000}"/>
    <hyperlink ref="P89" r:id="rId97" xr:uid="{00000000-0004-0000-0C00-000061000000}"/>
    <hyperlink ref="Q89" r:id="rId98" xr:uid="{00000000-0004-0000-0C00-000062000000}"/>
    <hyperlink ref="O57" r:id="rId99" display="http://www.gsmari.ru/itog/pnpa.html" xr:uid="{00000000-0004-0000-0C00-000063000000}"/>
    <hyperlink ref="P57" r:id="rId100" xr:uid="{00000000-0004-0000-0C00-000064000000}"/>
    <hyperlink ref="O78" r:id="rId101" display="http://elkurultay.ru/deyatelnost/zakonotvorchestvo" xr:uid="{00000000-0004-0000-0C00-000065000000}"/>
    <hyperlink ref="P78" r:id="rId102" xr:uid="{00000000-0004-0000-0C00-000066000000}"/>
    <hyperlink ref="Q78" r:id="rId103" display="http://www.open.minfin-altai.ru/open-budget/ispolnenie-respublikanskogo-byudzheta.html  " xr:uid="{00000000-0004-0000-0C00-000067000000}"/>
    <hyperlink ref="O99" r:id="rId104" display="http://думачукотки.рф/documents/search.html?srch_text=&amp;srch_number=&amp;srch_dates=&amp;srch_category=0" xr:uid="{00000000-0004-0000-0C00-000068000000}"/>
    <hyperlink ref="P99" r:id="rId105" display="http://чукотка.рф//otkrytyy-byudzhet/ispolnenie-byudzheta.php" xr:uid="{00000000-0004-0000-0C00-000069000000}"/>
    <hyperlink ref="O16" r:id="rId106" display="http://www.oblsovet.ru/legislation/" xr:uid="{00000000-0004-0000-0C00-00006A000000}"/>
    <hyperlink ref="P16" r:id="rId107" display="http://ufin48.ru/Show/Tag/%d0%98%d1%81%d0%bf%d0%be%d0%bb%d0%bd%d0%b5%d0%bd%d0%b8%d0%b5 %d0%b1%d1%8e%d0%b4%d0%b6%d0%b5%d1%82%d0%b0" xr:uid="{00000000-0004-0000-0C00-00006B000000}"/>
    <hyperlink ref="O65" r:id="rId108" xr:uid="{00000000-0004-0000-0C00-00006C000000}"/>
    <hyperlink ref="P65" r:id="rId109" display="http://minfin.orb.ru/%D0%BE%D1%82%D1%87%D0%B5%D1%82%D1%8B-%D0%BE%D0%B1-%D0%B8%D1%81%D0%BF%D0%BE%D0%BB%D0%BD%D0%B5%D0%BD%D0%B8%D0%B8-%D0%B1%D1%8E%D0%B4%D0%B6%D0%B5%D1%82%D0%B0/" xr:uid="{00000000-0004-0000-0C00-00006D000000}"/>
    <hyperlink ref="Q65" r:id="rId110" display="http://budget.orb.ru/isp/svod" xr:uid="{00000000-0004-0000-0C00-00006E000000}"/>
    <hyperlink ref="O85" r:id="rId111" display="http://zsnso.ru/proekty-npa-vnesennye-v-zakonodatelnoe-sobranie-novosibirskoy-oblasti" xr:uid="{00000000-0004-0000-0C00-00006F000000}"/>
    <hyperlink ref="P85" r:id="rId112" xr:uid="{00000000-0004-0000-0C00-000070000000}"/>
    <hyperlink ref="Q85" r:id="rId113" xr:uid="{00000000-0004-0000-0C00-000071000000}"/>
    <hyperlink ref="O81" r:id="rId114" display="http://www.akzs.ru/news/main/2020/06/17/19867/" xr:uid="{00000000-0004-0000-0C00-000072000000}"/>
    <hyperlink ref="P81" r:id="rId115" xr:uid="{00000000-0004-0000-0C00-000073000000}"/>
    <hyperlink ref="O19" r:id="rId116" display="http://rznoblduma.ru/index.php?option=com_content&amp;view=article&amp;id=177&amp;Itemid=125" xr:uid="{00000000-0004-0000-0C00-000074000000}"/>
    <hyperlink ref="P19" r:id="rId117" xr:uid="{00000000-0004-0000-0C00-000075000000}"/>
    <hyperlink ref="Q19" r:id="rId118" display="https://minfin-rzn.ru/portal/Show/Category/7?ItemId=39" xr:uid="{00000000-0004-0000-0C00-000076000000}"/>
    <hyperlink ref="O79" r:id="rId119" xr:uid="{00000000-0004-0000-0C00-000077000000}"/>
    <hyperlink ref="P79" r:id="rId120" xr:uid="{00000000-0004-0000-0C00-000078000000}"/>
    <hyperlink ref="Q79" r:id="rId121" display="http://budget17.ru/" xr:uid="{00000000-0004-0000-0C00-000079000000}"/>
    <hyperlink ref="O52" r:id="rId122" xr:uid="{00000000-0004-0000-0C00-00007A000000}"/>
    <hyperlink ref="P52" r:id="rId123" display="http://minfin.alania.gov.ru/index.php/documents/606" xr:uid="{00000000-0004-0000-0C00-00007B000000}"/>
    <hyperlink ref="O67" r:id="rId124" xr:uid="{00000000-0004-0000-0C00-00007C000000}"/>
    <hyperlink ref="P67" r:id="rId125" xr:uid="{00000000-0004-0000-0C00-00007D000000}"/>
    <hyperlink ref="Q67" r:id="rId126" location="toggle-id-1" display="http://budget.minfin-samara.ru/dokumenty/godovoj-otchet-ob-ispolnenii-byudzheta/#toggle-id-1" xr:uid="{00000000-0004-0000-0C00-00007E000000}"/>
    <hyperlink ref="O35" r:id="rId127" xr:uid="{00000000-0004-0000-0C00-00007F000000}"/>
    <hyperlink ref="Q35" r:id="rId128" display="http://bks.pskov.ru/ebudget/Show/Category/4?ItemId=262" xr:uid="{00000000-0004-0000-0C00-000081000000}"/>
    <hyperlink ref="O56" r:id="rId129" display="http://gsrb.ru/ru/materials/materialy-k-zasedaniyu-gs-k-rb/?SECTION_ID=1496" xr:uid="{00000000-0004-0000-0C00-000082000000}"/>
    <hyperlink ref="P56" r:id="rId130" xr:uid="{00000000-0004-0000-0C00-000083000000}"/>
    <hyperlink ref="Q91" r:id="rId131" xr:uid="{00000000-0004-0000-0C00-000084000000}"/>
    <hyperlink ref="P91" r:id="rId132" xr:uid="{00000000-0004-0000-0C00-000085000000}"/>
    <hyperlink ref="O91" r:id="rId133" display="http://www.zaksobr-chita.ru/documents/proektyi_zakonov/2020_god/may_2020_goda" xr:uid="{00000000-0004-0000-0C00-000086000000}"/>
    <hyperlink ref="O82" r:id="rId134" display="https://www.sobranie.info/lawsinfo.php?UID=17171" xr:uid="{00000000-0004-0000-0C00-000087000000}"/>
    <hyperlink ref="P82" r:id="rId135" xr:uid="{00000000-0004-0000-0C00-000088000000}"/>
    <hyperlink ref="P29" r:id="rId136" xr:uid="{00000000-0004-0000-0C00-000089000000}"/>
    <hyperlink ref="O29" r:id="rId137" display="http://www.aosd.ru/?dir=budget&amp;act=budget" xr:uid="{00000000-0004-0000-0C00-00008A000000}"/>
    <hyperlink ref="O97" r:id="rId138" display="http://doc.dumasakhalin.ru/chapter/projects" xr:uid="{00000000-0004-0000-0C00-00008B000000}"/>
    <hyperlink ref="Q97" r:id="rId139" xr:uid="{00000000-0004-0000-0C00-00008C000000}"/>
    <hyperlink ref="O40" r:id="rId140" xr:uid="{00000000-0004-0000-0C00-00008D000000}"/>
    <hyperlink ref="P40" r:id="rId141" xr:uid="{00000000-0004-0000-0C00-00008E000000}"/>
    <hyperlink ref="O24" r:id="rId142" display="http://www.duma.yar.ru/service/projects/zp201345.html" xr:uid="{00000000-0004-0000-0C00-00008F000000}"/>
    <hyperlink ref="P24" r:id="rId143" xr:uid="{00000000-0004-0000-0C00-000090000000}"/>
    <hyperlink ref="Q24" r:id="rId144" display="http://budget76.ru/bdg/2019-god-bdg/k-proektu-zakona-ob-ispolnenii-byudzheta" xr:uid="{00000000-0004-0000-0C00-000091000000}"/>
    <hyperlink ref="O46" r:id="rId145" display="https://sevzakon.ru/view/laws/bank_zakonoproektov/ii_sozyv_2020/pr_zak_19_62_ot_01_06_2020/tekst_zakonoproekta/" xr:uid="{00000000-0004-0000-0C00-000092000000}"/>
    <hyperlink ref="P46" r:id="rId146" display="https://fin.sev.gov.ru/ispolnenie-bydzheta/otchyety-ob-ispolnenii-byudzheta-sevastopolya/" xr:uid="{00000000-0004-0000-0C00-000093000000}"/>
    <hyperlink ref="Q46" r:id="rId147" xr:uid="{00000000-0004-0000-0C00-000094000000}"/>
    <hyperlink ref="O17" r:id="rId148" display="https://www.mosoblduma.ru/Zakoni/Zakonoprecti_Moskovskoj_oblasti/item/317523/" xr:uid="{00000000-0004-0000-0C00-000095000000}"/>
    <hyperlink ref="P17" r:id="rId149" display="https://mef.mosreg.ru/dokumenty/normotvorchestvo/proekty-npa" xr:uid="{00000000-0004-0000-0C00-000096000000}"/>
    <hyperlink ref="Q17" r:id="rId150" xr:uid="{00000000-0004-0000-0C00-000097000000}"/>
    <hyperlink ref="O30" r:id="rId151" display="https://vologdazso.ru/actions/legislative_activity/draft-laws/index.php?docid=TXpNM01ESTVPRUUwVFc=" xr:uid="{00000000-0004-0000-0C00-000098000000}"/>
    <hyperlink ref="P30" r:id="rId152" xr:uid="{00000000-0004-0000-0C00-000099000000}"/>
    <hyperlink ref="O94" r:id="rId153" display="http://www.duma.khv.ru/Monitoring5/Проект%20закона/2311134" xr:uid="{00000000-0004-0000-0C00-00009A000000}"/>
    <hyperlink ref="P94" r:id="rId154" xr:uid="{00000000-0004-0000-0C00-00009B000000}"/>
    <hyperlink ref="O95" r:id="rId155" xr:uid="{00000000-0004-0000-0C00-00009C000000}"/>
    <hyperlink ref="P95" r:id="rId156" display="https://fin.amurobl.ru/pages/normativno-pravovye-akty/regionalnyy-uroven/proekty-zakonov-ao/" xr:uid="{00000000-0004-0000-0C00-00009D000000}"/>
    <hyperlink ref="Q95" r:id="rId157" display="http://ob.fin.amurobl.ru/dokumenty/proekt_zakon/ispolnenie_obl/2020" xr:uid="{00000000-0004-0000-0C00-00009E000000}"/>
    <hyperlink ref="O20" r:id="rId158" xr:uid="{00000000-0004-0000-0C00-00009F000000}"/>
    <hyperlink ref="O31" r:id="rId159" display="https://duma39.ru/activity/zakon/draft/" xr:uid="{00000000-0004-0000-0C00-0000A1000000}"/>
    <hyperlink ref="P31" r:id="rId160" xr:uid="{00000000-0004-0000-0C00-0000A2000000}"/>
    <hyperlink ref="O18" r:id="rId161" display="http://oreloblsovet.ru/legislation/proektyi-zakonov.html" xr:uid="{00000000-0004-0000-0C00-0000A3000000}"/>
    <hyperlink ref="P18" r:id="rId162" xr:uid="{00000000-0004-0000-0C00-0000A4000000}"/>
    <hyperlink ref="Q18" r:id="rId163" display="http://depfin.orel-region.ru:8096/ebudget/Menu/Page/44" xr:uid="{00000000-0004-0000-0C00-0000A5000000}"/>
    <hyperlink ref="O9" r:id="rId164" display="http://duma32.ru/proekty-zakonov-bryanskoy-oblasti/" xr:uid="{00000000-0004-0000-0C00-0000A6000000}"/>
    <hyperlink ref="P9" r:id="rId165" xr:uid="{00000000-0004-0000-0C00-0000A7000000}"/>
    <hyperlink ref="Q9" r:id="rId166" display="http://bryanskoblfin.ru/open/Menu/Page/111" xr:uid="{00000000-0004-0000-0C00-0000A8000000}"/>
    <hyperlink ref="O51" r:id="rId167" xr:uid="{00000000-0004-0000-0C00-0000A9000000}"/>
    <hyperlink ref="P51" r:id="rId168" display="http://minfin09.ru/проекты-нпа-и-заключений-к-ним-по-резул/" xr:uid="{00000000-0004-0000-0C00-0000AA000000}"/>
    <hyperlink ref="O45" r:id="rId169" display="http://www.zsro.ru/lawmaking/project/" xr:uid="{00000000-0004-0000-0C00-0000AB000000}"/>
    <hyperlink ref="Q45" r:id="rId170" display="http://pravo.donland.ru/doc/view/id/%D0%9E%D0%B1%D0%BB%D0%B0%D1%81%D1%82%D0%BD%D0%BE%D0%B9+%D0%B7%D0%B0%D0%BA%D0%BE%D0%BD__08062020_19893/" xr:uid="{00000000-0004-0000-0C00-0000AC000000}"/>
    <hyperlink ref="O92" r:id="rId171" display="http://www.zaksobr.kamchatka.ru/events/Zakony/Proekty-Zakonov-Kamchatskogo-kraya/" xr:uid="{00000000-0004-0000-0C00-0000AD000000}"/>
    <hyperlink ref="P92" r:id="rId172" xr:uid="{00000000-0004-0000-0C00-0000AE000000}"/>
    <hyperlink ref="Q92" r:id="rId173" location="/documents" display="http://openbudget.kamgov.ru/Dashboard - /documents" xr:uid="{00000000-0004-0000-0C00-0000AF000000}"/>
    <hyperlink ref="O75" r:id="rId174" display="https://www.dumahmao.ru/legislativeactivityoftheduma/meetingsoftheduma/detail.php?ID=58162" xr:uid="{00000000-0004-0000-0C00-0000B0000000}"/>
    <hyperlink ref="P75" r:id="rId175" xr:uid="{00000000-0004-0000-0C00-0000B1000000}"/>
    <hyperlink ref="O48" r:id="rId176" xr:uid="{00000000-0004-0000-0C00-0000B2000000}"/>
    <hyperlink ref="P48" r:id="rId177" xr:uid="{00000000-0004-0000-0C00-0000B3000000}"/>
    <hyperlink ref="Q48" r:id="rId178" display="http://open.minfinrd.ru/" xr:uid="{00000000-0004-0000-0C00-0000B4000000}"/>
    <hyperlink ref="P49" r:id="rId179" xr:uid="{00000000-0004-0000-0C00-0000B5000000}"/>
    <hyperlink ref="O43" r:id="rId180" xr:uid="{00000000-0004-0000-0C00-0000B6000000}"/>
    <hyperlink ref="Q14" r:id="rId181" display="http://nb44.ru/  " xr:uid="{00000000-0004-0000-0C00-0000B8000000}"/>
    <hyperlink ref="O14" r:id="rId182" display="http://www.kosoblduma.ru/laws/pzko/?id=1023" xr:uid="{00000000-0004-0000-0C00-0000B9000000}"/>
    <hyperlink ref="P14" r:id="rId183" xr:uid="{00000000-0004-0000-0C00-0000BA000000}"/>
    <hyperlink ref="O8" r:id="rId184" display="https://www.belduma.ru/document/draft/draft_detail.php?fold=020&amp;fn=2229-20" xr:uid="{00000000-0004-0000-0C00-0000BB000000}"/>
    <hyperlink ref="P8" r:id="rId185" xr:uid="{00000000-0004-0000-0C00-0000BC000000}"/>
    <hyperlink ref="Q8" r:id="rId186" display="http://ob.beldepfin.ru/" xr:uid="{00000000-0004-0000-0C00-0000BD000000}"/>
    <hyperlink ref="O73" r:id="rId187" display="http://public.duma72.ru/Public/BillDossier/2971" xr:uid="{00000000-0004-0000-0C00-0000BE000000}"/>
    <hyperlink ref="P73" r:id="rId188" xr:uid="{00000000-0004-0000-0C00-0000BF000000}"/>
    <hyperlink ref="O53" r:id="rId189" display="http://www.parlamentchr.ru/deyatelnost/zakonoproekty-nakhodyashchiesya-na-rassmotrenii" xr:uid="{00000000-0004-0000-0C00-0000C0000000}"/>
    <hyperlink ref="Q53" r:id="rId190" xr:uid="{00000000-0004-0000-0C00-0000C2000000}"/>
    <hyperlink ref="P45" r:id="rId191" xr:uid="{00000000-0004-0000-0C00-0000C3000000}"/>
    <hyperlink ref="O71" r:id="rId192" xr:uid="{00000000-0004-0000-0C00-0000C4000000}"/>
    <hyperlink ref="P71" r:id="rId193" xr:uid="{00000000-0004-0000-0C00-0000C5000000}"/>
    <hyperlink ref="P97" r:id="rId194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C00-0000C6000000}"/>
    <hyperlink ref="O42" r:id="rId195" display="https://www.kubzsk.ru/pravo/ " xr:uid="{00000000-0004-0000-0C00-0000C7000000}"/>
    <hyperlink ref="Q42" r:id="rId196" display="https://openbudget23region.ru/o-byudzhete/dokumenty/ministerstvo-finansov-krasnodarskogo-kraya " xr:uid="{00000000-0004-0000-0C00-0000C8000000}"/>
    <hyperlink ref="P44" r:id="rId197" xr:uid="{00000000-0004-0000-0C00-0000C9000000}"/>
    <hyperlink ref="O44" r:id="rId198" display="https://volgoduma.ru/lawmaking/projects/ " xr:uid="{00000000-0004-0000-0C00-0000CA000000}"/>
    <hyperlink ref="Q44" r:id="rId199" display="http://portal-ob.volgafin.ru/dokumenty/zakon_ob_ispolnenii_byudzheta/2019 " xr:uid="{00000000-0004-0000-0C00-0000CB000000}"/>
    <hyperlink ref="P39" r:id="rId200" xr:uid="{00000000-0004-0000-0C00-0000CC000000}"/>
    <hyperlink ref="O39" r:id="rId201" display="https://gshra.ru/zak-deyat/proekty/ " xr:uid="{00000000-0004-0000-0C00-0000CD000000}"/>
    <hyperlink ref="O21" r:id="rId202" display="https://tambovoblduma.ru/zakonoproekty/zakonoproekty-vnesennye-v-oblastnuyu-dumu/avgust-2020/ " xr:uid="{00000000-0004-0000-0C00-0000CE000000}"/>
    <hyperlink ref="P21" r:id="rId203" xr:uid="{00000000-0004-0000-0C00-0000CF000000}"/>
    <hyperlink ref="O12" r:id="rId204" display="https://www.ivoblduma.ru/zakony/proekty-zakonov/ " xr:uid="{00000000-0004-0000-0C00-0000D0000000}"/>
    <hyperlink ref="P12" r:id="rId205" xr:uid="{00000000-0004-0000-0C00-0000D1000000}"/>
    <hyperlink ref="O28" r:id="rId206" display="http://gsrk1.rkomi.ru/Sessions/WebQuestionDetails.aspx?idPage=1&amp;idQuest=54188&amp;IdSessions=223&amp;typeQuest=0&amp;showQuests=false " xr:uid="{00000000-0004-0000-0C00-0000D2000000}"/>
    <hyperlink ref="O49" r:id="rId207" xr:uid="{00000000-0004-0000-0C00-0000D3000000}"/>
    <hyperlink ref="Q25" r:id="rId208" xr:uid="{00000000-0004-0000-0C00-0000D4000000}"/>
    <hyperlink ref="O25" r:id="rId209" display="https://duma.mos.ru/ru/40/regulation_projects " xr:uid="{00000000-0004-0000-0C00-0000D5000000}"/>
    <hyperlink ref="P25" r:id="rId210" display="https://www.mos.ru/findep/documents/ " xr:uid="{00000000-0004-0000-0C00-0000D6000000}"/>
    <hyperlink ref="P35" r:id="rId211" display="http://finance.pskov.ru/ob-upravlenii/byudzhet" xr:uid="{8DA8EF88-19B4-4DE3-8498-E7C328A5D8D2}"/>
    <hyperlink ref="Q74" r:id="rId212" display="http://open.minfin74.ru/otchet/1638075568" xr:uid="{EF369DC0-E8B7-4F43-89A2-9554432488B0}"/>
    <hyperlink ref="P42" r:id="rId213" xr:uid="{587C2ECA-13F3-4344-A1BE-096169218765}"/>
    <hyperlink ref="P43" r:id="rId214" xr:uid="{00000000-0004-0000-0C00-0000B7000000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5"/>
  <headerFooter>
    <oddFooter>&amp;C&amp;8&amp;A&amp;R&amp;8&amp;P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/>
  <dimension ref="A1:R126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P98" sqref="P98"/>
    </sheetView>
  </sheetViews>
  <sheetFormatPr defaultColWidth="9.1796875" defaultRowHeight="13" x14ac:dyDescent="0.3"/>
  <cols>
    <col min="1" max="1" width="24.6328125" style="9" customWidth="1"/>
    <col min="2" max="2" width="43.7265625" style="11" customWidth="1"/>
    <col min="3" max="3" width="5.6328125" style="17" customWidth="1"/>
    <col min="4" max="5" width="4.6328125" style="17" customWidth="1"/>
    <col min="6" max="6" width="5.6328125" style="19" customWidth="1"/>
    <col min="7" max="7" width="13.453125" style="17" customWidth="1"/>
    <col min="8" max="9" width="14.6328125" style="14" customWidth="1"/>
    <col min="10" max="10" width="16.6328125" style="14" customWidth="1"/>
    <col min="11" max="12" width="14.6328125" style="14" customWidth="1"/>
    <col min="13" max="13" width="11.7265625" style="14" customWidth="1"/>
    <col min="14" max="14" width="18.6328125" style="9" customWidth="1"/>
    <col min="15" max="17" width="18.6328125" style="5" customWidth="1"/>
    <col min="18" max="18" width="9.1796875" style="313"/>
    <col min="19" max="16384" width="9.1796875" style="9"/>
  </cols>
  <sheetData>
    <row r="1" spans="1:18" s="8" customFormat="1" ht="20" customHeight="1" x14ac:dyDescent="0.3">
      <c r="A1" s="397" t="str">
        <f>B3</f>
        <v>4.11 Содержатся ли в составе материалов к проекту закона об исполнении бюджета за 2019 год сведения о внесенных изменениях в закон о бюджете на 2019 год и на плановый период 2020 и 2021 годов?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12"/>
    </row>
    <row r="2" spans="1:18" s="8" customFormat="1" ht="15" customHeight="1" x14ac:dyDescent="0.3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312"/>
    </row>
    <row r="3" spans="1:18" s="11" customFormat="1" ht="53.25" customHeight="1" x14ac:dyDescent="0.3">
      <c r="A3" s="404" t="s">
        <v>380</v>
      </c>
      <c r="B3" s="256" t="s">
        <v>370</v>
      </c>
      <c r="C3" s="406" t="s">
        <v>147</v>
      </c>
      <c r="D3" s="405"/>
      <c r="E3" s="405"/>
      <c r="F3" s="405"/>
      <c r="G3" s="404" t="s">
        <v>381</v>
      </c>
      <c r="H3" s="404" t="s">
        <v>396</v>
      </c>
      <c r="I3" s="404" t="s">
        <v>680</v>
      </c>
      <c r="J3" s="404" t="s">
        <v>397</v>
      </c>
      <c r="K3" s="404" t="s">
        <v>203</v>
      </c>
      <c r="L3" s="404" t="s">
        <v>213</v>
      </c>
      <c r="M3" s="404" t="s">
        <v>196</v>
      </c>
      <c r="N3" s="404" t="s">
        <v>109</v>
      </c>
      <c r="O3" s="401" t="s">
        <v>115</v>
      </c>
      <c r="P3" s="401"/>
      <c r="Q3" s="401"/>
      <c r="R3" s="313"/>
    </row>
    <row r="4" spans="1:18" s="104" customFormat="1" ht="28" customHeight="1" x14ac:dyDescent="0.3">
      <c r="A4" s="405"/>
      <c r="B4" s="35" t="str">
        <f>'Методика (Раздел 4)'!B82</f>
        <v>Да, содержатся или законы о внесении изменений в закон о бюджете не принимались</v>
      </c>
      <c r="C4" s="404" t="s">
        <v>101</v>
      </c>
      <c r="D4" s="404" t="s">
        <v>190</v>
      </c>
      <c r="E4" s="404" t="s">
        <v>191</v>
      </c>
      <c r="F4" s="406" t="s">
        <v>100</v>
      </c>
      <c r="G4" s="405"/>
      <c r="H4" s="405"/>
      <c r="I4" s="405"/>
      <c r="J4" s="405"/>
      <c r="K4" s="405"/>
      <c r="L4" s="408"/>
      <c r="M4" s="404"/>
      <c r="N4" s="404"/>
      <c r="O4" s="405" t="s">
        <v>110</v>
      </c>
      <c r="P4" s="405" t="s">
        <v>192</v>
      </c>
      <c r="Q4" s="405" t="s">
        <v>111</v>
      </c>
      <c r="R4" s="314"/>
    </row>
    <row r="5" spans="1:18" s="104" customFormat="1" ht="30.5" customHeight="1" x14ac:dyDescent="0.3">
      <c r="A5" s="405"/>
      <c r="B5" s="35" t="str">
        <f>'Методика (Раздел 4)'!B83</f>
        <v>Нет, в установленные сроки не содержатся или не отвечают требованиям</v>
      </c>
      <c r="C5" s="405"/>
      <c r="D5" s="405"/>
      <c r="E5" s="405"/>
      <c r="F5" s="411"/>
      <c r="G5" s="405"/>
      <c r="H5" s="405"/>
      <c r="I5" s="405"/>
      <c r="J5" s="405"/>
      <c r="K5" s="405"/>
      <c r="L5" s="408"/>
      <c r="M5" s="404"/>
      <c r="N5" s="404"/>
      <c r="O5" s="405"/>
      <c r="P5" s="405"/>
      <c r="Q5" s="405"/>
      <c r="R5" s="314"/>
    </row>
    <row r="6" spans="1:18" s="7" customFormat="1" ht="15" customHeight="1" x14ac:dyDescent="0.3">
      <c r="A6" s="225" t="s">
        <v>0</v>
      </c>
      <c r="B6" s="226"/>
      <c r="C6" s="226"/>
      <c r="D6" s="226"/>
      <c r="E6" s="226"/>
      <c r="F6" s="159"/>
      <c r="G6" s="226"/>
      <c r="H6" s="159"/>
      <c r="I6" s="159"/>
      <c r="J6" s="159"/>
      <c r="K6" s="159"/>
      <c r="L6" s="159"/>
      <c r="M6" s="159"/>
      <c r="N6" s="159"/>
      <c r="O6" s="227"/>
      <c r="P6" s="227"/>
      <c r="Q6" s="227"/>
      <c r="R6" s="274"/>
    </row>
    <row r="7" spans="1:18" s="3" customFormat="1" ht="15" customHeight="1" x14ac:dyDescent="0.3">
      <c r="A7" s="228" t="s">
        <v>1</v>
      </c>
      <c r="B7" s="239" t="s">
        <v>139</v>
      </c>
      <c r="C7" s="240">
        <f t="shared" ref="C7:C24" si="0">IF(B7=$B$4,2,0)</f>
        <v>2</v>
      </c>
      <c r="D7" s="240"/>
      <c r="E7" s="240"/>
      <c r="F7" s="241">
        <f>C7*IF(D7&gt;0,D7,1)*IF(E7&gt;0,E7,1)</f>
        <v>2</v>
      </c>
      <c r="G7" s="239" t="s">
        <v>219</v>
      </c>
      <c r="H7" s="239">
        <v>5</v>
      </c>
      <c r="I7" s="239" t="s">
        <v>219</v>
      </c>
      <c r="J7" s="239" t="s">
        <v>219</v>
      </c>
      <c r="K7" s="239" t="s">
        <v>219</v>
      </c>
      <c r="L7" s="235">
        <v>43993</v>
      </c>
      <c r="M7" s="235" t="s">
        <v>219</v>
      </c>
      <c r="N7" s="239" t="s">
        <v>216</v>
      </c>
      <c r="O7" s="234" t="s">
        <v>675</v>
      </c>
      <c r="P7" s="234" t="s">
        <v>673</v>
      </c>
      <c r="Q7" s="234" t="s">
        <v>674</v>
      </c>
      <c r="R7" s="313" t="s">
        <v>216</v>
      </c>
    </row>
    <row r="8" spans="1:18" s="7" customFormat="1" ht="15" customHeight="1" x14ac:dyDescent="0.3">
      <c r="A8" s="228" t="s">
        <v>2</v>
      </c>
      <c r="B8" s="239" t="s">
        <v>139</v>
      </c>
      <c r="C8" s="240">
        <f t="shared" si="0"/>
        <v>2</v>
      </c>
      <c r="D8" s="240"/>
      <c r="E8" s="240"/>
      <c r="F8" s="241">
        <f t="shared" ref="F8:F24" si="1">C8*IF(D8&gt;0,D8,1)*IF(E8&gt;0,E8,1)</f>
        <v>2</v>
      </c>
      <c r="G8" s="239" t="s">
        <v>219</v>
      </c>
      <c r="H8" s="239">
        <v>5</v>
      </c>
      <c r="I8" s="239" t="s">
        <v>219</v>
      </c>
      <c r="J8" s="239" t="s">
        <v>219</v>
      </c>
      <c r="K8" s="239" t="s">
        <v>219</v>
      </c>
      <c r="L8" s="235">
        <v>43983</v>
      </c>
      <c r="M8" s="239" t="s">
        <v>219</v>
      </c>
      <c r="N8" s="272" t="s">
        <v>216</v>
      </c>
      <c r="O8" s="236" t="s">
        <v>652</v>
      </c>
      <c r="P8" s="236" t="s">
        <v>650</v>
      </c>
      <c r="Q8" s="236" t="s">
        <v>653</v>
      </c>
      <c r="R8" s="274" t="s">
        <v>216</v>
      </c>
    </row>
    <row r="9" spans="1:18" ht="15" customHeight="1" x14ac:dyDescent="0.3">
      <c r="A9" s="228" t="s">
        <v>3</v>
      </c>
      <c r="B9" s="239" t="s">
        <v>139</v>
      </c>
      <c r="C9" s="240">
        <f t="shared" si="0"/>
        <v>2</v>
      </c>
      <c r="D9" s="240"/>
      <c r="E9" s="240"/>
      <c r="F9" s="241">
        <f t="shared" si="1"/>
        <v>2</v>
      </c>
      <c r="G9" s="239" t="s">
        <v>219</v>
      </c>
      <c r="H9" s="239">
        <v>2</v>
      </c>
      <c r="I9" s="239" t="s">
        <v>219</v>
      </c>
      <c r="J9" s="239" t="s">
        <v>219</v>
      </c>
      <c r="K9" s="239" t="s">
        <v>219</v>
      </c>
      <c r="L9" s="235">
        <v>43930</v>
      </c>
      <c r="M9" s="235" t="s">
        <v>219</v>
      </c>
      <c r="N9" s="272" t="s">
        <v>216</v>
      </c>
      <c r="O9" s="234" t="s">
        <v>451</v>
      </c>
      <c r="P9" s="234" t="s">
        <v>250</v>
      </c>
      <c r="Q9" s="236" t="s">
        <v>417</v>
      </c>
    </row>
    <row r="10" spans="1:18" s="3" customFormat="1" ht="15" customHeight="1" x14ac:dyDescent="0.3">
      <c r="A10" s="228" t="s">
        <v>4</v>
      </c>
      <c r="B10" s="239" t="s">
        <v>139</v>
      </c>
      <c r="C10" s="240">
        <f t="shared" si="0"/>
        <v>2</v>
      </c>
      <c r="D10" s="240"/>
      <c r="E10" s="240"/>
      <c r="F10" s="241">
        <f t="shared" si="1"/>
        <v>2</v>
      </c>
      <c r="G10" s="239" t="s">
        <v>219</v>
      </c>
      <c r="H10" s="239">
        <v>4</v>
      </c>
      <c r="I10" s="239" t="s">
        <v>219</v>
      </c>
      <c r="J10" s="239" t="s">
        <v>219</v>
      </c>
      <c r="K10" s="239" t="s">
        <v>219</v>
      </c>
      <c r="L10" s="235">
        <v>43969</v>
      </c>
      <c r="M10" s="235" t="s">
        <v>219</v>
      </c>
      <c r="N10" s="272" t="s">
        <v>216</v>
      </c>
      <c r="O10" s="234" t="s">
        <v>535</v>
      </c>
      <c r="P10" s="234" t="s">
        <v>235</v>
      </c>
      <c r="Q10" s="236" t="s">
        <v>417</v>
      </c>
      <c r="R10" s="313"/>
    </row>
    <row r="11" spans="1:18" s="53" customFormat="1" ht="15" customHeight="1" x14ac:dyDescent="0.3">
      <c r="A11" s="228" t="s">
        <v>5</v>
      </c>
      <c r="B11" s="239" t="s">
        <v>139</v>
      </c>
      <c r="C11" s="240">
        <f t="shared" si="0"/>
        <v>2</v>
      </c>
      <c r="D11" s="240"/>
      <c r="E11" s="240"/>
      <c r="F11" s="241">
        <f t="shared" si="1"/>
        <v>2</v>
      </c>
      <c r="G11" s="239" t="s">
        <v>219</v>
      </c>
      <c r="H11" s="239">
        <v>8</v>
      </c>
      <c r="I11" s="239" t="s">
        <v>219</v>
      </c>
      <c r="J11" s="239" t="s">
        <v>219</v>
      </c>
      <c r="K11" s="239" t="s">
        <v>219</v>
      </c>
      <c r="L11" s="235">
        <v>44118</v>
      </c>
      <c r="M11" s="235" t="s">
        <v>219</v>
      </c>
      <c r="N11" s="272" t="s">
        <v>216</v>
      </c>
      <c r="O11" s="208" t="s">
        <v>745</v>
      </c>
      <c r="P11" s="208" t="s">
        <v>743</v>
      </c>
      <c r="Q11" s="236" t="s">
        <v>417</v>
      </c>
      <c r="R11" s="274"/>
    </row>
    <row r="12" spans="1:18" ht="15" customHeight="1" x14ac:dyDescent="0.3">
      <c r="A12" s="228" t="s">
        <v>6</v>
      </c>
      <c r="B12" s="239" t="s">
        <v>139</v>
      </c>
      <c r="C12" s="240">
        <f t="shared" si="0"/>
        <v>2</v>
      </c>
      <c r="D12" s="240"/>
      <c r="E12" s="240"/>
      <c r="F12" s="241">
        <f t="shared" si="1"/>
        <v>2</v>
      </c>
      <c r="G12" s="239" t="s">
        <v>219</v>
      </c>
      <c r="H12" s="239">
        <v>1</v>
      </c>
      <c r="I12" s="239" t="s">
        <v>219</v>
      </c>
      <c r="J12" s="239" t="s">
        <v>219</v>
      </c>
      <c r="K12" s="239" t="s">
        <v>219</v>
      </c>
      <c r="L12" s="235" t="s">
        <v>217</v>
      </c>
      <c r="M12" s="239" t="s">
        <v>219</v>
      </c>
      <c r="N12" s="272" t="s">
        <v>1673</v>
      </c>
      <c r="O12" s="234" t="s">
        <v>516</v>
      </c>
      <c r="P12" s="234" t="s">
        <v>236</v>
      </c>
      <c r="Q12" s="236" t="s">
        <v>417</v>
      </c>
    </row>
    <row r="13" spans="1:18" s="117" customFormat="1" ht="15" customHeight="1" x14ac:dyDescent="0.35">
      <c r="A13" s="228" t="s">
        <v>7</v>
      </c>
      <c r="B13" s="239" t="s">
        <v>139</v>
      </c>
      <c r="C13" s="240">
        <f>IF(B13=$B$4,2,0)</f>
        <v>2</v>
      </c>
      <c r="D13" s="240"/>
      <c r="E13" s="240">
        <v>0.5</v>
      </c>
      <c r="F13" s="241">
        <f t="shared" si="1"/>
        <v>1</v>
      </c>
      <c r="G13" s="239" t="s">
        <v>219</v>
      </c>
      <c r="H13" s="239">
        <v>7</v>
      </c>
      <c r="I13" s="239" t="s">
        <v>219</v>
      </c>
      <c r="J13" s="239" t="s">
        <v>219</v>
      </c>
      <c r="K13" s="239" t="s">
        <v>219</v>
      </c>
      <c r="L13" s="235" t="s">
        <v>217</v>
      </c>
      <c r="M13" s="235" t="s">
        <v>218</v>
      </c>
      <c r="N13" s="272" t="s">
        <v>1645</v>
      </c>
      <c r="O13" s="234" t="s">
        <v>670</v>
      </c>
      <c r="P13" s="234" t="s">
        <v>249</v>
      </c>
      <c r="Q13" s="238" t="s">
        <v>435</v>
      </c>
      <c r="R13" s="315" t="s">
        <v>216</v>
      </c>
    </row>
    <row r="14" spans="1:18" s="3" customFormat="1" ht="15" customHeight="1" x14ac:dyDescent="0.3">
      <c r="A14" s="228" t="s">
        <v>8</v>
      </c>
      <c r="B14" s="239" t="s">
        <v>139</v>
      </c>
      <c r="C14" s="240">
        <f t="shared" si="0"/>
        <v>2</v>
      </c>
      <c r="D14" s="240"/>
      <c r="E14" s="240"/>
      <c r="F14" s="241">
        <f t="shared" si="1"/>
        <v>2</v>
      </c>
      <c r="G14" s="239" t="s">
        <v>219</v>
      </c>
      <c r="H14" s="239">
        <v>4</v>
      </c>
      <c r="I14" s="239" t="s">
        <v>219</v>
      </c>
      <c r="J14" s="239" t="s">
        <v>219</v>
      </c>
      <c r="K14" s="239" t="s">
        <v>219</v>
      </c>
      <c r="L14" s="235">
        <v>43970</v>
      </c>
      <c r="M14" s="235" t="s">
        <v>219</v>
      </c>
      <c r="N14" s="272" t="s">
        <v>216</v>
      </c>
      <c r="O14" s="234" t="s">
        <v>471</v>
      </c>
      <c r="P14" s="234" t="s">
        <v>470</v>
      </c>
      <c r="Q14" s="236" t="s">
        <v>417</v>
      </c>
      <c r="R14" s="313"/>
    </row>
    <row r="15" spans="1:18" s="3" customFormat="1" ht="15" customHeight="1" x14ac:dyDescent="0.3">
      <c r="A15" s="228" t="s">
        <v>9</v>
      </c>
      <c r="B15" s="239" t="s">
        <v>134</v>
      </c>
      <c r="C15" s="240">
        <f t="shared" si="0"/>
        <v>0</v>
      </c>
      <c r="D15" s="240"/>
      <c r="E15" s="240"/>
      <c r="F15" s="241">
        <f t="shared" si="1"/>
        <v>0</v>
      </c>
      <c r="G15" s="239" t="s">
        <v>257</v>
      </c>
      <c r="H15" s="239">
        <v>5</v>
      </c>
      <c r="I15" s="239" t="s">
        <v>219</v>
      </c>
      <c r="J15" s="239" t="s">
        <v>218</v>
      </c>
      <c r="K15" s="239" t="s">
        <v>219</v>
      </c>
      <c r="L15" s="235">
        <v>43973</v>
      </c>
      <c r="M15" s="235" t="s">
        <v>219</v>
      </c>
      <c r="N15" s="272" t="s">
        <v>1667</v>
      </c>
      <c r="O15" s="234" t="s">
        <v>434</v>
      </c>
      <c r="P15" s="234" t="s">
        <v>576</v>
      </c>
      <c r="Q15" s="236" t="s">
        <v>417</v>
      </c>
      <c r="R15" s="313"/>
    </row>
    <row r="16" spans="1:18" ht="15" customHeight="1" x14ac:dyDescent="0.3">
      <c r="A16" s="228" t="s">
        <v>10</v>
      </c>
      <c r="B16" s="239" t="s">
        <v>139</v>
      </c>
      <c r="C16" s="240">
        <f t="shared" si="0"/>
        <v>2</v>
      </c>
      <c r="D16" s="240"/>
      <c r="E16" s="240"/>
      <c r="F16" s="241">
        <f t="shared" si="1"/>
        <v>2</v>
      </c>
      <c r="G16" s="239" t="s">
        <v>219</v>
      </c>
      <c r="H16" s="239">
        <v>6</v>
      </c>
      <c r="I16" s="239" t="s">
        <v>219</v>
      </c>
      <c r="J16" s="239" t="s">
        <v>219</v>
      </c>
      <c r="K16" s="239" t="s">
        <v>219</v>
      </c>
      <c r="L16" s="235" t="s">
        <v>217</v>
      </c>
      <c r="M16" s="235" t="s">
        <v>219</v>
      </c>
      <c r="N16" s="272" t="s">
        <v>216</v>
      </c>
      <c r="O16" s="234" t="s">
        <v>633</v>
      </c>
      <c r="P16" s="234" t="s">
        <v>631</v>
      </c>
      <c r="Q16" s="234" t="s">
        <v>632</v>
      </c>
      <c r="R16" s="313" t="s">
        <v>216</v>
      </c>
    </row>
    <row r="17" spans="1:18" s="3" customFormat="1" ht="15" customHeight="1" x14ac:dyDescent="0.3">
      <c r="A17" s="228" t="s">
        <v>11</v>
      </c>
      <c r="B17" s="239" t="s">
        <v>134</v>
      </c>
      <c r="C17" s="240">
        <f t="shared" ref="C17" si="2">IF(B17=$B$4,2,0)</f>
        <v>0</v>
      </c>
      <c r="D17" s="240"/>
      <c r="E17" s="240"/>
      <c r="F17" s="241">
        <f t="shared" ref="F17" si="3">C17*IF(D17&gt;0,D17,1)*IF(E17&gt;0,E17,1)</f>
        <v>0</v>
      </c>
      <c r="G17" s="239" t="s">
        <v>218</v>
      </c>
      <c r="H17" s="239">
        <v>7</v>
      </c>
      <c r="I17" s="239" t="s">
        <v>216</v>
      </c>
      <c r="J17" s="239" t="s">
        <v>216</v>
      </c>
      <c r="K17" s="239" t="s">
        <v>216</v>
      </c>
      <c r="L17" s="239" t="s">
        <v>216</v>
      </c>
      <c r="M17" s="239" t="s">
        <v>216</v>
      </c>
      <c r="N17" s="272" t="s">
        <v>216</v>
      </c>
      <c r="O17" s="234" t="s">
        <v>1148</v>
      </c>
      <c r="P17" s="234" t="s">
        <v>255</v>
      </c>
      <c r="Q17" s="234" t="s">
        <v>1518</v>
      </c>
      <c r="R17" s="313" t="s">
        <v>216</v>
      </c>
    </row>
    <row r="18" spans="1:18" s="7" customFormat="1" ht="15" customHeight="1" x14ac:dyDescent="0.3">
      <c r="A18" s="228" t="s">
        <v>12</v>
      </c>
      <c r="B18" s="239" t="s">
        <v>134</v>
      </c>
      <c r="C18" s="240">
        <f t="shared" si="0"/>
        <v>0</v>
      </c>
      <c r="D18" s="240">
        <v>0.5</v>
      </c>
      <c r="E18" s="240"/>
      <c r="F18" s="241">
        <f t="shared" si="1"/>
        <v>0</v>
      </c>
      <c r="G18" s="239" t="s">
        <v>257</v>
      </c>
      <c r="H18" s="239">
        <v>4</v>
      </c>
      <c r="I18" s="239" t="s">
        <v>219</v>
      </c>
      <c r="J18" s="239" t="s">
        <v>257</v>
      </c>
      <c r="K18" s="239" t="s">
        <v>219</v>
      </c>
      <c r="L18" s="235">
        <v>43986</v>
      </c>
      <c r="M18" s="235" t="s">
        <v>219</v>
      </c>
      <c r="N18" s="272" t="s">
        <v>1830</v>
      </c>
      <c r="O18" s="236" t="s">
        <v>433</v>
      </c>
      <c r="P18" s="236" t="s">
        <v>588</v>
      </c>
      <c r="Q18" s="236" t="s">
        <v>589</v>
      </c>
      <c r="R18" s="274" t="s">
        <v>216</v>
      </c>
    </row>
    <row r="19" spans="1:18" s="3" customFormat="1" ht="15" customHeight="1" x14ac:dyDescent="0.3">
      <c r="A19" s="228" t="s">
        <v>13</v>
      </c>
      <c r="B19" s="239" t="s">
        <v>134</v>
      </c>
      <c r="C19" s="240">
        <f t="shared" si="0"/>
        <v>0</v>
      </c>
      <c r="D19" s="240"/>
      <c r="E19" s="240"/>
      <c r="F19" s="241">
        <f t="shared" si="1"/>
        <v>0</v>
      </c>
      <c r="G19" s="239" t="s">
        <v>218</v>
      </c>
      <c r="H19" s="239">
        <v>4</v>
      </c>
      <c r="I19" s="239" t="s">
        <v>216</v>
      </c>
      <c r="J19" s="239" t="s">
        <v>216</v>
      </c>
      <c r="K19" s="239" t="s">
        <v>216</v>
      </c>
      <c r="L19" s="239" t="s">
        <v>216</v>
      </c>
      <c r="M19" s="239" t="s">
        <v>216</v>
      </c>
      <c r="N19" s="272" t="s">
        <v>216</v>
      </c>
      <c r="O19" s="234" t="s">
        <v>646</v>
      </c>
      <c r="P19" s="234" t="s">
        <v>1560</v>
      </c>
      <c r="Q19" s="236" t="s">
        <v>417</v>
      </c>
      <c r="R19" s="313"/>
    </row>
    <row r="20" spans="1:18" s="3" customFormat="1" ht="15" customHeight="1" x14ac:dyDescent="0.3">
      <c r="A20" s="228" t="s">
        <v>14</v>
      </c>
      <c r="B20" s="239" t="s">
        <v>134</v>
      </c>
      <c r="C20" s="240">
        <f t="shared" si="0"/>
        <v>0</v>
      </c>
      <c r="D20" s="240"/>
      <c r="E20" s="240"/>
      <c r="F20" s="241">
        <f t="shared" si="1"/>
        <v>0</v>
      </c>
      <c r="G20" s="239" t="s">
        <v>218</v>
      </c>
      <c r="H20" s="239">
        <v>4</v>
      </c>
      <c r="I20" s="235" t="s">
        <v>216</v>
      </c>
      <c r="J20" s="235" t="s">
        <v>216</v>
      </c>
      <c r="K20" s="235" t="s">
        <v>216</v>
      </c>
      <c r="L20" s="235" t="s">
        <v>216</v>
      </c>
      <c r="M20" s="235" t="s">
        <v>216</v>
      </c>
      <c r="N20" s="239" t="s">
        <v>216</v>
      </c>
      <c r="O20" s="236" t="s">
        <v>722</v>
      </c>
      <c r="P20" s="234" t="s">
        <v>723</v>
      </c>
      <c r="Q20" s="236" t="s">
        <v>417</v>
      </c>
      <c r="R20" s="313"/>
    </row>
    <row r="21" spans="1:18" s="3" customFormat="1" ht="15" customHeight="1" x14ac:dyDescent="0.3">
      <c r="A21" s="228" t="s">
        <v>15</v>
      </c>
      <c r="B21" s="239" t="s">
        <v>139</v>
      </c>
      <c r="C21" s="240">
        <f t="shared" si="0"/>
        <v>2</v>
      </c>
      <c r="D21" s="240"/>
      <c r="E21" s="240"/>
      <c r="F21" s="241">
        <f t="shared" si="1"/>
        <v>2</v>
      </c>
      <c r="G21" s="239" t="s">
        <v>219</v>
      </c>
      <c r="H21" s="239">
        <v>5</v>
      </c>
      <c r="I21" s="239" t="s">
        <v>219</v>
      </c>
      <c r="J21" s="239" t="s">
        <v>219</v>
      </c>
      <c r="K21" s="239" t="s">
        <v>219</v>
      </c>
      <c r="L21" s="235">
        <v>43986</v>
      </c>
      <c r="M21" s="235" t="s">
        <v>219</v>
      </c>
      <c r="N21" s="272" t="s">
        <v>216</v>
      </c>
      <c r="O21" s="234" t="s">
        <v>520</v>
      </c>
      <c r="P21" s="234" t="s">
        <v>220</v>
      </c>
      <c r="Q21" s="234" t="s">
        <v>221</v>
      </c>
      <c r="R21" s="313" t="s">
        <v>216</v>
      </c>
    </row>
    <row r="22" spans="1:18" ht="15" customHeight="1" x14ac:dyDescent="0.3">
      <c r="A22" s="228" t="s">
        <v>16</v>
      </c>
      <c r="B22" s="239" t="s">
        <v>139</v>
      </c>
      <c r="C22" s="240">
        <f t="shared" si="0"/>
        <v>2</v>
      </c>
      <c r="D22" s="240"/>
      <c r="E22" s="240"/>
      <c r="F22" s="241">
        <f t="shared" si="1"/>
        <v>2</v>
      </c>
      <c r="G22" s="239" t="s">
        <v>219</v>
      </c>
      <c r="H22" s="239">
        <v>6</v>
      </c>
      <c r="I22" s="239" t="s">
        <v>219</v>
      </c>
      <c r="J22" s="239" t="s">
        <v>219</v>
      </c>
      <c r="K22" s="239" t="s">
        <v>219</v>
      </c>
      <c r="L22" s="235">
        <v>43976</v>
      </c>
      <c r="M22" s="235" t="s">
        <v>219</v>
      </c>
      <c r="N22" s="239" t="s">
        <v>216</v>
      </c>
      <c r="O22" s="234" t="s">
        <v>1463</v>
      </c>
      <c r="P22" s="234" t="s">
        <v>498</v>
      </c>
      <c r="Q22" s="234" t="s">
        <v>499</v>
      </c>
      <c r="R22" s="313" t="s">
        <v>216</v>
      </c>
    </row>
    <row r="23" spans="1:18" ht="15" customHeight="1" x14ac:dyDescent="0.3">
      <c r="A23" s="228" t="s">
        <v>17</v>
      </c>
      <c r="B23" s="239" t="s">
        <v>134</v>
      </c>
      <c r="C23" s="240">
        <f t="shared" si="0"/>
        <v>0</v>
      </c>
      <c r="D23" s="240"/>
      <c r="E23" s="240"/>
      <c r="F23" s="241">
        <f t="shared" si="1"/>
        <v>0</v>
      </c>
      <c r="G23" s="239" t="s">
        <v>218</v>
      </c>
      <c r="H23" s="239">
        <v>7</v>
      </c>
      <c r="I23" s="239" t="s">
        <v>216</v>
      </c>
      <c r="J23" s="239" t="s">
        <v>216</v>
      </c>
      <c r="K23" s="239" t="s">
        <v>216</v>
      </c>
      <c r="L23" s="239" t="s">
        <v>216</v>
      </c>
      <c r="M23" s="239" t="s">
        <v>216</v>
      </c>
      <c r="N23" s="272" t="s">
        <v>216</v>
      </c>
      <c r="O23" s="234" t="s">
        <v>619</v>
      </c>
      <c r="P23" s="234" t="s">
        <v>620</v>
      </c>
      <c r="Q23" s="234" t="s">
        <v>1668</v>
      </c>
      <c r="R23" s="313" t="s">
        <v>216</v>
      </c>
    </row>
    <row r="24" spans="1:18" s="7" customFormat="1" ht="15" customHeight="1" x14ac:dyDescent="0.3">
      <c r="A24" s="228" t="s">
        <v>852</v>
      </c>
      <c r="B24" s="239" t="s">
        <v>134</v>
      </c>
      <c r="C24" s="240">
        <f t="shared" si="0"/>
        <v>0</v>
      </c>
      <c r="D24" s="240"/>
      <c r="E24" s="240"/>
      <c r="F24" s="241">
        <f t="shared" si="1"/>
        <v>0</v>
      </c>
      <c r="G24" s="239" t="s">
        <v>218</v>
      </c>
      <c r="H24" s="239">
        <v>1</v>
      </c>
      <c r="I24" s="239" t="s">
        <v>216</v>
      </c>
      <c r="J24" s="239" t="s">
        <v>216</v>
      </c>
      <c r="K24" s="239" t="s">
        <v>216</v>
      </c>
      <c r="L24" s="239" t="s">
        <v>216</v>
      </c>
      <c r="M24" s="239" t="s">
        <v>216</v>
      </c>
      <c r="N24" s="272" t="s">
        <v>216</v>
      </c>
      <c r="O24" s="208" t="s">
        <v>770</v>
      </c>
      <c r="P24" s="208" t="s">
        <v>771</v>
      </c>
      <c r="Q24" s="236" t="s">
        <v>768</v>
      </c>
      <c r="R24" s="274" t="s">
        <v>216</v>
      </c>
    </row>
    <row r="25" spans="1:18" s="7" customFormat="1" ht="15" customHeight="1" x14ac:dyDescent="0.3">
      <c r="A25" s="242" t="s">
        <v>18</v>
      </c>
      <c r="B25" s="264"/>
      <c r="C25" s="299"/>
      <c r="D25" s="264"/>
      <c r="E25" s="264"/>
      <c r="F25" s="265"/>
      <c r="G25" s="300"/>
      <c r="H25" s="242"/>
      <c r="I25" s="242"/>
      <c r="J25" s="242"/>
      <c r="K25" s="242"/>
      <c r="L25" s="242"/>
      <c r="M25" s="242"/>
      <c r="N25" s="242"/>
      <c r="O25" s="245"/>
      <c r="P25" s="245"/>
      <c r="Q25" s="246"/>
      <c r="R25" s="274"/>
    </row>
    <row r="26" spans="1:18" ht="15" customHeight="1" x14ac:dyDescent="0.3">
      <c r="A26" s="228" t="s">
        <v>19</v>
      </c>
      <c r="B26" s="239" t="s">
        <v>139</v>
      </c>
      <c r="C26" s="240">
        <f t="shared" ref="C26:C36" si="4">IF(B26=$B$4,2,0)</f>
        <v>2</v>
      </c>
      <c r="D26" s="240"/>
      <c r="E26" s="240"/>
      <c r="F26" s="241">
        <f t="shared" ref="F26:F36" si="5">C26*IF(D26&gt;0,D26,1)*IF(E26&gt;0,E26,1)</f>
        <v>2</v>
      </c>
      <c r="G26" s="239" t="s">
        <v>219</v>
      </c>
      <c r="H26" s="239">
        <v>8</v>
      </c>
      <c r="I26" s="239" t="s">
        <v>219</v>
      </c>
      <c r="J26" s="239" t="s">
        <v>219</v>
      </c>
      <c r="K26" s="239" t="s">
        <v>219</v>
      </c>
      <c r="L26" s="235" t="s">
        <v>217</v>
      </c>
      <c r="M26" s="235" t="s">
        <v>219</v>
      </c>
      <c r="N26" s="272" t="s">
        <v>216</v>
      </c>
      <c r="O26" s="234" t="s">
        <v>514</v>
      </c>
      <c r="P26" s="234" t="s">
        <v>512</v>
      </c>
      <c r="Q26" s="234" t="s">
        <v>513</v>
      </c>
      <c r="R26" s="313" t="s">
        <v>216</v>
      </c>
    </row>
    <row r="27" spans="1:18" s="7" customFormat="1" ht="15" customHeight="1" x14ac:dyDescent="0.3">
      <c r="A27" s="228" t="s">
        <v>20</v>
      </c>
      <c r="B27" s="239" t="s">
        <v>139</v>
      </c>
      <c r="C27" s="240">
        <f>IF(B27=$B$4,2,0)</f>
        <v>2</v>
      </c>
      <c r="D27" s="240"/>
      <c r="E27" s="240"/>
      <c r="F27" s="241">
        <f t="shared" si="5"/>
        <v>2</v>
      </c>
      <c r="G27" s="239" t="s">
        <v>219</v>
      </c>
      <c r="H27" s="239">
        <v>2</v>
      </c>
      <c r="I27" s="239" t="s">
        <v>219</v>
      </c>
      <c r="J27" s="239" t="s">
        <v>219</v>
      </c>
      <c r="K27" s="239" t="s">
        <v>219</v>
      </c>
      <c r="L27" s="235">
        <v>43998</v>
      </c>
      <c r="M27" s="235" t="s">
        <v>219</v>
      </c>
      <c r="N27" s="272" t="s">
        <v>216</v>
      </c>
      <c r="O27" s="208" t="s">
        <v>1415</v>
      </c>
      <c r="P27" s="236" t="s">
        <v>749</v>
      </c>
      <c r="Q27" s="236" t="s">
        <v>417</v>
      </c>
      <c r="R27" s="274"/>
    </row>
    <row r="28" spans="1:18" s="7" customFormat="1" ht="15" customHeight="1" x14ac:dyDescent="0.3">
      <c r="A28" s="228" t="s">
        <v>21</v>
      </c>
      <c r="B28" s="239" t="s">
        <v>139</v>
      </c>
      <c r="C28" s="240">
        <f t="shared" si="4"/>
        <v>2</v>
      </c>
      <c r="D28" s="240"/>
      <c r="E28" s="240"/>
      <c r="F28" s="241">
        <f t="shared" si="5"/>
        <v>2</v>
      </c>
      <c r="G28" s="239" t="s">
        <v>219</v>
      </c>
      <c r="H28" s="239">
        <v>7</v>
      </c>
      <c r="I28" s="239" t="s">
        <v>219</v>
      </c>
      <c r="J28" s="239" t="s">
        <v>219</v>
      </c>
      <c r="K28" s="239" t="s">
        <v>219</v>
      </c>
      <c r="L28" s="235">
        <v>43980</v>
      </c>
      <c r="M28" s="235" t="s">
        <v>219</v>
      </c>
      <c r="N28" s="272" t="s">
        <v>216</v>
      </c>
      <c r="O28" s="236" t="s">
        <v>614</v>
      </c>
      <c r="P28" s="236" t="s">
        <v>252</v>
      </c>
      <c r="Q28" s="236" t="s">
        <v>417</v>
      </c>
      <c r="R28" s="274"/>
    </row>
    <row r="29" spans="1:18" ht="15" customHeight="1" x14ac:dyDescent="0.3">
      <c r="A29" s="228" t="s">
        <v>22</v>
      </c>
      <c r="B29" s="239" t="s">
        <v>139</v>
      </c>
      <c r="C29" s="240">
        <f t="shared" si="4"/>
        <v>2</v>
      </c>
      <c r="D29" s="240"/>
      <c r="E29" s="240"/>
      <c r="F29" s="241">
        <f t="shared" si="5"/>
        <v>2</v>
      </c>
      <c r="G29" s="239" t="s">
        <v>219</v>
      </c>
      <c r="H29" s="239">
        <v>4</v>
      </c>
      <c r="I29" s="239" t="s">
        <v>219</v>
      </c>
      <c r="J29" s="239" t="s">
        <v>219</v>
      </c>
      <c r="K29" s="239" t="s">
        <v>219</v>
      </c>
      <c r="L29" s="235">
        <v>43983</v>
      </c>
      <c r="M29" s="235" t="s">
        <v>219</v>
      </c>
      <c r="N29" s="272" t="s">
        <v>216</v>
      </c>
      <c r="O29" s="234" t="s">
        <v>636</v>
      </c>
      <c r="P29" s="234" t="s">
        <v>635</v>
      </c>
      <c r="Q29" s="236" t="s">
        <v>417</v>
      </c>
    </row>
    <row r="30" spans="1:18" ht="15" customHeight="1" x14ac:dyDescent="0.3">
      <c r="A30" s="228" t="s">
        <v>23</v>
      </c>
      <c r="B30" s="239" t="s">
        <v>139</v>
      </c>
      <c r="C30" s="240">
        <f t="shared" si="4"/>
        <v>2</v>
      </c>
      <c r="D30" s="240"/>
      <c r="E30" s="240"/>
      <c r="F30" s="241">
        <f t="shared" si="5"/>
        <v>2</v>
      </c>
      <c r="G30" s="239" t="s">
        <v>219</v>
      </c>
      <c r="H30" s="239">
        <v>4</v>
      </c>
      <c r="I30" s="239" t="s">
        <v>219</v>
      </c>
      <c r="J30" s="239" t="s">
        <v>219</v>
      </c>
      <c r="K30" s="239" t="s">
        <v>219</v>
      </c>
      <c r="L30" s="235">
        <v>43983</v>
      </c>
      <c r="M30" s="235" t="s">
        <v>219</v>
      </c>
      <c r="N30" s="272" t="s">
        <v>216</v>
      </c>
      <c r="O30" s="234" t="s">
        <v>648</v>
      </c>
      <c r="P30" s="234" t="s">
        <v>647</v>
      </c>
      <c r="Q30" s="236" t="s">
        <v>417</v>
      </c>
    </row>
    <row r="31" spans="1:18" ht="15" customHeight="1" x14ac:dyDescent="0.3">
      <c r="A31" s="228" t="s">
        <v>24</v>
      </c>
      <c r="B31" s="239" t="s">
        <v>139</v>
      </c>
      <c r="C31" s="240">
        <f t="shared" si="4"/>
        <v>2</v>
      </c>
      <c r="D31" s="240"/>
      <c r="E31" s="240"/>
      <c r="F31" s="241">
        <f t="shared" si="5"/>
        <v>2</v>
      </c>
      <c r="G31" s="239" t="s">
        <v>219</v>
      </c>
      <c r="H31" s="239">
        <v>4</v>
      </c>
      <c r="I31" s="239" t="s">
        <v>219</v>
      </c>
      <c r="J31" s="239" t="s">
        <v>219</v>
      </c>
      <c r="K31" s="239" t="s">
        <v>219</v>
      </c>
      <c r="L31" s="235">
        <v>43964</v>
      </c>
      <c r="M31" s="235" t="s">
        <v>219</v>
      </c>
      <c r="N31" s="239" t="s">
        <v>1674</v>
      </c>
      <c r="O31" s="234" t="s">
        <v>459</v>
      </c>
      <c r="P31" s="234" t="s">
        <v>460</v>
      </c>
      <c r="Q31" s="234" t="s">
        <v>224</v>
      </c>
      <c r="R31" s="313" t="s">
        <v>216</v>
      </c>
    </row>
    <row r="32" spans="1:18" ht="15" customHeight="1" x14ac:dyDescent="0.3">
      <c r="A32" s="228" t="s">
        <v>25</v>
      </c>
      <c r="B32" s="239" t="s">
        <v>139</v>
      </c>
      <c r="C32" s="240">
        <f t="shared" si="4"/>
        <v>2</v>
      </c>
      <c r="D32" s="240"/>
      <c r="E32" s="240"/>
      <c r="F32" s="241">
        <f t="shared" si="5"/>
        <v>2</v>
      </c>
      <c r="G32" s="239" t="s">
        <v>219</v>
      </c>
      <c r="H32" s="239">
        <v>3</v>
      </c>
      <c r="I32" s="239" t="s">
        <v>219</v>
      </c>
      <c r="J32" s="239" t="s">
        <v>219</v>
      </c>
      <c r="K32" s="239" t="s">
        <v>219</v>
      </c>
      <c r="L32" s="235" t="s">
        <v>217</v>
      </c>
      <c r="M32" s="235" t="s">
        <v>219</v>
      </c>
      <c r="N32" s="272" t="s">
        <v>216</v>
      </c>
      <c r="O32" s="234" t="s">
        <v>526</v>
      </c>
      <c r="P32" s="234" t="s">
        <v>524</v>
      </c>
      <c r="Q32" s="234" t="s">
        <v>525</v>
      </c>
      <c r="R32" s="313" t="s">
        <v>216</v>
      </c>
    </row>
    <row r="33" spans="1:18" ht="15" customHeight="1" x14ac:dyDescent="0.3">
      <c r="A33" s="228" t="s">
        <v>26</v>
      </c>
      <c r="B33" s="239" t="s">
        <v>139</v>
      </c>
      <c r="C33" s="240">
        <f t="shared" si="4"/>
        <v>2</v>
      </c>
      <c r="D33" s="240"/>
      <c r="E33" s="240"/>
      <c r="F33" s="241">
        <f t="shared" si="5"/>
        <v>2</v>
      </c>
      <c r="G33" s="239" t="s">
        <v>219</v>
      </c>
      <c r="H33" s="239">
        <v>11</v>
      </c>
      <c r="I33" s="239" t="s">
        <v>219</v>
      </c>
      <c r="J33" s="239" t="s">
        <v>219</v>
      </c>
      <c r="K33" s="239" t="s">
        <v>219</v>
      </c>
      <c r="L33" s="235">
        <v>43976</v>
      </c>
      <c r="M33" s="235" t="s">
        <v>219</v>
      </c>
      <c r="N33" s="239" t="s">
        <v>216</v>
      </c>
      <c r="O33" s="234" t="s">
        <v>496</v>
      </c>
      <c r="P33" s="234" t="s">
        <v>494</v>
      </c>
      <c r="Q33" s="234" t="s">
        <v>495</v>
      </c>
      <c r="R33" s="313" t="s">
        <v>216</v>
      </c>
    </row>
    <row r="34" spans="1:18" ht="15" customHeight="1" x14ac:dyDescent="0.3">
      <c r="A34" s="228" t="s">
        <v>27</v>
      </c>
      <c r="B34" s="239" t="s">
        <v>134</v>
      </c>
      <c r="C34" s="240">
        <f t="shared" si="4"/>
        <v>0</v>
      </c>
      <c r="D34" s="240"/>
      <c r="E34" s="240"/>
      <c r="F34" s="241">
        <f t="shared" si="5"/>
        <v>0</v>
      </c>
      <c r="G34" s="239" t="s">
        <v>218</v>
      </c>
      <c r="H34" s="239">
        <v>4</v>
      </c>
      <c r="I34" s="239" t="s">
        <v>216</v>
      </c>
      <c r="J34" s="239" t="s">
        <v>216</v>
      </c>
      <c r="K34" s="239" t="s">
        <v>216</v>
      </c>
      <c r="L34" s="239" t="s">
        <v>216</v>
      </c>
      <c r="M34" s="239" t="s">
        <v>216</v>
      </c>
      <c r="N34" s="272" t="s">
        <v>216</v>
      </c>
      <c r="O34" s="234" t="s">
        <v>600</v>
      </c>
      <c r="P34" s="234" t="s">
        <v>1468</v>
      </c>
      <c r="Q34" s="234" t="s">
        <v>1470</v>
      </c>
      <c r="R34" s="313" t="s">
        <v>216</v>
      </c>
    </row>
    <row r="35" spans="1:18" ht="15" customHeight="1" x14ac:dyDescent="0.3">
      <c r="A35" s="228" t="s">
        <v>898</v>
      </c>
      <c r="B35" s="239" t="s">
        <v>134</v>
      </c>
      <c r="C35" s="240">
        <f t="shared" si="4"/>
        <v>0</v>
      </c>
      <c r="D35" s="240"/>
      <c r="E35" s="240"/>
      <c r="F35" s="241">
        <f t="shared" si="5"/>
        <v>0</v>
      </c>
      <c r="G35" s="239" t="s">
        <v>257</v>
      </c>
      <c r="H35" s="239">
        <v>1</v>
      </c>
      <c r="I35" s="239" t="s">
        <v>219</v>
      </c>
      <c r="J35" s="239" t="s">
        <v>219</v>
      </c>
      <c r="K35" s="239" t="s">
        <v>218</v>
      </c>
      <c r="L35" s="235" t="s">
        <v>217</v>
      </c>
      <c r="M35" s="235" t="s">
        <v>219</v>
      </c>
      <c r="N35" s="239" t="s">
        <v>1677</v>
      </c>
      <c r="O35" s="234" t="s">
        <v>489</v>
      </c>
      <c r="P35" s="234" t="s">
        <v>253</v>
      </c>
      <c r="Q35" s="236" t="s">
        <v>417</v>
      </c>
    </row>
    <row r="36" spans="1:18" s="7" customFormat="1" ht="15" customHeight="1" x14ac:dyDescent="0.3">
      <c r="A36" s="228" t="s">
        <v>28</v>
      </c>
      <c r="B36" s="239" t="s">
        <v>139</v>
      </c>
      <c r="C36" s="240">
        <f t="shared" si="4"/>
        <v>2</v>
      </c>
      <c r="D36" s="240"/>
      <c r="E36" s="240"/>
      <c r="F36" s="241">
        <f t="shared" si="5"/>
        <v>2</v>
      </c>
      <c r="G36" s="239" t="s">
        <v>219</v>
      </c>
      <c r="H36" s="239">
        <v>7</v>
      </c>
      <c r="I36" s="239" t="s">
        <v>219</v>
      </c>
      <c r="J36" s="239" t="s">
        <v>219</v>
      </c>
      <c r="K36" s="239" t="s">
        <v>219</v>
      </c>
      <c r="L36" s="235" t="s">
        <v>217</v>
      </c>
      <c r="M36" s="235" t="s">
        <v>219</v>
      </c>
      <c r="N36" s="239" t="s">
        <v>1675</v>
      </c>
      <c r="O36" s="236" t="s">
        <v>438</v>
      </c>
      <c r="P36" s="236" t="s">
        <v>225</v>
      </c>
      <c r="Q36" s="236" t="s">
        <v>417</v>
      </c>
      <c r="R36" s="274"/>
    </row>
    <row r="37" spans="1:18" s="7" customFormat="1" ht="15" customHeight="1" x14ac:dyDescent="0.3">
      <c r="A37" s="242" t="s">
        <v>29</v>
      </c>
      <c r="B37" s="264"/>
      <c r="C37" s="299"/>
      <c r="D37" s="264"/>
      <c r="E37" s="264"/>
      <c r="F37" s="265"/>
      <c r="G37" s="300"/>
      <c r="H37" s="242"/>
      <c r="I37" s="242"/>
      <c r="J37" s="242"/>
      <c r="K37" s="242"/>
      <c r="L37" s="242"/>
      <c r="M37" s="242"/>
      <c r="N37" s="242"/>
      <c r="O37" s="245"/>
      <c r="P37" s="245"/>
      <c r="Q37" s="246"/>
      <c r="R37" s="274"/>
    </row>
    <row r="38" spans="1:18" s="3" customFormat="1" ht="15" customHeight="1" x14ac:dyDescent="0.3">
      <c r="A38" s="228" t="s">
        <v>30</v>
      </c>
      <c r="B38" s="239" t="s">
        <v>139</v>
      </c>
      <c r="C38" s="240">
        <f t="shared" ref="C38:C53" si="6">IF(B38=$B$4,2,0)</f>
        <v>2</v>
      </c>
      <c r="D38" s="240"/>
      <c r="E38" s="240"/>
      <c r="F38" s="241">
        <f t="shared" ref="F38:F45" si="7">C38*IF(D38&gt;0,D38,1)*IF(E38&gt;0,E38,1)</f>
        <v>2</v>
      </c>
      <c r="G38" s="239" t="s">
        <v>219</v>
      </c>
      <c r="H38" s="239">
        <v>5</v>
      </c>
      <c r="I38" s="239" t="s">
        <v>219</v>
      </c>
      <c r="J38" s="239" t="s">
        <v>219</v>
      </c>
      <c r="K38" s="239" t="s">
        <v>219</v>
      </c>
      <c r="L38" s="235">
        <v>44089</v>
      </c>
      <c r="M38" s="235" t="s">
        <v>219</v>
      </c>
      <c r="N38" s="239" t="s">
        <v>216</v>
      </c>
      <c r="O38" s="208" t="s">
        <v>733</v>
      </c>
      <c r="P38" s="208" t="s">
        <v>725</v>
      </c>
      <c r="Q38" s="236" t="s">
        <v>417</v>
      </c>
      <c r="R38" s="313"/>
    </row>
    <row r="39" spans="1:18" s="3" customFormat="1" ht="15" customHeight="1" x14ac:dyDescent="0.3">
      <c r="A39" s="228" t="s">
        <v>31</v>
      </c>
      <c r="B39" s="239" t="s">
        <v>134</v>
      </c>
      <c r="C39" s="240">
        <f t="shared" si="6"/>
        <v>0</v>
      </c>
      <c r="D39" s="240"/>
      <c r="E39" s="240"/>
      <c r="F39" s="241">
        <f t="shared" si="7"/>
        <v>0</v>
      </c>
      <c r="G39" s="239" t="s">
        <v>1478</v>
      </c>
      <c r="H39" s="239">
        <v>2</v>
      </c>
      <c r="I39" s="239" t="s">
        <v>216</v>
      </c>
      <c r="J39" s="239" t="s">
        <v>216</v>
      </c>
      <c r="K39" s="239" t="s">
        <v>216</v>
      </c>
      <c r="L39" s="239" t="s">
        <v>216</v>
      </c>
      <c r="M39" s="239" t="s">
        <v>216</v>
      </c>
      <c r="N39" s="272" t="s">
        <v>1672</v>
      </c>
      <c r="O39" s="234" t="s">
        <v>1338</v>
      </c>
      <c r="P39" s="234" t="s">
        <v>618</v>
      </c>
      <c r="Q39" s="236" t="s">
        <v>417</v>
      </c>
      <c r="R39" s="313"/>
    </row>
    <row r="40" spans="1:18" s="3" customFormat="1" ht="15" customHeight="1" x14ac:dyDescent="0.3">
      <c r="A40" s="228" t="s">
        <v>102</v>
      </c>
      <c r="B40" s="239" t="s">
        <v>139</v>
      </c>
      <c r="C40" s="240">
        <f t="shared" si="6"/>
        <v>2</v>
      </c>
      <c r="D40" s="240"/>
      <c r="E40" s="240"/>
      <c r="F40" s="241">
        <f t="shared" si="7"/>
        <v>2</v>
      </c>
      <c r="G40" s="239" t="s">
        <v>219</v>
      </c>
      <c r="H40" s="239">
        <v>6</v>
      </c>
      <c r="I40" s="239" t="s">
        <v>219</v>
      </c>
      <c r="J40" s="239" t="s">
        <v>219</v>
      </c>
      <c r="K40" s="239" t="s">
        <v>219</v>
      </c>
      <c r="L40" s="235">
        <v>43971</v>
      </c>
      <c r="M40" s="235" t="s">
        <v>219</v>
      </c>
      <c r="N40" s="272" t="s">
        <v>216</v>
      </c>
      <c r="O40" s="234" t="s">
        <v>476</v>
      </c>
      <c r="P40" s="234" t="s">
        <v>473</v>
      </c>
      <c r="Q40" s="234" t="s">
        <v>474</v>
      </c>
      <c r="R40" s="313" t="s">
        <v>216</v>
      </c>
    </row>
    <row r="41" spans="1:18" ht="15" customHeight="1" x14ac:dyDescent="0.3">
      <c r="A41" s="228" t="s">
        <v>32</v>
      </c>
      <c r="B41" s="239" t="s">
        <v>139</v>
      </c>
      <c r="C41" s="240">
        <f t="shared" si="6"/>
        <v>2</v>
      </c>
      <c r="D41" s="240"/>
      <c r="E41" s="240"/>
      <c r="F41" s="241">
        <f t="shared" si="7"/>
        <v>2</v>
      </c>
      <c r="G41" s="239" t="s">
        <v>219</v>
      </c>
      <c r="H41" s="239">
        <v>3</v>
      </c>
      <c r="I41" s="239" t="s">
        <v>219</v>
      </c>
      <c r="J41" s="239" t="s">
        <v>219</v>
      </c>
      <c r="K41" s="239" t="s">
        <v>219</v>
      </c>
      <c r="L41" s="235">
        <v>44092</v>
      </c>
      <c r="M41" s="235" t="s">
        <v>219</v>
      </c>
      <c r="N41" s="272" t="s">
        <v>1676</v>
      </c>
      <c r="O41" s="208" t="s">
        <v>727</v>
      </c>
      <c r="P41" s="208" t="s">
        <v>726</v>
      </c>
      <c r="Q41" s="208" t="s">
        <v>728</v>
      </c>
      <c r="R41" s="313" t="s">
        <v>216</v>
      </c>
    </row>
    <row r="42" spans="1:18" s="3" customFormat="1" ht="15" customHeight="1" x14ac:dyDescent="0.3">
      <c r="A42" s="228" t="s">
        <v>33</v>
      </c>
      <c r="B42" s="239" t="s">
        <v>134</v>
      </c>
      <c r="C42" s="240">
        <f t="shared" si="6"/>
        <v>0</v>
      </c>
      <c r="D42" s="240"/>
      <c r="E42" s="240"/>
      <c r="F42" s="241">
        <f t="shared" si="7"/>
        <v>0</v>
      </c>
      <c r="G42" s="239" t="s">
        <v>1478</v>
      </c>
      <c r="H42" s="239">
        <v>5</v>
      </c>
      <c r="I42" s="239" t="s">
        <v>216</v>
      </c>
      <c r="J42" s="239" t="s">
        <v>216</v>
      </c>
      <c r="K42" s="239" t="s">
        <v>216</v>
      </c>
      <c r="L42" s="239" t="s">
        <v>216</v>
      </c>
      <c r="M42" s="239" t="s">
        <v>216</v>
      </c>
      <c r="N42" s="239" t="s">
        <v>1679</v>
      </c>
      <c r="O42" s="234" t="s">
        <v>701</v>
      </c>
      <c r="P42" s="234" t="s">
        <v>1425</v>
      </c>
      <c r="Q42" s="236" t="s">
        <v>417</v>
      </c>
      <c r="R42" s="313"/>
    </row>
    <row r="43" spans="1:18" s="3" customFormat="1" ht="15" customHeight="1" x14ac:dyDescent="0.3">
      <c r="A43" s="228" t="s">
        <v>34</v>
      </c>
      <c r="B43" s="239" t="s">
        <v>139</v>
      </c>
      <c r="C43" s="240">
        <f>IF(B43=$B$4,2,0)</f>
        <v>2</v>
      </c>
      <c r="D43" s="240"/>
      <c r="E43" s="240"/>
      <c r="F43" s="241">
        <f t="shared" si="7"/>
        <v>2</v>
      </c>
      <c r="G43" s="239" t="s">
        <v>219</v>
      </c>
      <c r="H43" s="239">
        <v>5</v>
      </c>
      <c r="I43" s="239" t="s">
        <v>219</v>
      </c>
      <c r="J43" s="239" t="s">
        <v>219</v>
      </c>
      <c r="K43" s="239" t="s">
        <v>219</v>
      </c>
      <c r="L43" s="235">
        <v>44105</v>
      </c>
      <c r="M43" s="235" t="s">
        <v>219</v>
      </c>
      <c r="N43" s="272" t="s">
        <v>216</v>
      </c>
      <c r="O43" s="236" t="s">
        <v>1419</v>
      </c>
      <c r="P43" s="208" t="s">
        <v>729</v>
      </c>
      <c r="Q43" s="208" t="s">
        <v>730</v>
      </c>
      <c r="R43" s="313" t="s">
        <v>216</v>
      </c>
    </row>
    <row r="44" spans="1:18" s="53" customFormat="1" ht="15" customHeight="1" x14ac:dyDescent="0.3">
      <c r="A44" s="228" t="s">
        <v>35</v>
      </c>
      <c r="B44" s="239" t="s">
        <v>139</v>
      </c>
      <c r="C44" s="240">
        <f t="shared" ref="C44" si="8">IF(B44=$B$4,2,0)</f>
        <v>2</v>
      </c>
      <c r="D44" s="240"/>
      <c r="E44" s="240"/>
      <c r="F44" s="241">
        <f t="shared" ref="F44" si="9">C44*IF(D44&gt;0,D44,1)*IF(E44&gt;0,E44,1)</f>
        <v>2</v>
      </c>
      <c r="G44" s="239" t="s">
        <v>219</v>
      </c>
      <c r="H44" s="239">
        <v>6</v>
      </c>
      <c r="I44" s="239" t="s">
        <v>219</v>
      </c>
      <c r="J44" s="239" t="s">
        <v>219</v>
      </c>
      <c r="K44" s="239" t="s">
        <v>219</v>
      </c>
      <c r="L44" s="235">
        <v>43910</v>
      </c>
      <c r="M44" s="239" t="s">
        <v>219</v>
      </c>
      <c r="N44" s="272" t="s">
        <v>216</v>
      </c>
      <c r="O44" s="236" t="s">
        <v>1473</v>
      </c>
      <c r="P44" s="236" t="s">
        <v>686</v>
      </c>
      <c r="Q44" s="236" t="s">
        <v>659</v>
      </c>
      <c r="R44" s="274" t="s">
        <v>216</v>
      </c>
    </row>
    <row r="45" spans="1:18" s="53" customFormat="1" ht="15" customHeight="1" x14ac:dyDescent="0.3">
      <c r="A45" s="228" t="s">
        <v>103</v>
      </c>
      <c r="B45" s="239" t="s">
        <v>139</v>
      </c>
      <c r="C45" s="240">
        <f t="shared" si="6"/>
        <v>2</v>
      </c>
      <c r="D45" s="240"/>
      <c r="E45" s="240"/>
      <c r="F45" s="241">
        <f t="shared" si="7"/>
        <v>2</v>
      </c>
      <c r="G45" s="239" t="s">
        <v>219</v>
      </c>
      <c r="H45" s="239">
        <v>4</v>
      </c>
      <c r="I45" s="239" t="s">
        <v>219</v>
      </c>
      <c r="J45" s="239" t="s">
        <v>219</v>
      </c>
      <c r="K45" s="239" t="s">
        <v>219</v>
      </c>
      <c r="L45" s="235">
        <v>43983</v>
      </c>
      <c r="M45" s="235" t="s">
        <v>219</v>
      </c>
      <c r="N45" s="272" t="s">
        <v>216</v>
      </c>
      <c r="O45" s="236" t="s">
        <v>627</v>
      </c>
      <c r="P45" s="236" t="s">
        <v>626</v>
      </c>
      <c r="Q45" s="236" t="s">
        <v>625</v>
      </c>
      <c r="R45" s="274" t="s">
        <v>216</v>
      </c>
    </row>
    <row r="46" spans="1:18" s="7" customFormat="1" ht="15" customHeight="1" x14ac:dyDescent="0.3">
      <c r="A46" s="242" t="s">
        <v>36</v>
      </c>
      <c r="B46" s="264"/>
      <c r="C46" s="299"/>
      <c r="D46" s="264"/>
      <c r="E46" s="264"/>
      <c r="F46" s="265"/>
      <c r="G46" s="300"/>
      <c r="H46" s="242"/>
      <c r="I46" s="242"/>
      <c r="J46" s="242"/>
      <c r="K46" s="242"/>
      <c r="L46" s="242"/>
      <c r="M46" s="242"/>
      <c r="N46" s="242"/>
      <c r="O46" s="245"/>
      <c r="P46" s="245"/>
      <c r="Q46" s="247"/>
      <c r="R46" s="274"/>
    </row>
    <row r="47" spans="1:18" s="3" customFormat="1" ht="15" customHeight="1" x14ac:dyDescent="0.3">
      <c r="A47" s="228" t="s">
        <v>37</v>
      </c>
      <c r="B47" s="239" t="s">
        <v>134</v>
      </c>
      <c r="C47" s="240">
        <f t="shared" si="6"/>
        <v>0</v>
      </c>
      <c r="D47" s="240"/>
      <c r="E47" s="240"/>
      <c r="F47" s="241">
        <f t="shared" ref="F47:F53" si="10">C47*IF(D47&gt;0,D47,1)*IF(E47&gt;0,E47,1)</f>
        <v>0</v>
      </c>
      <c r="G47" s="239" t="s">
        <v>218</v>
      </c>
      <c r="H47" s="239">
        <v>5</v>
      </c>
      <c r="I47" s="239" t="s">
        <v>216</v>
      </c>
      <c r="J47" s="239" t="s">
        <v>216</v>
      </c>
      <c r="K47" s="239" t="s">
        <v>216</v>
      </c>
      <c r="L47" s="239" t="s">
        <v>216</v>
      </c>
      <c r="M47" s="239" t="s">
        <v>216</v>
      </c>
      <c r="N47" s="272" t="s">
        <v>216</v>
      </c>
      <c r="O47" s="234" t="s">
        <v>665</v>
      </c>
      <c r="P47" s="234" t="s">
        <v>1426</v>
      </c>
      <c r="Q47" s="234" t="s">
        <v>666</v>
      </c>
      <c r="R47" s="313" t="s">
        <v>216</v>
      </c>
    </row>
    <row r="48" spans="1:18" s="3" customFormat="1" ht="15" customHeight="1" x14ac:dyDescent="0.3">
      <c r="A48" s="228" t="s">
        <v>38</v>
      </c>
      <c r="B48" s="239" t="s">
        <v>134</v>
      </c>
      <c r="C48" s="240">
        <f t="shared" si="6"/>
        <v>0</v>
      </c>
      <c r="D48" s="240"/>
      <c r="E48" s="240"/>
      <c r="F48" s="241">
        <f t="shared" si="10"/>
        <v>0</v>
      </c>
      <c r="G48" s="239" t="s">
        <v>257</v>
      </c>
      <c r="H48" s="239">
        <v>5</v>
      </c>
      <c r="I48" s="239" t="s">
        <v>219</v>
      </c>
      <c r="J48" s="239" t="s">
        <v>219</v>
      </c>
      <c r="K48" s="239" t="s">
        <v>218</v>
      </c>
      <c r="L48" s="235">
        <v>43963</v>
      </c>
      <c r="M48" s="235" t="s">
        <v>219</v>
      </c>
      <c r="N48" s="272" t="s">
        <v>1678</v>
      </c>
      <c r="O48" s="234" t="s">
        <v>1350</v>
      </c>
      <c r="P48" s="234" t="s">
        <v>226</v>
      </c>
      <c r="Q48" s="236" t="s">
        <v>417</v>
      </c>
      <c r="R48" s="313"/>
    </row>
    <row r="49" spans="1:18" ht="15" customHeight="1" x14ac:dyDescent="0.3">
      <c r="A49" s="228" t="s">
        <v>39</v>
      </c>
      <c r="B49" s="239" t="s">
        <v>139</v>
      </c>
      <c r="C49" s="240">
        <f t="shared" si="6"/>
        <v>2</v>
      </c>
      <c r="D49" s="240"/>
      <c r="E49" s="240"/>
      <c r="F49" s="241">
        <f t="shared" si="10"/>
        <v>2</v>
      </c>
      <c r="G49" s="239" t="s">
        <v>219</v>
      </c>
      <c r="H49" s="239">
        <v>2</v>
      </c>
      <c r="I49" s="239" t="s">
        <v>219</v>
      </c>
      <c r="J49" s="239" t="s">
        <v>219</v>
      </c>
      <c r="K49" s="239" t="s">
        <v>219</v>
      </c>
      <c r="L49" s="235">
        <v>43931</v>
      </c>
      <c r="M49" s="235" t="s">
        <v>219</v>
      </c>
      <c r="N49" s="272" t="s">
        <v>216</v>
      </c>
      <c r="O49" s="236" t="s">
        <v>420</v>
      </c>
      <c r="P49" s="236" t="s">
        <v>419</v>
      </c>
      <c r="Q49" s="236" t="s">
        <v>417</v>
      </c>
    </row>
    <row r="50" spans="1:18" ht="15" customHeight="1" x14ac:dyDescent="0.3">
      <c r="A50" s="228" t="s">
        <v>40</v>
      </c>
      <c r="B50" s="239" t="s">
        <v>134</v>
      </c>
      <c r="C50" s="240">
        <f>IF(B50=$B$4,2,0)</f>
        <v>0</v>
      </c>
      <c r="D50" s="240"/>
      <c r="E50" s="240"/>
      <c r="F50" s="241">
        <f t="shared" si="10"/>
        <v>0</v>
      </c>
      <c r="G50" s="239" t="s">
        <v>218</v>
      </c>
      <c r="H50" s="239">
        <v>7</v>
      </c>
      <c r="I50" s="239" t="s">
        <v>216</v>
      </c>
      <c r="J50" s="239" t="s">
        <v>216</v>
      </c>
      <c r="K50" s="239" t="s">
        <v>216</v>
      </c>
      <c r="L50" s="239" t="s">
        <v>216</v>
      </c>
      <c r="M50" s="239" t="s">
        <v>216</v>
      </c>
      <c r="N50" s="272" t="s">
        <v>216</v>
      </c>
      <c r="O50" s="234" t="s">
        <v>654</v>
      </c>
      <c r="P50" s="234" t="s">
        <v>655</v>
      </c>
      <c r="Q50" s="236" t="s">
        <v>417</v>
      </c>
    </row>
    <row r="51" spans="1:18" s="3" customFormat="1" ht="15" customHeight="1" x14ac:dyDescent="0.3">
      <c r="A51" s="228" t="s">
        <v>92</v>
      </c>
      <c r="B51" s="239" t="s">
        <v>134</v>
      </c>
      <c r="C51" s="240">
        <f>IF(B51=$B$4,2,0)</f>
        <v>0</v>
      </c>
      <c r="D51" s="240"/>
      <c r="E51" s="240"/>
      <c r="F51" s="241">
        <f t="shared" ref="F51" si="11">C51*IF(D51&gt;0,D51,1)*IF(E51&gt;0,E51,1)</f>
        <v>0</v>
      </c>
      <c r="G51" s="239" t="s">
        <v>218</v>
      </c>
      <c r="H51" s="239">
        <v>5</v>
      </c>
      <c r="I51" s="239" t="s">
        <v>216</v>
      </c>
      <c r="J51" s="239" t="s">
        <v>216</v>
      </c>
      <c r="K51" s="239" t="s">
        <v>216</v>
      </c>
      <c r="L51" s="239" t="s">
        <v>216</v>
      </c>
      <c r="M51" s="239" t="s">
        <v>216</v>
      </c>
      <c r="N51" s="272" t="s">
        <v>216</v>
      </c>
      <c r="O51" s="234" t="s">
        <v>593</v>
      </c>
      <c r="P51" s="234" t="s">
        <v>594</v>
      </c>
      <c r="Q51" s="236" t="s">
        <v>417</v>
      </c>
      <c r="R51" s="313"/>
    </row>
    <row r="52" spans="1:18" s="7" customFormat="1" ht="15" customHeight="1" x14ac:dyDescent="0.3">
      <c r="A52" s="228" t="s">
        <v>41</v>
      </c>
      <c r="B52" s="239" t="s">
        <v>139</v>
      </c>
      <c r="C52" s="240">
        <f>IF(B52=$B$4,2,0)</f>
        <v>2</v>
      </c>
      <c r="D52" s="240"/>
      <c r="E52" s="240"/>
      <c r="F52" s="241">
        <f t="shared" si="10"/>
        <v>2</v>
      </c>
      <c r="G52" s="239" t="s">
        <v>219</v>
      </c>
      <c r="H52" s="239">
        <v>2</v>
      </c>
      <c r="I52" s="239" t="s">
        <v>219</v>
      </c>
      <c r="J52" s="239" t="s">
        <v>219</v>
      </c>
      <c r="K52" s="239" t="s">
        <v>219</v>
      </c>
      <c r="L52" s="235">
        <v>43951</v>
      </c>
      <c r="M52" s="235" t="s">
        <v>219</v>
      </c>
      <c r="N52" s="272" t="s">
        <v>216</v>
      </c>
      <c r="O52" s="236" t="s">
        <v>411</v>
      </c>
      <c r="P52" s="236" t="s">
        <v>416</v>
      </c>
      <c r="Q52" s="236" t="s">
        <v>415</v>
      </c>
      <c r="R52" s="274" t="s">
        <v>216</v>
      </c>
    </row>
    <row r="53" spans="1:18" ht="15" customHeight="1" x14ac:dyDescent="0.3">
      <c r="A53" s="228" t="s">
        <v>42</v>
      </c>
      <c r="B53" s="239" t="s">
        <v>139</v>
      </c>
      <c r="C53" s="240">
        <f t="shared" si="6"/>
        <v>2</v>
      </c>
      <c r="D53" s="240"/>
      <c r="E53" s="240"/>
      <c r="F53" s="241">
        <f t="shared" si="10"/>
        <v>2</v>
      </c>
      <c r="G53" s="239" t="s">
        <v>219</v>
      </c>
      <c r="H53" s="239">
        <v>5</v>
      </c>
      <c r="I53" s="239" t="s">
        <v>219</v>
      </c>
      <c r="J53" s="239" t="s">
        <v>219</v>
      </c>
      <c r="K53" s="239" t="s">
        <v>219</v>
      </c>
      <c r="L53" s="239" t="s">
        <v>217</v>
      </c>
      <c r="M53" s="239" t="s">
        <v>219</v>
      </c>
      <c r="N53" s="272" t="s">
        <v>216</v>
      </c>
      <c r="O53" s="234" t="s">
        <v>422</v>
      </c>
      <c r="P53" s="234" t="s">
        <v>423</v>
      </c>
      <c r="Q53" s="234" t="s">
        <v>245</v>
      </c>
      <c r="R53" s="313" t="s">
        <v>216</v>
      </c>
    </row>
    <row r="54" spans="1:18" s="7" customFormat="1" ht="15" customHeight="1" x14ac:dyDescent="0.3">
      <c r="A54" s="242" t="s">
        <v>43</v>
      </c>
      <c r="B54" s="264"/>
      <c r="C54" s="299"/>
      <c r="D54" s="264"/>
      <c r="E54" s="264"/>
      <c r="F54" s="265"/>
      <c r="G54" s="300"/>
      <c r="H54" s="242"/>
      <c r="I54" s="242"/>
      <c r="J54" s="242"/>
      <c r="K54" s="242"/>
      <c r="L54" s="242"/>
      <c r="M54" s="242"/>
      <c r="N54" s="242"/>
      <c r="O54" s="245"/>
      <c r="P54" s="245"/>
      <c r="Q54" s="247"/>
      <c r="R54" s="274"/>
    </row>
    <row r="55" spans="1:18" s="3" customFormat="1" ht="15" customHeight="1" x14ac:dyDescent="0.3">
      <c r="A55" s="228" t="s">
        <v>44</v>
      </c>
      <c r="B55" s="239" t="s">
        <v>139</v>
      </c>
      <c r="C55" s="240">
        <f t="shared" ref="C55:C68" si="12">IF(B55=$B$4,2,0)</f>
        <v>2</v>
      </c>
      <c r="D55" s="240"/>
      <c r="E55" s="240"/>
      <c r="F55" s="241">
        <f t="shared" ref="F55:F68" si="13">C55*IF(D55&gt;0,D55,1)*IF(E55&gt;0,E55,1)</f>
        <v>2</v>
      </c>
      <c r="G55" s="239" t="s">
        <v>219</v>
      </c>
      <c r="H55" s="239">
        <v>4</v>
      </c>
      <c r="I55" s="239" t="s">
        <v>219</v>
      </c>
      <c r="J55" s="239" t="s">
        <v>219</v>
      </c>
      <c r="K55" s="239" t="s">
        <v>219</v>
      </c>
      <c r="L55" s="235">
        <v>43983</v>
      </c>
      <c r="M55" s="239" t="s">
        <v>219</v>
      </c>
      <c r="N55" s="272" t="s">
        <v>216</v>
      </c>
      <c r="O55" s="234" t="s">
        <v>606</v>
      </c>
      <c r="P55" s="234" t="s">
        <v>605</v>
      </c>
      <c r="Q55" s="236" t="s">
        <v>417</v>
      </c>
      <c r="R55" s="313"/>
    </row>
    <row r="56" spans="1:18" s="3" customFormat="1" ht="15" customHeight="1" x14ac:dyDescent="0.3">
      <c r="A56" s="228" t="s">
        <v>45</v>
      </c>
      <c r="B56" s="239" t="s">
        <v>139</v>
      </c>
      <c r="C56" s="240">
        <f t="shared" si="12"/>
        <v>2</v>
      </c>
      <c r="D56" s="240"/>
      <c r="E56" s="240"/>
      <c r="F56" s="241">
        <f t="shared" si="13"/>
        <v>2</v>
      </c>
      <c r="G56" s="239" t="s">
        <v>219</v>
      </c>
      <c r="H56" s="239">
        <v>3</v>
      </c>
      <c r="I56" s="239" t="s">
        <v>219</v>
      </c>
      <c r="J56" s="239" t="s">
        <v>219</v>
      </c>
      <c r="K56" s="239" t="s">
        <v>219</v>
      </c>
      <c r="L56" s="235" t="s">
        <v>217</v>
      </c>
      <c r="M56" s="235" t="s">
        <v>219</v>
      </c>
      <c r="N56" s="272" t="s">
        <v>1680</v>
      </c>
      <c r="O56" s="234" t="s">
        <v>548</v>
      </c>
      <c r="P56" s="234" t="s">
        <v>254</v>
      </c>
      <c r="Q56" s="236" t="s">
        <v>417</v>
      </c>
      <c r="R56" s="313"/>
    </row>
    <row r="57" spans="1:18" s="3" customFormat="1" ht="15" customHeight="1" x14ac:dyDescent="0.3">
      <c r="A57" s="228" t="s">
        <v>46</v>
      </c>
      <c r="B57" s="239" t="s">
        <v>134</v>
      </c>
      <c r="C57" s="240">
        <f t="shared" si="12"/>
        <v>0</v>
      </c>
      <c r="D57" s="240"/>
      <c r="E57" s="240"/>
      <c r="F57" s="241">
        <f t="shared" si="13"/>
        <v>0</v>
      </c>
      <c r="G57" s="239" t="s">
        <v>218</v>
      </c>
      <c r="H57" s="239">
        <v>5</v>
      </c>
      <c r="I57" s="239" t="s">
        <v>216</v>
      </c>
      <c r="J57" s="239" t="s">
        <v>216</v>
      </c>
      <c r="K57" s="239" t="s">
        <v>216</v>
      </c>
      <c r="L57" s="239" t="s">
        <v>216</v>
      </c>
      <c r="M57" s="239" t="s">
        <v>216</v>
      </c>
      <c r="N57" s="239" t="s">
        <v>216</v>
      </c>
      <c r="O57" s="234" t="s">
        <v>528</v>
      </c>
      <c r="P57" s="234" t="s">
        <v>529</v>
      </c>
      <c r="Q57" s="236" t="s">
        <v>417</v>
      </c>
      <c r="R57" s="313"/>
    </row>
    <row r="58" spans="1:18" s="3" customFormat="1" ht="15" customHeight="1" x14ac:dyDescent="0.3">
      <c r="A58" s="228" t="s">
        <v>47</v>
      </c>
      <c r="B58" s="239" t="s">
        <v>134</v>
      </c>
      <c r="C58" s="240">
        <f t="shared" si="12"/>
        <v>0</v>
      </c>
      <c r="D58" s="240"/>
      <c r="E58" s="240"/>
      <c r="F58" s="241">
        <f t="shared" si="13"/>
        <v>0</v>
      </c>
      <c r="G58" s="239" t="s">
        <v>257</v>
      </c>
      <c r="H58" s="239">
        <v>4</v>
      </c>
      <c r="I58" s="239" t="s">
        <v>219</v>
      </c>
      <c r="J58" s="239" t="s">
        <v>218</v>
      </c>
      <c r="K58" s="239" t="s">
        <v>219</v>
      </c>
      <c r="L58" s="239" t="s">
        <v>217</v>
      </c>
      <c r="M58" s="239" t="s">
        <v>219</v>
      </c>
      <c r="N58" s="272" t="s">
        <v>1681</v>
      </c>
      <c r="O58" s="234" t="s">
        <v>467</v>
      </c>
      <c r="P58" s="234" t="s">
        <v>465</v>
      </c>
      <c r="Q58" s="236" t="s">
        <v>417</v>
      </c>
      <c r="R58" s="313"/>
    </row>
    <row r="59" spans="1:18" s="7" customFormat="1" ht="15" customHeight="1" x14ac:dyDescent="0.3">
      <c r="A59" s="228" t="s">
        <v>48</v>
      </c>
      <c r="B59" s="239" t="s">
        <v>139</v>
      </c>
      <c r="C59" s="240">
        <f t="shared" si="12"/>
        <v>2</v>
      </c>
      <c r="D59" s="240"/>
      <c r="E59" s="240"/>
      <c r="F59" s="241">
        <f t="shared" si="13"/>
        <v>2</v>
      </c>
      <c r="G59" s="239" t="s">
        <v>219</v>
      </c>
      <c r="H59" s="239">
        <v>5</v>
      </c>
      <c r="I59" s="239" t="s">
        <v>219</v>
      </c>
      <c r="J59" s="239" t="s">
        <v>219</v>
      </c>
      <c r="K59" s="239" t="s">
        <v>219</v>
      </c>
      <c r="L59" s="239" t="s">
        <v>217</v>
      </c>
      <c r="M59" s="235" t="s">
        <v>219</v>
      </c>
      <c r="N59" s="272" t="s">
        <v>216</v>
      </c>
      <c r="O59" s="236" t="s">
        <v>493</v>
      </c>
      <c r="P59" s="236" t="s">
        <v>491</v>
      </c>
      <c r="Q59" s="236" t="s">
        <v>417</v>
      </c>
      <c r="R59" s="274"/>
    </row>
    <row r="60" spans="1:18" s="3" customFormat="1" ht="15" customHeight="1" x14ac:dyDescent="0.3">
      <c r="A60" s="228" t="s">
        <v>49</v>
      </c>
      <c r="B60" s="239" t="s">
        <v>139</v>
      </c>
      <c r="C60" s="240">
        <f t="shared" si="12"/>
        <v>2</v>
      </c>
      <c r="D60" s="240"/>
      <c r="E60" s="240"/>
      <c r="F60" s="241">
        <f t="shared" si="13"/>
        <v>2</v>
      </c>
      <c r="G60" s="239" t="s">
        <v>219</v>
      </c>
      <c r="H60" s="239">
        <v>4</v>
      </c>
      <c r="I60" s="239" t="s">
        <v>219</v>
      </c>
      <c r="J60" s="239" t="s">
        <v>219</v>
      </c>
      <c r="K60" s="239" t="s">
        <v>219</v>
      </c>
      <c r="L60" s="235">
        <v>43934</v>
      </c>
      <c r="M60" s="235" t="s">
        <v>219</v>
      </c>
      <c r="N60" s="272" t="s">
        <v>216</v>
      </c>
      <c r="O60" s="234" t="s">
        <v>409</v>
      </c>
      <c r="P60" s="234" t="s">
        <v>408</v>
      </c>
      <c r="Q60" s="234" t="s">
        <v>407</v>
      </c>
      <c r="R60" s="313" t="s">
        <v>216</v>
      </c>
    </row>
    <row r="61" spans="1:18" s="3" customFormat="1" ht="15" customHeight="1" x14ac:dyDescent="0.3">
      <c r="A61" s="228" t="s">
        <v>50</v>
      </c>
      <c r="B61" s="239" t="s">
        <v>134</v>
      </c>
      <c r="C61" s="240">
        <f t="shared" si="12"/>
        <v>0</v>
      </c>
      <c r="D61" s="240"/>
      <c r="E61" s="240"/>
      <c r="F61" s="241">
        <f t="shared" si="13"/>
        <v>0</v>
      </c>
      <c r="G61" s="239" t="s">
        <v>218</v>
      </c>
      <c r="H61" s="239">
        <v>7</v>
      </c>
      <c r="I61" s="239" t="s">
        <v>216</v>
      </c>
      <c r="J61" s="239" t="s">
        <v>216</v>
      </c>
      <c r="K61" s="239" t="s">
        <v>216</v>
      </c>
      <c r="L61" s="239" t="s">
        <v>216</v>
      </c>
      <c r="M61" s="239" t="s">
        <v>216</v>
      </c>
      <c r="N61" s="239" t="s">
        <v>216</v>
      </c>
      <c r="O61" s="234" t="s">
        <v>401</v>
      </c>
      <c r="P61" s="234" t="s">
        <v>404</v>
      </c>
      <c r="Q61" s="234" t="s">
        <v>1427</v>
      </c>
      <c r="R61" s="313" t="s">
        <v>216</v>
      </c>
    </row>
    <row r="62" spans="1:18" s="53" customFormat="1" ht="15" customHeight="1" x14ac:dyDescent="0.3">
      <c r="A62" s="228" t="s">
        <v>51</v>
      </c>
      <c r="B62" s="239" t="s">
        <v>134</v>
      </c>
      <c r="C62" s="240">
        <f t="shared" si="12"/>
        <v>0</v>
      </c>
      <c r="D62" s="240"/>
      <c r="E62" s="240"/>
      <c r="F62" s="241">
        <f t="shared" si="13"/>
        <v>0</v>
      </c>
      <c r="G62" s="239" t="s">
        <v>257</v>
      </c>
      <c r="H62" s="239">
        <v>4</v>
      </c>
      <c r="I62" s="239" t="s">
        <v>257</v>
      </c>
      <c r="J62" s="239" t="s">
        <v>219</v>
      </c>
      <c r="K62" s="239" t="s">
        <v>219</v>
      </c>
      <c r="L62" s="235" t="s">
        <v>217</v>
      </c>
      <c r="M62" s="235" t="s">
        <v>219</v>
      </c>
      <c r="N62" s="272" t="s">
        <v>1689</v>
      </c>
      <c r="O62" s="236" t="s">
        <v>462</v>
      </c>
      <c r="P62" s="236" t="s">
        <v>463</v>
      </c>
      <c r="Q62" s="236" t="s">
        <v>417</v>
      </c>
      <c r="R62" s="274"/>
    </row>
    <row r="63" spans="1:18" s="55" customFormat="1" ht="15" customHeight="1" x14ac:dyDescent="0.3">
      <c r="A63" s="228" t="s">
        <v>52</v>
      </c>
      <c r="B63" s="239" t="s">
        <v>139</v>
      </c>
      <c r="C63" s="240">
        <f t="shared" si="12"/>
        <v>2</v>
      </c>
      <c r="D63" s="240"/>
      <c r="E63" s="240"/>
      <c r="F63" s="241">
        <f t="shared" si="13"/>
        <v>2</v>
      </c>
      <c r="G63" s="239" t="s">
        <v>219</v>
      </c>
      <c r="H63" s="239">
        <v>9</v>
      </c>
      <c r="I63" s="239" t="s">
        <v>219</v>
      </c>
      <c r="J63" s="239" t="s">
        <v>219</v>
      </c>
      <c r="K63" s="239" t="s">
        <v>219</v>
      </c>
      <c r="L63" s="239" t="s">
        <v>217</v>
      </c>
      <c r="M63" s="235" t="s">
        <v>219</v>
      </c>
      <c r="N63" s="272" t="s">
        <v>216</v>
      </c>
      <c r="O63" s="234" t="s">
        <v>504</v>
      </c>
      <c r="P63" s="234" t="s">
        <v>251</v>
      </c>
      <c r="Q63" s="234" t="s">
        <v>505</v>
      </c>
      <c r="R63" s="313" t="s">
        <v>216</v>
      </c>
    </row>
    <row r="64" spans="1:18" s="3" customFormat="1" ht="15" customHeight="1" x14ac:dyDescent="0.3">
      <c r="A64" s="228" t="s">
        <v>175</v>
      </c>
      <c r="B64" s="239" t="s">
        <v>139</v>
      </c>
      <c r="C64" s="240">
        <f t="shared" si="12"/>
        <v>2</v>
      </c>
      <c r="D64" s="240"/>
      <c r="E64" s="240"/>
      <c r="F64" s="241">
        <f t="shared" si="13"/>
        <v>2</v>
      </c>
      <c r="G64" s="239" t="s">
        <v>219</v>
      </c>
      <c r="H64" s="239">
        <v>4</v>
      </c>
      <c r="I64" s="239" t="s">
        <v>219</v>
      </c>
      <c r="J64" s="239" t="s">
        <v>219</v>
      </c>
      <c r="K64" s="239" t="s">
        <v>219</v>
      </c>
      <c r="L64" s="239" t="s">
        <v>580</v>
      </c>
      <c r="M64" s="235" t="s">
        <v>219</v>
      </c>
      <c r="N64" s="272" t="s">
        <v>216</v>
      </c>
      <c r="O64" s="234" t="s">
        <v>579</v>
      </c>
      <c r="P64" s="234" t="s">
        <v>577</v>
      </c>
      <c r="Q64" s="234" t="s">
        <v>578</v>
      </c>
      <c r="R64" s="313" t="s">
        <v>216</v>
      </c>
    </row>
    <row r="65" spans="1:18" ht="15" customHeight="1" x14ac:dyDescent="0.3">
      <c r="A65" s="228" t="s">
        <v>54</v>
      </c>
      <c r="B65" s="239" t="s">
        <v>134</v>
      </c>
      <c r="C65" s="240">
        <f t="shared" si="12"/>
        <v>0</v>
      </c>
      <c r="D65" s="240"/>
      <c r="E65" s="240"/>
      <c r="F65" s="241">
        <f t="shared" si="13"/>
        <v>0</v>
      </c>
      <c r="G65" s="239" t="s">
        <v>218</v>
      </c>
      <c r="H65" s="239">
        <v>7</v>
      </c>
      <c r="I65" s="239" t="s">
        <v>216</v>
      </c>
      <c r="J65" s="239" t="s">
        <v>216</v>
      </c>
      <c r="K65" s="239" t="s">
        <v>216</v>
      </c>
      <c r="L65" s="239" t="s">
        <v>216</v>
      </c>
      <c r="M65" s="239" t="s">
        <v>216</v>
      </c>
      <c r="N65" s="239" t="s">
        <v>216</v>
      </c>
      <c r="O65" s="234" t="s">
        <v>484</v>
      </c>
      <c r="P65" s="234" t="s">
        <v>485</v>
      </c>
      <c r="Q65" s="236" t="s">
        <v>417</v>
      </c>
    </row>
    <row r="66" spans="1:18" s="3" customFormat="1" ht="15" customHeight="1" x14ac:dyDescent="0.3">
      <c r="A66" s="228" t="s">
        <v>55</v>
      </c>
      <c r="B66" s="239" t="s">
        <v>134</v>
      </c>
      <c r="C66" s="240">
        <f t="shared" si="12"/>
        <v>0</v>
      </c>
      <c r="D66" s="240"/>
      <c r="E66" s="240"/>
      <c r="F66" s="241">
        <f t="shared" si="13"/>
        <v>0</v>
      </c>
      <c r="G66" s="239" t="s">
        <v>218</v>
      </c>
      <c r="H66" s="239">
        <v>7</v>
      </c>
      <c r="I66" s="239" t="s">
        <v>216</v>
      </c>
      <c r="J66" s="239" t="s">
        <v>216</v>
      </c>
      <c r="K66" s="239" t="s">
        <v>216</v>
      </c>
      <c r="L66" s="239" t="s">
        <v>216</v>
      </c>
      <c r="M66" s="239" t="s">
        <v>219</v>
      </c>
      <c r="N66" s="272" t="s">
        <v>216</v>
      </c>
      <c r="O66" s="234" t="s">
        <v>596</v>
      </c>
      <c r="P66" s="234" t="s">
        <v>286</v>
      </c>
      <c r="Q66" s="234" t="s">
        <v>597</v>
      </c>
      <c r="R66" s="313" t="s">
        <v>216</v>
      </c>
    </row>
    <row r="67" spans="1:18" s="3" customFormat="1" ht="15" customHeight="1" x14ac:dyDescent="0.3">
      <c r="A67" s="228" t="s">
        <v>56</v>
      </c>
      <c r="B67" s="239" t="s">
        <v>139</v>
      </c>
      <c r="C67" s="240">
        <f t="shared" si="12"/>
        <v>2</v>
      </c>
      <c r="D67" s="240"/>
      <c r="E67" s="240"/>
      <c r="F67" s="241">
        <f t="shared" si="13"/>
        <v>2</v>
      </c>
      <c r="G67" s="239" t="s">
        <v>219</v>
      </c>
      <c r="H67" s="239">
        <v>6</v>
      </c>
      <c r="I67" s="239" t="s">
        <v>219</v>
      </c>
      <c r="J67" s="239" t="s">
        <v>219</v>
      </c>
      <c r="K67" s="239" t="s">
        <v>219</v>
      </c>
      <c r="L67" s="239" t="s">
        <v>217</v>
      </c>
      <c r="M67" s="239" t="s">
        <v>219</v>
      </c>
      <c r="N67" s="272" t="s">
        <v>216</v>
      </c>
      <c r="O67" s="234" t="s">
        <v>541</v>
      </c>
      <c r="P67" s="234" t="s">
        <v>543</v>
      </c>
      <c r="Q67" s="234" t="s">
        <v>542</v>
      </c>
      <c r="R67" s="313" t="s">
        <v>216</v>
      </c>
    </row>
    <row r="68" spans="1:18" ht="15" customHeight="1" x14ac:dyDescent="0.3">
      <c r="A68" s="228" t="s">
        <v>57</v>
      </c>
      <c r="B68" s="239" t="s">
        <v>134</v>
      </c>
      <c r="C68" s="240">
        <f t="shared" si="12"/>
        <v>0</v>
      </c>
      <c r="D68" s="240"/>
      <c r="E68" s="240"/>
      <c r="F68" s="241">
        <f t="shared" si="13"/>
        <v>0</v>
      </c>
      <c r="G68" s="239" t="s">
        <v>218</v>
      </c>
      <c r="H68" s="239">
        <v>6</v>
      </c>
      <c r="I68" s="239" t="s">
        <v>216</v>
      </c>
      <c r="J68" s="239" t="s">
        <v>216</v>
      </c>
      <c r="K68" s="239" t="s">
        <v>216</v>
      </c>
      <c r="L68" s="239" t="s">
        <v>216</v>
      </c>
      <c r="M68" s="239" t="s">
        <v>216</v>
      </c>
      <c r="N68" s="239" t="s">
        <v>216</v>
      </c>
      <c r="O68" s="234" t="s">
        <v>448</v>
      </c>
      <c r="P68" s="234" t="s">
        <v>482</v>
      </c>
      <c r="Q68" s="234" t="s">
        <v>449</v>
      </c>
      <c r="R68" s="313" t="s">
        <v>216</v>
      </c>
    </row>
    <row r="69" spans="1:18" s="7" customFormat="1" ht="15" customHeight="1" x14ac:dyDescent="0.3">
      <c r="A69" s="242" t="s">
        <v>58</v>
      </c>
      <c r="B69" s="264"/>
      <c r="C69" s="299"/>
      <c r="D69" s="264"/>
      <c r="E69" s="264"/>
      <c r="F69" s="265"/>
      <c r="G69" s="300"/>
      <c r="H69" s="242"/>
      <c r="I69" s="242"/>
      <c r="J69" s="242"/>
      <c r="K69" s="242"/>
      <c r="L69" s="242"/>
      <c r="M69" s="242"/>
      <c r="N69" s="242"/>
      <c r="O69" s="245"/>
      <c r="P69" s="245"/>
      <c r="Q69" s="249"/>
      <c r="R69" s="274"/>
    </row>
    <row r="70" spans="1:18" s="53" customFormat="1" ht="15" customHeight="1" x14ac:dyDescent="0.3">
      <c r="A70" s="228" t="s">
        <v>59</v>
      </c>
      <c r="B70" s="239" t="s">
        <v>134</v>
      </c>
      <c r="C70" s="240">
        <f>IF(B70=$B$4,2,0)</f>
        <v>0</v>
      </c>
      <c r="D70" s="240"/>
      <c r="E70" s="240"/>
      <c r="F70" s="241">
        <f t="shared" ref="F70:F75" si="14">C70*IF(D70&gt;0,D70,1)*IF(E70&gt;0,E70,1)</f>
        <v>0</v>
      </c>
      <c r="G70" s="239" t="s">
        <v>218</v>
      </c>
      <c r="H70" s="239">
        <v>2</v>
      </c>
      <c r="I70" s="239" t="s">
        <v>216</v>
      </c>
      <c r="J70" s="239" t="s">
        <v>216</v>
      </c>
      <c r="K70" s="239" t="s">
        <v>216</v>
      </c>
      <c r="L70" s="239" t="s">
        <v>216</v>
      </c>
      <c r="M70" s="239" t="s">
        <v>216</v>
      </c>
      <c r="N70" s="239" t="s">
        <v>216</v>
      </c>
      <c r="O70" s="236" t="s">
        <v>671</v>
      </c>
      <c r="P70" s="236" t="s">
        <v>231</v>
      </c>
      <c r="Q70" s="236" t="s">
        <v>417</v>
      </c>
      <c r="R70" s="274"/>
    </row>
    <row r="71" spans="1:18" ht="15" customHeight="1" x14ac:dyDescent="0.3">
      <c r="A71" s="228" t="s">
        <v>60</v>
      </c>
      <c r="B71" s="239" t="s">
        <v>139</v>
      </c>
      <c r="C71" s="240">
        <f>IF(B71=$B$4,2,0)</f>
        <v>2</v>
      </c>
      <c r="D71" s="240"/>
      <c r="E71" s="240"/>
      <c r="F71" s="241">
        <f t="shared" si="14"/>
        <v>2</v>
      </c>
      <c r="G71" s="239" t="s">
        <v>219</v>
      </c>
      <c r="H71" s="239">
        <v>3</v>
      </c>
      <c r="I71" s="239" t="s">
        <v>219</v>
      </c>
      <c r="J71" s="239" t="s">
        <v>219</v>
      </c>
      <c r="K71" s="239" t="s">
        <v>219</v>
      </c>
      <c r="L71" s="235">
        <v>43973</v>
      </c>
      <c r="M71" s="239" t="s">
        <v>219</v>
      </c>
      <c r="N71" s="239" t="s">
        <v>216</v>
      </c>
      <c r="O71" s="234" t="s">
        <v>689</v>
      </c>
      <c r="P71" s="234" t="s">
        <v>232</v>
      </c>
      <c r="Q71" s="234" t="s">
        <v>487</v>
      </c>
      <c r="R71" s="313" t="s">
        <v>216</v>
      </c>
    </row>
    <row r="72" spans="1:18" s="7" customFormat="1" ht="15" customHeight="1" x14ac:dyDescent="0.3">
      <c r="A72" s="228" t="s">
        <v>61</v>
      </c>
      <c r="B72" s="239" t="s">
        <v>139</v>
      </c>
      <c r="C72" s="240">
        <f t="shared" ref="C72:C97" si="15">IF(B72=$B$4,2,0)</f>
        <v>2</v>
      </c>
      <c r="D72" s="240"/>
      <c r="E72" s="240"/>
      <c r="F72" s="241">
        <f t="shared" si="14"/>
        <v>2</v>
      </c>
      <c r="G72" s="239" t="s">
        <v>219</v>
      </c>
      <c r="H72" s="239">
        <v>1</v>
      </c>
      <c r="I72" s="239" t="s">
        <v>219</v>
      </c>
      <c r="J72" s="239" t="s">
        <v>219</v>
      </c>
      <c r="K72" s="239" t="s">
        <v>219</v>
      </c>
      <c r="L72" s="235">
        <v>43951</v>
      </c>
      <c r="M72" s="235" t="s">
        <v>219</v>
      </c>
      <c r="N72" s="272" t="s">
        <v>216</v>
      </c>
      <c r="O72" s="236" t="s">
        <v>431</v>
      </c>
      <c r="P72" s="236" t="s">
        <v>430</v>
      </c>
      <c r="Q72" s="236" t="s">
        <v>417</v>
      </c>
      <c r="R72" s="274"/>
    </row>
    <row r="73" spans="1:18" s="53" customFormat="1" ht="15" customHeight="1" x14ac:dyDescent="0.3">
      <c r="A73" s="228" t="s">
        <v>62</v>
      </c>
      <c r="B73" s="239" t="s">
        <v>134</v>
      </c>
      <c r="C73" s="240">
        <f t="shared" si="15"/>
        <v>0</v>
      </c>
      <c r="D73" s="240"/>
      <c r="E73" s="240"/>
      <c r="F73" s="241">
        <f t="shared" si="14"/>
        <v>0</v>
      </c>
      <c r="G73" s="239" t="s">
        <v>218</v>
      </c>
      <c r="H73" s="239">
        <v>11</v>
      </c>
      <c r="I73" s="239" t="s">
        <v>216</v>
      </c>
      <c r="J73" s="239" t="s">
        <v>216</v>
      </c>
      <c r="K73" s="239" t="s">
        <v>216</v>
      </c>
      <c r="L73" s="239" t="s">
        <v>216</v>
      </c>
      <c r="M73" s="239" t="s">
        <v>216</v>
      </c>
      <c r="N73" s="239" t="s">
        <v>216</v>
      </c>
      <c r="O73" s="234" t="s">
        <v>398</v>
      </c>
      <c r="P73" s="234" t="s">
        <v>288</v>
      </c>
      <c r="Q73" s="236" t="s">
        <v>1501</v>
      </c>
      <c r="R73" s="274" t="s">
        <v>216</v>
      </c>
    </row>
    <row r="74" spans="1:18" s="3" customFormat="1" ht="15" customHeight="1" x14ac:dyDescent="0.3">
      <c r="A74" s="228" t="s">
        <v>63</v>
      </c>
      <c r="B74" s="239" t="s">
        <v>139</v>
      </c>
      <c r="C74" s="240">
        <f t="shared" si="15"/>
        <v>2</v>
      </c>
      <c r="D74" s="240"/>
      <c r="E74" s="240"/>
      <c r="F74" s="241">
        <f t="shared" si="14"/>
        <v>2</v>
      </c>
      <c r="G74" s="239" t="s">
        <v>219</v>
      </c>
      <c r="H74" s="239">
        <v>3</v>
      </c>
      <c r="I74" s="239" t="s">
        <v>219</v>
      </c>
      <c r="J74" s="239" t="s">
        <v>219</v>
      </c>
      <c r="K74" s="239" t="s">
        <v>219</v>
      </c>
      <c r="L74" s="235">
        <v>43992</v>
      </c>
      <c r="M74" s="235" t="s">
        <v>219</v>
      </c>
      <c r="N74" s="272" t="s">
        <v>216</v>
      </c>
      <c r="O74" s="234" t="s">
        <v>664</v>
      </c>
      <c r="P74" s="234" t="s">
        <v>663</v>
      </c>
      <c r="Q74" s="236" t="s">
        <v>417</v>
      </c>
      <c r="R74" s="313"/>
    </row>
    <row r="75" spans="1:18" s="3" customFormat="1" ht="15" customHeight="1" x14ac:dyDescent="0.3">
      <c r="A75" s="228" t="s">
        <v>64</v>
      </c>
      <c r="B75" s="239" t="s">
        <v>139</v>
      </c>
      <c r="C75" s="240">
        <f t="shared" si="15"/>
        <v>2</v>
      </c>
      <c r="D75" s="240"/>
      <c r="E75" s="240"/>
      <c r="F75" s="241">
        <f t="shared" si="14"/>
        <v>2</v>
      </c>
      <c r="G75" s="239" t="s">
        <v>219</v>
      </c>
      <c r="H75" s="239">
        <v>3</v>
      </c>
      <c r="I75" s="239" t="s">
        <v>219</v>
      </c>
      <c r="J75" s="239" t="s">
        <v>219</v>
      </c>
      <c r="K75" s="239" t="s">
        <v>219</v>
      </c>
      <c r="L75" s="235">
        <v>43945</v>
      </c>
      <c r="M75" s="235" t="s">
        <v>219</v>
      </c>
      <c r="N75" s="272" t="s">
        <v>1682</v>
      </c>
      <c r="O75" s="234" t="s">
        <v>454</v>
      </c>
      <c r="P75" s="234" t="s">
        <v>453</v>
      </c>
      <c r="Q75" s="234" t="s">
        <v>452</v>
      </c>
      <c r="R75" s="313" t="s">
        <v>216</v>
      </c>
    </row>
    <row r="76" spans="1:18" s="7" customFormat="1" ht="15" customHeight="1" x14ac:dyDescent="0.3">
      <c r="A76" s="242" t="s">
        <v>65</v>
      </c>
      <c r="B76" s="264"/>
      <c r="C76" s="299"/>
      <c r="D76" s="264"/>
      <c r="E76" s="264"/>
      <c r="F76" s="265"/>
      <c r="G76" s="300"/>
      <c r="H76" s="242"/>
      <c r="I76" s="242"/>
      <c r="J76" s="242"/>
      <c r="K76" s="242"/>
      <c r="L76" s="242"/>
      <c r="M76" s="242"/>
      <c r="N76" s="242"/>
      <c r="O76" s="245"/>
      <c r="P76" s="245"/>
      <c r="Q76" s="247"/>
      <c r="R76" s="274"/>
    </row>
    <row r="77" spans="1:18" s="3" customFormat="1" ht="15" customHeight="1" x14ac:dyDescent="0.3">
      <c r="A77" s="228" t="s">
        <v>66</v>
      </c>
      <c r="B77" s="239" t="s">
        <v>139</v>
      </c>
      <c r="C77" s="240">
        <f>IF(B77=$B$4,2,0)</f>
        <v>2</v>
      </c>
      <c r="D77" s="240"/>
      <c r="E77" s="240"/>
      <c r="F77" s="241">
        <f t="shared" ref="F77:F86" si="16">C77*IF(D77&gt;0,D77,1)*IF(E77&gt;0,E77,1)</f>
        <v>2</v>
      </c>
      <c r="G77" s="239" t="s">
        <v>219</v>
      </c>
      <c r="H77" s="239">
        <v>3</v>
      </c>
      <c r="I77" s="239" t="s">
        <v>219</v>
      </c>
      <c r="J77" s="239" t="s">
        <v>219</v>
      </c>
      <c r="K77" s="239" t="s">
        <v>219</v>
      </c>
      <c r="L77" s="239" t="s">
        <v>217</v>
      </c>
      <c r="M77" s="235" t="s">
        <v>219</v>
      </c>
      <c r="N77" s="272" t="s">
        <v>216</v>
      </c>
      <c r="O77" s="234" t="s">
        <v>551</v>
      </c>
      <c r="P77" s="234" t="s">
        <v>549</v>
      </c>
      <c r="Q77" s="208" t="s">
        <v>550</v>
      </c>
      <c r="R77" s="313" t="s">
        <v>216</v>
      </c>
    </row>
    <row r="78" spans="1:18" s="3" customFormat="1" ht="15" customHeight="1" x14ac:dyDescent="0.3">
      <c r="A78" s="228" t="s">
        <v>68</v>
      </c>
      <c r="B78" s="239" t="s">
        <v>134</v>
      </c>
      <c r="C78" s="240">
        <f t="shared" si="15"/>
        <v>0</v>
      </c>
      <c r="D78" s="240"/>
      <c r="E78" s="240"/>
      <c r="F78" s="241">
        <f t="shared" si="16"/>
        <v>0</v>
      </c>
      <c r="G78" s="239" t="s">
        <v>218</v>
      </c>
      <c r="H78" s="239">
        <v>5</v>
      </c>
      <c r="I78" s="239" t="s">
        <v>216</v>
      </c>
      <c r="J78" s="239" t="s">
        <v>216</v>
      </c>
      <c r="K78" s="239" t="s">
        <v>216</v>
      </c>
      <c r="L78" s="239" t="s">
        <v>216</v>
      </c>
      <c r="M78" s="235" t="s">
        <v>216</v>
      </c>
      <c r="N78" s="239" t="s">
        <v>216</v>
      </c>
      <c r="O78" s="234" t="s">
        <v>590</v>
      </c>
      <c r="P78" s="234" t="s">
        <v>591</v>
      </c>
      <c r="Q78" s="234" t="s">
        <v>592</v>
      </c>
      <c r="R78" s="313" t="s">
        <v>216</v>
      </c>
    </row>
    <row r="79" spans="1:18" s="53" customFormat="1" ht="15" customHeight="1" x14ac:dyDescent="0.3">
      <c r="A79" s="228" t="s">
        <v>69</v>
      </c>
      <c r="B79" s="239" t="s">
        <v>139</v>
      </c>
      <c r="C79" s="240">
        <f t="shared" si="15"/>
        <v>2</v>
      </c>
      <c r="D79" s="240"/>
      <c r="E79" s="240"/>
      <c r="F79" s="241">
        <f t="shared" si="16"/>
        <v>2</v>
      </c>
      <c r="G79" s="239" t="s">
        <v>216</v>
      </c>
      <c r="H79" s="239">
        <v>0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5" t="s">
        <v>216</v>
      </c>
      <c r="N79" s="239" t="s">
        <v>1683</v>
      </c>
      <c r="O79" s="236" t="s">
        <v>1432</v>
      </c>
      <c r="P79" s="236" t="s">
        <v>425</v>
      </c>
      <c r="Q79" s="236" t="s">
        <v>417</v>
      </c>
      <c r="R79" s="274"/>
    </row>
    <row r="80" spans="1:18" s="7" customFormat="1" ht="15" customHeight="1" x14ac:dyDescent="0.3">
      <c r="A80" s="228" t="s">
        <v>70</v>
      </c>
      <c r="B80" s="239" t="s">
        <v>139</v>
      </c>
      <c r="C80" s="240">
        <f t="shared" ref="C80" si="17">IF(B80=$B$4,2,0)</f>
        <v>2</v>
      </c>
      <c r="D80" s="240"/>
      <c r="E80" s="240"/>
      <c r="F80" s="241">
        <f t="shared" ref="F80" si="18">C80*IF(D80&gt;0,D80,1)*IF(E80&gt;0,E80,1)</f>
        <v>2</v>
      </c>
      <c r="G80" s="239" t="s">
        <v>219</v>
      </c>
      <c r="H80" s="239">
        <v>2</v>
      </c>
      <c r="I80" s="239" t="s">
        <v>219</v>
      </c>
      <c r="J80" s="239" t="s">
        <v>219</v>
      </c>
      <c r="K80" s="239" t="s">
        <v>219</v>
      </c>
      <c r="L80" s="239" t="s">
        <v>217</v>
      </c>
      <c r="M80" s="235" t="s">
        <v>219</v>
      </c>
      <c r="N80" s="239" t="s">
        <v>1487</v>
      </c>
      <c r="O80" s="236" t="s">
        <v>1480</v>
      </c>
      <c r="P80" s="236" t="s">
        <v>586</v>
      </c>
      <c r="Q80" s="236" t="s">
        <v>417</v>
      </c>
      <c r="R80" s="274"/>
    </row>
    <row r="81" spans="1:18" ht="15" customHeight="1" x14ac:dyDescent="0.3">
      <c r="A81" s="228" t="s">
        <v>72</v>
      </c>
      <c r="B81" s="239" t="s">
        <v>139</v>
      </c>
      <c r="C81" s="240">
        <f t="shared" si="15"/>
        <v>2</v>
      </c>
      <c r="D81" s="240"/>
      <c r="E81" s="240"/>
      <c r="F81" s="241">
        <f t="shared" si="16"/>
        <v>2</v>
      </c>
      <c r="G81" s="239" t="s">
        <v>219</v>
      </c>
      <c r="H81" s="239">
        <v>2</v>
      </c>
      <c r="I81" s="239" t="s">
        <v>219</v>
      </c>
      <c r="J81" s="239" t="s">
        <v>219</v>
      </c>
      <c r="K81" s="239" t="s">
        <v>219</v>
      </c>
      <c r="L81" s="235" t="s">
        <v>217</v>
      </c>
      <c r="M81" s="239" t="s">
        <v>219</v>
      </c>
      <c r="N81" s="239" t="s">
        <v>1684</v>
      </c>
      <c r="O81" s="234" t="s">
        <v>613</v>
      </c>
      <c r="P81" s="234" t="s">
        <v>612</v>
      </c>
      <c r="Q81" s="236" t="s">
        <v>417</v>
      </c>
    </row>
    <row r="82" spans="1:18" s="3" customFormat="1" ht="15" customHeight="1" x14ac:dyDescent="0.3">
      <c r="A82" s="228" t="s">
        <v>73</v>
      </c>
      <c r="B82" s="239" t="s">
        <v>139</v>
      </c>
      <c r="C82" s="240">
        <f t="shared" si="15"/>
        <v>2</v>
      </c>
      <c r="D82" s="240"/>
      <c r="E82" s="240"/>
      <c r="F82" s="241">
        <f t="shared" si="16"/>
        <v>2</v>
      </c>
      <c r="G82" s="239" t="s">
        <v>219</v>
      </c>
      <c r="H82" s="239">
        <v>5</v>
      </c>
      <c r="I82" s="239" t="s">
        <v>219</v>
      </c>
      <c r="J82" s="239" t="s">
        <v>219</v>
      </c>
      <c r="K82" s="239" t="s">
        <v>219</v>
      </c>
      <c r="L82" s="235">
        <v>43976</v>
      </c>
      <c r="M82" s="235" t="s">
        <v>219</v>
      </c>
      <c r="N82" s="239" t="s">
        <v>1685</v>
      </c>
      <c r="O82" s="234" t="s">
        <v>1444</v>
      </c>
      <c r="P82" s="234" t="s">
        <v>247</v>
      </c>
      <c r="Q82" s="234" t="s">
        <v>501</v>
      </c>
      <c r="R82" s="313" t="s">
        <v>216</v>
      </c>
    </row>
    <row r="83" spans="1:18" s="3" customFormat="1" ht="15" customHeight="1" x14ac:dyDescent="0.3">
      <c r="A83" s="228" t="s">
        <v>1249</v>
      </c>
      <c r="B83" s="239" t="s">
        <v>139</v>
      </c>
      <c r="C83" s="240">
        <f t="shared" si="15"/>
        <v>2</v>
      </c>
      <c r="D83" s="240"/>
      <c r="E83" s="240"/>
      <c r="F83" s="241">
        <f t="shared" si="16"/>
        <v>2</v>
      </c>
      <c r="G83" s="239" t="s">
        <v>219</v>
      </c>
      <c r="H83" s="239">
        <v>6</v>
      </c>
      <c r="I83" s="239" t="s">
        <v>219</v>
      </c>
      <c r="J83" s="239" t="s">
        <v>219</v>
      </c>
      <c r="K83" s="239" t="s">
        <v>219</v>
      </c>
      <c r="L83" s="235">
        <v>43958</v>
      </c>
      <c r="M83" s="239" t="s">
        <v>219</v>
      </c>
      <c r="N83" s="272" t="s">
        <v>216</v>
      </c>
      <c r="O83" s="234" t="s">
        <v>442</v>
      </c>
      <c r="P83" s="234" t="s">
        <v>440</v>
      </c>
      <c r="Q83" s="236" t="s">
        <v>417</v>
      </c>
      <c r="R83" s="313"/>
    </row>
    <row r="84" spans="1:18" ht="15" customHeight="1" x14ac:dyDescent="0.3">
      <c r="A84" s="228" t="s">
        <v>75</v>
      </c>
      <c r="B84" s="239" t="s">
        <v>139</v>
      </c>
      <c r="C84" s="240">
        <f t="shared" si="15"/>
        <v>2</v>
      </c>
      <c r="D84" s="240"/>
      <c r="E84" s="240"/>
      <c r="F84" s="241">
        <f t="shared" si="16"/>
        <v>2</v>
      </c>
      <c r="G84" s="239" t="s">
        <v>219</v>
      </c>
      <c r="H84" s="239">
        <v>4</v>
      </c>
      <c r="I84" s="239" t="s">
        <v>219</v>
      </c>
      <c r="J84" s="239" t="s">
        <v>219</v>
      </c>
      <c r="K84" s="239" t="s">
        <v>219</v>
      </c>
      <c r="L84" s="235">
        <v>43978</v>
      </c>
      <c r="M84" s="235" t="s">
        <v>219</v>
      </c>
      <c r="N84" s="272" t="s">
        <v>216</v>
      </c>
      <c r="O84" s="234" t="s">
        <v>583</v>
      </c>
      <c r="P84" s="234" t="s">
        <v>237</v>
      </c>
      <c r="Q84" s="234" t="s">
        <v>582</v>
      </c>
      <c r="R84" s="313" t="s">
        <v>216</v>
      </c>
    </row>
    <row r="85" spans="1:18" s="3" customFormat="1" ht="15" customHeight="1" x14ac:dyDescent="0.3">
      <c r="A85" s="228" t="s">
        <v>76</v>
      </c>
      <c r="B85" s="239" t="s">
        <v>139</v>
      </c>
      <c r="C85" s="240">
        <f>IF(B85=$B$4,2,0)</f>
        <v>2</v>
      </c>
      <c r="D85" s="240"/>
      <c r="E85" s="240"/>
      <c r="F85" s="241">
        <f t="shared" si="16"/>
        <v>2</v>
      </c>
      <c r="G85" s="239" t="s">
        <v>219</v>
      </c>
      <c r="H85" s="239">
        <v>7</v>
      </c>
      <c r="I85" s="239" t="s">
        <v>219</v>
      </c>
      <c r="J85" s="239" t="s">
        <v>219</v>
      </c>
      <c r="K85" s="239" t="s">
        <v>219</v>
      </c>
      <c r="L85" s="235">
        <v>43979</v>
      </c>
      <c r="M85" s="235" t="s">
        <v>219</v>
      </c>
      <c r="N85" s="272" t="s">
        <v>1686</v>
      </c>
      <c r="O85" s="234" t="s">
        <v>518</v>
      </c>
      <c r="P85" s="234" t="s">
        <v>517</v>
      </c>
      <c r="Q85" s="234" t="s">
        <v>291</v>
      </c>
      <c r="R85" s="313" t="s">
        <v>216</v>
      </c>
    </row>
    <row r="86" spans="1:18" s="3" customFormat="1" ht="15" customHeight="1" x14ac:dyDescent="0.3">
      <c r="A86" s="228" t="s">
        <v>77</v>
      </c>
      <c r="B86" s="239" t="s">
        <v>139</v>
      </c>
      <c r="C86" s="240">
        <f t="shared" si="15"/>
        <v>2</v>
      </c>
      <c r="D86" s="240"/>
      <c r="E86" s="240"/>
      <c r="F86" s="241">
        <f t="shared" si="16"/>
        <v>2</v>
      </c>
      <c r="G86" s="239" t="s">
        <v>219</v>
      </c>
      <c r="H86" s="239">
        <v>7</v>
      </c>
      <c r="I86" s="239" t="s">
        <v>219</v>
      </c>
      <c r="J86" s="239" t="s">
        <v>219</v>
      </c>
      <c r="K86" s="239" t="s">
        <v>219</v>
      </c>
      <c r="L86" s="239" t="s">
        <v>217</v>
      </c>
      <c r="M86" s="235" t="s">
        <v>219</v>
      </c>
      <c r="N86" s="272" t="s">
        <v>216</v>
      </c>
      <c r="O86" s="234" t="s">
        <v>445</v>
      </c>
      <c r="P86" s="234" t="s">
        <v>447</v>
      </c>
      <c r="Q86" s="234" t="s">
        <v>446</v>
      </c>
      <c r="R86" s="313" t="s">
        <v>216</v>
      </c>
    </row>
    <row r="87" spans="1:18" s="7" customFormat="1" ht="15" customHeight="1" x14ac:dyDescent="0.3">
      <c r="A87" s="242" t="s">
        <v>78</v>
      </c>
      <c r="B87" s="264"/>
      <c r="C87" s="299"/>
      <c r="D87" s="264"/>
      <c r="E87" s="264"/>
      <c r="F87" s="265"/>
      <c r="G87" s="300"/>
      <c r="H87" s="242"/>
      <c r="I87" s="242"/>
      <c r="J87" s="242"/>
      <c r="K87" s="242"/>
      <c r="L87" s="242"/>
      <c r="M87" s="242"/>
      <c r="N87" s="242"/>
      <c r="O87" s="245"/>
      <c r="P87" s="245"/>
      <c r="Q87" s="247"/>
      <c r="R87" s="274"/>
    </row>
    <row r="88" spans="1:18" s="7" customFormat="1" ht="15" customHeight="1" x14ac:dyDescent="0.3">
      <c r="A88" s="228" t="s">
        <v>67</v>
      </c>
      <c r="B88" s="239" t="s">
        <v>139</v>
      </c>
      <c r="C88" s="240">
        <f>IF(B88=$B$4,2,0)</f>
        <v>2</v>
      </c>
      <c r="D88" s="240"/>
      <c r="E88" s="240"/>
      <c r="F88" s="241">
        <f t="shared" ref="F88:F97" si="19">C88*IF(D88&gt;0,D88,1)*IF(E88&gt;0,E88,1)</f>
        <v>2</v>
      </c>
      <c r="G88" s="239" t="s">
        <v>219</v>
      </c>
      <c r="H88" s="239">
        <v>8</v>
      </c>
      <c r="I88" s="239" t="s">
        <v>219</v>
      </c>
      <c r="J88" s="239" t="s">
        <v>219</v>
      </c>
      <c r="K88" s="239" t="s">
        <v>219</v>
      </c>
      <c r="L88" s="235">
        <v>43983</v>
      </c>
      <c r="M88" s="235" t="s">
        <v>219</v>
      </c>
      <c r="N88" s="272" t="s">
        <v>216</v>
      </c>
      <c r="O88" s="234" t="s">
        <v>547</v>
      </c>
      <c r="P88" s="234" t="s">
        <v>546</v>
      </c>
      <c r="Q88" s="234" t="s">
        <v>244</v>
      </c>
      <c r="R88" s="274" t="s">
        <v>216</v>
      </c>
    </row>
    <row r="89" spans="1:18" s="3" customFormat="1" ht="15" customHeight="1" x14ac:dyDescent="0.3">
      <c r="A89" s="228" t="s">
        <v>79</v>
      </c>
      <c r="B89" s="239" t="s">
        <v>139</v>
      </c>
      <c r="C89" s="240">
        <f t="shared" si="15"/>
        <v>2</v>
      </c>
      <c r="D89" s="240"/>
      <c r="E89" s="240"/>
      <c r="F89" s="241">
        <f t="shared" si="19"/>
        <v>2</v>
      </c>
      <c r="G89" s="239" t="s">
        <v>219</v>
      </c>
      <c r="H89" s="239">
        <v>3</v>
      </c>
      <c r="I89" s="239" t="s">
        <v>219</v>
      </c>
      <c r="J89" s="239" t="s">
        <v>219</v>
      </c>
      <c r="K89" s="239" t="s">
        <v>219</v>
      </c>
      <c r="L89" s="235">
        <v>43987</v>
      </c>
      <c r="M89" s="235" t="s">
        <v>219</v>
      </c>
      <c r="N89" s="272" t="s">
        <v>1687</v>
      </c>
      <c r="O89" s="234" t="s">
        <v>510</v>
      </c>
      <c r="P89" s="234" t="s">
        <v>509</v>
      </c>
      <c r="Q89" s="234" t="s">
        <v>296</v>
      </c>
      <c r="R89" s="313" t="s">
        <v>216</v>
      </c>
    </row>
    <row r="90" spans="1:18" s="3" customFormat="1" ht="15" customHeight="1" x14ac:dyDescent="0.3">
      <c r="A90" s="228" t="s">
        <v>71</v>
      </c>
      <c r="B90" s="239" t="s">
        <v>134</v>
      </c>
      <c r="C90" s="240">
        <f t="shared" si="15"/>
        <v>0</v>
      </c>
      <c r="D90" s="240"/>
      <c r="E90" s="240"/>
      <c r="F90" s="241">
        <f t="shared" si="19"/>
        <v>0</v>
      </c>
      <c r="G90" s="239" t="s">
        <v>1478</v>
      </c>
      <c r="H90" s="239">
        <v>6</v>
      </c>
      <c r="I90" s="239" t="s">
        <v>216</v>
      </c>
      <c r="J90" s="239" t="s">
        <v>216</v>
      </c>
      <c r="K90" s="239" t="s">
        <v>216</v>
      </c>
      <c r="L90" s="239" t="s">
        <v>216</v>
      </c>
      <c r="M90" s="239" t="s">
        <v>216</v>
      </c>
      <c r="N90" s="272" t="s">
        <v>1688</v>
      </c>
      <c r="O90" s="234" t="s">
        <v>1457</v>
      </c>
      <c r="P90" s="234" t="s">
        <v>609</v>
      </c>
      <c r="Q90" s="234" t="s">
        <v>610</v>
      </c>
      <c r="R90" s="313" t="s">
        <v>216</v>
      </c>
    </row>
    <row r="91" spans="1:18" s="3" customFormat="1" ht="15" customHeight="1" x14ac:dyDescent="0.3">
      <c r="A91" s="228" t="s">
        <v>80</v>
      </c>
      <c r="B91" s="239" t="s">
        <v>139</v>
      </c>
      <c r="C91" s="240">
        <f t="shared" ref="C91" si="20">IF(B91=$B$4,2,0)</f>
        <v>2</v>
      </c>
      <c r="D91" s="240"/>
      <c r="E91" s="240"/>
      <c r="F91" s="241">
        <f t="shared" ref="F91" si="21">C91*IF(D91&gt;0,D91,1)*IF(E91&gt;0,E91,1)</f>
        <v>2</v>
      </c>
      <c r="G91" s="239" t="s">
        <v>219</v>
      </c>
      <c r="H91" s="239">
        <v>7</v>
      </c>
      <c r="I91" s="239" t="s">
        <v>219</v>
      </c>
      <c r="J91" s="239" t="s">
        <v>219</v>
      </c>
      <c r="K91" s="239" t="s">
        <v>219</v>
      </c>
      <c r="L91" s="235">
        <v>43991</v>
      </c>
      <c r="M91" s="235" t="s">
        <v>219</v>
      </c>
      <c r="N91" s="272" t="s">
        <v>216</v>
      </c>
      <c r="O91" s="234" t="s">
        <v>427</v>
      </c>
      <c r="P91" s="234" t="s">
        <v>662</v>
      </c>
      <c r="Q91" s="234" t="s">
        <v>428</v>
      </c>
      <c r="R91" s="313" t="s">
        <v>216</v>
      </c>
    </row>
    <row r="92" spans="1:18" s="3" customFormat="1" ht="15" customHeight="1" x14ac:dyDescent="0.3">
      <c r="A92" s="228" t="s">
        <v>81</v>
      </c>
      <c r="B92" s="239" t="s">
        <v>139</v>
      </c>
      <c r="C92" s="240">
        <f t="shared" si="15"/>
        <v>2</v>
      </c>
      <c r="D92" s="240"/>
      <c r="E92" s="240"/>
      <c r="F92" s="241">
        <f t="shared" si="19"/>
        <v>2</v>
      </c>
      <c r="G92" s="239" t="s">
        <v>219</v>
      </c>
      <c r="H92" s="239">
        <v>7</v>
      </c>
      <c r="I92" s="239" t="s">
        <v>219</v>
      </c>
      <c r="J92" s="239" t="s">
        <v>219</v>
      </c>
      <c r="K92" s="239" t="s">
        <v>219</v>
      </c>
      <c r="L92" s="235">
        <v>43963</v>
      </c>
      <c r="M92" s="235" t="s">
        <v>219</v>
      </c>
      <c r="N92" s="272" t="s">
        <v>216</v>
      </c>
      <c r="O92" s="234" t="s">
        <v>478</v>
      </c>
      <c r="P92" s="234" t="s">
        <v>480</v>
      </c>
      <c r="Q92" s="234" t="s">
        <v>479</v>
      </c>
      <c r="R92" s="313" t="s">
        <v>216</v>
      </c>
    </row>
    <row r="93" spans="1:18" s="3" customFormat="1" ht="15" customHeight="1" x14ac:dyDescent="0.3">
      <c r="A93" s="228" t="s">
        <v>82</v>
      </c>
      <c r="B93" s="239" t="s">
        <v>139</v>
      </c>
      <c r="C93" s="240">
        <f t="shared" si="15"/>
        <v>2</v>
      </c>
      <c r="D93" s="240"/>
      <c r="E93" s="240"/>
      <c r="F93" s="241">
        <f t="shared" si="19"/>
        <v>2</v>
      </c>
      <c r="G93" s="239" t="s">
        <v>219</v>
      </c>
      <c r="H93" s="239">
        <v>5</v>
      </c>
      <c r="I93" s="239" t="s">
        <v>219</v>
      </c>
      <c r="J93" s="239" t="s">
        <v>219</v>
      </c>
      <c r="K93" s="239" t="s">
        <v>219</v>
      </c>
      <c r="L93" s="235">
        <v>43956</v>
      </c>
      <c r="M93" s="235" t="s">
        <v>219</v>
      </c>
      <c r="N93" s="239" t="s">
        <v>216</v>
      </c>
      <c r="O93" s="234" t="s">
        <v>638</v>
      </c>
      <c r="P93" s="234" t="s">
        <v>639</v>
      </c>
      <c r="Q93" s="236" t="s">
        <v>417</v>
      </c>
      <c r="R93" s="313"/>
    </row>
    <row r="94" spans="1:18" s="3" customFormat="1" ht="15" customHeight="1" x14ac:dyDescent="0.3">
      <c r="A94" s="228" t="s">
        <v>83</v>
      </c>
      <c r="B94" s="239" t="s">
        <v>139</v>
      </c>
      <c r="C94" s="240">
        <f t="shared" si="15"/>
        <v>2</v>
      </c>
      <c r="D94" s="240"/>
      <c r="E94" s="240"/>
      <c r="F94" s="241">
        <f t="shared" si="19"/>
        <v>2</v>
      </c>
      <c r="G94" s="239" t="s">
        <v>219</v>
      </c>
      <c r="H94" s="239">
        <v>11</v>
      </c>
      <c r="I94" s="239" t="s">
        <v>219</v>
      </c>
      <c r="J94" s="239" t="s">
        <v>219</v>
      </c>
      <c r="K94" s="239" t="s">
        <v>219</v>
      </c>
      <c r="L94" s="235">
        <v>43980</v>
      </c>
      <c r="M94" s="239" t="s">
        <v>219</v>
      </c>
      <c r="N94" s="272" t="s">
        <v>216</v>
      </c>
      <c r="O94" s="234" t="s">
        <v>644</v>
      </c>
      <c r="P94" s="234" t="s">
        <v>642</v>
      </c>
      <c r="Q94" s="234" t="s">
        <v>643</v>
      </c>
      <c r="R94" s="313" t="s">
        <v>216</v>
      </c>
    </row>
    <row r="95" spans="1:18" s="3" customFormat="1" ht="15" customHeight="1" x14ac:dyDescent="0.3">
      <c r="A95" s="228" t="s">
        <v>84</v>
      </c>
      <c r="B95" s="239" t="s">
        <v>139</v>
      </c>
      <c r="C95" s="240">
        <f t="shared" si="15"/>
        <v>2</v>
      </c>
      <c r="D95" s="240"/>
      <c r="E95" s="240"/>
      <c r="F95" s="241">
        <f t="shared" si="19"/>
        <v>2</v>
      </c>
      <c r="G95" s="239" t="s">
        <v>219</v>
      </c>
      <c r="H95" s="239">
        <v>2</v>
      </c>
      <c r="I95" s="239" t="s">
        <v>219</v>
      </c>
      <c r="J95" s="239" t="s">
        <v>219</v>
      </c>
      <c r="K95" s="239" t="s">
        <v>219</v>
      </c>
      <c r="L95" s="235" t="s">
        <v>217</v>
      </c>
      <c r="M95" s="235" t="s">
        <v>219</v>
      </c>
      <c r="N95" s="272" t="s">
        <v>216</v>
      </c>
      <c r="O95" s="234" t="s">
        <v>533</v>
      </c>
      <c r="P95" s="234" t="s">
        <v>532</v>
      </c>
      <c r="Q95" s="234" t="s">
        <v>233</v>
      </c>
      <c r="R95" s="313" t="s">
        <v>216</v>
      </c>
    </row>
    <row r="96" spans="1:18" s="3" customFormat="1" ht="15" customHeight="1" x14ac:dyDescent="0.3">
      <c r="A96" s="228" t="s">
        <v>85</v>
      </c>
      <c r="B96" s="239" t="s">
        <v>139</v>
      </c>
      <c r="C96" s="240">
        <f t="shared" si="15"/>
        <v>2</v>
      </c>
      <c r="D96" s="240"/>
      <c r="E96" s="240"/>
      <c r="F96" s="241">
        <f t="shared" si="19"/>
        <v>2</v>
      </c>
      <c r="G96" s="239" t="s">
        <v>219</v>
      </c>
      <c r="H96" s="239">
        <v>6</v>
      </c>
      <c r="I96" s="239" t="s">
        <v>219</v>
      </c>
      <c r="J96" s="239" t="s">
        <v>219</v>
      </c>
      <c r="K96" s="239" t="s">
        <v>219</v>
      </c>
      <c r="L96" s="235" t="s">
        <v>217</v>
      </c>
      <c r="M96" s="235" t="s">
        <v>219</v>
      </c>
      <c r="N96" s="272" t="s">
        <v>216</v>
      </c>
      <c r="O96" s="234" t="s">
        <v>615</v>
      </c>
      <c r="P96" s="236" t="s">
        <v>697</v>
      </c>
      <c r="Q96" s="234" t="s">
        <v>616</v>
      </c>
      <c r="R96" s="313" t="s">
        <v>216</v>
      </c>
    </row>
    <row r="97" spans="1:18" s="3" customFormat="1" ht="15" customHeight="1" x14ac:dyDescent="0.3">
      <c r="A97" s="228" t="s">
        <v>86</v>
      </c>
      <c r="B97" s="239" t="s">
        <v>134</v>
      </c>
      <c r="C97" s="240">
        <f t="shared" si="15"/>
        <v>0</v>
      </c>
      <c r="D97" s="240"/>
      <c r="E97" s="240"/>
      <c r="F97" s="241">
        <f t="shared" si="19"/>
        <v>0</v>
      </c>
      <c r="G97" s="239" t="s">
        <v>218</v>
      </c>
      <c r="H97" s="239">
        <v>11</v>
      </c>
      <c r="I97" s="239" t="s">
        <v>216</v>
      </c>
      <c r="J97" s="239" t="s">
        <v>216</v>
      </c>
      <c r="K97" s="239" t="s">
        <v>216</v>
      </c>
      <c r="L97" s="239" t="s">
        <v>216</v>
      </c>
      <c r="M97" s="235" t="s">
        <v>216</v>
      </c>
      <c r="N97" s="239" t="s">
        <v>216</v>
      </c>
      <c r="O97" s="234" t="s">
        <v>537</v>
      </c>
      <c r="P97" s="234" t="s">
        <v>538</v>
      </c>
      <c r="Q97" s="236" t="s">
        <v>417</v>
      </c>
      <c r="R97" s="313"/>
    </row>
    <row r="98" spans="1:18" s="3" customFormat="1" ht="15" customHeight="1" x14ac:dyDescent="0.3">
      <c r="A98" s="228" t="s">
        <v>87</v>
      </c>
      <c r="B98" s="239" t="s">
        <v>134</v>
      </c>
      <c r="C98" s="240">
        <f t="shared" ref="C98" si="22">IF(B98=$B$4,2,0)</f>
        <v>0</v>
      </c>
      <c r="D98" s="240"/>
      <c r="E98" s="240"/>
      <c r="F98" s="241">
        <f t="shared" ref="F98" si="23">C98*IF(D98&gt;0,D98,1)*IF(E98&gt;0,E98,1)</f>
        <v>0</v>
      </c>
      <c r="G98" s="239" t="s">
        <v>218</v>
      </c>
      <c r="H98" s="239">
        <v>4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9" t="s">
        <v>216</v>
      </c>
      <c r="O98" s="234" t="s">
        <v>573</v>
      </c>
      <c r="P98" s="234" t="s">
        <v>574</v>
      </c>
      <c r="Q98" s="236" t="s">
        <v>417</v>
      </c>
      <c r="R98" s="313"/>
    </row>
    <row r="99" spans="1:18" x14ac:dyDescent="0.3">
      <c r="P99" s="44"/>
      <c r="Q99" s="44"/>
    </row>
    <row r="100" spans="1:18" x14ac:dyDescent="0.3">
      <c r="P100" s="44"/>
      <c r="Q100" s="44"/>
    </row>
    <row r="101" spans="1:18" x14ac:dyDescent="0.3">
      <c r="A101" s="4"/>
      <c r="B101" s="10"/>
      <c r="C101" s="16"/>
      <c r="D101" s="16"/>
      <c r="E101" s="16"/>
      <c r="F101" s="18"/>
      <c r="G101" s="16"/>
      <c r="H101" s="12"/>
      <c r="I101" s="65"/>
      <c r="J101" s="12"/>
      <c r="K101" s="12"/>
      <c r="L101" s="12"/>
      <c r="M101" s="12"/>
      <c r="N101" s="4"/>
      <c r="O101" s="6"/>
      <c r="P101" s="43"/>
      <c r="Q101" s="43"/>
    </row>
    <row r="102" spans="1:18" x14ac:dyDescent="0.3">
      <c r="P102" s="44"/>
      <c r="Q102" s="44"/>
    </row>
    <row r="103" spans="1:18" x14ac:dyDescent="0.3">
      <c r="P103" s="44"/>
      <c r="Q103" s="44"/>
    </row>
    <row r="104" spans="1:18" x14ac:dyDescent="0.3">
      <c r="P104" s="44"/>
      <c r="Q104" s="44"/>
    </row>
    <row r="105" spans="1:18" x14ac:dyDescent="0.3">
      <c r="P105" s="44"/>
      <c r="Q105" s="44"/>
    </row>
    <row r="106" spans="1:18" x14ac:dyDescent="0.3">
      <c r="P106" s="44"/>
      <c r="Q106" s="44"/>
    </row>
    <row r="107" spans="1:18" x14ac:dyDescent="0.3">
      <c r="P107" s="44"/>
      <c r="Q107" s="44"/>
    </row>
    <row r="108" spans="1:18" x14ac:dyDescent="0.3">
      <c r="A108" s="4"/>
      <c r="B108" s="10"/>
      <c r="C108" s="16"/>
      <c r="D108" s="16"/>
      <c r="E108" s="16"/>
      <c r="F108" s="18"/>
      <c r="G108" s="16"/>
      <c r="H108" s="12"/>
      <c r="I108" s="12"/>
      <c r="J108" s="12"/>
      <c r="K108" s="12"/>
      <c r="L108" s="12"/>
      <c r="M108" s="12"/>
      <c r="N108" s="4"/>
      <c r="O108" s="6"/>
      <c r="P108" s="43"/>
      <c r="Q108" s="43"/>
    </row>
    <row r="109" spans="1:18" x14ac:dyDescent="0.3">
      <c r="P109" s="44"/>
      <c r="Q109" s="44"/>
    </row>
    <row r="110" spans="1:18" x14ac:dyDescent="0.3">
      <c r="P110" s="44"/>
      <c r="Q110" s="44"/>
    </row>
    <row r="111" spans="1:18" x14ac:dyDescent="0.3">
      <c r="P111" s="44"/>
      <c r="Q111" s="44"/>
    </row>
    <row r="112" spans="1:18" x14ac:dyDescent="0.3">
      <c r="A112" s="4"/>
      <c r="B112" s="10"/>
      <c r="C112" s="16"/>
      <c r="D112" s="16"/>
      <c r="E112" s="16"/>
      <c r="F112" s="18"/>
      <c r="G112" s="16"/>
      <c r="H112" s="12"/>
      <c r="I112" s="12"/>
      <c r="J112" s="12"/>
      <c r="K112" s="12"/>
      <c r="L112" s="12"/>
      <c r="M112" s="12"/>
      <c r="N112" s="4"/>
      <c r="O112" s="6"/>
      <c r="P112" s="43"/>
      <c r="Q112" s="43"/>
    </row>
    <row r="113" spans="1:17" x14ac:dyDescent="0.3">
      <c r="P113" s="44"/>
      <c r="Q113" s="44"/>
    </row>
    <row r="114" spans="1:17" x14ac:dyDescent="0.3">
      <c r="P114" s="44"/>
      <c r="Q114" s="44"/>
    </row>
    <row r="115" spans="1:17" x14ac:dyDescent="0.3">
      <c r="A115" s="4"/>
      <c r="B115" s="10"/>
      <c r="C115" s="16"/>
      <c r="D115" s="16"/>
      <c r="E115" s="16"/>
      <c r="F115" s="18"/>
      <c r="G115" s="16"/>
      <c r="H115" s="12"/>
      <c r="I115" s="12"/>
      <c r="J115" s="12"/>
      <c r="K115" s="12"/>
      <c r="L115" s="12"/>
      <c r="M115" s="12"/>
      <c r="N115" s="4"/>
      <c r="O115" s="6"/>
      <c r="P115" s="43"/>
      <c r="Q115" s="43"/>
    </row>
    <row r="116" spans="1:17" x14ac:dyDescent="0.3">
      <c r="P116" s="44"/>
      <c r="Q116" s="44"/>
    </row>
    <row r="117" spans="1:17" x14ac:dyDescent="0.3">
      <c r="P117" s="44"/>
      <c r="Q117" s="44"/>
    </row>
    <row r="118" spans="1:17" x14ac:dyDescent="0.3">
      <c r="P118" s="44"/>
      <c r="Q118" s="44"/>
    </row>
    <row r="119" spans="1:17" x14ac:dyDescent="0.3">
      <c r="A119" s="4"/>
      <c r="B119" s="10"/>
      <c r="C119" s="16"/>
      <c r="D119" s="16"/>
      <c r="E119" s="16"/>
      <c r="F119" s="18"/>
      <c r="G119" s="16"/>
      <c r="H119" s="12"/>
      <c r="I119" s="12"/>
      <c r="J119" s="12"/>
      <c r="K119" s="12"/>
      <c r="L119" s="12"/>
      <c r="M119" s="12"/>
      <c r="N119" s="4"/>
      <c r="O119" s="6"/>
      <c r="P119" s="43"/>
      <c r="Q119" s="6"/>
    </row>
    <row r="120" spans="1:17" x14ac:dyDescent="0.3">
      <c r="P120" s="44"/>
    </row>
    <row r="121" spans="1:17" x14ac:dyDescent="0.3">
      <c r="P121" s="44"/>
    </row>
    <row r="122" spans="1:17" x14ac:dyDescent="0.3">
      <c r="A122" s="4"/>
      <c r="B122" s="10"/>
      <c r="C122" s="16"/>
      <c r="D122" s="16"/>
      <c r="E122" s="16"/>
      <c r="F122" s="18"/>
      <c r="G122" s="16"/>
      <c r="H122" s="12"/>
      <c r="I122" s="12"/>
      <c r="J122" s="12"/>
      <c r="K122" s="12"/>
      <c r="L122" s="12"/>
      <c r="M122" s="12"/>
      <c r="N122" s="4"/>
      <c r="O122" s="6"/>
      <c r="P122" s="43"/>
      <c r="Q122" s="6"/>
    </row>
    <row r="126" spans="1:17" x14ac:dyDescent="0.3">
      <c r="A126" s="4"/>
      <c r="B126" s="10"/>
      <c r="C126" s="16"/>
      <c r="D126" s="16"/>
      <c r="E126" s="16"/>
      <c r="F126" s="18"/>
      <c r="G126" s="16"/>
      <c r="H126" s="12"/>
      <c r="I126" s="12"/>
      <c r="J126" s="12"/>
      <c r="K126" s="12"/>
      <c r="L126" s="12"/>
      <c r="M126" s="12"/>
      <c r="N126" s="4"/>
      <c r="O126" s="6"/>
      <c r="P126" s="6"/>
      <c r="Q126" s="6"/>
    </row>
  </sheetData>
  <autoFilter ref="A6:Q98" xr:uid="{00000000-0009-0000-0000-00000D000000}"/>
  <mergeCells count="20">
    <mergeCell ref="A1:Q1"/>
    <mergeCell ref="A2:Q2"/>
    <mergeCell ref="I3:I5"/>
    <mergeCell ref="H3:H5"/>
    <mergeCell ref="J3:J5"/>
    <mergeCell ref="E4:E5"/>
    <mergeCell ref="A3:A5"/>
    <mergeCell ref="C3:F3"/>
    <mergeCell ref="C4:C5"/>
    <mergeCell ref="D4:D5"/>
    <mergeCell ref="K3:K5"/>
    <mergeCell ref="G3:G5"/>
    <mergeCell ref="F4:F5"/>
    <mergeCell ref="L3:L5"/>
    <mergeCell ref="M3:M5"/>
    <mergeCell ref="Q4:Q5"/>
    <mergeCell ref="N3:N5"/>
    <mergeCell ref="O4:O5"/>
    <mergeCell ref="O3:Q3"/>
    <mergeCell ref="P4:P5"/>
  </mergeCells>
  <dataValidations count="1">
    <dataValidation type="list" allowBlank="1" showInputMessage="1" showErrorMessage="1" sqref="B47:B53 B7:B24 B55:B68 B88:B98 B77:B86 B70:B75 B38:B45 B26:B36" xr:uid="{00000000-0002-0000-0D00-000000000000}">
      <formula1>Выбор_5.1</formula1>
    </dataValidation>
  </dataValidations>
  <hyperlinks>
    <hyperlink ref="P73" r:id="rId1" xr:uid="{00000000-0004-0000-0D00-000001000000}"/>
    <hyperlink ref="O73" r:id="rId2" xr:uid="{00000000-0004-0000-0D00-000002000000}"/>
    <hyperlink ref="Q61" r:id="rId3" xr:uid="{00000000-0004-0000-0D00-000003000000}"/>
    <hyperlink ref="O61" r:id="rId4" xr:uid="{00000000-0004-0000-0D00-000004000000}"/>
    <hyperlink ref="P61" r:id="rId5" xr:uid="{00000000-0004-0000-0D00-000005000000}"/>
    <hyperlink ref="O60" r:id="rId6" display="http://www.gs.cap.ru/doc/laws/2020/04/14/gs-zak-vnes-307" xr:uid="{00000000-0004-0000-0D00-000006000000}"/>
    <hyperlink ref="P60" r:id="rId7" display="http://minfin.cap.ru/doc/proekti-npa-razrabotannie-minfinom-chuvashii" xr:uid="{00000000-0004-0000-0D00-000007000000}"/>
    <hyperlink ref="Q60" r:id="rId8" xr:uid="{00000000-0004-0000-0D00-000008000000}"/>
    <hyperlink ref="O49" r:id="rId9" display="http://parlament.kbr.ru/zakonodatelnaya-deyatelnost/zakonoproekty-na-stadii-rassmotreniya/index.php?ELEMENT_ID=17606" xr:uid="{00000000-0004-0000-0D00-000009000000}"/>
    <hyperlink ref="P49" r:id="rId10" xr:uid="{00000000-0004-0000-0D00-00000A000000}"/>
    <hyperlink ref="O53" r:id="rId11" display="http://www.dumask.ru/law/zakonodatelnaya-deyatelnost/zakonoproekty-i-inye-pravovye-akty-nakhodyashchiesya-na-rassmotrenii.html" xr:uid="{00000000-0004-0000-0D00-00000B000000}"/>
    <hyperlink ref="P53" r:id="rId12" display="http://www.mfsk.ru/law/proekty-zakonovsk" xr:uid="{00000000-0004-0000-0D00-00000C000000}"/>
    <hyperlink ref="Q53" r:id="rId13" xr:uid="{00000000-0004-0000-0D00-00000D000000}"/>
    <hyperlink ref="O79" r:id="rId14" xr:uid="{00000000-0004-0000-0D00-00000E000000}"/>
    <hyperlink ref="P79" r:id="rId15" xr:uid="{00000000-0004-0000-0D00-00000F000000}"/>
    <hyperlink ref="O36" r:id="rId16" display="http://www.sdnao.ru/documents/bills/detail.php?ID=31328" xr:uid="{00000000-0004-0000-0D00-000010000000}"/>
    <hyperlink ref="P36" r:id="rId17" xr:uid="{00000000-0004-0000-0D00-000011000000}"/>
    <hyperlink ref="O83" r:id="rId18" display="https://www.zskuzbass.ru/zakonotvorchestvo/proektyi-normativnyix-pravovyix-aktov-kemerovskoj-oblasti" xr:uid="{00000000-0004-0000-0D00-000012000000}"/>
    <hyperlink ref="P83" r:id="rId19" xr:uid="{00000000-0004-0000-0D00-000013000000}"/>
    <hyperlink ref="O86" r:id="rId20" display="https://duma.tomsk.ru/content/bills" xr:uid="{00000000-0004-0000-0D00-000014000000}"/>
    <hyperlink ref="Q86" r:id="rId21" display="http://open.findep.org/" xr:uid="{00000000-0004-0000-0D00-000015000000}"/>
    <hyperlink ref="P86" r:id="rId22" xr:uid="{00000000-0004-0000-0D00-000016000000}"/>
    <hyperlink ref="P9" r:id="rId23" xr:uid="{00000000-0004-0000-0D00-000017000000}"/>
    <hyperlink ref="O9" r:id="rId24" display="http://www.zsvo.ru/documents/35/" xr:uid="{00000000-0004-0000-0D00-000018000000}"/>
    <hyperlink ref="Q75" r:id="rId25" display="https://fea.yamalfin.ru/ispolnenie-budgeta/osnovnie-parametri-ispolneniya/osnovnye-parametry-ispolneniya-byudzheta" xr:uid="{00000000-0004-0000-0D00-000019000000}"/>
    <hyperlink ref="P75" r:id="rId26" xr:uid="{00000000-0004-0000-0D00-00001A000000}"/>
    <hyperlink ref="O75" r:id="rId27" display="http://www.zsyanao.ru/legislative_activity/projects/" xr:uid="{00000000-0004-0000-0D00-00001B000000}"/>
    <hyperlink ref="O31" r:id="rId28" display="http://www.lenoblzaks.ru/static/single/-rus-common-zakact-/loprojects" xr:uid="{00000000-0004-0000-0D00-00001C000000}"/>
    <hyperlink ref="P31" r:id="rId29" xr:uid="{00000000-0004-0000-0D00-00001D000000}"/>
    <hyperlink ref="Q31" r:id="rId30" xr:uid="{00000000-0004-0000-0D00-00001E000000}"/>
    <hyperlink ref="O62" r:id="rId31" xr:uid="{00000000-0004-0000-0D00-00001F000000}"/>
    <hyperlink ref="P62" r:id="rId32" xr:uid="{00000000-0004-0000-0D00-000020000000}"/>
    <hyperlink ref="O58" r:id="rId33" display="https://gossov.tatarstan.ru/rus/activity/lawmaking/zakon_project?bill_id=120" xr:uid="{00000000-0004-0000-0D00-000021000000}"/>
    <hyperlink ref="P58" r:id="rId34" xr:uid="{00000000-0004-0000-0D00-000022000000}"/>
    <hyperlink ref="O14" r:id="rId35" display="http://kurskduma.ru/proekts/proekts.php?2020" xr:uid="{00000000-0004-0000-0D00-000023000000}"/>
    <hyperlink ref="P14" r:id="rId36" xr:uid="{00000000-0004-0000-0D00-000024000000}"/>
    <hyperlink ref="O40" r:id="rId37" display="http://crimea.gov.ru/law-draft-card/6551" xr:uid="{00000000-0004-0000-0D00-000025000000}"/>
    <hyperlink ref="P40" r:id="rId38" xr:uid="{00000000-0004-0000-0D00-000026000000}"/>
    <hyperlink ref="Q40" r:id="rId39" display="http://budget.rk.ifinmon.ru/dokumenty/godovoj-otchet-ob-ispolnenii-byudzheta" xr:uid="{00000000-0004-0000-0D00-000027000000}"/>
    <hyperlink ref="O92" r:id="rId40" location="type=zakonoproekt" display="http://monitoring.zspk.gov.ru/ - type=zakonoproekt" xr:uid="{00000000-0004-0000-0D00-000028000000}"/>
    <hyperlink ref="P92" r:id="rId41" display="https://www.primorsky.ru/authorities/executive-agencies/departments/finance/laws.php" xr:uid="{00000000-0004-0000-0D00-000029000000}"/>
    <hyperlink ref="Q92" r:id="rId42" xr:uid="{00000000-0004-0000-0D00-00002A000000}"/>
    <hyperlink ref="O68" r:id="rId43" xr:uid="{00000000-0004-0000-0D00-00002B000000}"/>
    <hyperlink ref="Q68" r:id="rId44" xr:uid="{00000000-0004-0000-0D00-00002C000000}"/>
    <hyperlink ref="P68" r:id="rId45" display="http://ufo.ulntc.ru/index.php?mgf=budget/open_budget&amp;slep=net" xr:uid="{00000000-0004-0000-0D00-00002D000000}"/>
    <hyperlink ref="O65" r:id="rId46" xr:uid="{00000000-0004-0000-0D00-00002E000000}"/>
    <hyperlink ref="P65" r:id="rId47" xr:uid="{00000000-0004-0000-0D00-00002F000000}"/>
    <hyperlink ref="O71" r:id="rId48" display="http://zsso.ru/legislative/lawprojects/item/53610/" xr:uid="{00000000-0004-0000-0D00-000030000000}"/>
    <hyperlink ref="P71" r:id="rId49" location="document_list" display="https://minfin.midural.ru/document/category/21 - document_list" xr:uid="{00000000-0004-0000-0D00-000031000000}"/>
    <hyperlink ref="Q71" r:id="rId50" display="http://info.mfural.ru/ebudget/Menu/Page/1" xr:uid="{00000000-0004-0000-0D00-000032000000}"/>
    <hyperlink ref="O35" r:id="rId51" display="http://www.assembly.spb.ru/ndoc/doc/0/777340364" xr:uid="{00000000-0004-0000-0D00-000033000000}"/>
    <hyperlink ref="P35" r:id="rId52" xr:uid="{00000000-0004-0000-0D00-000034000000}"/>
    <hyperlink ref="O59" r:id="rId53" display="http://www.udmgossovet.ru/ooz/isp_budzhet2019/obshslush.php" xr:uid="{00000000-0004-0000-0D00-000035000000}"/>
    <hyperlink ref="P59" r:id="rId54" xr:uid="{00000000-0004-0000-0D00-000036000000}"/>
    <hyperlink ref="O33" r:id="rId55" display="http://duma.novreg.ru/action/projects/" xr:uid="{00000000-0004-0000-0D00-000037000000}"/>
    <hyperlink ref="P33" r:id="rId56" xr:uid="{00000000-0004-0000-0D00-000038000000}"/>
    <hyperlink ref="Q33" r:id="rId57" display="http://portal.novkfo.ru/Menu/Page/3" xr:uid="{00000000-0004-0000-0D00-000039000000}"/>
    <hyperlink ref="O22" r:id="rId58" display="http://www.tulaoblduma.ru/laws_intranet/laws_controlcard.asp%3FHALF=1&amp;ID=163893.html" xr:uid="{00000000-0004-0000-0D00-00003A000000}"/>
    <hyperlink ref="P22" r:id="rId59" display="https://minfin.tularegion.ru/activities/" xr:uid="{00000000-0004-0000-0D00-00003B000000}"/>
    <hyperlink ref="Q22" r:id="rId60" xr:uid="{00000000-0004-0000-0D00-00003C000000}"/>
    <hyperlink ref="O82" r:id="rId61" display="https://eparlament.irzs.ru/Doc/pasport?id=3331" xr:uid="{00000000-0004-0000-0D00-00003D000000}"/>
    <hyperlink ref="P82" r:id="rId62" xr:uid="{00000000-0004-0000-0D00-00003E000000}"/>
    <hyperlink ref="Q82" r:id="rId63" display="http://openbudget.gfu.ru/ispolnenie-budgeta/law_project/" xr:uid="{00000000-0004-0000-0D00-00003F000000}"/>
    <hyperlink ref="O63" r:id="rId64" display="https://www.zsno.ru/law/bills-and-draft-resolutions/pending-bills/" xr:uid="{00000000-0004-0000-0D00-000040000000}"/>
    <hyperlink ref="P63" r:id="rId65" xr:uid="{00000000-0004-0000-0D00-000041000000}"/>
    <hyperlink ref="Q63" r:id="rId66" display="http://mf.nnov.ru:8025/primi-uchastie/publichnye-slushaniya/publ-slushaniya-isp-2020-menu/doc-062020-d1" xr:uid="{00000000-0004-0000-0D00-000042000000}"/>
    <hyperlink ref="O89" r:id="rId67" display="http://iltumen.ru/documents/31302" xr:uid="{00000000-0004-0000-0D00-000043000000}"/>
    <hyperlink ref="P89" r:id="rId68" xr:uid="{00000000-0004-0000-0D00-000044000000}"/>
    <hyperlink ref="Q89" r:id="rId69" display="http://budget.sakha.gov.ru/ebudget/Menu/Page/173" xr:uid="{00000000-0004-0000-0D00-000045000000}"/>
    <hyperlink ref="O26" r:id="rId70" display="http://karelia-zs.ru/zakonodatelstvo_rk/proekty/457vi/" xr:uid="{00000000-0004-0000-0D00-000046000000}"/>
    <hyperlink ref="P26" r:id="rId71" xr:uid="{00000000-0004-0000-0D00-000047000000}"/>
    <hyperlink ref="Q26" r:id="rId72" display="http://budget.karelia.ru/byudzhet/dokumenty/2019-god" xr:uid="{00000000-0004-0000-0D00-000048000000}"/>
    <hyperlink ref="O12" r:id="rId73" display="http://www.zskaluga.ru/bills/wide/17404/ob_ispolnenii_oblastnogo_bjudzheta_za_2019_god.html" xr:uid="{00000000-0004-0000-0D00-000049000000}"/>
    <hyperlink ref="P12" r:id="rId74" xr:uid="{00000000-0004-0000-0D00-00004A000000}"/>
    <hyperlink ref="P85" r:id="rId75" xr:uid="{00000000-0004-0000-0D00-00004B000000}"/>
    <hyperlink ref="Q85" r:id="rId76" display="http://budget.omsk.ifinmon.ru/napravleniya/ispolnenie-byudzheta/materialy-po-ispolneniyu-oblastnogo-byudzheta" xr:uid="{00000000-0004-0000-0D00-00004C000000}"/>
    <hyperlink ref="O85" r:id="rId77" display="http://www.omsk-parlament.ru/?sid=2940" xr:uid="{00000000-0004-0000-0D00-00004D000000}"/>
    <hyperlink ref="P21" r:id="rId78" display="https://www.tverfin.ru/np-baza/proekty-npa/" xr:uid="{00000000-0004-0000-0D00-00004E000000}"/>
    <hyperlink ref="O21" r:id="rId79" display="http://zsto.ru/index.php/739a50c4-47c1-81fa-060e-2232105925f8/5f51608f-f613-3c85-ce9f-e9a9410d8fa4" xr:uid="{00000000-0004-0000-0D00-00004F000000}"/>
    <hyperlink ref="Q21" r:id="rId80" xr:uid="{00000000-0004-0000-0D00-000050000000}"/>
    <hyperlink ref="O32" r:id="rId81" display="https://www.duma-murman.ru/deyatelnost/zakonodatelnaya-deyatelnost/oblastnoy-byudzhet/" xr:uid="{00000000-0004-0000-0D00-000051000000}"/>
    <hyperlink ref="P32" r:id="rId82" xr:uid="{00000000-0004-0000-0D00-000052000000}"/>
    <hyperlink ref="Q32" r:id="rId83" display="https://b4u.gov-murman.ru/budget_guides/" xr:uid="{00000000-0004-0000-0D00-000053000000}"/>
    <hyperlink ref="O57" r:id="rId84" xr:uid="{00000000-0004-0000-0D00-000054000000}"/>
    <hyperlink ref="P57" r:id="rId85" xr:uid="{00000000-0004-0000-0D00-000055000000}"/>
    <hyperlink ref="O95" r:id="rId86" display="http://old.magoblduma.ru/zakon/projects/search/cardnpa/983-6/" xr:uid="{00000000-0004-0000-0D00-000056000000}"/>
    <hyperlink ref="P95" r:id="rId87" display="https://minfin.49gov.ru/press/news/index.php?id_4=53855" xr:uid="{00000000-0004-0000-0D00-000057000000}"/>
    <hyperlink ref="Q95" r:id="rId88" xr:uid="{00000000-0004-0000-0D00-000058000000}"/>
    <hyperlink ref="O10" r:id="rId89" display="http://www.vrnoblduma.ru/dokumenty/proekty/pro.php?lid=2056" xr:uid="{00000000-0004-0000-0D00-000059000000}"/>
    <hyperlink ref="P10" r:id="rId90" xr:uid="{00000000-0004-0000-0D00-00005A000000}"/>
    <hyperlink ref="O97" r:id="rId91" xr:uid="{00000000-0004-0000-0D00-00005B000000}"/>
    <hyperlink ref="P97" r:id="rId92" xr:uid="{00000000-0004-0000-0D00-00005C000000}"/>
    <hyperlink ref="O67" r:id="rId93" display="https://srd.ru/index.php/component/docs/?view=pr_zaks&amp;menu=508&amp;selmenu=512" xr:uid="{00000000-0004-0000-0D00-00005D000000}"/>
    <hyperlink ref="P67" r:id="rId94" display="https://minfin.saratov.gov.ru/docs" xr:uid="{00000000-0004-0000-0D00-00005E000000}"/>
    <hyperlink ref="Q67" r:id="rId95" xr:uid="{00000000-0004-0000-0D00-00005F000000}"/>
    <hyperlink ref="O88" r:id="rId96" display="http://hural-buryatia.ru/bankz/" xr:uid="{00000000-0004-0000-0D00-000060000000}"/>
    <hyperlink ref="P88" r:id="rId97" xr:uid="{00000000-0004-0000-0D00-000061000000}"/>
    <hyperlink ref="Q88" r:id="rId98" xr:uid="{00000000-0004-0000-0D00-000062000000}"/>
    <hyperlink ref="O56" r:id="rId99" display="http://www.gsmari.ru/itog/pnpa.html" xr:uid="{00000000-0004-0000-0D00-000063000000}"/>
    <hyperlink ref="P56" r:id="rId100" xr:uid="{00000000-0004-0000-0D00-000064000000}"/>
    <hyperlink ref="O77" r:id="rId101" display="http://elkurultay.ru/deyatelnost/zakonotvorchestvo" xr:uid="{00000000-0004-0000-0D00-000065000000}"/>
    <hyperlink ref="P77" r:id="rId102" xr:uid="{00000000-0004-0000-0D00-000066000000}"/>
    <hyperlink ref="Q77" r:id="rId103" display="http://www.open.minfin-altai.ru/open-budget/ispolnenie-respublikanskogo-byudzheta.html  " xr:uid="{00000000-0004-0000-0D00-000067000000}"/>
    <hyperlink ref="O98" r:id="rId104" display="http://думачукотки.рф/documents/search.html?srch_text=&amp;srch_number=&amp;srch_dates=&amp;srch_category=0" xr:uid="{00000000-0004-0000-0D00-000068000000}"/>
    <hyperlink ref="P98" r:id="rId105" display="http://чукотка.рф//otkrytyy-byudzhet/ispolnenie-byudzheta.php" xr:uid="{00000000-0004-0000-0D00-000069000000}"/>
    <hyperlink ref="O15" r:id="rId106" display="http://www.oblsovet.ru/legislation/" xr:uid="{00000000-0004-0000-0D00-00006A000000}"/>
    <hyperlink ref="P15" r:id="rId107" display="http://ufin48.ru/Show/Tag/%d0%98%d1%81%d0%bf%d0%be%d0%bb%d0%bd%d0%b5%d0%bd%d0%b8%d0%b5 %d0%b1%d1%8e%d0%b4%d0%b6%d0%b5%d1%82%d0%b0" xr:uid="{00000000-0004-0000-0D00-00006B000000}"/>
    <hyperlink ref="O64" r:id="rId108" display="http://www.zaksob.ru/activity/byudzhet-orenburgskoy-oblasti/publichnye-slushaniya/" xr:uid="{00000000-0004-0000-0D00-00006C000000}"/>
    <hyperlink ref="P64" r:id="rId109" display="http://minfin.orb.ru/%D0%BE%D1%82%D1%87%D0%B5%D1%82%D1%8B-%D0%BE%D0%B1-%D0%B8%D1%81%D0%BF%D0%BE%D0%BB%D0%BD%D0%B5%D0%BD%D0%B8%D0%B8-%D0%B1%D1%8E%D0%B4%D0%B6%D0%B5%D1%82%D0%B0/" xr:uid="{00000000-0004-0000-0D00-00006D000000}"/>
    <hyperlink ref="Q64" r:id="rId110" display="http://budget.orb.ru/isp/svod" xr:uid="{00000000-0004-0000-0D00-00006E000000}"/>
    <hyperlink ref="O84" r:id="rId111" display="http://zsnso.ru/proekty-npa-vnesennye-v-zakonodatelnoe-sobranie-novosibirskoy-oblasti" xr:uid="{00000000-0004-0000-0D00-00006F000000}"/>
    <hyperlink ref="P84" r:id="rId112" xr:uid="{00000000-0004-0000-0D00-000070000000}"/>
    <hyperlink ref="Q84" r:id="rId113" xr:uid="{00000000-0004-0000-0D00-000071000000}"/>
    <hyperlink ref="O80" r:id="rId114" display="http://www.akzs.ru/news/main/2020/06/17/19867/" xr:uid="{00000000-0004-0000-0D00-000072000000}"/>
    <hyperlink ref="P80" r:id="rId115" xr:uid="{00000000-0004-0000-0D00-000073000000}"/>
    <hyperlink ref="O18" r:id="rId116" display="http://rznoblduma.ru/index.php?option=com_content&amp;view=article&amp;id=177&amp;Itemid=125" xr:uid="{00000000-0004-0000-0D00-000074000000}"/>
    <hyperlink ref="P18" r:id="rId117" xr:uid="{00000000-0004-0000-0D00-000075000000}"/>
    <hyperlink ref="Q18" r:id="rId118" display="https://minfin-rzn.ru/portal/Show/Category/7?ItemId=39" xr:uid="{00000000-0004-0000-0D00-000076000000}"/>
    <hyperlink ref="O78" r:id="rId119" xr:uid="{00000000-0004-0000-0D00-000077000000}"/>
    <hyperlink ref="P78" r:id="rId120" xr:uid="{00000000-0004-0000-0D00-000078000000}"/>
    <hyperlink ref="Q78" r:id="rId121" display="http://budget17.ru/" xr:uid="{00000000-0004-0000-0D00-000079000000}"/>
    <hyperlink ref="O51" r:id="rId122" xr:uid="{00000000-0004-0000-0D00-00007A000000}"/>
    <hyperlink ref="P51" r:id="rId123" xr:uid="{00000000-0004-0000-0D00-00007B000000}"/>
    <hyperlink ref="O66" r:id="rId124" xr:uid="{00000000-0004-0000-0D00-00007C000000}"/>
    <hyperlink ref="P66" r:id="rId125" xr:uid="{00000000-0004-0000-0D00-00007D000000}"/>
    <hyperlink ref="Q66" r:id="rId126" location="toggle-id-1" xr:uid="{00000000-0004-0000-0D00-00007E000000}"/>
    <hyperlink ref="O34" r:id="rId127" xr:uid="{00000000-0004-0000-0D00-00007F000000}"/>
    <hyperlink ref="Q34" r:id="rId128" xr:uid="{00000000-0004-0000-0D00-000081000000}"/>
    <hyperlink ref="O55" r:id="rId129" display="http://gsrb.ru/ru/materials/materialy-k-zasedaniyu-gs-k-rb/?SECTION_ID=1496" xr:uid="{00000000-0004-0000-0D00-000082000000}"/>
    <hyperlink ref="P55" r:id="rId130" xr:uid="{00000000-0004-0000-0D00-000083000000}"/>
    <hyperlink ref="Q90" r:id="rId131" xr:uid="{00000000-0004-0000-0D00-000084000000}"/>
    <hyperlink ref="P90" r:id="rId132" xr:uid="{00000000-0004-0000-0D00-000085000000}"/>
    <hyperlink ref="O90" r:id="rId133" display="http://www.zaksobr-chita.ru/documents/proektyi_zakonov/2020_god/may_2020_goda" xr:uid="{00000000-0004-0000-0D00-000086000000}"/>
    <hyperlink ref="O81" r:id="rId134" display="https://www.sobranie.info/lawsinfo.php?UID=17171" xr:uid="{00000000-0004-0000-0D00-000087000000}"/>
    <hyperlink ref="P81" r:id="rId135" xr:uid="{00000000-0004-0000-0D00-000088000000}"/>
    <hyperlink ref="P28" r:id="rId136" xr:uid="{00000000-0004-0000-0D00-000089000000}"/>
    <hyperlink ref="O28" r:id="rId137" display="http://www.aosd.ru/?dir=budget&amp;act=budget" xr:uid="{00000000-0004-0000-0D00-00008A000000}"/>
    <hyperlink ref="O96" r:id="rId138" display="http://doc.dumasakhalin.ru/chapter/projects" xr:uid="{00000000-0004-0000-0D00-00008B000000}"/>
    <hyperlink ref="Q96" r:id="rId139" xr:uid="{00000000-0004-0000-0D00-00008C000000}"/>
    <hyperlink ref="O39" r:id="rId140" display="http://www.huralrk.ru/deyatelnost/zakonodatelnaya-deyatelnost/zakonoproekty/item/1901-0124-6-ob-ispolnenii-respublikanskogo-byudzheta-za-2019-god.html" xr:uid="{00000000-0004-0000-0D00-00008D000000}"/>
    <hyperlink ref="P39" r:id="rId141" display="http://minfin.kalmregion.ru/deyatelnost/byudzhet-respubliki-kalmykiya/proekty-zakonov-o-respublikanskom-byudzhete/" xr:uid="{00000000-0004-0000-0D00-00008E000000}"/>
    <hyperlink ref="O23" r:id="rId142" xr:uid="{00000000-0004-0000-0D00-00008F000000}"/>
    <hyperlink ref="P23" r:id="rId143" xr:uid="{00000000-0004-0000-0D00-000090000000}"/>
    <hyperlink ref="Q23" r:id="rId144" xr:uid="{00000000-0004-0000-0D00-000091000000}"/>
    <hyperlink ref="P45" r:id="rId145" display="https://fin.sev.gov.ru/ispolnenie-bydzheta/otchyety-ob-ispolnenii-byudzheta-sevastopolya/" xr:uid="{00000000-0004-0000-0D00-000092000000}"/>
    <hyperlink ref="Q45" r:id="rId146" xr:uid="{00000000-0004-0000-0D00-000093000000}"/>
    <hyperlink ref="O45" r:id="rId147" display="https://sevzakon.ru/view/laws/bank_zakonoproektov/ii_sozyv_2020/pr_zak_19_62_ot_01_06_2020/tekst_zakonoproekta/" xr:uid="{00000000-0004-0000-0D00-000094000000}"/>
    <hyperlink ref="O16" r:id="rId148" display="https://www.mosoblduma.ru/Zakoni/Zakonoprecti_Moskovskoj_oblasti/item/317523/" xr:uid="{00000000-0004-0000-0D00-000095000000}"/>
    <hyperlink ref="P16" r:id="rId149" display="https://mef.mosreg.ru/dokumenty/normotvorchestvo/proekty-npa" xr:uid="{00000000-0004-0000-0D00-000096000000}"/>
    <hyperlink ref="Q16" r:id="rId150" xr:uid="{00000000-0004-0000-0D00-000097000000}"/>
    <hyperlink ref="O29" r:id="rId151" display="https://vologdazso.ru/actions/legislative_activity/draft-laws/index.php?docid=TXpNM01ESTVPRUUwVFc=" xr:uid="{00000000-0004-0000-0D00-000098000000}"/>
    <hyperlink ref="P29" r:id="rId152" xr:uid="{00000000-0004-0000-0D00-000099000000}"/>
    <hyperlink ref="O93" r:id="rId153" display="http://www.duma.khv.ru/Monitoring5/Проект%20закона/2311134" xr:uid="{00000000-0004-0000-0D00-00009A000000}"/>
    <hyperlink ref="P93" r:id="rId154" xr:uid="{00000000-0004-0000-0D00-00009B000000}"/>
    <hyperlink ref="O94" r:id="rId155" display="http://www.zsamur.ru/section/list/10630/10629" xr:uid="{00000000-0004-0000-0D00-00009C000000}"/>
    <hyperlink ref="P94" r:id="rId156" display="https://fin.amurobl.ru/pages/normativno-pravovye-akty/regionalnyy-uroven/proekty-zakonov-ao/" xr:uid="{00000000-0004-0000-0D00-00009D000000}"/>
    <hyperlink ref="Q94" r:id="rId157" xr:uid="{00000000-0004-0000-0D00-00009E000000}"/>
    <hyperlink ref="O19" r:id="rId158" xr:uid="{00000000-0004-0000-0D00-00009F000000}"/>
    <hyperlink ref="O30" r:id="rId159" display="https://duma39.ru/activity/zakon/draft/" xr:uid="{00000000-0004-0000-0D00-0000A1000000}"/>
    <hyperlink ref="P30" r:id="rId160" xr:uid="{00000000-0004-0000-0D00-0000A2000000}"/>
    <hyperlink ref="O17" r:id="rId161" xr:uid="{00000000-0004-0000-0D00-0000A3000000}"/>
    <hyperlink ref="P17" r:id="rId162" xr:uid="{00000000-0004-0000-0D00-0000A4000000}"/>
    <hyperlink ref="Q17" r:id="rId163" xr:uid="{00000000-0004-0000-0D00-0000A5000000}"/>
    <hyperlink ref="O8" r:id="rId164" display="http://duma32.ru/proekty-zakonov-bryanskoy-oblasti/" xr:uid="{00000000-0004-0000-0D00-0000A6000000}"/>
    <hyperlink ref="P8" r:id="rId165" xr:uid="{00000000-0004-0000-0D00-0000A7000000}"/>
    <hyperlink ref="Q8" r:id="rId166" display="http://bryanskoblfin.ru/open/Menu/Page/111" xr:uid="{00000000-0004-0000-0D00-0000A8000000}"/>
    <hyperlink ref="O50" r:id="rId167" xr:uid="{00000000-0004-0000-0D00-0000A9000000}"/>
    <hyperlink ref="P50" r:id="rId168" xr:uid="{00000000-0004-0000-0D00-0000AA000000}"/>
    <hyperlink ref="O44" r:id="rId169" display="http://www.zsro.ru/lawmaking/project/" xr:uid="{00000000-0004-0000-0D00-0000AB000000}"/>
    <hyperlink ref="Q44" r:id="rId170" display="http://pravo.donland.ru/doc/view/id/%D0%9E%D0%B1%D0%BB%D0%B0%D1%81%D1%82%D0%BD%D0%BE%D0%B9+%D0%B7%D0%B0%D0%BA%D0%BE%D0%BD__08062020_19893/" xr:uid="{00000000-0004-0000-0D00-0000AC000000}"/>
    <hyperlink ref="O91" r:id="rId171" display="http://www.zaksobr.kamchatka.ru/events/Zakony/Proekty-Zakonov-Kamchatskogo-kraya/" xr:uid="{00000000-0004-0000-0D00-0000AD000000}"/>
    <hyperlink ref="P91" r:id="rId172" xr:uid="{00000000-0004-0000-0D00-0000AE000000}"/>
    <hyperlink ref="Q91" r:id="rId173" location="/documents" display="http://openbudget.kamgov.ru/Dashboard - /documents" xr:uid="{00000000-0004-0000-0D00-0000AF000000}"/>
    <hyperlink ref="O74" r:id="rId174" display="https://www.dumahmao.ru/legislativeactivityoftheduma/meetingsoftheduma/detail.php?ID=58162" xr:uid="{00000000-0004-0000-0D00-0000B0000000}"/>
    <hyperlink ref="P74" r:id="rId175" xr:uid="{00000000-0004-0000-0D00-0000B1000000}"/>
    <hyperlink ref="O47" r:id="rId176" xr:uid="{00000000-0004-0000-0D00-0000B2000000}"/>
    <hyperlink ref="P47" r:id="rId177" xr:uid="{00000000-0004-0000-0D00-0000B3000000}"/>
    <hyperlink ref="Q47" r:id="rId178" display="http://open.minfinrd.ru/" xr:uid="{00000000-0004-0000-0D00-0000B4000000}"/>
    <hyperlink ref="P48" r:id="rId179" xr:uid="{00000000-0004-0000-0D00-0000B5000000}"/>
    <hyperlink ref="O42" r:id="rId180" display="https://www.astroblduma.ru/documents/ob-ispolnenii-byudzheta-astrakhanskoy-oblasti-za-2019-god/" xr:uid="{00000000-0004-0000-0D00-0000B6000000}"/>
    <hyperlink ref="P42" r:id="rId181" xr:uid="{00000000-0004-0000-0D00-0000B7000000}"/>
    <hyperlink ref="Q13" r:id="rId182" display="http://nb44.ru/  " xr:uid="{00000000-0004-0000-0D00-0000B8000000}"/>
    <hyperlink ref="O13" r:id="rId183" display="http://www.kosoblduma.ru/laws/pzko/?id=1023" xr:uid="{00000000-0004-0000-0D00-0000B9000000}"/>
    <hyperlink ref="P13" r:id="rId184" xr:uid="{00000000-0004-0000-0D00-0000BA000000}"/>
    <hyperlink ref="O7" r:id="rId185" display="https://www.belduma.ru/document/draft/draft_detail.php?fold=020&amp;fn=2229-20" xr:uid="{00000000-0004-0000-0D00-0000BB000000}"/>
    <hyperlink ref="P7" r:id="rId186" xr:uid="{00000000-0004-0000-0D00-0000BC000000}"/>
    <hyperlink ref="Q7" r:id="rId187" display="http://ob.beldepfin.ru/" xr:uid="{00000000-0004-0000-0D00-0000BD000000}"/>
    <hyperlink ref="O72" r:id="rId188" display="http://public.duma72.ru/Public/BillDossier/2971" xr:uid="{00000000-0004-0000-0D00-0000BE000000}"/>
    <hyperlink ref="P72" r:id="rId189" xr:uid="{00000000-0004-0000-0D00-0000BF000000}"/>
    <hyperlink ref="O52" r:id="rId190" display="http://www.parlamentchr.ru/deyatelnost/zakonoproekty-nakhodyashchiesya-na-rassmotrenii" xr:uid="{00000000-0004-0000-0D00-0000C0000000}"/>
    <hyperlink ref="P52" r:id="rId191" display="http://www.minfinchr.ru/otkrytyj-byudzhet" xr:uid="{00000000-0004-0000-0D00-0000C1000000}"/>
    <hyperlink ref="Q52" r:id="rId192" xr:uid="{00000000-0004-0000-0D00-0000C2000000}"/>
    <hyperlink ref="P44" r:id="rId193" xr:uid="{00000000-0004-0000-0D00-0000C3000000}"/>
    <hyperlink ref="O70" r:id="rId194" xr:uid="{00000000-0004-0000-0D00-0000C4000000}"/>
    <hyperlink ref="P70" r:id="rId195" xr:uid="{00000000-0004-0000-0D00-0000C5000000}"/>
    <hyperlink ref="P96" r:id="rId196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D00-0000C6000000}"/>
    <hyperlink ref="O41" r:id="rId197" display="https://www.kubzsk.ru/pravo/ " xr:uid="{00000000-0004-0000-0D00-0000C7000000}"/>
    <hyperlink ref="Q41" r:id="rId198" display="https://openbudget23region.ru/o-byudzhete/dokumenty/ministerstvo-finansov-krasnodarskogo-kraya " xr:uid="{00000000-0004-0000-0D00-0000C8000000}"/>
    <hyperlink ref="P43" r:id="rId199" xr:uid="{00000000-0004-0000-0D00-0000C9000000}"/>
    <hyperlink ref="O43" r:id="rId200" display="https://volgoduma.ru/lawmaking/projects/ " xr:uid="{00000000-0004-0000-0D00-0000CA000000}"/>
    <hyperlink ref="Q43" r:id="rId201" display="http://portal-ob.volgafin.ru/dokumenty/zakon_ob_ispolnenii_byudzheta/2019 " xr:uid="{00000000-0004-0000-0D00-0000CB000000}"/>
    <hyperlink ref="P38" r:id="rId202" xr:uid="{00000000-0004-0000-0D00-0000CC000000}"/>
    <hyperlink ref="O38" r:id="rId203" display="https://gshra.ru/zak-deyat/proekty/ " xr:uid="{00000000-0004-0000-0D00-0000CD000000}"/>
    <hyperlink ref="O20" r:id="rId204" xr:uid="{00000000-0004-0000-0D00-0000CE000000}"/>
    <hyperlink ref="P20" r:id="rId205" xr:uid="{00000000-0004-0000-0D00-0000CF000000}"/>
    <hyperlink ref="O11" r:id="rId206" display="https://www.ivoblduma.ru/zakony/proekty-zakonov/ " xr:uid="{00000000-0004-0000-0D00-0000D0000000}"/>
    <hyperlink ref="P11" r:id="rId207" xr:uid="{00000000-0004-0000-0D00-0000D1000000}"/>
    <hyperlink ref="O27" r:id="rId208" display="http://gsrk1.rkomi.ru/Sessions/WebQuestionDetails.aspx?idPage=1&amp;idQuest=54188&amp;IdSessions=223&amp;typeQuest=0&amp;showQuests=false " xr:uid="{00000000-0004-0000-0D00-0000D2000000}"/>
    <hyperlink ref="O48" r:id="rId209" display="http://www.parlamentri.ru/index.php/zakonodatelnaya-deyatelnost/zakonoproekty-vnesennye-v-parlament" xr:uid="{00000000-0004-0000-0D00-0000D3000000}"/>
    <hyperlink ref="Q24" r:id="rId210" xr:uid="{00000000-0004-0000-0D00-0000D4000000}"/>
    <hyperlink ref="O24" r:id="rId211" xr:uid="{00000000-0004-0000-0D00-0000D5000000}"/>
    <hyperlink ref="P24" r:id="rId212" xr:uid="{00000000-0004-0000-0D00-0000D6000000}"/>
    <hyperlink ref="P34" r:id="rId213" display="http://finance.pskov.ru/ob-upravlenii/byudzhet" xr:uid="{6E7270B5-E4E2-43AF-A349-79AAE60B0849}"/>
    <hyperlink ref="Q73" r:id="rId214" display="http://open.minfin74.ru/otchet/1638075568" xr:uid="{F61E63EE-567D-40D5-933B-0E1A278509E7}"/>
    <hyperlink ref="P41" r:id="rId215" xr:uid="{E0A701E7-88D9-47E7-9041-FA96846460F9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6"/>
  <headerFooter>
    <oddFooter>&amp;C&amp;8&amp;A&amp;R&amp;8&amp;P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pageSetUpPr fitToPage="1"/>
  </sheetPr>
  <dimension ref="A1:N99"/>
  <sheetViews>
    <sheetView zoomScaleNormal="100" workbookViewId="0">
      <pane ySplit="6" topLeftCell="A7" activePane="bottomLeft" state="frozen"/>
      <selection pane="bottomLeft" activeCell="A3" sqref="A3:A5"/>
    </sheetView>
  </sheetViews>
  <sheetFormatPr defaultColWidth="9.1796875" defaultRowHeight="14.5" x14ac:dyDescent="0.35"/>
  <cols>
    <col min="1" max="1" width="24.6328125" style="24" customWidth="1"/>
    <col min="2" max="2" width="35.08984375" style="45" customWidth="1"/>
    <col min="3" max="3" width="5.6328125" style="24" customWidth="1"/>
    <col min="4" max="4" width="4.6328125" style="24" customWidth="1"/>
    <col min="5" max="5" width="5.6328125" style="24" customWidth="1"/>
    <col min="6" max="6" width="11.6328125" style="24" customWidth="1"/>
    <col min="7" max="7" width="10" style="24" customWidth="1"/>
    <col min="8" max="8" width="13.36328125" style="45" customWidth="1"/>
    <col min="9" max="9" width="12.6328125" style="24" customWidth="1"/>
    <col min="10" max="13" width="18.6328125" style="24" customWidth="1"/>
    <col min="14" max="14" width="9.1796875" style="280"/>
    <col min="15" max="16384" width="9.1796875" style="24"/>
  </cols>
  <sheetData>
    <row r="1" spans="1:14" ht="20" customHeight="1" x14ac:dyDescent="0.35">
      <c r="A1" s="397" t="str">
        <f>B3</f>
        <v>4.12 Содержится ли в составе материалов к проекту закона об исполнении бюджета за 2019 год заключение органа внешнего государственного финансового контроля на годовой отчет об исполнении бюджета субъекта Российской Федерации за 2019 год?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4" ht="15" customHeight="1" x14ac:dyDescent="0.3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s="156" customFormat="1" ht="72.5" customHeight="1" x14ac:dyDescent="0.35">
      <c r="A3" s="404" t="s">
        <v>380</v>
      </c>
      <c r="B3" s="306" t="s">
        <v>369</v>
      </c>
      <c r="C3" s="407" t="s">
        <v>155</v>
      </c>
      <c r="D3" s="407"/>
      <c r="E3" s="407"/>
      <c r="F3" s="404" t="s">
        <v>1521</v>
      </c>
      <c r="G3" s="404" t="s">
        <v>197</v>
      </c>
      <c r="H3" s="401" t="s">
        <v>212</v>
      </c>
      <c r="I3" s="401"/>
      <c r="J3" s="404" t="s">
        <v>109</v>
      </c>
      <c r="K3" s="401" t="s">
        <v>115</v>
      </c>
      <c r="L3" s="401"/>
      <c r="M3" s="401"/>
      <c r="N3" s="280"/>
    </row>
    <row r="4" spans="1:14" s="156" customFormat="1" ht="32.15" customHeight="1" x14ac:dyDescent="0.35">
      <c r="A4" s="404"/>
      <c r="B4" s="35" t="str">
        <f>'Методика (Раздел 4)'!B86</f>
        <v xml:space="preserve">Да, содержится </v>
      </c>
      <c r="C4" s="404" t="s">
        <v>101</v>
      </c>
      <c r="D4" s="404" t="s">
        <v>190</v>
      </c>
      <c r="E4" s="407" t="s">
        <v>100</v>
      </c>
      <c r="F4" s="404"/>
      <c r="G4" s="405"/>
      <c r="H4" s="401" t="s">
        <v>211</v>
      </c>
      <c r="I4" s="401" t="s">
        <v>210</v>
      </c>
      <c r="J4" s="404"/>
      <c r="K4" s="405" t="s">
        <v>110</v>
      </c>
      <c r="L4" s="405" t="s">
        <v>192</v>
      </c>
      <c r="M4" s="405" t="s">
        <v>111</v>
      </c>
      <c r="N4" s="280"/>
    </row>
    <row r="5" spans="1:14" s="156" customFormat="1" ht="32.15" customHeight="1" x14ac:dyDescent="0.35">
      <c r="A5" s="404"/>
      <c r="B5" s="35" t="str">
        <f>'Методика (Раздел 4)'!B87</f>
        <v>Нет, в установленные сроки не содержится</v>
      </c>
      <c r="C5" s="404"/>
      <c r="D5" s="404"/>
      <c r="E5" s="407"/>
      <c r="F5" s="404"/>
      <c r="G5" s="405"/>
      <c r="H5" s="401"/>
      <c r="I5" s="401"/>
      <c r="J5" s="404"/>
      <c r="K5" s="405"/>
      <c r="L5" s="405"/>
      <c r="M5" s="405"/>
      <c r="N5" s="280"/>
    </row>
    <row r="6" spans="1:14" x14ac:dyDescent="0.35">
      <c r="A6" s="225" t="s">
        <v>0</v>
      </c>
      <c r="B6" s="226"/>
      <c r="C6" s="226"/>
      <c r="D6" s="226"/>
      <c r="E6" s="159"/>
      <c r="F6" s="159"/>
      <c r="G6" s="159"/>
      <c r="H6" s="159"/>
      <c r="I6" s="159"/>
      <c r="J6" s="159"/>
      <c r="K6" s="263"/>
      <c r="L6" s="263"/>
      <c r="M6" s="263"/>
    </row>
    <row r="7" spans="1:14" s="25" customFormat="1" x14ac:dyDescent="0.35">
      <c r="A7" s="237" t="s">
        <v>1</v>
      </c>
      <c r="B7" s="229" t="s">
        <v>140</v>
      </c>
      <c r="C7" s="230">
        <f>IF(B7=$B$4,2,0)</f>
        <v>0</v>
      </c>
      <c r="D7" s="230"/>
      <c r="E7" s="231">
        <f t="shared" ref="E7:E23" si="0">C7*IF(D7&gt;0,D7,1)</f>
        <v>0</v>
      </c>
      <c r="F7" s="229" t="s">
        <v>218</v>
      </c>
      <c r="G7" s="229" t="s">
        <v>216</v>
      </c>
      <c r="H7" s="232">
        <f>IF('4.1'!I8="нет данных","-",'4.1'!I8)</f>
        <v>44007</v>
      </c>
      <c r="I7" s="232" t="s">
        <v>216</v>
      </c>
      <c r="J7" s="229" t="s">
        <v>1519</v>
      </c>
      <c r="K7" s="261" t="s">
        <v>675</v>
      </c>
      <c r="L7" s="261" t="s">
        <v>673</v>
      </c>
      <c r="M7" s="261" t="s">
        <v>674</v>
      </c>
      <c r="N7" s="281" t="s">
        <v>216</v>
      </c>
    </row>
    <row r="8" spans="1:14" x14ac:dyDescent="0.35">
      <c r="A8" s="237" t="s">
        <v>2</v>
      </c>
      <c r="B8" s="229" t="s">
        <v>133</v>
      </c>
      <c r="C8" s="230">
        <f t="shared" ref="C8:C73" si="1">IF(B8=$B$4,2,0)</f>
        <v>2</v>
      </c>
      <c r="D8" s="230"/>
      <c r="E8" s="231">
        <f t="shared" si="0"/>
        <v>2</v>
      </c>
      <c r="F8" s="229" t="s">
        <v>219</v>
      </c>
      <c r="G8" s="229" t="s">
        <v>219</v>
      </c>
      <c r="H8" s="232">
        <f>IF('4.1'!I9="нет данных","-",'4.1'!I9)</f>
        <v>44007</v>
      </c>
      <c r="I8" s="232" t="s">
        <v>217</v>
      </c>
      <c r="J8" s="229" t="s">
        <v>1588</v>
      </c>
      <c r="K8" s="261" t="s">
        <v>652</v>
      </c>
      <c r="L8" s="261" t="s">
        <v>650</v>
      </c>
      <c r="M8" s="261" t="s">
        <v>653</v>
      </c>
      <c r="N8" s="280" t="s">
        <v>216</v>
      </c>
    </row>
    <row r="9" spans="1:14" s="25" customFormat="1" x14ac:dyDescent="0.35">
      <c r="A9" s="237" t="s">
        <v>3</v>
      </c>
      <c r="B9" s="229" t="s">
        <v>133</v>
      </c>
      <c r="C9" s="230">
        <f t="shared" si="1"/>
        <v>2</v>
      </c>
      <c r="D9" s="230"/>
      <c r="E9" s="231">
        <f t="shared" si="0"/>
        <v>2</v>
      </c>
      <c r="F9" s="229" t="s">
        <v>219</v>
      </c>
      <c r="G9" s="229" t="s">
        <v>219</v>
      </c>
      <c r="H9" s="232">
        <f>IF('4.1'!I10="нет данных","-",'4.1'!I10)</f>
        <v>44040</v>
      </c>
      <c r="I9" s="232">
        <v>43976</v>
      </c>
      <c r="J9" s="233" t="s">
        <v>216</v>
      </c>
      <c r="K9" s="261" t="s">
        <v>451</v>
      </c>
      <c r="L9" s="261" t="s">
        <v>250</v>
      </c>
      <c r="M9" s="261" t="s">
        <v>417</v>
      </c>
      <c r="N9" s="281"/>
    </row>
    <row r="10" spans="1:14" x14ac:dyDescent="0.35">
      <c r="A10" s="237" t="s">
        <v>4</v>
      </c>
      <c r="B10" s="229" t="s">
        <v>133</v>
      </c>
      <c r="C10" s="230">
        <f>IF(B10=$B$4,2,0)</f>
        <v>2</v>
      </c>
      <c r="D10" s="230"/>
      <c r="E10" s="231">
        <f t="shared" si="0"/>
        <v>2</v>
      </c>
      <c r="F10" s="229" t="s">
        <v>219</v>
      </c>
      <c r="G10" s="229" t="s">
        <v>219</v>
      </c>
      <c r="H10" s="232">
        <f>IF('4.1'!I11="нет данных","-",'4.1'!I11)</f>
        <v>43993</v>
      </c>
      <c r="I10" s="232">
        <v>43985</v>
      </c>
      <c r="J10" s="233" t="s">
        <v>216</v>
      </c>
      <c r="K10" s="277" t="s">
        <v>535</v>
      </c>
      <c r="L10" s="277" t="s">
        <v>235</v>
      </c>
      <c r="M10" s="261" t="s">
        <v>417</v>
      </c>
    </row>
    <row r="11" spans="1:14" s="25" customFormat="1" x14ac:dyDescent="0.35">
      <c r="A11" s="237" t="s">
        <v>5</v>
      </c>
      <c r="B11" s="229" t="s">
        <v>140</v>
      </c>
      <c r="C11" s="230">
        <f t="shared" ref="C11" si="2">IF(B11=$B$4,2,0)</f>
        <v>0</v>
      </c>
      <c r="D11" s="230"/>
      <c r="E11" s="231">
        <f t="shared" ref="E11" si="3">C11*IF(D11&gt;0,D11,1)</f>
        <v>0</v>
      </c>
      <c r="F11" s="229" t="s">
        <v>218</v>
      </c>
      <c r="G11" s="229" t="s">
        <v>216</v>
      </c>
      <c r="H11" s="232">
        <f>IF('4.1'!I12="нет данных","-",'4.1'!I12)</f>
        <v>44133</v>
      </c>
      <c r="I11" s="232" t="s">
        <v>216</v>
      </c>
      <c r="J11" s="267" t="s">
        <v>1523</v>
      </c>
      <c r="K11" s="278" t="s">
        <v>751</v>
      </c>
      <c r="L11" s="261" t="s">
        <v>743</v>
      </c>
      <c r="M11" s="261" t="s">
        <v>417</v>
      </c>
      <c r="N11" s="281"/>
    </row>
    <row r="12" spans="1:14" x14ac:dyDescent="0.35">
      <c r="A12" s="237" t="s">
        <v>6</v>
      </c>
      <c r="B12" s="229" t="s">
        <v>133</v>
      </c>
      <c r="C12" s="230">
        <f>IF(B12=$B$4,2,0)</f>
        <v>2</v>
      </c>
      <c r="D12" s="230"/>
      <c r="E12" s="231">
        <f t="shared" si="0"/>
        <v>2</v>
      </c>
      <c r="F12" s="229" t="s">
        <v>219</v>
      </c>
      <c r="G12" s="229" t="s">
        <v>219</v>
      </c>
      <c r="H12" s="232">
        <f>IF('4.1'!I13="нет данных","-",'4.1'!I13)</f>
        <v>43993</v>
      </c>
      <c r="I12" s="232" t="s">
        <v>217</v>
      </c>
      <c r="J12" s="233" t="s">
        <v>216</v>
      </c>
      <c r="K12" s="277" t="s">
        <v>516</v>
      </c>
      <c r="L12" s="277" t="s">
        <v>236</v>
      </c>
      <c r="M12" s="261" t="s">
        <v>417</v>
      </c>
    </row>
    <row r="13" spans="1:14" x14ac:dyDescent="0.35">
      <c r="A13" s="237" t="s">
        <v>7</v>
      </c>
      <c r="B13" s="229" t="s">
        <v>140</v>
      </c>
      <c r="C13" s="230">
        <f t="shared" ref="C13" si="4">IF(B13=$B$4,2,0)</f>
        <v>0</v>
      </c>
      <c r="D13" s="230"/>
      <c r="E13" s="231">
        <f t="shared" ref="E13" si="5">C13*IF(D13&gt;0,D13,1)</f>
        <v>0</v>
      </c>
      <c r="F13" s="229" t="s">
        <v>218</v>
      </c>
      <c r="G13" s="229" t="s">
        <v>216</v>
      </c>
      <c r="H13" s="232">
        <f>IF('4.1'!I14="нет данных","-",'4.1'!I14)</f>
        <v>44014</v>
      </c>
      <c r="I13" s="232" t="s">
        <v>216</v>
      </c>
      <c r="J13" s="229" t="s">
        <v>216</v>
      </c>
      <c r="K13" s="277" t="s">
        <v>669</v>
      </c>
      <c r="L13" s="277" t="s">
        <v>249</v>
      </c>
      <c r="M13" s="279" t="s">
        <v>435</v>
      </c>
      <c r="N13" s="280" t="s">
        <v>216</v>
      </c>
    </row>
    <row r="14" spans="1:14" s="25" customFormat="1" x14ac:dyDescent="0.35">
      <c r="A14" s="237" t="s">
        <v>8</v>
      </c>
      <c r="B14" s="229" t="s">
        <v>133</v>
      </c>
      <c r="C14" s="230">
        <f t="shared" si="1"/>
        <v>2</v>
      </c>
      <c r="D14" s="230"/>
      <c r="E14" s="231">
        <f t="shared" si="0"/>
        <v>2</v>
      </c>
      <c r="F14" s="229" t="s">
        <v>219</v>
      </c>
      <c r="G14" s="229" t="s">
        <v>219</v>
      </c>
      <c r="H14" s="232">
        <f>IF('4.1'!I15="нет данных","-",'4.1'!I15)</f>
        <v>44084</v>
      </c>
      <c r="I14" s="232">
        <v>43978</v>
      </c>
      <c r="J14" s="233" t="s">
        <v>216</v>
      </c>
      <c r="K14" s="261" t="s">
        <v>471</v>
      </c>
      <c r="L14" s="261" t="s">
        <v>470</v>
      </c>
      <c r="M14" s="261" t="s">
        <v>417</v>
      </c>
      <c r="N14" s="274"/>
    </row>
    <row r="15" spans="1:14" s="25" customFormat="1" x14ac:dyDescent="0.35">
      <c r="A15" s="237" t="s">
        <v>9</v>
      </c>
      <c r="B15" s="229" t="s">
        <v>133</v>
      </c>
      <c r="C15" s="230">
        <f t="shared" si="1"/>
        <v>2</v>
      </c>
      <c r="D15" s="230"/>
      <c r="E15" s="231">
        <f t="shared" si="0"/>
        <v>2</v>
      </c>
      <c r="F15" s="229" t="s">
        <v>219</v>
      </c>
      <c r="G15" s="229" t="s">
        <v>219</v>
      </c>
      <c r="H15" s="232">
        <f>IF('4.1'!I16="нет данных","-",'4.1'!I16)</f>
        <v>44008</v>
      </c>
      <c r="I15" s="232" t="s">
        <v>217</v>
      </c>
      <c r="J15" s="233" t="s">
        <v>216</v>
      </c>
      <c r="K15" s="261" t="s">
        <v>434</v>
      </c>
      <c r="L15" s="261" t="s">
        <v>576</v>
      </c>
      <c r="M15" s="261" t="s">
        <v>417</v>
      </c>
      <c r="N15" s="281"/>
    </row>
    <row r="16" spans="1:14" x14ac:dyDescent="0.35">
      <c r="A16" s="237" t="s">
        <v>10</v>
      </c>
      <c r="B16" s="229" t="s">
        <v>133</v>
      </c>
      <c r="C16" s="230">
        <f t="shared" si="1"/>
        <v>2</v>
      </c>
      <c r="D16" s="230"/>
      <c r="E16" s="231">
        <f t="shared" si="0"/>
        <v>2</v>
      </c>
      <c r="F16" s="229" t="s">
        <v>219</v>
      </c>
      <c r="G16" s="229" t="s">
        <v>219</v>
      </c>
      <c r="H16" s="232">
        <f>IF('4.1'!I17="нет данных","-",'4.1'!I17)</f>
        <v>44021</v>
      </c>
      <c r="I16" s="229" t="s">
        <v>217</v>
      </c>
      <c r="J16" s="233" t="s">
        <v>216</v>
      </c>
      <c r="K16" s="277" t="s">
        <v>630</v>
      </c>
      <c r="L16" s="277" t="s">
        <v>631</v>
      </c>
      <c r="M16" s="277" t="s">
        <v>632</v>
      </c>
      <c r="N16" s="280" t="s">
        <v>216</v>
      </c>
    </row>
    <row r="17" spans="1:14" s="25" customFormat="1" x14ac:dyDescent="0.35">
      <c r="A17" s="237" t="s">
        <v>11</v>
      </c>
      <c r="B17" s="229" t="s">
        <v>133</v>
      </c>
      <c r="C17" s="230">
        <f t="shared" ref="C17:C21" si="6">IF(B17=$B$4,2,0)</f>
        <v>2</v>
      </c>
      <c r="D17" s="230"/>
      <c r="E17" s="231">
        <f t="shared" ref="E17:E21" si="7">C17*IF(D17&gt;0,D17,1)</f>
        <v>2</v>
      </c>
      <c r="F17" s="229" t="s">
        <v>219</v>
      </c>
      <c r="G17" s="229" t="s">
        <v>219</v>
      </c>
      <c r="H17" s="232">
        <f>IF('4.1'!I18="нет данных","-",'4.1'!I18)</f>
        <v>44071</v>
      </c>
      <c r="I17" s="232">
        <v>44011</v>
      </c>
      <c r="J17" s="233" t="s">
        <v>216</v>
      </c>
      <c r="K17" s="261" t="s">
        <v>432</v>
      </c>
      <c r="L17" s="261" t="s">
        <v>255</v>
      </c>
      <c r="M17" s="261" t="s">
        <v>687</v>
      </c>
      <c r="N17" s="281"/>
    </row>
    <row r="18" spans="1:14" s="25" customFormat="1" x14ac:dyDescent="0.35">
      <c r="A18" s="237" t="s">
        <v>12</v>
      </c>
      <c r="B18" s="229" t="s">
        <v>133</v>
      </c>
      <c r="C18" s="230">
        <f t="shared" si="6"/>
        <v>2</v>
      </c>
      <c r="D18" s="230"/>
      <c r="E18" s="231">
        <f t="shared" si="7"/>
        <v>2</v>
      </c>
      <c r="F18" s="229" t="s">
        <v>219</v>
      </c>
      <c r="G18" s="229" t="s">
        <v>219</v>
      </c>
      <c r="H18" s="232">
        <f>IF('4.1'!I19="нет данных","-",'4.1'!I19)</f>
        <v>44041</v>
      </c>
      <c r="I18" s="232">
        <v>43986</v>
      </c>
      <c r="J18" s="229" t="s">
        <v>1599</v>
      </c>
      <c r="K18" s="261" t="s">
        <v>433</v>
      </c>
      <c r="L18" s="261" t="s">
        <v>588</v>
      </c>
      <c r="M18" s="261" t="s">
        <v>589</v>
      </c>
      <c r="N18" s="281" t="s">
        <v>216</v>
      </c>
    </row>
    <row r="19" spans="1:14" x14ac:dyDescent="0.35">
      <c r="A19" s="237" t="s">
        <v>13</v>
      </c>
      <c r="B19" s="229" t="s">
        <v>140</v>
      </c>
      <c r="C19" s="230">
        <f t="shared" si="6"/>
        <v>0</v>
      </c>
      <c r="D19" s="230"/>
      <c r="E19" s="231">
        <f t="shared" si="7"/>
        <v>0</v>
      </c>
      <c r="F19" s="229" t="s">
        <v>218</v>
      </c>
      <c r="G19" s="229" t="s">
        <v>216</v>
      </c>
      <c r="H19" s="232">
        <f>IF('4.1'!I20="нет данных","-",'4.1'!I20)</f>
        <v>44007</v>
      </c>
      <c r="I19" s="232" t="s">
        <v>216</v>
      </c>
      <c r="J19" s="229" t="s">
        <v>216</v>
      </c>
      <c r="K19" s="277" t="s">
        <v>646</v>
      </c>
      <c r="L19" s="277" t="s">
        <v>1560</v>
      </c>
      <c r="M19" s="261" t="s">
        <v>417</v>
      </c>
    </row>
    <row r="20" spans="1:14" x14ac:dyDescent="0.35">
      <c r="A20" s="237" t="s">
        <v>14</v>
      </c>
      <c r="B20" s="229" t="s">
        <v>133</v>
      </c>
      <c r="C20" s="230">
        <f t="shared" si="6"/>
        <v>2</v>
      </c>
      <c r="D20" s="230"/>
      <c r="E20" s="231">
        <f t="shared" si="7"/>
        <v>2</v>
      </c>
      <c r="F20" s="229" t="s">
        <v>219</v>
      </c>
      <c r="G20" s="229" t="s">
        <v>219</v>
      </c>
      <c r="H20" s="232">
        <f>IF('4.1'!I21="нет данных","-",'4.1'!I21)</f>
        <v>44134</v>
      </c>
      <c r="I20" s="229" t="s">
        <v>217</v>
      </c>
      <c r="J20" s="229" t="s">
        <v>216</v>
      </c>
      <c r="K20" s="261" t="s">
        <v>734</v>
      </c>
      <c r="L20" s="277" t="s">
        <v>723</v>
      </c>
      <c r="M20" s="261" t="s">
        <v>417</v>
      </c>
    </row>
    <row r="21" spans="1:14" s="25" customFormat="1" x14ac:dyDescent="0.35">
      <c r="A21" s="237" t="s">
        <v>15</v>
      </c>
      <c r="B21" s="229" t="s">
        <v>140</v>
      </c>
      <c r="C21" s="230">
        <f t="shared" si="6"/>
        <v>0</v>
      </c>
      <c r="D21" s="230"/>
      <c r="E21" s="231">
        <f t="shared" si="7"/>
        <v>0</v>
      </c>
      <c r="F21" s="229" t="s">
        <v>218</v>
      </c>
      <c r="G21" s="229" t="s">
        <v>216</v>
      </c>
      <c r="H21" s="232">
        <f>IF('4.1'!I22="нет данных","-",'4.1'!I22)</f>
        <v>44035</v>
      </c>
      <c r="I21" s="232" t="s">
        <v>216</v>
      </c>
      <c r="J21" s="229" t="s">
        <v>216</v>
      </c>
      <c r="K21" s="261" t="s">
        <v>1520</v>
      </c>
      <c r="L21" s="261" t="s">
        <v>521</v>
      </c>
      <c r="M21" s="261" t="s">
        <v>221</v>
      </c>
      <c r="N21" s="281" t="s">
        <v>216</v>
      </c>
    </row>
    <row r="22" spans="1:14" x14ac:dyDescent="0.35">
      <c r="A22" s="237" t="s">
        <v>16</v>
      </c>
      <c r="B22" s="229" t="s">
        <v>133</v>
      </c>
      <c r="C22" s="230">
        <f t="shared" si="1"/>
        <v>2</v>
      </c>
      <c r="D22" s="230"/>
      <c r="E22" s="231">
        <f t="shared" si="0"/>
        <v>2</v>
      </c>
      <c r="F22" s="229" t="s">
        <v>219</v>
      </c>
      <c r="G22" s="229" t="s">
        <v>219</v>
      </c>
      <c r="H22" s="232">
        <f>IF('4.1'!I23="нет данных","-",'4.1'!I23)</f>
        <v>44133</v>
      </c>
      <c r="I22" s="232">
        <v>43976</v>
      </c>
      <c r="J22" s="229" t="s">
        <v>216</v>
      </c>
      <c r="K22" s="277" t="s">
        <v>1463</v>
      </c>
      <c r="L22" s="277" t="s">
        <v>498</v>
      </c>
      <c r="M22" s="277" t="s">
        <v>499</v>
      </c>
      <c r="N22" s="280" t="s">
        <v>216</v>
      </c>
    </row>
    <row r="23" spans="1:14" x14ac:dyDescent="0.35">
      <c r="A23" s="237" t="s">
        <v>17</v>
      </c>
      <c r="B23" s="229" t="s">
        <v>133</v>
      </c>
      <c r="C23" s="230">
        <f>IF(B23=$B$4,2,0)</f>
        <v>2</v>
      </c>
      <c r="D23" s="230"/>
      <c r="E23" s="231">
        <f t="shared" si="0"/>
        <v>2</v>
      </c>
      <c r="F23" s="229" t="s">
        <v>219</v>
      </c>
      <c r="G23" s="229" t="s">
        <v>219</v>
      </c>
      <c r="H23" s="232">
        <f>IF('4.1'!I24="нет данных","-",'4.1'!I24)</f>
        <v>44012</v>
      </c>
      <c r="I23" s="232">
        <v>43985</v>
      </c>
      <c r="J23" s="233" t="s">
        <v>216</v>
      </c>
      <c r="K23" s="277" t="s">
        <v>622</v>
      </c>
      <c r="L23" s="277" t="s">
        <v>620</v>
      </c>
      <c r="M23" s="277" t="s">
        <v>621</v>
      </c>
      <c r="N23" s="280" t="s">
        <v>216</v>
      </c>
    </row>
    <row r="24" spans="1:14" s="25" customFormat="1" x14ac:dyDescent="0.35">
      <c r="A24" s="237" t="s">
        <v>852</v>
      </c>
      <c r="B24" s="229" t="s">
        <v>133</v>
      </c>
      <c r="C24" s="230">
        <f t="shared" ref="C24" si="8">IF(B24=$B$4,2,0)</f>
        <v>2</v>
      </c>
      <c r="D24" s="230"/>
      <c r="E24" s="231">
        <f t="shared" ref="E24" si="9">C24*IF(D24&gt;0,D24,1)</f>
        <v>2</v>
      </c>
      <c r="F24" s="229" t="s">
        <v>219</v>
      </c>
      <c r="G24" s="229" t="s">
        <v>219</v>
      </c>
      <c r="H24" s="232">
        <f>IF('4.1'!I25="нет данных","-",'4.1'!I25)</f>
        <v>44195</v>
      </c>
      <c r="I24" s="232" t="s">
        <v>217</v>
      </c>
      <c r="J24" s="229" t="s">
        <v>1465</v>
      </c>
      <c r="K24" s="278" t="s">
        <v>1414</v>
      </c>
      <c r="L24" s="278" t="s">
        <v>1207</v>
      </c>
      <c r="M24" s="261" t="s">
        <v>768</v>
      </c>
      <c r="N24" s="281" t="s">
        <v>216</v>
      </c>
    </row>
    <row r="25" spans="1:14" s="156" customFormat="1" x14ac:dyDescent="0.35">
      <c r="A25" s="225" t="s">
        <v>18</v>
      </c>
      <c r="B25" s="157"/>
      <c r="C25" s="158"/>
      <c r="D25" s="226"/>
      <c r="E25" s="159"/>
      <c r="F25" s="268"/>
      <c r="G25" s="268"/>
      <c r="H25" s="268"/>
      <c r="I25" s="225"/>
      <c r="J25" s="225"/>
      <c r="K25" s="260"/>
      <c r="L25" s="260"/>
      <c r="M25" s="269"/>
      <c r="N25" s="280"/>
    </row>
    <row r="26" spans="1:14" s="25" customFormat="1" x14ac:dyDescent="0.35">
      <c r="A26" s="237" t="s">
        <v>19</v>
      </c>
      <c r="B26" s="229" t="s">
        <v>133</v>
      </c>
      <c r="C26" s="230">
        <f t="shared" si="1"/>
        <v>2</v>
      </c>
      <c r="D26" s="230"/>
      <c r="E26" s="231">
        <f t="shared" ref="E26:E36" si="10">C26*IF(D26&gt;0,D26,1)</f>
        <v>2</v>
      </c>
      <c r="F26" s="229" t="s">
        <v>219</v>
      </c>
      <c r="G26" s="229" t="s">
        <v>219</v>
      </c>
      <c r="H26" s="232">
        <f>IF('4.1'!I27="нет данных","-",'4.1'!I27)</f>
        <v>44007</v>
      </c>
      <c r="I26" s="232" t="s">
        <v>217</v>
      </c>
      <c r="J26" s="233" t="s">
        <v>216</v>
      </c>
      <c r="K26" s="261" t="s">
        <v>514</v>
      </c>
      <c r="L26" s="261" t="s">
        <v>512</v>
      </c>
      <c r="M26" s="261" t="s">
        <v>513</v>
      </c>
      <c r="N26" s="281" t="s">
        <v>216</v>
      </c>
    </row>
    <row r="27" spans="1:14" s="25" customFormat="1" x14ac:dyDescent="0.35">
      <c r="A27" s="237" t="s">
        <v>20</v>
      </c>
      <c r="B27" s="229" t="s">
        <v>133</v>
      </c>
      <c r="C27" s="230">
        <f t="shared" ref="C27" si="11">IF(B27=$B$4,2,0)</f>
        <v>2</v>
      </c>
      <c r="D27" s="230"/>
      <c r="E27" s="231">
        <f t="shared" si="10"/>
        <v>2</v>
      </c>
      <c r="F27" s="229" t="s">
        <v>219</v>
      </c>
      <c r="G27" s="229" t="s">
        <v>219</v>
      </c>
      <c r="H27" s="232">
        <f>IF('4.1'!I28="нет данных","-",'4.1'!I28)</f>
        <v>44161</v>
      </c>
      <c r="I27" s="232" t="s">
        <v>217</v>
      </c>
      <c r="J27" s="229" t="s">
        <v>216</v>
      </c>
      <c r="K27" s="278" t="s">
        <v>1415</v>
      </c>
      <c r="L27" s="261" t="s">
        <v>749</v>
      </c>
      <c r="M27" s="261" t="s">
        <v>417</v>
      </c>
      <c r="N27" s="281"/>
    </row>
    <row r="28" spans="1:14" s="25" customFormat="1" x14ac:dyDescent="0.35">
      <c r="A28" s="237" t="s">
        <v>21</v>
      </c>
      <c r="B28" s="229" t="s">
        <v>133</v>
      </c>
      <c r="C28" s="230">
        <f t="shared" si="1"/>
        <v>2</v>
      </c>
      <c r="D28" s="230"/>
      <c r="E28" s="231">
        <f t="shared" si="10"/>
        <v>2</v>
      </c>
      <c r="F28" s="229" t="s">
        <v>219</v>
      </c>
      <c r="G28" s="229" t="s">
        <v>219</v>
      </c>
      <c r="H28" s="232">
        <f>IF('4.1'!I29="нет данных","-",'4.1'!I29)</f>
        <v>44005</v>
      </c>
      <c r="I28" s="232">
        <v>43998</v>
      </c>
      <c r="J28" s="233" t="s">
        <v>216</v>
      </c>
      <c r="K28" s="261" t="s">
        <v>614</v>
      </c>
      <c r="L28" s="261" t="s">
        <v>252</v>
      </c>
      <c r="M28" s="261" t="s">
        <v>417</v>
      </c>
      <c r="N28" s="281"/>
    </row>
    <row r="29" spans="1:14" x14ac:dyDescent="0.35">
      <c r="A29" s="237" t="s">
        <v>22</v>
      </c>
      <c r="B29" s="229" t="s">
        <v>133</v>
      </c>
      <c r="C29" s="230">
        <f t="shared" si="1"/>
        <v>2</v>
      </c>
      <c r="D29" s="230"/>
      <c r="E29" s="231">
        <f t="shared" si="10"/>
        <v>2</v>
      </c>
      <c r="F29" s="229" t="s">
        <v>219</v>
      </c>
      <c r="G29" s="229" t="s">
        <v>219</v>
      </c>
      <c r="H29" s="232">
        <f>IF('4.1'!I30="нет данных","-",'4.1'!I30)</f>
        <v>44104</v>
      </c>
      <c r="I29" s="232">
        <v>43985</v>
      </c>
      <c r="J29" s="233" t="s">
        <v>216</v>
      </c>
      <c r="K29" s="277" t="s">
        <v>636</v>
      </c>
      <c r="L29" s="277" t="s">
        <v>635</v>
      </c>
      <c r="M29" s="261" t="s">
        <v>417</v>
      </c>
    </row>
    <row r="30" spans="1:14" x14ac:dyDescent="0.35">
      <c r="A30" s="237" t="s">
        <v>23</v>
      </c>
      <c r="B30" s="229" t="s">
        <v>133</v>
      </c>
      <c r="C30" s="230">
        <f t="shared" si="1"/>
        <v>2</v>
      </c>
      <c r="D30" s="230"/>
      <c r="E30" s="231">
        <f t="shared" si="10"/>
        <v>2</v>
      </c>
      <c r="F30" s="229" t="s">
        <v>219</v>
      </c>
      <c r="G30" s="229" t="s">
        <v>219</v>
      </c>
      <c r="H30" s="232">
        <f>IF('4.1'!I31="нет данных","-",'4.1'!I31)</f>
        <v>44063</v>
      </c>
      <c r="I30" s="232">
        <v>43983</v>
      </c>
      <c r="J30" s="233" t="s">
        <v>216</v>
      </c>
      <c r="K30" s="277" t="s">
        <v>648</v>
      </c>
      <c r="L30" s="277" t="s">
        <v>647</v>
      </c>
      <c r="M30" s="261" t="s">
        <v>417</v>
      </c>
    </row>
    <row r="31" spans="1:14" s="25" customFormat="1" x14ac:dyDescent="0.35">
      <c r="A31" s="237" t="s">
        <v>24</v>
      </c>
      <c r="B31" s="229" t="s">
        <v>133</v>
      </c>
      <c r="C31" s="230">
        <f t="shared" ref="C31" si="12">IF(B31=$B$4,2,0)</f>
        <v>2</v>
      </c>
      <c r="D31" s="230"/>
      <c r="E31" s="231">
        <f t="shared" si="10"/>
        <v>2</v>
      </c>
      <c r="F31" s="229" t="s">
        <v>219</v>
      </c>
      <c r="G31" s="229" t="s">
        <v>219</v>
      </c>
      <c r="H31" s="232">
        <f>IF('4.1'!I32="нет данных","-",'4.1'!I32)</f>
        <v>44005</v>
      </c>
      <c r="I31" s="232">
        <v>43983</v>
      </c>
      <c r="J31" s="233" t="s">
        <v>216</v>
      </c>
      <c r="K31" s="261" t="s">
        <v>459</v>
      </c>
      <c r="L31" s="261" t="s">
        <v>460</v>
      </c>
      <c r="M31" s="261" t="s">
        <v>224</v>
      </c>
      <c r="N31" s="281" t="s">
        <v>216</v>
      </c>
    </row>
    <row r="32" spans="1:14" x14ac:dyDescent="0.35">
      <c r="A32" s="237" t="s">
        <v>25</v>
      </c>
      <c r="B32" s="229" t="s">
        <v>133</v>
      </c>
      <c r="C32" s="230">
        <f t="shared" si="1"/>
        <v>2</v>
      </c>
      <c r="D32" s="230"/>
      <c r="E32" s="231">
        <f t="shared" si="10"/>
        <v>2</v>
      </c>
      <c r="F32" s="229" t="s">
        <v>219</v>
      </c>
      <c r="G32" s="229" t="s">
        <v>219</v>
      </c>
      <c r="H32" s="232">
        <f>IF('4.1'!I33="нет данных","-",'4.1'!I33)</f>
        <v>44008</v>
      </c>
      <c r="I32" s="232">
        <v>43983</v>
      </c>
      <c r="J32" s="233" t="s">
        <v>216</v>
      </c>
      <c r="K32" s="277" t="s">
        <v>526</v>
      </c>
      <c r="L32" s="277" t="s">
        <v>524</v>
      </c>
      <c r="M32" s="277" t="s">
        <v>525</v>
      </c>
      <c r="N32" s="280" t="s">
        <v>216</v>
      </c>
    </row>
    <row r="33" spans="1:14" x14ac:dyDescent="0.35">
      <c r="A33" s="237" t="s">
        <v>26</v>
      </c>
      <c r="B33" s="229" t="s">
        <v>140</v>
      </c>
      <c r="C33" s="230">
        <f t="shared" si="1"/>
        <v>0</v>
      </c>
      <c r="D33" s="230"/>
      <c r="E33" s="231">
        <f t="shared" si="10"/>
        <v>0</v>
      </c>
      <c r="F33" s="229" t="s">
        <v>218</v>
      </c>
      <c r="G33" s="229" t="s">
        <v>216</v>
      </c>
      <c r="H33" s="232">
        <f>IF('4.1'!I34="нет данных","-",'4.1'!I34)</f>
        <v>44005</v>
      </c>
      <c r="I33" s="232" t="s">
        <v>216</v>
      </c>
      <c r="J33" s="229" t="s">
        <v>216</v>
      </c>
      <c r="K33" s="277" t="s">
        <v>256</v>
      </c>
      <c r="L33" s="277" t="s">
        <v>494</v>
      </c>
      <c r="M33" s="277" t="s">
        <v>495</v>
      </c>
      <c r="N33" s="280" t="s">
        <v>216</v>
      </c>
    </row>
    <row r="34" spans="1:14" s="25" customFormat="1" x14ac:dyDescent="0.35">
      <c r="A34" s="237" t="s">
        <v>27</v>
      </c>
      <c r="B34" s="229" t="s">
        <v>140</v>
      </c>
      <c r="C34" s="230">
        <f t="shared" ref="C34" si="13">IF(B34=$B$4,2,0)</f>
        <v>0</v>
      </c>
      <c r="D34" s="230"/>
      <c r="E34" s="231">
        <f t="shared" si="10"/>
        <v>0</v>
      </c>
      <c r="F34" s="229" t="s">
        <v>218</v>
      </c>
      <c r="G34" s="229" t="s">
        <v>216</v>
      </c>
      <c r="H34" s="232">
        <f>IF('4.1'!I35="нет данных","-",'4.1'!I35)</f>
        <v>44089</v>
      </c>
      <c r="I34" s="229" t="s">
        <v>216</v>
      </c>
      <c r="J34" s="229" t="s">
        <v>1524</v>
      </c>
      <c r="K34" s="278" t="s">
        <v>735</v>
      </c>
      <c r="L34" s="261" t="s">
        <v>601</v>
      </c>
      <c r="M34" s="261" t="s">
        <v>602</v>
      </c>
      <c r="N34" s="281" t="s">
        <v>216</v>
      </c>
    </row>
    <row r="35" spans="1:14" ht="15" customHeight="1" x14ac:dyDescent="0.35">
      <c r="A35" s="237" t="s">
        <v>898</v>
      </c>
      <c r="B35" s="229" t="s">
        <v>133</v>
      </c>
      <c r="C35" s="230">
        <f>IF(B35=$B$4,2,0)</f>
        <v>2</v>
      </c>
      <c r="D35" s="230"/>
      <c r="E35" s="231">
        <f t="shared" si="10"/>
        <v>2</v>
      </c>
      <c r="F35" s="229" t="s">
        <v>219</v>
      </c>
      <c r="G35" s="229" t="s">
        <v>219</v>
      </c>
      <c r="H35" s="232">
        <f>IF('4.1'!I36="нет данных","-",'4.1'!I36)</f>
        <v>44005</v>
      </c>
      <c r="I35" s="232">
        <v>43980</v>
      </c>
      <c r="J35" s="233" t="s">
        <v>216</v>
      </c>
      <c r="K35" s="277" t="s">
        <v>489</v>
      </c>
      <c r="L35" s="277" t="s">
        <v>253</v>
      </c>
      <c r="M35" s="261" t="s">
        <v>417</v>
      </c>
    </row>
    <row r="36" spans="1:14" s="25" customFormat="1" x14ac:dyDescent="0.35">
      <c r="A36" s="237" t="s">
        <v>28</v>
      </c>
      <c r="B36" s="229" t="s">
        <v>133</v>
      </c>
      <c r="C36" s="230">
        <f t="shared" si="1"/>
        <v>2</v>
      </c>
      <c r="D36" s="230"/>
      <c r="E36" s="231">
        <f t="shared" si="10"/>
        <v>2</v>
      </c>
      <c r="F36" s="229" t="s">
        <v>219</v>
      </c>
      <c r="G36" s="229" t="s">
        <v>219</v>
      </c>
      <c r="H36" s="232">
        <f>IF('4.1'!I37="нет данных","-",'4.1'!I37)</f>
        <v>43992</v>
      </c>
      <c r="I36" s="229" t="s">
        <v>217</v>
      </c>
      <c r="J36" s="233" t="s">
        <v>216</v>
      </c>
      <c r="K36" s="261" t="s">
        <v>438</v>
      </c>
      <c r="L36" s="261" t="s">
        <v>225</v>
      </c>
      <c r="M36" s="261" t="s">
        <v>417</v>
      </c>
      <c r="N36" s="281"/>
    </row>
    <row r="37" spans="1:14" s="156" customFormat="1" x14ac:dyDescent="0.35">
      <c r="A37" s="225" t="s">
        <v>29</v>
      </c>
      <c r="B37" s="157"/>
      <c r="C37" s="158"/>
      <c r="D37" s="226"/>
      <c r="E37" s="159"/>
      <c r="F37" s="268"/>
      <c r="G37" s="268"/>
      <c r="H37" s="268"/>
      <c r="I37" s="268"/>
      <c r="J37" s="225"/>
      <c r="K37" s="260"/>
      <c r="L37" s="260"/>
      <c r="M37" s="269"/>
      <c r="N37" s="280"/>
    </row>
    <row r="38" spans="1:14" x14ac:dyDescent="0.35">
      <c r="A38" s="237" t="s">
        <v>30</v>
      </c>
      <c r="B38" s="229" t="s">
        <v>133</v>
      </c>
      <c r="C38" s="230">
        <f t="shared" ref="C38" si="14">IF(B38=$B$4,2,0)</f>
        <v>2</v>
      </c>
      <c r="D38" s="230"/>
      <c r="E38" s="231">
        <f t="shared" ref="E38" si="15">C38*IF(D38&gt;0,D38,1)</f>
        <v>2</v>
      </c>
      <c r="F38" s="229" t="s">
        <v>219</v>
      </c>
      <c r="G38" s="229" t="s">
        <v>219</v>
      </c>
      <c r="H38" s="232">
        <f>IF('4.1'!I39="нет данных","-",'4.1'!I39)</f>
        <v>44132</v>
      </c>
      <c r="I38" s="232">
        <v>44089</v>
      </c>
      <c r="J38" s="229" t="s">
        <v>216</v>
      </c>
      <c r="K38" s="278" t="s">
        <v>733</v>
      </c>
      <c r="L38" s="278" t="s">
        <v>725</v>
      </c>
      <c r="M38" s="261" t="s">
        <v>417</v>
      </c>
    </row>
    <row r="39" spans="1:14" s="25" customFormat="1" x14ac:dyDescent="0.35">
      <c r="A39" s="237" t="s">
        <v>31</v>
      </c>
      <c r="B39" s="229" t="s">
        <v>140</v>
      </c>
      <c r="C39" s="230">
        <f t="shared" ref="C39:C53" si="16">IF(B39=$B$4,2,0)</f>
        <v>0</v>
      </c>
      <c r="D39" s="230"/>
      <c r="E39" s="231">
        <f t="shared" ref="E39:E45" si="17">C39*IF(D39&gt;0,D39,1)</f>
        <v>0</v>
      </c>
      <c r="F39" s="229" t="s">
        <v>1478</v>
      </c>
      <c r="G39" s="229" t="s">
        <v>216</v>
      </c>
      <c r="H39" s="232">
        <f>IF('4.1'!I40="нет данных","-",'4.1'!I40)</f>
        <v>43992</v>
      </c>
      <c r="I39" s="229" t="s">
        <v>1690</v>
      </c>
      <c r="J39" s="229" t="s">
        <v>1528</v>
      </c>
      <c r="K39" s="261" t="s">
        <v>1338</v>
      </c>
      <c r="L39" s="261" t="s">
        <v>1424</v>
      </c>
      <c r="M39" s="261" t="s">
        <v>417</v>
      </c>
      <c r="N39" s="281"/>
    </row>
    <row r="40" spans="1:14" s="25" customFormat="1" x14ac:dyDescent="0.35">
      <c r="A40" s="237" t="s">
        <v>102</v>
      </c>
      <c r="B40" s="229" t="s">
        <v>133</v>
      </c>
      <c r="C40" s="230">
        <f>IF(B40=$B$4,2,0)</f>
        <v>2</v>
      </c>
      <c r="D40" s="230"/>
      <c r="E40" s="231">
        <f t="shared" si="17"/>
        <v>2</v>
      </c>
      <c r="F40" s="229" t="s">
        <v>219</v>
      </c>
      <c r="G40" s="229" t="s">
        <v>219</v>
      </c>
      <c r="H40" s="232">
        <f>IF('4.1'!I41="нет данных","-",'4.1'!I41)</f>
        <v>44008</v>
      </c>
      <c r="I40" s="232" t="s">
        <v>217</v>
      </c>
      <c r="J40" s="233" t="s">
        <v>216</v>
      </c>
      <c r="K40" s="261" t="s">
        <v>476</v>
      </c>
      <c r="L40" s="261" t="s">
        <v>473</v>
      </c>
      <c r="M40" s="261" t="s">
        <v>474</v>
      </c>
      <c r="N40" s="281" t="s">
        <v>216</v>
      </c>
    </row>
    <row r="41" spans="1:14" x14ac:dyDescent="0.35">
      <c r="A41" s="237" t="s">
        <v>32</v>
      </c>
      <c r="B41" s="229" t="s">
        <v>133</v>
      </c>
      <c r="C41" s="230">
        <f t="shared" si="16"/>
        <v>2</v>
      </c>
      <c r="D41" s="230"/>
      <c r="E41" s="231">
        <f t="shared" si="17"/>
        <v>2</v>
      </c>
      <c r="F41" s="229" t="s">
        <v>219</v>
      </c>
      <c r="G41" s="229" t="s">
        <v>219</v>
      </c>
      <c r="H41" s="232">
        <f>IF('4.1'!I42="нет данных","-",'4.1'!I42)</f>
        <v>44132</v>
      </c>
      <c r="I41" s="232">
        <v>44092</v>
      </c>
      <c r="J41" s="229" t="s">
        <v>216</v>
      </c>
      <c r="K41" s="278" t="s">
        <v>727</v>
      </c>
      <c r="L41" s="278" t="s">
        <v>726</v>
      </c>
      <c r="M41" s="278" t="s">
        <v>728</v>
      </c>
      <c r="N41" s="280" t="s">
        <v>216</v>
      </c>
    </row>
    <row r="42" spans="1:14" s="25" customFormat="1" x14ac:dyDescent="0.35">
      <c r="A42" s="237" t="s">
        <v>33</v>
      </c>
      <c r="B42" s="229" t="s">
        <v>140</v>
      </c>
      <c r="C42" s="230">
        <f>IF(B42=$B$4,2,0)</f>
        <v>0</v>
      </c>
      <c r="D42" s="230"/>
      <c r="E42" s="231">
        <f t="shared" si="17"/>
        <v>0</v>
      </c>
      <c r="F42" s="229" t="s">
        <v>218</v>
      </c>
      <c r="G42" s="229" t="s">
        <v>216</v>
      </c>
      <c r="H42" s="232">
        <f>IF('4.1'!I43="нет данных","-",'4.1'!I43)</f>
        <v>44021</v>
      </c>
      <c r="I42" s="229" t="s">
        <v>216</v>
      </c>
      <c r="J42" s="229" t="s">
        <v>216</v>
      </c>
      <c r="K42" s="261" t="s">
        <v>668</v>
      </c>
      <c r="L42" s="278" t="s">
        <v>1425</v>
      </c>
      <c r="M42" s="261" t="s">
        <v>417</v>
      </c>
      <c r="N42" s="281"/>
    </row>
    <row r="43" spans="1:14" s="25" customFormat="1" x14ac:dyDescent="0.35">
      <c r="A43" s="237" t="s">
        <v>34</v>
      </c>
      <c r="B43" s="229" t="s">
        <v>140</v>
      </c>
      <c r="C43" s="230">
        <f t="shared" si="16"/>
        <v>0</v>
      </c>
      <c r="D43" s="230"/>
      <c r="E43" s="231">
        <f t="shared" si="17"/>
        <v>0</v>
      </c>
      <c r="F43" s="229" t="s">
        <v>218</v>
      </c>
      <c r="G43" s="229" t="s">
        <v>216</v>
      </c>
      <c r="H43" s="232">
        <f>IF('4.1'!I44="нет данных","-",'4.1'!I44)</f>
        <v>44126</v>
      </c>
      <c r="I43" s="229" t="s">
        <v>216</v>
      </c>
      <c r="J43" s="229" t="s">
        <v>216</v>
      </c>
      <c r="K43" s="278" t="s">
        <v>758</v>
      </c>
      <c r="L43" s="278" t="s">
        <v>729</v>
      </c>
      <c r="M43" s="278" t="s">
        <v>759</v>
      </c>
      <c r="N43" s="281" t="s">
        <v>216</v>
      </c>
    </row>
    <row r="44" spans="1:14" s="25" customFormat="1" x14ac:dyDescent="0.35">
      <c r="A44" s="237" t="s">
        <v>35</v>
      </c>
      <c r="B44" s="229" t="s">
        <v>133</v>
      </c>
      <c r="C44" s="230">
        <f t="shared" si="16"/>
        <v>2</v>
      </c>
      <c r="D44" s="230"/>
      <c r="E44" s="231">
        <f t="shared" si="17"/>
        <v>2</v>
      </c>
      <c r="F44" s="229" t="s">
        <v>219</v>
      </c>
      <c r="G44" s="229" t="s">
        <v>219</v>
      </c>
      <c r="H44" s="232">
        <f>IF('4.1'!I45="нет данных","-",'4.1'!I45)</f>
        <v>44042</v>
      </c>
      <c r="I44" s="232">
        <v>44012</v>
      </c>
      <c r="J44" s="233" t="s">
        <v>216</v>
      </c>
      <c r="K44" s="261" t="s">
        <v>1473</v>
      </c>
      <c r="L44" s="261" t="s">
        <v>685</v>
      </c>
      <c r="M44" s="261" t="s">
        <v>659</v>
      </c>
      <c r="N44" s="281" t="s">
        <v>216</v>
      </c>
    </row>
    <row r="45" spans="1:14" s="25" customFormat="1" x14ac:dyDescent="0.35">
      <c r="A45" s="237" t="s">
        <v>103</v>
      </c>
      <c r="B45" s="229" t="s">
        <v>133</v>
      </c>
      <c r="C45" s="230">
        <f t="shared" si="16"/>
        <v>2</v>
      </c>
      <c r="D45" s="230"/>
      <c r="E45" s="231">
        <f t="shared" si="17"/>
        <v>2</v>
      </c>
      <c r="F45" s="229" t="s">
        <v>219</v>
      </c>
      <c r="G45" s="229" t="s">
        <v>219</v>
      </c>
      <c r="H45" s="232">
        <f>IF('4.1'!I46="нет данных","-",'4.1'!I46)</f>
        <v>43998</v>
      </c>
      <c r="I45" s="232">
        <v>43998</v>
      </c>
      <c r="J45" s="248" t="s">
        <v>216</v>
      </c>
      <c r="K45" s="261" t="s">
        <v>629</v>
      </c>
      <c r="L45" s="261" t="s">
        <v>626</v>
      </c>
      <c r="M45" s="261" t="s">
        <v>625</v>
      </c>
      <c r="N45" s="281" t="s">
        <v>216</v>
      </c>
    </row>
    <row r="46" spans="1:14" s="156" customFormat="1" x14ac:dyDescent="0.35">
      <c r="A46" s="225" t="s">
        <v>36</v>
      </c>
      <c r="B46" s="157"/>
      <c r="C46" s="158"/>
      <c r="D46" s="226"/>
      <c r="E46" s="159"/>
      <c r="F46" s="268"/>
      <c r="G46" s="268"/>
      <c r="H46" s="268"/>
      <c r="I46" s="268"/>
      <c r="J46" s="225"/>
      <c r="K46" s="260"/>
      <c r="L46" s="260"/>
      <c r="M46" s="270"/>
      <c r="N46" s="280"/>
    </row>
    <row r="47" spans="1:14" s="25" customFormat="1" x14ac:dyDescent="0.35">
      <c r="A47" s="237" t="s">
        <v>37</v>
      </c>
      <c r="B47" s="229" t="s">
        <v>140</v>
      </c>
      <c r="C47" s="230">
        <f t="shared" si="16"/>
        <v>0</v>
      </c>
      <c r="D47" s="230"/>
      <c r="E47" s="231">
        <f t="shared" ref="E47:E53" si="18">C47*IF(D47&gt;0,D47,1)</f>
        <v>0</v>
      </c>
      <c r="F47" s="229" t="s">
        <v>218</v>
      </c>
      <c r="G47" s="229" t="s">
        <v>216</v>
      </c>
      <c r="H47" s="232">
        <f>IF('4.1'!I48="нет данных","-",'4.1'!I48)</f>
        <v>44098</v>
      </c>
      <c r="I47" s="229" t="s">
        <v>216</v>
      </c>
      <c r="J47" s="229" t="s">
        <v>216</v>
      </c>
      <c r="K47" s="261" t="s">
        <v>665</v>
      </c>
      <c r="L47" s="261" t="s">
        <v>1426</v>
      </c>
      <c r="M47" s="261" t="s">
        <v>666</v>
      </c>
      <c r="N47" s="281" t="s">
        <v>216</v>
      </c>
    </row>
    <row r="48" spans="1:14" s="25" customFormat="1" x14ac:dyDescent="0.35">
      <c r="A48" s="237" t="s">
        <v>38</v>
      </c>
      <c r="B48" s="229" t="s">
        <v>133</v>
      </c>
      <c r="C48" s="230">
        <f t="shared" si="16"/>
        <v>2</v>
      </c>
      <c r="D48" s="230"/>
      <c r="E48" s="231">
        <f t="shared" si="18"/>
        <v>2</v>
      </c>
      <c r="F48" s="229" t="s">
        <v>219</v>
      </c>
      <c r="G48" s="229" t="s">
        <v>219</v>
      </c>
      <c r="H48" s="232">
        <f>IF('4.1'!I49="нет данных","-",'4.1'!I49)</f>
        <v>44161</v>
      </c>
      <c r="I48" s="229" t="s">
        <v>217</v>
      </c>
      <c r="J48" s="229" t="s">
        <v>216</v>
      </c>
      <c r="K48" s="261" t="s">
        <v>1350</v>
      </c>
      <c r="L48" s="261" t="s">
        <v>742</v>
      </c>
      <c r="M48" s="261" t="s">
        <v>417</v>
      </c>
      <c r="N48" s="281"/>
    </row>
    <row r="49" spans="1:14" s="25" customFormat="1" x14ac:dyDescent="0.35">
      <c r="A49" s="237" t="s">
        <v>39</v>
      </c>
      <c r="B49" s="229" t="s">
        <v>133</v>
      </c>
      <c r="C49" s="230">
        <f t="shared" si="16"/>
        <v>2</v>
      </c>
      <c r="D49" s="230"/>
      <c r="E49" s="231">
        <f t="shared" si="18"/>
        <v>2</v>
      </c>
      <c r="F49" s="229" t="s">
        <v>219</v>
      </c>
      <c r="G49" s="229" t="s">
        <v>219</v>
      </c>
      <c r="H49" s="232">
        <f>IF('4.1'!I50="нет данных","-",'4.1'!I50)</f>
        <v>43979</v>
      </c>
      <c r="I49" s="232" t="s">
        <v>217</v>
      </c>
      <c r="J49" s="229" t="s">
        <v>216</v>
      </c>
      <c r="K49" s="261" t="s">
        <v>420</v>
      </c>
      <c r="L49" s="261" t="s">
        <v>419</v>
      </c>
      <c r="M49" s="261" t="s">
        <v>417</v>
      </c>
      <c r="N49" s="281"/>
    </row>
    <row r="50" spans="1:14" s="25" customFormat="1" x14ac:dyDescent="0.35">
      <c r="A50" s="237" t="s">
        <v>40</v>
      </c>
      <c r="B50" s="229" t="s">
        <v>133</v>
      </c>
      <c r="C50" s="230">
        <f t="shared" si="16"/>
        <v>2</v>
      </c>
      <c r="D50" s="230"/>
      <c r="E50" s="231">
        <f t="shared" si="18"/>
        <v>2</v>
      </c>
      <c r="F50" s="229" t="s">
        <v>219</v>
      </c>
      <c r="G50" s="229" t="s">
        <v>219</v>
      </c>
      <c r="H50" s="232">
        <f>IF('4.1'!I51="нет данных","-",'4.1'!I51)</f>
        <v>44175</v>
      </c>
      <c r="I50" s="232" t="s">
        <v>217</v>
      </c>
      <c r="J50" s="229" t="s">
        <v>216</v>
      </c>
      <c r="K50" s="278" t="s">
        <v>763</v>
      </c>
      <c r="L50" s="261" t="s">
        <v>764</v>
      </c>
      <c r="M50" s="261" t="s">
        <v>417</v>
      </c>
      <c r="N50" s="281"/>
    </row>
    <row r="51" spans="1:14" s="25" customFormat="1" x14ac:dyDescent="0.35">
      <c r="A51" s="237" t="s">
        <v>92</v>
      </c>
      <c r="B51" s="229" t="s">
        <v>140</v>
      </c>
      <c r="C51" s="230">
        <f t="shared" si="16"/>
        <v>0</v>
      </c>
      <c r="D51" s="230"/>
      <c r="E51" s="231">
        <f t="shared" si="18"/>
        <v>0</v>
      </c>
      <c r="F51" s="229" t="s">
        <v>218</v>
      </c>
      <c r="G51" s="229" t="s">
        <v>216</v>
      </c>
      <c r="H51" s="232">
        <f>IF('4.1'!I52="нет данных","-",'4.1'!I52)</f>
        <v>44082</v>
      </c>
      <c r="I51" s="229" t="s">
        <v>216</v>
      </c>
      <c r="J51" s="229" t="s">
        <v>216</v>
      </c>
      <c r="K51" s="261" t="s">
        <v>593</v>
      </c>
      <c r="L51" s="261" t="s">
        <v>594</v>
      </c>
      <c r="M51" s="261" t="s">
        <v>417</v>
      </c>
      <c r="N51" s="281"/>
    </row>
    <row r="52" spans="1:14" s="25" customFormat="1" x14ac:dyDescent="0.35">
      <c r="A52" s="237" t="s">
        <v>41</v>
      </c>
      <c r="B52" s="229" t="s">
        <v>133</v>
      </c>
      <c r="C52" s="230">
        <f t="shared" si="16"/>
        <v>2</v>
      </c>
      <c r="D52" s="230"/>
      <c r="E52" s="231">
        <f t="shared" si="18"/>
        <v>2</v>
      </c>
      <c r="F52" s="229" t="s">
        <v>219</v>
      </c>
      <c r="G52" s="229" t="s">
        <v>219</v>
      </c>
      <c r="H52" s="232">
        <f>IF('4.1'!I53="нет данных","-",'4.1'!I53)</f>
        <v>44007</v>
      </c>
      <c r="I52" s="232">
        <v>43997</v>
      </c>
      <c r="J52" s="233" t="s">
        <v>216</v>
      </c>
      <c r="K52" s="261" t="s">
        <v>411</v>
      </c>
      <c r="L52" s="261" t="s">
        <v>416</v>
      </c>
      <c r="M52" s="261" t="s">
        <v>415</v>
      </c>
      <c r="N52" s="281" t="s">
        <v>216</v>
      </c>
    </row>
    <row r="53" spans="1:14" s="25" customFormat="1" x14ac:dyDescent="0.35">
      <c r="A53" s="237" t="s">
        <v>42</v>
      </c>
      <c r="B53" s="229" t="s">
        <v>133</v>
      </c>
      <c r="C53" s="230">
        <f t="shared" si="16"/>
        <v>2</v>
      </c>
      <c r="D53" s="230"/>
      <c r="E53" s="231">
        <f t="shared" si="18"/>
        <v>2</v>
      </c>
      <c r="F53" s="229" t="s">
        <v>219</v>
      </c>
      <c r="G53" s="229" t="s">
        <v>219</v>
      </c>
      <c r="H53" s="232">
        <f>IF('4.1'!I54="нет данных","-",'4.1'!I54)</f>
        <v>43979</v>
      </c>
      <c r="I53" s="232" t="s">
        <v>217</v>
      </c>
      <c r="J53" s="233" t="s">
        <v>216</v>
      </c>
      <c r="K53" s="261" t="s">
        <v>422</v>
      </c>
      <c r="L53" s="261" t="s">
        <v>423</v>
      </c>
      <c r="M53" s="261" t="s">
        <v>245</v>
      </c>
      <c r="N53" s="281" t="s">
        <v>216</v>
      </c>
    </row>
    <row r="54" spans="1:14" s="156" customFormat="1" x14ac:dyDescent="0.35">
      <c r="A54" s="225" t="s">
        <v>43</v>
      </c>
      <c r="B54" s="157"/>
      <c r="C54" s="158"/>
      <c r="D54" s="226"/>
      <c r="E54" s="159"/>
      <c r="F54" s="268"/>
      <c r="G54" s="268"/>
      <c r="H54" s="268"/>
      <c r="I54" s="225"/>
      <c r="J54" s="225"/>
      <c r="K54" s="260"/>
      <c r="L54" s="260"/>
      <c r="M54" s="270"/>
      <c r="N54" s="280"/>
    </row>
    <row r="55" spans="1:14" s="276" customFormat="1" x14ac:dyDescent="0.35">
      <c r="A55" s="237" t="s">
        <v>44</v>
      </c>
      <c r="B55" s="229" t="s">
        <v>133</v>
      </c>
      <c r="C55" s="230">
        <f t="shared" si="1"/>
        <v>2</v>
      </c>
      <c r="D55" s="230"/>
      <c r="E55" s="231">
        <f t="shared" ref="E55:E68" si="19">C55*IF(D55&gt;0,D55,1)</f>
        <v>2</v>
      </c>
      <c r="F55" s="229" t="s">
        <v>219</v>
      </c>
      <c r="G55" s="229" t="s">
        <v>219</v>
      </c>
      <c r="H55" s="232">
        <f>IF('4.1'!I56="нет данных","-",'4.1'!I56)</f>
        <v>44007</v>
      </c>
      <c r="I55" s="232">
        <v>43980</v>
      </c>
      <c r="J55" s="233" t="s">
        <v>216</v>
      </c>
      <c r="K55" s="261" t="s">
        <v>606</v>
      </c>
      <c r="L55" s="261" t="s">
        <v>605</v>
      </c>
      <c r="M55" s="261" t="s">
        <v>417</v>
      </c>
      <c r="N55" s="281"/>
    </row>
    <row r="56" spans="1:14" x14ac:dyDescent="0.35">
      <c r="A56" s="237" t="s">
        <v>45</v>
      </c>
      <c r="B56" s="229" t="s">
        <v>133</v>
      </c>
      <c r="C56" s="230">
        <f t="shared" si="1"/>
        <v>2</v>
      </c>
      <c r="D56" s="230"/>
      <c r="E56" s="231">
        <f t="shared" si="19"/>
        <v>2</v>
      </c>
      <c r="F56" s="229" t="s">
        <v>219</v>
      </c>
      <c r="G56" s="229" t="s">
        <v>219</v>
      </c>
      <c r="H56" s="232">
        <f>IF('4.1'!I57="нет данных","-",'4.1'!I57)</f>
        <v>44042</v>
      </c>
      <c r="I56" s="172" t="s">
        <v>217</v>
      </c>
      <c r="J56" s="233" t="s">
        <v>216</v>
      </c>
      <c r="K56" s="277" t="s">
        <v>229</v>
      </c>
      <c r="L56" s="277" t="s">
        <v>254</v>
      </c>
      <c r="M56" s="261" t="s">
        <v>417</v>
      </c>
      <c r="N56" s="281"/>
    </row>
    <row r="57" spans="1:14" x14ac:dyDescent="0.35">
      <c r="A57" s="237" t="s">
        <v>46</v>
      </c>
      <c r="B57" s="229" t="s">
        <v>140</v>
      </c>
      <c r="C57" s="230">
        <f t="shared" si="1"/>
        <v>0</v>
      </c>
      <c r="D57" s="230"/>
      <c r="E57" s="231">
        <f t="shared" si="19"/>
        <v>0</v>
      </c>
      <c r="F57" s="229" t="s">
        <v>218</v>
      </c>
      <c r="G57" s="229" t="s">
        <v>216</v>
      </c>
      <c r="H57" s="232">
        <f>IF('4.1'!I58="нет данных","-",'4.1'!I58)</f>
        <v>43992</v>
      </c>
      <c r="I57" s="172" t="s">
        <v>216</v>
      </c>
      <c r="J57" s="229" t="s">
        <v>216</v>
      </c>
      <c r="K57" s="277" t="s">
        <v>528</v>
      </c>
      <c r="L57" s="277" t="s">
        <v>529</v>
      </c>
      <c r="M57" s="261" t="s">
        <v>417</v>
      </c>
      <c r="N57" s="281"/>
    </row>
    <row r="58" spans="1:14" x14ac:dyDescent="0.35">
      <c r="A58" s="237" t="s">
        <v>47</v>
      </c>
      <c r="B58" s="229" t="s">
        <v>140</v>
      </c>
      <c r="C58" s="230">
        <f t="shared" si="1"/>
        <v>0</v>
      </c>
      <c r="D58" s="230"/>
      <c r="E58" s="231">
        <f t="shared" si="19"/>
        <v>0</v>
      </c>
      <c r="F58" s="229" t="s">
        <v>218</v>
      </c>
      <c r="G58" s="229" t="s">
        <v>216</v>
      </c>
      <c r="H58" s="232">
        <f>IF('4.1'!I59="нет данных","-",'4.1'!I59)</f>
        <v>43993</v>
      </c>
      <c r="I58" s="232" t="s">
        <v>216</v>
      </c>
      <c r="J58" s="229" t="s">
        <v>216</v>
      </c>
      <c r="K58" s="277" t="s">
        <v>464</v>
      </c>
      <c r="L58" s="277" t="s">
        <v>465</v>
      </c>
      <c r="M58" s="261" t="s">
        <v>417</v>
      </c>
      <c r="N58" s="281"/>
    </row>
    <row r="59" spans="1:14" s="25" customFormat="1" x14ac:dyDescent="0.35">
      <c r="A59" s="237" t="s">
        <v>48</v>
      </c>
      <c r="B59" s="229" t="s">
        <v>133</v>
      </c>
      <c r="C59" s="230">
        <f t="shared" si="1"/>
        <v>2</v>
      </c>
      <c r="D59" s="230"/>
      <c r="E59" s="231">
        <f t="shared" si="19"/>
        <v>2</v>
      </c>
      <c r="F59" s="229" t="s">
        <v>219</v>
      </c>
      <c r="G59" s="229" t="s">
        <v>219</v>
      </c>
      <c r="H59" s="232">
        <f>IF('4.1'!I60="нет данных","-",'4.1'!I60)</f>
        <v>44005</v>
      </c>
      <c r="I59" s="172" t="s">
        <v>217</v>
      </c>
      <c r="J59" s="229" t="s">
        <v>216</v>
      </c>
      <c r="K59" s="261" t="s">
        <v>493</v>
      </c>
      <c r="L59" s="261" t="s">
        <v>699</v>
      </c>
      <c r="M59" s="261" t="s">
        <v>417</v>
      </c>
      <c r="N59" s="281"/>
    </row>
    <row r="60" spans="1:14" s="25" customFormat="1" x14ac:dyDescent="0.35">
      <c r="A60" s="237" t="s">
        <v>49</v>
      </c>
      <c r="B60" s="229" t="s">
        <v>133</v>
      </c>
      <c r="C60" s="230">
        <f t="shared" si="1"/>
        <v>2</v>
      </c>
      <c r="D60" s="230"/>
      <c r="E60" s="231">
        <f t="shared" si="19"/>
        <v>2</v>
      </c>
      <c r="F60" s="229" t="s">
        <v>219</v>
      </c>
      <c r="G60" s="229" t="s">
        <v>219</v>
      </c>
      <c r="H60" s="232">
        <f>IF('4.1'!I61="нет данных","-",'4.1'!I61)</f>
        <v>44021</v>
      </c>
      <c r="I60" s="232">
        <v>43984</v>
      </c>
      <c r="J60" s="233" t="s">
        <v>216</v>
      </c>
      <c r="K60" s="261" t="s">
        <v>409</v>
      </c>
      <c r="L60" s="261" t="s">
        <v>408</v>
      </c>
      <c r="M60" s="261" t="s">
        <v>407</v>
      </c>
      <c r="N60" s="281" t="s">
        <v>216</v>
      </c>
    </row>
    <row r="61" spans="1:14" s="25" customFormat="1" ht="14.25" customHeight="1" x14ac:dyDescent="0.35">
      <c r="A61" s="237" t="s">
        <v>50</v>
      </c>
      <c r="B61" s="229" t="s">
        <v>133</v>
      </c>
      <c r="C61" s="230">
        <f t="shared" si="1"/>
        <v>2</v>
      </c>
      <c r="D61" s="230"/>
      <c r="E61" s="231">
        <f t="shared" si="19"/>
        <v>2</v>
      </c>
      <c r="F61" s="229" t="s">
        <v>219</v>
      </c>
      <c r="G61" s="229" t="s">
        <v>219</v>
      </c>
      <c r="H61" s="232">
        <f>IF('4.1'!I62="нет данных","-",'4.1'!I62)</f>
        <v>44126</v>
      </c>
      <c r="I61" s="232" t="s">
        <v>1525</v>
      </c>
      <c r="J61" s="233" t="s">
        <v>216</v>
      </c>
      <c r="K61" s="261" t="s">
        <v>401</v>
      </c>
      <c r="L61" s="261" t="s">
        <v>760</v>
      </c>
      <c r="M61" s="261" t="s">
        <v>246</v>
      </c>
      <c r="N61" s="281" t="s">
        <v>216</v>
      </c>
    </row>
    <row r="62" spans="1:14" s="25" customFormat="1" x14ac:dyDescent="0.35">
      <c r="A62" s="237" t="s">
        <v>51</v>
      </c>
      <c r="B62" s="229" t="s">
        <v>133</v>
      </c>
      <c r="C62" s="230">
        <f t="shared" si="1"/>
        <v>2</v>
      </c>
      <c r="D62" s="230"/>
      <c r="E62" s="231">
        <f t="shared" si="19"/>
        <v>2</v>
      </c>
      <c r="F62" s="229" t="s">
        <v>219</v>
      </c>
      <c r="G62" s="229" t="s">
        <v>219</v>
      </c>
      <c r="H62" s="232">
        <f>IF('4.1'!I63="нет данных","-",'4.1'!I63)</f>
        <v>43979</v>
      </c>
      <c r="I62" s="232">
        <v>43969</v>
      </c>
      <c r="J62" s="233" t="s">
        <v>1691</v>
      </c>
      <c r="K62" s="261" t="s">
        <v>1362</v>
      </c>
      <c r="L62" s="261" t="s">
        <v>463</v>
      </c>
      <c r="M62" s="261" t="s">
        <v>417</v>
      </c>
      <c r="N62" s="281"/>
    </row>
    <row r="63" spans="1:14" s="173" customFormat="1" x14ac:dyDescent="0.35">
      <c r="A63" s="237" t="s">
        <v>52</v>
      </c>
      <c r="B63" s="229" t="s">
        <v>133</v>
      </c>
      <c r="C63" s="230">
        <f t="shared" si="1"/>
        <v>2</v>
      </c>
      <c r="D63" s="230"/>
      <c r="E63" s="231">
        <f t="shared" si="19"/>
        <v>2</v>
      </c>
      <c r="F63" s="229" t="s">
        <v>219</v>
      </c>
      <c r="G63" s="229" t="s">
        <v>219</v>
      </c>
      <c r="H63" s="232">
        <f>IF('4.1'!I64="нет данных","-",'4.1'!I64)</f>
        <v>44042</v>
      </c>
      <c r="I63" s="172" t="s">
        <v>217</v>
      </c>
      <c r="J63" s="229" t="s">
        <v>216</v>
      </c>
      <c r="K63" s="261" t="s">
        <v>504</v>
      </c>
      <c r="L63" s="261" t="s">
        <v>251</v>
      </c>
      <c r="M63" s="261" t="s">
        <v>687</v>
      </c>
      <c r="N63" s="281"/>
    </row>
    <row r="64" spans="1:14" x14ac:dyDescent="0.35">
      <c r="A64" s="237" t="s">
        <v>175</v>
      </c>
      <c r="B64" s="229" t="s">
        <v>133</v>
      </c>
      <c r="C64" s="230">
        <f>IF(B64=$B$4,2,0)</f>
        <v>2</v>
      </c>
      <c r="D64" s="230"/>
      <c r="E64" s="231">
        <f t="shared" si="19"/>
        <v>2</v>
      </c>
      <c r="F64" s="229" t="s">
        <v>219</v>
      </c>
      <c r="G64" s="229" t="s">
        <v>219</v>
      </c>
      <c r="H64" s="232">
        <f>IF('4.1'!I65="нет данных","-",'4.1'!I65)</f>
        <v>43999</v>
      </c>
      <c r="I64" s="232">
        <v>43986</v>
      </c>
      <c r="J64" s="233" t="s">
        <v>216</v>
      </c>
      <c r="K64" s="277" t="s">
        <v>579</v>
      </c>
      <c r="L64" s="277" t="s">
        <v>577</v>
      </c>
      <c r="M64" s="277" t="s">
        <v>578</v>
      </c>
      <c r="N64" s="281" t="s">
        <v>216</v>
      </c>
    </row>
    <row r="65" spans="1:14" s="25" customFormat="1" x14ac:dyDescent="0.35">
      <c r="A65" s="237" t="s">
        <v>54</v>
      </c>
      <c r="B65" s="229" t="s">
        <v>133</v>
      </c>
      <c r="C65" s="230">
        <f t="shared" si="1"/>
        <v>2</v>
      </c>
      <c r="D65" s="230"/>
      <c r="E65" s="231">
        <f t="shared" si="19"/>
        <v>2</v>
      </c>
      <c r="F65" s="229" t="s">
        <v>219</v>
      </c>
      <c r="G65" s="229" t="s">
        <v>219</v>
      </c>
      <c r="H65" s="232">
        <f>IF('4.1'!I66="нет данных","-",'4.1'!I66)</f>
        <v>43992</v>
      </c>
      <c r="I65" s="232" t="s">
        <v>217</v>
      </c>
      <c r="J65" s="233" t="s">
        <v>216</v>
      </c>
      <c r="K65" s="261" t="s">
        <v>484</v>
      </c>
      <c r="L65" s="261" t="s">
        <v>688</v>
      </c>
      <c r="M65" s="261" t="s">
        <v>417</v>
      </c>
      <c r="N65" s="281"/>
    </row>
    <row r="66" spans="1:14" s="25" customFormat="1" x14ac:dyDescent="0.35">
      <c r="A66" s="237" t="s">
        <v>55</v>
      </c>
      <c r="B66" s="229" t="s">
        <v>133</v>
      </c>
      <c r="C66" s="230">
        <f t="shared" si="1"/>
        <v>2</v>
      </c>
      <c r="D66" s="230"/>
      <c r="E66" s="231">
        <f t="shared" si="19"/>
        <v>2</v>
      </c>
      <c r="F66" s="229" t="s">
        <v>219</v>
      </c>
      <c r="G66" s="229" t="s">
        <v>219</v>
      </c>
      <c r="H66" s="232">
        <f>IF('4.1'!I67="нет данных","-",'4.1'!I67)</f>
        <v>44019</v>
      </c>
      <c r="I66" s="229" t="s">
        <v>217</v>
      </c>
      <c r="J66" s="233" t="s">
        <v>216</v>
      </c>
      <c r="K66" s="261" t="s">
        <v>596</v>
      </c>
      <c r="L66" s="261" t="s">
        <v>702</v>
      </c>
      <c r="M66" s="261" t="s">
        <v>687</v>
      </c>
      <c r="N66" s="281"/>
    </row>
    <row r="67" spans="1:14" s="25" customFormat="1" x14ac:dyDescent="0.35">
      <c r="A67" s="237" t="s">
        <v>56</v>
      </c>
      <c r="B67" s="229" t="s">
        <v>133</v>
      </c>
      <c r="C67" s="230">
        <f t="shared" si="1"/>
        <v>2</v>
      </c>
      <c r="D67" s="230"/>
      <c r="E67" s="231">
        <f t="shared" si="19"/>
        <v>2</v>
      </c>
      <c r="F67" s="229" t="s">
        <v>219</v>
      </c>
      <c r="G67" s="229" t="s">
        <v>219</v>
      </c>
      <c r="H67" s="232">
        <f>IF('4.1'!I68="нет данных","-",'4.1'!I68)</f>
        <v>44043</v>
      </c>
      <c r="I67" s="232">
        <v>43998</v>
      </c>
      <c r="J67" s="233" t="s">
        <v>216</v>
      </c>
      <c r="K67" s="261" t="s">
        <v>541</v>
      </c>
      <c r="L67" s="261" t="s">
        <v>543</v>
      </c>
      <c r="M67" s="261" t="s">
        <v>542</v>
      </c>
      <c r="N67" s="281" t="s">
        <v>216</v>
      </c>
    </row>
    <row r="68" spans="1:14" s="25" customFormat="1" x14ac:dyDescent="0.35">
      <c r="A68" s="237" t="s">
        <v>57</v>
      </c>
      <c r="B68" s="229" t="s">
        <v>133</v>
      </c>
      <c r="C68" s="230">
        <f>IF(B68=$B$4,2,0)</f>
        <v>2</v>
      </c>
      <c r="D68" s="230"/>
      <c r="E68" s="231">
        <f t="shared" si="19"/>
        <v>2</v>
      </c>
      <c r="F68" s="229" t="s">
        <v>219</v>
      </c>
      <c r="G68" s="229" t="s">
        <v>219</v>
      </c>
      <c r="H68" s="232">
        <f>IF('4.1'!I69="нет данных","-",'4.1'!I69)</f>
        <v>43999</v>
      </c>
      <c r="I68" s="232" t="s">
        <v>217</v>
      </c>
      <c r="J68" s="233" t="s">
        <v>216</v>
      </c>
      <c r="K68" s="261" t="s">
        <v>481</v>
      </c>
      <c r="L68" s="261" t="s">
        <v>482</v>
      </c>
      <c r="M68" s="261" t="s">
        <v>449</v>
      </c>
      <c r="N68" s="281" t="s">
        <v>216</v>
      </c>
    </row>
    <row r="69" spans="1:14" s="156" customFormat="1" x14ac:dyDescent="0.35">
      <c r="A69" s="225" t="s">
        <v>58</v>
      </c>
      <c r="B69" s="157"/>
      <c r="C69" s="158"/>
      <c r="D69" s="226"/>
      <c r="E69" s="159"/>
      <c r="F69" s="268"/>
      <c r="G69" s="268"/>
      <c r="H69" s="268"/>
      <c r="I69" s="225"/>
      <c r="J69" s="225"/>
      <c r="K69" s="260"/>
      <c r="L69" s="260"/>
      <c r="M69" s="271"/>
      <c r="N69" s="280"/>
    </row>
    <row r="70" spans="1:14" s="25" customFormat="1" x14ac:dyDescent="0.35">
      <c r="A70" s="237" t="s">
        <v>59</v>
      </c>
      <c r="B70" s="229" t="s">
        <v>140</v>
      </c>
      <c r="C70" s="230">
        <f t="shared" si="1"/>
        <v>0</v>
      </c>
      <c r="D70" s="230"/>
      <c r="E70" s="231">
        <f t="shared" ref="E70:E75" si="20">C70*IF(D70&gt;0,D70,1)</f>
        <v>0</v>
      </c>
      <c r="F70" s="229" t="s">
        <v>218</v>
      </c>
      <c r="G70" s="229" t="s">
        <v>216</v>
      </c>
      <c r="H70" s="232">
        <f>IF('4.1'!I71="нет данных","-",'4.1'!I71)</f>
        <v>44012</v>
      </c>
      <c r="I70" s="172" t="s">
        <v>216</v>
      </c>
      <c r="J70" s="229" t="s">
        <v>216</v>
      </c>
      <c r="K70" s="261" t="s">
        <v>671</v>
      </c>
      <c r="L70" s="261" t="s">
        <v>231</v>
      </c>
      <c r="M70" s="261" t="s">
        <v>417</v>
      </c>
      <c r="N70" s="281"/>
    </row>
    <row r="71" spans="1:14" s="25" customFormat="1" x14ac:dyDescent="0.35">
      <c r="A71" s="237" t="s">
        <v>60</v>
      </c>
      <c r="B71" s="229" t="s">
        <v>133</v>
      </c>
      <c r="C71" s="230">
        <f>IF(B71=$B$4,2,0)</f>
        <v>2</v>
      </c>
      <c r="D71" s="230"/>
      <c r="E71" s="231">
        <f t="shared" si="20"/>
        <v>2</v>
      </c>
      <c r="F71" s="229" t="s">
        <v>219</v>
      </c>
      <c r="G71" s="229" t="s">
        <v>219</v>
      </c>
      <c r="H71" s="232">
        <f>IF('4.1'!I72="нет данных","-",'4.1'!I72)</f>
        <v>43991</v>
      </c>
      <c r="I71" s="232">
        <v>43985</v>
      </c>
      <c r="J71" s="233" t="s">
        <v>216</v>
      </c>
      <c r="K71" s="261" t="s">
        <v>689</v>
      </c>
      <c r="L71" s="261" t="s">
        <v>232</v>
      </c>
      <c r="M71" s="261" t="s">
        <v>487</v>
      </c>
      <c r="N71" s="281" t="s">
        <v>216</v>
      </c>
    </row>
    <row r="72" spans="1:14" s="25" customFormat="1" x14ac:dyDescent="0.35">
      <c r="A72" s="237" t="s">
        <v>61</v>
      </c>
      <c r="B72" s="229" t="s">
        <v>133</v>
      </c>
      <c r="C72" s="230">
        <f t="shared" si="1"/>
        <v>2</v>
      </c>
      <c r="D72" s="230"/>
      <c r="E72" s="231">
        <f t="shared" si="20"/>
        <v>2</v>
      </c>
      <c r="F72" s="229" t="s">
        <v>219</v>
      </c>
      <c r="G72" s="229" t="s">
        <v>219</v>
      </c>
      <c r="H72" s="232">
        <f>IF('4.1'!I73="нет данных","-",'4.1'!I73)</f>
        <v>43979</v>
      </c>
      <c r="I72" s="229" t="s">
        <v>217</v>
      </c>
      <c r="J72" s="233" t="s">
        <v>216</v>
      </c>
      <c r="K72" s="261" t="s">
        <v>431</v>
      </c>
      <c r="L72" s="261" t="s">
        <v>430</v>
      </c>
      <c r="M72" s="261" t="s">
        <v>417</v>
      </c>
      <c r="N72" s="281"/>
    </row>
    <row r="73" spans="1:14" s="175" customFormat="1" x14ac:dyDescent="0.35">
      <c r="A73" s="237" t="s">
        <v>62</v>
      </c>
      <c r="B73" s="229" t="s">
        <v>133</v>
      </c>
      <c r="C73" s="230">
        <f t="shared" si="1"/>
        <v>2</v>
      </c>
      <c r="D73" s="230"/>
      <c r="E73" s="231">
        <f t="shared" si="20"/>
        <v>2</v>
      </c>
      <c r="F73" s="229" t="s">
        <v>219</v>
      </c>
      <c r="G73" s="229" t="s">
        <v>219</v>
      </c>
      <c r="H73" s="232">
        <f>IF('4.1'!I74="нет данных","-",'4.1'!I74)</f>
        <v>44180</v>
      </c>
      <c r="I73" s="229" t="s">
        <v>217</v>
      </c>
      <c r="J73" s="229" t="s">
        <v>216</v>
      </c>
      <c r="K73" s="261" t="s">
        <v>399</v>
      </c>
      <c r="L73" s="261" t="s">
        <v>288</v>
      </c>
      <c r="M73" s="261" t="s">
        <v>1502</v>
      </c>
      <c r="N73" s="281" t="s">
        <v>216</v>
      </c>
    </row>
    <row r="74" spans="1:14" s="25" customFormat="1" x14ac:dyDescent="0.35">
      <c r="A74" s="237" t="s">
        <v>63</v>
      </c>
      <c r="B74" s="229" t="s">
        <v>133</v>
      </c>
      <c r="C74" s="230">
        <f t="shared" ref="C74:C86" si="21">IF(B74=$B$4,2,0)</f>
        <v>2</v>
      </c>
      <c r="D74" s="230"/>
      <c r="E74" s="231">
        <f t="shared" si="20"/>
        <v>2</v>
      </c>
      <c r="F74" s="229" t="s">
        <v>219</v>
      </c>
      <c r="G74" s="229" t="s">
        <v>219</v>
      </c>
      <c r="H74" s="232">
        <f>IF('4.1'!I75="нет данных","-",'4.1'!I75)</f>
        <v>44021</v>
      </c>
      <c r="I74" s="229" t="s">
        <v>217</v>
      </c>
      <c r="J74" s="233" t="s">
        <v>216</v>
      </c>
      <c r="K74" s="261" t="s">
        <v>664</v>
      </c>
      <c r="L74" s="261" t="s">
        <v>663</v>
      </c>
      <c r="M74" s="261" t="s">
        <v>417</v>
      </c>
      <c r="N74" s="281"/>
    </row>
    <row r="75" spans="1:14" s="25" customFormat="1" x14ac:dyDescent="0.35">
      <c r="A75" s="237" t="s">
        <v>64</v>
      </c>
      <c r="B75" s="229" t="s">
        <v>133</v>
      </c>
      <c r="C75" s="230">
        <f t="shared" si="21"/>
        <v>2</v>
      </c>
      <c r="D75" s="230"/>
      <c r="E75" s="231">
        <f t="shared" si="20"/>
        <v>2</v>
      </c>
      <c r="F75" s="229" t="s">
        <v>219</v>
      </c>
      <c r="G75" s="229" t="s">
        <v>219</v>
      </c>
      <c r="H75" s="232">
        <f>IF('4.1'!I76="нет данных","-",'4.1'!I76)</f>
        <v>43979</v>
      </c>
      <c r="I75" s="229" t="s">
        <v>217</v>
      </c>
      <c r="J75" s="233" t="s">
        <v>216</v>
      </c>
      <c r="K75" s="261" t="s">
        <v>454</v>
      </c>
      <c r="L75" s="261" t="s">
        <v>453</v>
      </c>
      <c r="M75" s="261" t="s">
        <v>452</v>
      </c>
      <c r="N75" s="281" t="s">
        <v>216</v>
      </c>
    </row>
    <row r="76" spans="1:14" s="156" customFormat="1" x14ac:dyDescent="0.35">
      <c r="A76" s="225" t="s">
        <v>65</v>
      </c>
      <c r="B76" s="157"/>
      <c r="C76" s="158"/>
      <c r="D76" s="226"/>
      <c r="E76" s="159"/>
      <c r="F76" s="268"/>
      <c r="G76" s="268"/>
      <c r="H76" s="268"/>
      <c r="I76" s="225"/>
      <c r="J76" s="225"/>
      <c r="K76" s="260"/>
      <c r="L76" s="260"/>
      <c r="M76" s="270"/>
      <c r="N76" s="280"/>
    </row>
    <row r="77" spans="1:14" x14ac:dyDescent="0.35">
      <c r="A77" s="237" t="s">
        <v>66</v>
      </c>
      <c r="B77" s="229" t="s">
        <v>133</v>
      </c>
      <c r="C77" s="230">
        <f t="shared" si="21"/>
        <v>2</v>
      </c>
      <c r="D77" s="230"/>
      <c r="E77" s="231">
        <f t="shared" ref="E77:E86" si="22">C77*IF(D77&gt;0,D77,1)</f>
        <v>2</v>
      </c>
      <c r="F77" s="229" t="s">
        <v>219</v>
      </c>
      <c r="G77" s="229" t="s">
        <v>219</v>
      </c>
      <c r="H77" s="232">
        <f>IF('4.1'!I78="нет данных","-",'4.1'!I78)</f>
        <v>44008</v>
      </c>
      <c r="I77" s="229" t="s">
        <v>217</v>
      </c>
      <c r="J77" s="233" t="s">
        <v>216</v>
      </c>
      <c r="K77" s="277" t="s">
        <v>551</v>
      </c>
      <c r="L77" s="277" t="s">
        <v>549</v>
      </c>
      <c r="M77" s="278" t="s">
        <v>550</v>
      </c>
      <c r="N77" s="280" t="s">
        <v>216</v>
      </c>
    </row>
    <row r="78" spans="1:14" x14ac:dyDescent="0.35">
      <c r="A78" s="237" t="s">
        <v>68</v>
      </c>
      <c r="B78" s="229" t="s">
        <v>140</v>
      </c>
      <c r="C78" s="230">
        <f t="shared" si="21"/>
        <v>0</v>
      </c>
      <c r="D78" s="230"/>
      <c r="E78" s="231">
        <f t="shared" si="22"/>
        <v>0</v>
      </c>
      <c r="F78" s="229" t="s">
        <v>218</v>
      </c>
      <c r="G78" s="229" t="s">
        <v>216</v>
      </c>
      <c r="H78" s="232">
        <f>IF('4.1'!I79="нет данных","-",'4.1'!I79)</f>
        <v>44001</v>
      </c>
      <c r="I78" s="232" t="s">
        <v>216</v>
      </c>
      <c r="J78" s="229" t="s">
        <v>216</v>
      </c>
      <c r="K78" s="277" t="s">
        <v>590</v>
      </c>
      <c r="L78" s="277" t="s">
        <v>591</v>
      </c>
      <c r="M78" s="277" t="s">
        <v>592</v>
      </c>
      <c r="N78" s="280" t="s">
        <v>216</v>
      </c>
    </row>
    <row r="79" spans="1:14" s="25" customFormat="1" x14ac:dyDescent="0.35">
      <c r="A79" s="237" t="s">
        <v>69</v>
      </c>
      <c r="B79" s="229" t="s">
        <v>140</v>
      </c>
      <c r="C79" s="230">
        <f t="shared" si="21"/>
        <v>0</v>
      </c>
      <c r="D79" s="230"/>
      <c r="E79" s="231">
        <f t="shared" si="22"/>
        <v>0</v>
      </c>
      <c r="F79" s="229" t="s">
        <v>218</v>
      </c>
      <c r="G79" s="229" t="s">
        <v>216</v>
      </c>
      <c r="H79" s="232">
        <f>IF('4.1'!I80="нет данных","-",'4.1'!I80)</f>
        <v>44020</v>
      </c>
      <c r="I79" s="172" t="s">
        <v>216</v>
      </c>
      <c r="J79" s="229" t="s">
        <v>216</v>
      </c>
      <c r="K79" s="261" t="s">
        <v>1432</v>
      </c>
      <c r="L79" s="261" t="s">
        <v>425</v>
      </c>
      <c r="M79" s="261" t="s">
        <v>417</v>
      </c>
      <c r="N79" s="281"/>
    </row>
    <row r="80" spans="1:14" s="25" customFormat="1" x14ac:dyDescent="0.35">
      <c r="A80" s="237" t="s">
        <v>70</v>
      </c>
      <c r="B80" s="229" t="s">
        <v>133</v>
      </c>
      <c r="C80" s="230">
        <f t="shared" si="21"/>
        <v>2</v>
      </c>
      <c r="D80" s="230"/>
      <c r="E80" s="231">
        <f t="shared" si="22"/>
        <v>2</v>
      </c>
      <c r="F80" s="229" t="s">
        <v>219</v>
      </c>
      <c r="G80" s="229" t="s">
        <v>219</v>
      </c>
      <c r="H80" s="232">
        <f>IF('4.1'!I81="нет данных","-",'4.1'!I81)</f>
        <v>44014</v>
      </c>
      <c r="I80" s="172" t="s">
        <v>217</v>
      </c>
      <c r="J80" s="229" t="s">
        <v>1526</v>
      </c>
      <c r="K80" s="261" t="s">
        <v>684</v>
      </c>
      <c r="L80" s="261" t="s">
        <v>586</v>
      </c>
      <c r="M80" s="261" t="s">
        <v>417</v>
      </c>
      <c r="N80" s="281"/>
    </row>
    <row r="81" spans="1:14" x14ac:dyDescent="0.35">
      <c r="A81" s="237" t="s">
        <v>72</v>
      </c>
      <c r="B81" s="229" t="s">
        <v>133</v>
      </c>
      <c r="C81" s="230">
        <f t="shared" si="21"/>
        <v>2</v>
      </c>
      <c r="D81" s="230"/>
      <c r="E81" s="231">
        <f t="shared" si="22"/>
        <v>2</v>
      </c>
      <c r="F81" s="229" t="s">
        <v>219</v>
      </c>
      <c r="G81" s="229" t="s">
        <v>219</v>
      </c>
      <c r="H81" s="232">
        <f>IF('4.1'!I82="нет данных","-",'4.1'!I82)</f>
        <v>44021</v>
      </c>
      <c r="I81" s="172" t="s">
        <v>217</v>
      </c>
      <c r="J81" s="233" t="s">
        <v>216</v>
      </c>
      <c r="K81" s="277" t="s">
        <v>613</v>
      </c>
      <c r="L81" s="277" t="s">
        <v>612</v>
      </c>
      <c r="M81" s="261" t="s">
        <v>417</v>
      </c>
    </row>
    <row r="82" spans="1:14" x14ac:dyDescent="0.35">
      <c r="A82" s="237" t="s">
        <v>73</v>
      </c>
      <c r="B82" s="229" t="s">
        <v>133</v>
      </c>
      <c r="C82" s="230">
        <f t="shared" si="21"/>
        <v>2</v>
      </c>
      <c r="D82" s="230"/>
      <c r="E82" s="231">
        <f t="shared" si="22"/>
        <v>2</v>
      </c>
      <c r="F82" s="229" t="s">
        <v>219</v>
      </c>
      <c r="G82" s="229" t="s">
        <v>219</v>
      </c>
      <c r="H82" s="232">
        <f>IF('4.1'!I83="нет данных","-",'4.1'!I83)</f>
        <v>44104</v>
      </c>
      <c r="I82" s="232" t="s">
        <v>217</v>
      </c>
      <c r="J82" s="229" t="s">
        <v>216</v>
      </c>
      <c r="K82" s="277" t="s">
        <v>1444</v>
      </c>
      <c r="L82" s="277" t="s">
        <v>247</v>
      </c>
      <c r="M82" s="277" t="s">
        <v>501</v>
      </c>
      <c r="N82" s="280" t="s">
        <v>216</v>
      </c>
    </row>
    <row r="83" spans="1:14" s="25" customFormat="1" x14ac:dyDescent="0.35">
      <c r="A83" s="237" t="s">
        <v>1249</v>
      </c>
      <c r="B83" s="229" t="s">
        <v>133</v>
      </c>
      <c r="C83" s="230">
        <f t="shared" si="21"/>
        <v>2</v>
      </c>
      <c r="D83" s="230"/>
      <c r="E83" s="231">
        <f t="shared" si="22"/>
        <v>2</v>
      </c>
      <c r="F83" s="229" t="s">
        <v>219</v>
      </c>
      <c r="G83" s="229" t="s">
        <v>219</v>
      </c>
      <c r="H83" s="232">
        <f>IF('4.1'!I84="нет данных","-",'4.1'!I84)</f>
        <v>43978</v>
      </c>
      <c r="I83" s="172" t="s">
        <v>217</v>
      </c>
      <c r="J83" s="233" t="s">
        <v>216</v>
      </c>
      <c r="K83" s="261" t="s">
        <v>442</v>
      </c>
      <c r="L83" s="261" t="s">
        <v>440</v>
      </c>
      <c r="M83" s="261" t="s">
        <v>417</v>
      </c>
      <c r="N83" s="281"/>
    </row>
    <row r="84" spans="1:14" s="25" customFormat="1" x14ac:dyDescent="0.35">
      <c r="A84" s="237" t="s">
        <v>75</v>
      </c>
      <c r="B84" s="229" t="s">
        <v>133</v>
      </c>
      <c r="C84" s="230">
        <f t="shared" si="21"/>
        <v>2</v>
      </c>
      <c r="D84" s="230"/>
      <c r="E84" s="231">
        <f t="shared" si="22"/>
        <v>2</v>
      </c>
      <c r="F84" s="229" t="s">
        <v>219</v>
      </c>
      <c r="G84" s="229" t="s">
        <v>219</v>
      </c>
      <c r="H84" s="232">
        <f>IF('4.1'!I85="нет данных","-",'4.1'!I85)</f>
        <v>44021</v>
      </c>
      <c r="I84" s="172" t="s">
        <v>217</v>
      </c>
      <c r="J84" s="233" t="s">
        <v>216</v>
      </c>
      <c r="K84" s="261" t="s">
        <v>583</v>
      </c>
      <c r="L84" s="261" t="s">
        <v>237</v>
      </c>
      <c r="M84" s="172" t="s">
        <v>687</v>
      </c>
      <c r="N84" s="281"/>
    </row>
    <row r="85" spans="1:14" x14ac:dyDescent="0.35">
      <c r="A85" s="237" t="s">
        <v>76</v>
      </c>
      <c r="B85" s="229" t="s">
        <v>133</v>
      </c>
      <c r="C85" s="230">
        <f t="shared" si="21"/>
        <v>2</v>
      </c>
      <c r="D85" s="230"/>
      <c r="E85" s="231">
        <f t="shared" si="22"/>
        <v>2</v>
      </c>
      <c r="F85" s="229" t="s">
        <v>219</v>
      </c>
      <c r="G85" s="229" t="s">
        <v>219</v>
      </c>
      <c r="H85" s="232">
        <f>IF('4.1'!I86="нет данных","-",'4.1'!I86)</f>
        <v>44021</v>
      </c>
      <c r="I85" s="232" t="s">
        <v>217</v>
      </c>
      <c r="J85" s="233" t="s">
        <v>216</v>
      </c>
      <c r="K85" s="277" t="s">
        <v>518</v>
      </c>
      <c r="L85" s="277" t="s">
        <v>517</v>
      </c>
      <c r="M85" s="277" t="s">
        <v>291</v>
      </c>
      <c r="N85" s="280" t="s">
        <v>216</v>
      </c>
    </row>
    <row r="86" spans="1:14" s="25" customFormat="1" x14ac:dyDescent="0.35">
      <c r="A86" s="237" t="s">
        <v>77</v>
      </c>
      <c r="B86" s="229" t="s">
        <v>133</v>
      </c>
      <c r="C86" s="230">
        <f t="shared" si="21"/>
        <v>2</v>
      </c>
      <c r="D86" s="230"/>
      <c r="E86" s="231">
        <f t="shared" si="22"/>
        <v>2</v>
      </c>
      <c r="F86" s="229" t="s">
        <v>219</v>
      </c>
      <c r="G86" s="229" t="s">
        <v>219</v>
      </c>
      <c r="H86" s="232">
        <f>IF('4.1'!I87="нет данных","-",'4.1'!I87)</f>
        <v>44007</v>
      </c>
      <c r="I86" s="172" t="s">
        <v>217</v>
      </c>
      <c r="J86" s="233" t="s">
        <v>216</v>
      </c>
      <c r="K86" s="261" t="s">
        <v>445</v>
      </c>
      <c r="L86" s="261" t="s">
        <v>447</v>
      </c>
      <c r="M86" s="261" t="s">
        <v>446</v>
      </c>
      <c r="N86" s="281" t="s">
        <v>216</v>
      </c>
    </row>
    <row r="87" spans="1:14" s="156" customFormat="1" x14ac:dyDescent="0.35">
      <c r="A87" s="225" t="s">
        <v>78</v>
      </c>
      <c r="B87" s="157"/>
      <c r="C87" s="158"/>
      <c r="D87" s="226"/>
      <c r="E87" s="159"/>
      <c r="F87" s="268"/>
      <c r="G87" s="268"/>
      <c r="H87" s="268"/>
      <c r="I87" s="268"/>
      <c r="J87" s="225"/>
      <c r="K87" s="260"/>
      <c r="L87" s="260"/>
      <c r="M87" s="270"/>
      <c r="N87" s="280"/>
    </row>
    <row r="88" spans="1:14" x14ac:dyDescent="0.35">
      <c r="A88" s="237" t="s">
        <v>67</v>
      </c>
      <c r="B88" s="229" t="s">
        <v>133</v>
      </c>
      <c r="C88" s="230">
        <f>IF(B88=$B$4,2,0)</f>
        <v>2</v>
      </c>
      <c r="D88" s="230"/>
      <c r="E88" s="231">
        <f t="shared" ref="E88:E98" si="23">C88*IF(D88&gt;0,D88,1)</f>
        <v>2</v>
      </c>
      <c r="F88" s="229" t="s">
        <v>219</v>
      </c>
      <c r="G88" s="229" t="s">
        <v>219</v>
      </c>
      <c r="H88" s="232">
        <f>IF('4.1'!I89="нет данных","-",'4.1'!I89)</f>
        <v>44020</v>
      </c>
      <c r="I88" s="232">
        <v>43983</v>
      </c>
      <c r="J88" s="233" t="s">
        <v>216</v>
      </c>
      <c r="K88" s="277" t="s">
        <v>547</v>
      </c>
      <c r="L88" s="277" t="s">
        <v>546</v>
      </c>
      <c r="M88" s="277" t="s">
        <v>244</v>
      </c>
      <c r="N88" s="280" t="s">
        <v>216</v>
      </c>
    </row>
    <row r="89" spans="1:14" x14ac:dyDescent="0.35">
      <c r="A89" s="237" t="s">
        <v>79</v>
      </c>
      <c r="B89" s="229" t="s">
        <v>133</v>
      </c>
      <c r="C89" s="230">
        <f t="shared" ref="C89:C98" si="24">IF(B89=$B$4,2,0)</f>
        <v>2</v>
      </c>
      <c r="D89" s="230"/>
      <c r="E89" s="231">
        <f t="shared" si="23"/>
        <v>2</v>
      </c>
      <c r="F89" s="229" t="s">
        <v>219</v>
      </c>
      <c r="G89" s="229" t="s">
        <v>219</v>
      </c>
      <c r="H89" s="232">
        <f>IF('4.1'!I90="нет данных","-",'4.1'!I90)</f>
        <v>44000</v>
      </c>
      <c r="I89" s="232">
        <v>43983</v>
      </c>
      <c r="J89" s="233" t="s">
        <v>216</v>
      </c>
      <c r="K89" s="277" t="s">
        <v>510</v>
      </c>
      <c r="L89" s="277" t="s">
        <v>509</v>
      </c>
      <c r="M89" s="277" t="s">
        <v>296</v>
      </c>
      <c r="N89" s="280" t="s">
        <v>216</v>
      </c>
    </row>
    <row r="90" spans="1:14" s="25" customFormat="1" x14ac:dyDescent="0.35">
      <c r="A90" s="237" t="s">
        <v>71</v>
      </c>
      <c r="B90" s="229" t="s">
        <v>133</v>
      </c>
      <c r="C90" s="230">
        <f>IF(B90=$B$4,2,0)</f>
        <v>2</v>
      </c>
      <c r="D90" s="230"/>
      <c r="E90" s="231">
        <f t="shared" si="23"/>
        <v>2</v>
      </c>
      <c r="F90" s="229" t="s">
        <v>219</v>
      </c>
      <c r="G90" s="229" t="s">
        <v>219</v>
      </c>
      <c r="H90" s="232">
        <f>IF('4.1'!I91="нет данных","-",'4.1'!I91)</f>
        <v>44162</v>
      </c>
      <c r="I90" s="172" t="s">
        <v>217</v>
      </c>
      <c r="J90" s="229" t="s">
        <v>216</v>
      </c>
      <c r="K90" s="261" t="s">
        <v>1457</v>
      </c>
      <c r="L90" s="261" t="s">
        <v>609</v>
      </c>
      <c r="M90" s="261" t="s">
        <v>687</v>
      </c>
      <c r="N90" s="281"/>
    </row>
    <row r="91" spans="1:14" s="25" customFormat="1" x14ac:dyDescent="0.35">
      <c r="A91" s="237" t="s">
        <v>80</v>
      </c>
      <c r="B91" s="229" t="s">
        <v>133</v>
      </c>
      <c r="C91" s="230">
        <f t="shared" si="24"/>
        <v>2</v>
      </c>
      <c r="D91" s="230"/>
      <c r="E91" s="231">
        <f t="shared" si="23"/>
        <v>2</v>
      </c>
      <c r="F91" s="229" t="s">
        <v>219</v>
      </c>
      <c r="G91" s="229" t="s">
        <v>219</v>
      </c>
      <c r="H91" s="232">
        <f>IF('4.1'!I92="нет данных","-",'4.1'!I92)</f>
        <v>44033</v>
      </c>
      <c r="I91" s="232">
        <v>44025</v>
      </c>
      <c r="J91" s="233" t="s">
        <v>216</v>
      </c>
      <c r="K91" s="261" t="s">
        <v>427</v>
      </c>
      <c r="L91" s="261" t="s">
        <v>662</v>
      </c>
      <c r="M91" s="261" t="s">
        <v>687</v>
      </c>
      <c r="N91" s="281"/>
    </row>
    <row r="92" spans="1:14" s="25" customFormat="1" x14ac:dyDescent="0.35">
      <c r="A92" s="237" t="s">
        <v>81</v>
      </c>
      <c r="B92" s="229" t="s">
        <v>133</v>
      </c>
      <c r="C92" s="230">
        <f t="shared" si="24"/>
        <v>2</v>
      </c>
      <c r="D92" s="230"/>
      <c r="E92" s="231">
        <f t="shared" si="23"/>
        <v>2</v>
      </c>
      <c r="F92" s="229" t="s">
        <v>219</v>
      </c>
      <c r="G92" s="229" t="s">
        <v>219</v>
      </c>
      <c r="H92" s="232">
        <f>IF('4.1'!I93="нет данных","-",'4.1'!I93)</f>
        <v>44008</v>
      </c>
      <c r="I92" s="172" t="s">
        <v>217</v>
      </c>
      <c r="J92" s="233" t="s">
        <v>216</v>
      </c>
      <c r="K92" s="261" t="s">
        <v>478</v>
      </c>
      <c r="L92" s="261" t="s">
        <v>480</v>
      </c>
      <c r="M92" s="261" t="s">
        <v>479</v>
      </c>
      <c r="N92" s="281" t="s">
        <v>216</v>
      </c>
    </row>
    <row r="93" spans="1:14" x14ac:dyDescent="0.35">
      <c r="A93" s="237" t="s">
        <v>82</v>
      </c>
      <c r="B93" s="229" t="s">
        <v>133</v>
      </c>
      <c r="C93" s="230">
        <f t="shared" si="24"/>
        <v>2</v>
      </c>
      <c r="D93" s="230"/>
      <c r="E93" s="231">
        <f t="shared" si="23"/>
        <v>2</v>
      </c>
      <c r="F93" s="229" t="s">
        <v>219</v>
      </c>
      <c r="G93" s="229" t="s">
        <v>219</v>
      </c>
      <c r="H93" s="232">
        <f>IF('4.1'!I94="нет данных","-",'4.1'!I94)</f>
        <v>44041</v>
      </c>
      <c r="I93" s="232" t="s">
        <v>217</v>
      </c>
      <c r="J93" s="229" t="s">
        <v>216</v>
      </c>
      <c r="K93" s="277" t="s">
        <v>637</v>
      </c>
      <c r="L93" s="277" t="s">
        <v>248</v>
      </c>
      <c r="M93" s="261" t="s">
        <v>417</v>
      </c>
    </row>
    <row r="94" spans="1:14" x14ac:dyDescent="0.35">
      <c r="A94" s="237" t="s">
        <v>83</v>
      </c>
      <c r="B94" s="229" t="s">
        <v>133</v>
      </c>
      <c r="C94" s="230">
        <f t="shared" si="24"/>
        <v>2</v>
      </c>
      <c r="D94" s="230"/>
      <c r="E94" s="231">
        <f t="shared" si="23"/>
        <v>2</v>
      </c>
      <c r="F94" s="229" t="s">
        <v>219</v>
      </c>
      <c r="G94" s="229" t="s">
        <v>219</v>
      </c>
      <c r="H94" s="232">
        <f>IF('4.1'!I95="нет данных","-",'4.1'!I95)</f>
        <v>44025</v>
      </c>
      <c r="I94" s="232">
        <v>44007</v>
      </c>
      <c r="J94" s="248" t="s">
        <v>216</v>
      </c>
      <c r="K94" s="277" t="s">
        <v>644</v>
      </c>
      <c r="L94" s="277" t="s">
        <v>642</v>
      </c>
      <c r="M94" s="277" t="s">
        <v>643</v>
      </c>
      <c r="N94" s="280" t="s">
        <v>216</v>
      </c>
    </row>
    <row r="95" spans="1:14" x14ac:dyDescent="0.35">
      <c r="A95" s="237" t="s">
        <v>84</v>
      </c>
      <c r="B95" s="229" t="s">
        <v>133</v>
      </c>
      <c r="C95" s="230">
        <f t="shared" si="24"/>
        <v>2</v>
      </c>
      <c r="D95" s="230"/>
      <c r="E95" s="231">
        <f t="shared" si="23"/>
        <v>2</v>
      </c>
      <c r="F95" s="229" t="s">
        <v>219</v>
      </c>
      <c r="G95" s="229" t="s">
        <v>219</v>
      </c>
      <c r="H95" s="232">
        <f>IF('4.1'!I96="нет данных","-",'4.1'!I96)</f>
        <v>43992</v>
      </c>
      <c r="I95" s="172" t="s">
        <v>217</v>
      </c>
      <c r="J95" s="233" t="s">
        <v>216</v>
      </c>
      <c r="K95" s="277" t="s">
        <v>533</v>
      </c>
      <c r="L95" s="277" t="s">
        <v>532</v>
      </c>
      <c r="M95" s="277" t="s">
        <v>233</v>
      </c>
      <c r="N95" s="280" t="s">
        <v>216</v>
      </c>
    </row>
    <row r="96" spans="1:14" x14ac:dyDescent="0.35">
      <c r="A96" s="237" t="s">
        <v>85</v>
      </c>
      <c r="B96" s="229" t="s">
        <v>133</v>
      </c>
      <c r="C96" s="230">
        <f t="shared" si="24"/>
        <v>2</v>
      </c>
      <c r="D96" s="230"/>
      <c r="E96" s="231">
        <f t="shared" si="23"/>
        <v>2</v>
      </c>
      <c r="F96" s="229" t="s">
        <v>219</v>
      </c>
      <c r="G96" s="229" t="s">
        <v>219</v>
      </c>
      <c r="H96" s="232">
        <f>IF('4.1'!I97="нет данных","-",'4.1'!I97)</f>
        <v>44000</v>
      </c>
      <c r="I96" s="232">
        <v>43990</v>
      </c>
      <c r="J96" s="233" t="s">
        <v>216</v>
      </c>
      <c r="K96" s="277" t="s">
        <v>615</v>
      </c>
      <c r="L96" s="261" t="s">
        <v>697</v>
      </c>
      <c r="M96" s="277" t="s">
        <v>616</v>
      </c>
      <c r="N96" s="280" t="s">
        <v>216</v>
      </c>
    </row>
    <row r="97" spans="1:14" s="25" customFormat="1" x14ac:dyDescent="0.35">
      <c r="A97" s="237" t="s">
        <v>86</v>
      </c>
      <c r="B97" s="229" t="s">
        <v>133</v>
      </c>
      <c r="C97" s="230">
        <f t="shared" si="24"/>
        <v>2</v>
      </c>
      <c r="D97" s="230"/>
      <c r="E97" s="231">
        <f t="shared" si="23"/>
        <v>2</v>
      </c>
      <c r="F97" s="229" t="s">
        <v>219</v>
      </c>
      <c r="G97" s="229" t="s">
        <v>219</v>
      </c>
      <c r="H97" s="232">
        <f>IF('4.1'!I98="нет данных","-",'4.1'!I98)</f>
        <v>44007</v>
      </c>
      <c r="I97" s="232">
        <v>43985</v>
      </c>
      <c r="J97" s="233" t="s">
        <v>1527</v>
      </c>
      <c r="K97" s="261" t="s">
        <v>537</v>
      </c>
      <c r="L97" s="261" t="s">
        <v>539</v>
      </c>
      <c r="M97" s="261" t="s">
        <v>417</v>
      </c>
      <c r="N97" s="281"/>
    </row>
    <row r="98" spans="1:14" x14ac:dyDescent="0.35">
      <c r="A98" s="228" t="s">
        <v>87</v>
      </c>
      <c r="B98" s="229" t="s">
        <v>140</v>
      </c>
      <c r="C98" s="230">
        <f t="shared" si="24"/>
        <v>0</v>
      </c>
      <c r="D98" s="230"/>
      <c r="E98" s="231">
        <f t="shared" si="23"/>
        <v>0</v>
      </c>
      <c r="F98" s="229" t="s">
        <v>218</v>
      </c>
      <c r="G98" s="229" t="s">
        <v>216</v>
      </c>
      <c r="H98" s="232">
        <f>IF('4.1'!I99="нет данных","-",'4.1'!I99)</f>
        <v>43980</v>
      </c>
      <c r="I98" s="229" t="s">
        <v>216</v>
      </c>
      <c r="J98" s="233" t="s">
        <v>216</v>
      </c>
      <c r="K98" s="233" t="s">
        <v>573</v>
      </c>
      <c r="L98" s="233" t="s">
        <v>574</v>
      </c>
      <c r="M98" s="261" t="s">
        <v>417</v>
      </c>
    </row>
    <row r="99" spans="1:14" x14ac:dyDescent="0.35">
      <c r="C99" s="26"/>
    </row>
  </sheetData>
  <autoFilter ref="A6:M98" xr:uid="{00000000-0009-0000-0000-00000E000000}"/>
  <mergeCells count="17">
    <mergeCell ref="K4:K5"/>
    <mergeCell ref="C4:C5"/>
    <mergeCell ref="H3:I3"/>
    <mergeCell ref="H4:H5"/>
    <mergeCell ref="I4:I5"/>
    <mergeCell ref="A1:M1"/>
    <mergeCell ref="A2:M2"/>
    <mergeCell ref="G3:G5"/>
    <mergeCell ref="A3:A5"/>
    <mergeCell ref="C3:E3"/>
    <mergeCell ref="E4:E5"/>
    <mergeCell ref="D4:D5"/>
    <mergeCell ref="M4:M5"/>
    <mergeCell ref="L4:L5"/>
    <mergeCell ref="J3:J5"/>
    <mergeCell ref="K3:M3"/>
    <mergeCell ref="F3:F5"/>
  </mergeCells>
  <dataValidations count="1">
    <dataValidation type="list" allowBlank="1" showInputMessage="1" showErrorMessage="1" sqref="B7:B98" xr:uid="{00000000-0002-0000-0E00-000000000000}">
      <formula1>$B$4:$B$5</formula1>
    </dataValidation>
  </dataValidations>
  <hyperlinks>
    <hyperlink ref="L73" r:id="rId1" xr:uid="{00000000-0004-0000-0E00-000001000000}"/>
    <hyperlink ref="K73" r:id="rId2" display="https://zs74.ru/budget" xr:uid="{00000000-0004-0000-0E00-000002000000}"/>
    <hyperlink ref="M61" r:id="rId3" display="http://budget.permkrai.ru/" xr:uid="{00000000-0004-0000-0E00-000003000000}"/>
    <hyperlink ref="K61" r:id="rId4" xr:uid="{00000000-0004-0000-0E00-000004000000}"/>
    <hyperlink ref="K60" r:id="rId5" display="http://www.gs.cap.ru/doc/laws/2020/04/14/gs-zak-vnes-307" xr:uid="{00000000-0004-0000-0E00-000005000000}"/>
    <hyperlink ref="L60" r:id="rId6" display="http://minfin.cap.ru/doc/proekti-npa-razrabotannie-minfinom-chuvashii" xr:uid="{00000000-0004-0000-0E00-000006000000}"/>
    <hyperlink ref="M60" r:id="rId7" xr:uid="{00000000-0004-0000-0E00-000007000000}"/>
    <hyperlink ref="K52" r:id="rId8" display="http://www.parlamentchr.ru/deyatelnost/zakonoproekty-nakhodyashchiesya-na-rassmotrenii" xr:uid="{00000000-0004-0000-0E00-000008000000}"/>
    <hyperlink ref="L52" r:id="rId9" display="http://www.minfinchr.ru/otkrytyj-byudzhet" xr:uid="{00000000-0004-0000-0E00-000009000000}"/>
    <hyperlink ref="M52" r:id="rId10" xr:uid="{00000000-0004-0000-0E00-00000A000000}"/>
    <hyperlink ref="K49" r:id="rId11" display="http://parlament.kbr.ru/zakonodatelnaya-deyatelnost/zakonoproekty-na-stadii-rassmotreniya/index.php?ELEMENT_ID=17606" xr:uid="{00000000-0004-0000-0E00-00000B000000}"/>
    <hyperlink ref="L49" r:id="rId12" xr:uid="{00000000-0004-0000-0E00-00000C000000}"/>
    <hyperlink ref="K53" r:id="rId13" display="http://www.dumask.ru/law/zakonodatelnaya-deyatelnost/zakonoproekty-i-inye-pravovye-akty-nakhodyashchiesya-na-rassmotrenii.html" xr:uid="{00000000-0004-0000-0E00-00000D000000}"/>
    <hyperlink ref="L53" r:id="rId14" display="http://www.mfsk.ru/law/proekty-zakonovsk" xr:uid="{00000000-0004-0000-0E00-00000E000000}"/>
    <hyperlink ref="M53" r:id="rId15" xr:uid="{00000000-0004-0000-0E00-00000F000000}"/>
    <hyperlink ref="K79" r:id="rId16" xr:uid="{00000000-0004-0000-0E00-000010000000}"/>
    <hyperlink ref="L79" r:id="rId17" xr:uid="{00000000-0004-0000-0E00-000011000000}"/>
    <hyperlink ref="K72" r:id="rId18" display="http://public.duma72.ru/Public/BillDossier/2971" xr:uid="{00000000-0004-0000-0E00-000012000000}"/>
    <hyperlink ref="L72" r:id="rId19" xr:uid="{00000000-0004-0000-0E00-000013000000}"/>
    <hyperlink ref="K36" r:id="rId20" display="http://www.sdnao.ru/documents/bills/detail.php?ID=31328" xr:uid="{00000000-0004-0000-0E00-000014000000}"/>
    <hyperlink ref="L36" r:id="rId21" xr:uid="{00000000-0004-0000-0E00-000015000000}"/>
    <hyperlink ref="K83" r:id="rId22" display="https://www.zskuzbass.ru/zakonotvorchestvo/proektyi-normativnyix-pravovyix-aktov-kemerovskoj-oblasti" xr:uid="{00000000-0004-0000-0E00-000016000000}"/>
    <hyperlink ref="L83" r:id="rId23" xr:uid="{00000000-0004-0000-0E00-000017000000}"/>
    <hyperlink ref="K86" r:id="rId24" display="https://duma.tomsk.ru/content/bills" xr:uid="{00000000-0004-0000-0E00-000018000000}"/>
    <hyperlink ref="M86" r:id="rId25" display="http://open.findep.org/" xr:uid="{00000000-0004-0000-0E00-000019000000}"/>
    <hyperlink ref="L86" r:id="rId26" xr:uid="{00000000-0004-0000-0E00-00001A000000}"/>
    <hyperlink ref="L9" r:id="rId27" xr:uid="{00000000-0004-0000-0E00-00001B000000}"/>
    <hyperlink ref="K9" r:id="rId28" display="http://www.zsvo.ru/documents/35/" xr:uid="{00000000-0004-0000-0E00-00001C000000}"/>
    <hyperlink ref="M75" r:id="rId29" display="https://fea.yamalfin.ru/ispolnenie-budgeta/osnovnie-parametri-ispolneniya/osnovnye-parametry-ispolneniya-byudzheta" xr:uid="{00000000-0004-0000-0E00-00001D000000}"/>
    <hyperlink ref="L75" r:id="rId30" xr:uid="{00000000-0004-0000-0E00-00001E000000}"/>
    <hyperlink ref="K75" r:id="rId31" display="http://www.zsyanao.ru/legislative_activity/projects/" xr:uid="{00000000-0004-0000-0E00-00001F000000}"/>
    <hyperlink ref="K31" r:id="rId32" display="http://www.lenoblzaks.ru/static/single/-rus-common-zakact-/loprojects" xr:uid="{00000000-0004-0000-0E00-000020000000}"/>
    <hyperlink ref="L31" r:id="rId33" xr:uid="{00000000-0004-0000-0E00-000021000000}"/>
    <hyperlink ref="M31" r:id="rId34" xr:uid="{00000000-0004-0000-0E00-000022000000}"/>
    <hyperlink ref="K62" r:id="rId35" display="http://www.zsko.ru/documents/lawmaking/index.php?ID=30117" xr:uid="{00000000-0004-0000-0E00-000023000000}"/>
    <hyperlink ref="L62" r:id="rId36" xr:uid="{00000000-0004-0000-0E00-000024000000}"/>
    <hyperlink ref="K58" r:id="rId37" xr:uid="{00000000-0004-0000-0E00-000025000000}"/>
    <hyperlink ref="L58" r:id="rId38" xr:uid="{00000000-0004-0000-0E00-000026000000}"/>
    <hyperlink ref="K14" r:id="rId39" display="http://kurskduma.ru/proekts/proekts.php?2020" xr:uid="{00000000-0004-0000-0E00-000027000000}"/>
    <hyperlink ref="L14" r:id="rId40" xr:uid="{00000000-0004-0000-0E00-000028000000}"/>
    <hyperlink ref="K92" r:id="rId41" location="type=zakonoproekt" display="http://monitoring.zspk.gov.ru/ - type=zakonoproekt" xr:uid="{00000000-0004-0000-0E00-000029000000}"/>
    <hyperlink ref="L92" r:id="rId42" display="https://www.primorsky.ru/authorities/executive-agencies/departments/finance/laws.php" xr:uid="{00000000-0004-0000-0E00-00002A000000}"/>
    <hyperlink ref="M92" r:id="rId43" xr:uid="{00000000-0004-0000-0E00-00002B000000}"/>
    <hyperlink ref="K65" r:id="rId44" xr:uid="{00000000-0004-0000-0E00-00002C000000}"/>
    <hyperlink ref="L65" r:id="rId45" display="http://finance.pnzreg.ru/docs/np/?ELEMENT_ID=1699" xr:uid="{00000000-0004-0000-0E00-00002D000000}"/>
    <hyperlink ref="K35" r:id="rId46" display="http://www.assembly.spb.ru/ndoc/doc/0/777340364" xr:uid="{00000000-0004-0000-0E00-00002E000000}"/>
    <hyperlink ref="L35" r:id="rId47" xr:uid="{00000000-0004-0000-0E00-00002F000000}"/>
    <hyperlink ref="K22" r:id="rId48" display="http://www.tulaoblduma.ru/laws_intranet/laws_controlcard.asp%3FHALF=1&amp;ID=163893.html" xr:uid="{00000000-0004-0000-0E00-000030000000}"/>
    <hyperlink ref="L22" r:id="rId49" display="https://minfin.tularegion.ru/activities/" xr:uid="{00000000-0004-0000-0E00-000031000000}"/>
    <hyperlink ref="M22" r:id="rId50" xr:uid="{00000000-0004-0000-0E00-000032000000}"/>
    <hyperlink ref="K82" r:id="rId51" display="https://eparlament.irzs.ru/Doc/pasport?id=3331" xr:uid="{00000000-0004-0000-0E00-000033000000}"/>
    <hyperlink ref="L82" r:id="rId52" xr:uid="{00000000-0004-0000-0E00-000034000000}"/>
    <hyperlink ref="M82" r:id="rId53" display="http://openbudget.gfu.ru/ispolnenie-budgeta/law_project/" xr:uid="{00000000-0004-0000-0E00-000035000000}"/>
    <hyperlink ref="K89" r:id="rId54" display="http://iltumen.ru/documents/31302" xr:uid="{00000000-0004-0000-0E00-000036000000}"/>
    <hyperlink ref="L89" r:id="rId55" xr:uid="{00000000-0004-0000-0E00-000037000000}"/>
    <hyperlink ref="M89" r:id="rId56" display="http://budget.sakha.gov.ru/ebudget/Menu/Page/173" xr:uid="{00000000-0004-0000-0E00-000038000000}"/>
    <hyperlink ref="K26" r:id="rId57" display="http://karelia-zs.ru/zakonodatelstvo_rk/proekty/457vi/" xr:uid="{00000000-0004-0000-0E00-000039000000}"/>
    <hyperlink ref="L26" r:id="rId58" xr:uid="{00000000-0004-0000-0E00-00003A000000}"/>
    <hyperlink ref="M26" r:id="rId59" display="http://budget.karelia.ru/byudzhet/dokumenty/2019-god" xr:uid="{00000000-0004-0000-0E00-00003B000000}"/>
    <hyperlink ref="K12" r:id="rId60" display="http://www.zskaluga.ru/bills/wide/17404/ob_ispolnenii_oblastnogo_bjudzheta_za_2019_god.html" xr:uid="{00000000-0004-0000-0E00-00003C000000}"/>
    <hyperlink ref="L12" r:id="rId61" xr:uid="{00000000-0004-0000-0E00-00003D000000}"/>
    <hyperlink ref="L85" r:id="rId62" xr:uid="{00000000-0004-0000-0E00-00003E000000}"/>
    <hyperlink ref="M85" r:id="rId63" display="http://budget.omsk.ifinmon.ru/napravleniya/ispolnenie-byudzheta/materialy-po-ispolneniyu-oblastnogo-byudzheta" xr:uid="{00000000-0004-0000-0E00-00003F000000}"/>
    <hyperlink ref="K85" r:id="rId64" display="http://www.omsk-parlament.ru/?sid=2940" xr:uid="{00000000-0004-0000-0E00-000040000000}"/>
    <hyperlink ref="K32" r:id="rId65" display="https://www.duma-murman.ru/deyatelnost/zakonodatelnaya-deyatelnost/oblastnoy-byudzhet/" xr:uid="{00000000-0004-0000-0E00-000041000000}"/>
    <hyperlink ref="L32" r:id="rId66" xr:uid="{00000000-0004-0000-0E00-000042000000}"/>
    <hyperlink ref="M32" r:id="rId67" display="https://b4u.gov-murman.ru/budget_guides/" xr:uid="{00000000-0004-0000-0E00-000043000000}"/>
    <hyperlink ref="K57" r:id="rId68" xr:uid="{00000000-0004-0000-0E00-000044000000}"/>
    <hyperlink ref="L57" r:id="rId69" xr:uid="{00000000-0004-0000-0E00-000045000000}"/>
    <hyperlink ref="K95" r:id="rId70" display="http://old.magoblduma.ru/zakon/projects/search/cardnpa/983-6/" xr:uid="{00000000-0004-0000-0E00-000046000000}"/>
    <hyperlink ref="L95" r:id="rId71" display="https://minfin.49gov.ru/press/news/index.php?id_4=53855" xr:uid="{00000000-0004-0000-0E00-000047000000}"/>
    <hyperlink ref="M95" r:id="rId72" xr:uid="{00000000-0004-0000-0E00-000048000000}"/>
    <hyperlink ref="K10" r:id="rId73" display="http://www.vrnoblduma.ru/dokumenty/proekty/pro.php?lid=2056" xr:uid="{00000000-0004-0000-0E00-000049000000}"/>
    <hyperlink ref="L10" r:id="rId74" xr:uid="{00000000-0004-0000-0E00-00004A000000}"/>
    <hyperlink ref="K97" r:id="rId75" xr:uid="{00000000-0004-0000-0E00-00004B000000}"/>
    <hyperlink ref="L97" r:id="rId76" display="http://www.eao.ru/dokumenty/proekty-npa-docs/?CSS_TEMP=accessibility&amp;CSS_SIZE=1A&amp;PAGEN_1=6" xr:uid="{00000000-0004-0000-0E00-00004C000000}"/>
    <hyperlink ref="K67" r:id="rId77" display="https://srd.ru/index.php/component/docs/?view=pr_zaks&amp;menu=508&amp;selmenu=512" xr:uid="{00000000-0004-0000-0E00-00004D000000}"/>
    <hyperlink ref="L67" r:id="rId78" display="https://minfin.saratov.gov.ru/docs" xr:uid="{00000000-0004-0000-0E00-00004E000000}"/>
    <hyperlink ref="M67" r:id="rId79" xr:uid="{00000000-0004-0000-0E00-00004F000000}"/>
    <hyperlink ref="K88" r:id="rId80" display="http://hural-buryatia.ru/bankz/" xr:uid="{00000000-0004-0000-0E00-000050000000}"/>
    <hyperlink ref="L88" r:id="rId81" xr:uid="{00000000-0004-0000-0E00-000051000000}"/>
    <hyperlink ref="M88" r:id="rId82" xr:uid="{00000000-0004-0000-0E00-000052000000}"/>
    <hyperlink ref="K56" r:id="rId83" xr:uid="{00000000-0004-0000-0E00-000053000000}"/>
    <hyperlink ref="L56" r:id="rId84" xr:uid="{00000000-0004-0000-0E00-000054000000}"/>
    <hyperlink ref="K77" r:id="rId85" display="http://elkurultay.ru/deyatelnost/zakonotvorchestvo" xr:uid="{00000000-0004-0000-0E00-000055000000}"/>
    <hyperlink ref="L77" r:id="rId86" xr:uid="{00000000-0004-0000-0E00-000056000000}"/>
    <hyperlink ref="M77" r:id="rId87" display="http://www.open.minfin-altai.ru/open-budget/ispolnenie-respublikanskogo-byudzheta.html  " xr:uid="{00000000-0004-0000-0E00-000057000000}"/>
    <hyperlink ref="K98" r:id="rId88" display="http://думачукотки.рф/documents/search.html?srch_text=&amp;srch_number=&amp;srch_dates=&amp;srch_category=0" xr:uid="{00000000-0004-0000-0E00-000058000000}"/>
    <hyperlink ref="L98" r:id="rId89" display="http://чукотка.рф//otkrytyy-byudzhet/ispolnenie-byudzheta.php" xr:uid="{00000000-0004-0000-0E00-000059000000}"/>
    <hyperlink ref="K15" r:id="rId90" display="http://www.oblsovet.ru/legislation/" xr:uid="{00000000-0004-0000-0E00-00005A000000}"/>
    <hyperlink ref="L15" r:id="rId91" display="http://ufin48.ru/Show/Tag/%d0%98%d1%81%d0%bf%d0%be%d0%bb%d0%bd%d0%b5%d0%bd%d0%b8%d0%b5 %d0%b1%d1%8e%d0%b4%d0%b6%d0%b5%d1%82%d0%b0" xr:uid="{00000000-0004-0000-0E00-00005B000000}"/>
    <hyperlink ref="K64" r:id="rId92" display="http://www.zaksob.ru/activity/byudzhet-orenburgskoy-oblasti/publichnye-slushaniya/" xr:uid="{00000000-0004-0000-0E00-00005C000000}"/>
    <hyperlink ref="L64" r:id="rId93" display="http://minfin.orb.ru/%D0%BE%D1%82%D1%87%D0%B5%D1%82%D1%8B-%D0%BE%D0%B1-%D0%B8%D1%81%D0%BF%D0%BE%D0%BB%D0%BD%D0%B5%D0%BD%D0%B8%D0%B8-%D0%B1%D1%8E%D0%B4%D0%B6%D0%B5%D1%82%D0%B0/" xr:uid="{00000000-0004-0000-0E00-00005D000000}"/>
    <hyperlink ref="M64" r:id="rId94" display="http://budget.orb.ru/isp/svod" xr:uid="{00000000-0004-0000-0E00-00005E000000}"/>
    <hyperlink ref="L80" r:id="rId95" xr:uid="{00000000-0004-0000-0E00-00005F000000}"/>
    <hyperlink ref="K80" r:id="rId96" display="http://www.akzs.ru/sessions/144/3055/" xr:uid="{00000000-0004-0000-0E00-000060000000}"/>
    <hyperlink ref="K55" r:id="rId97" display="http://gsrb.ru/ru/materials/materialy-k-zasedaniyu-gs-k-rb/?SECTION_ID=1496" xr:uid="{00000000-0004-0000-0E00-000061000000}"/>
    <hyperlink ref="L55" r:id="rId98" xr:uid="{00000000-0004-0000-0E00-000062000000}"/>
    <hyperlink ref="L90" r:id="rId99" xr:uid="{00000000-0004-0000-0E00-000063000000}"/>
    <hyperlink ref="K90" r:id="rId100" display="http://www.zaksobr-chita.ru/documents/proektyi_zakonov/2020_god/may_2020_goda" xr:uid="{00000000-0004-0000-0E00-000064000000}"/>
    <hyperlink ref="K81" r:id="rId101" display="https://www.sobranie.info/lawsinfo.php?UID=17171" xr:uid="{00000000-0004-0000-0E00-000065000000}"/>
    <hyperlink ref="L81" r:id="rId102" xr:uid="{00000000-0004-0000-0E00-000066000000}"/>
    <hyperlink ref="L28" r:id="rId103" xr:uid="{00000000-0004-0000-0E00-000067000000}"/>
    <hyperlink ref="K28" r:id="rId104" display="http://www.aosd.ru/?dir=budget&amp;act=budget" xr:uid="{00000000-0004-0000-0E00-000068000000}"/>
    <hyperlink ref="K96" r:id="rId105" display="http://doc.dumasakhalin.ru/chapter/projects" xr:uid="{00000000-0004-0000-0E00-000069000000}"/>
    <hyperlink ref="M96" r:id="rId106" xr:uid="{00000000-0004-0000-0E00-00006A000000}"/>
    <hyperlink ref="K23" r:id="rId107" display="http://www.duma.yar.ru/service/projects/zp201345.html" xr:uid="{00000000-0004-0000-0E00-00006B000000}"/>
    <hyperlink ref="L23" r:id="rId108" xr:uid="{00000000-0004-0000-0E00-00006C000000}"/>
    <hyperlink ref="M23" r:id="rId109" display="http://budget76.ru/bdg/2019-god-bdg/k-proektu-zakona-ob-ispolnenii-byudzheta" xr:uid="{00000000-0004-0000-0E00-00006D000000}"/>
    <hyperlink ref="K45" r:id="rId110" xr:uid="{00000000-0004-0000-0E00-00006E000000}"/>
    <hyperlink ref="L45" r:id="rId111" display="https://fin.sev.gov.ru/ispolnenie-bydzheta/otchyety-ob-ispolnenii-byudzheta-sevastopolya/" xr:uid="{00000000-0004-0000-0E00-00006F000000}"/>
    <hyperlink ref="M45" r:id="rId112" xr:uid="{00000000-0004-0000-0E00-000070000000}"/>
    <hyperlink ref="K16" r:id="rId113" xr:uid="{00000000-0004-0000-0E00-000071000000}"/>
    <hyperlink ref="L16" r:id="rId114" display="https://mef.mosreg.ru/dokumenty/normotvorchestvo/proekty-npa" xr:uid="{00000000-0004-0000-0E00-000072000000}"/>
    <hyperlink ref="M16" r:id="rId115" xr:uid="{00000000-0004-0000-0E00-000073000000}"/>
    <hyperlink ref="K29" r:id="rId116" display="https://vologdazso.ru/actions/legislative_activity/draft-laws/index.php?docid=TXpNM01ESTVPRUUwVFc=" xr:uid="{00000000-0004-0000-0E00-000074000000}"/>
    <hyperlink ref="L29" r:id="rId117" xr:uid="{00000000-0004-0000-0E00-000075000000}"/>
    <hyperlink ref="K93" r:id="rId118" xr:uid="{00000000-0004-0000-0E00-000076000000}"/>
    <hyperlink ref="L93" r:id="rId119" xr:uid="{00000000-0004-0000-0E00-000077000000}"/>
    <hyperlink ref="K94" r:id="rId120" display="http://www.zsamur.ru/section/list/10630/10629" xr:uid="{00000000-0004-0000-0E00-000078000000}"/>
    <hyperlink ref="L94" r:id="rId121" display="https://fin.amurobl.ru/pages/normativno-pravovye-akty/regionalnyy-uroven/proekty-zakonov-ao/" xr:uid="{00000000-0004-0000-0E00-000079000000}"/>
    <hyperlink ref="M94" r:id="rId122" xr:uid="{00000000-0004-0000-0E00-00007A000000}"/>
    <hyperlink ref="K30" r:id="rId123" display="https://duma39.ru/activity/zakon/draft/" xr:uid="{00000000-0004-0000-0E00-00007B000000}"/>
    <hyperlink ref="L30" r:id="rId124" xr:uid="{00000000-0004-0000-0E00-00007C000000}"/>
    <hyperlink ref="K7" r:id="rId125" display="https://www.belduma.ru/document/draft/draft_detail.php?fold=020&amp;fn=2229-20" xr:uid="{00000000-0004-0000-0E00-00007D000000}"/>
    <hyperlink ref="L7" r:id="rId126" xr:uid="{00000000-0004-0000-0E00-00007E000000}"/>
    <hyperlink ref="M7" r:id="rId127" display="http://ob.beldepfin.ru/" xr:uid="{00000000-0004-0000-0E00-00007F000000}"/>
    <hyperlink ref="K39" r:id="rId128" display="http://www.huralrk.ru/deyatelnost/zakonodatelnaya-deyatelnost/zakonoproekty/item/1901-0124-6-ob-ispolnenii-respublikanskogo-byudzheta-za-2019-god.html" xr:uid="{00000000-0004-0000-0E00-000080000000}"/>
    <hyperlink ref="L39" r:id="rId129" xr:uid="{00000000-0004-0000-0E00-000081000000}"/>
    <hyperlink ref="K8" r:id="rId130" display="http://duma32.ru/proekty-zakonov-bryanskoy-oblasti/" xr:uid="{00000000-0004-0000-0E00-000082000000}"/>
    <hyperlink ref="L8" r:id="rId131" xr:uid="{00000000-0004-0000-0E00-000083000000}"/>
    <hyperlink ref="M8" r:id="rId132" display="http://bryanskoblfin.ru/open/Menu/Page/111" xr:uid="{00000000-0004-0000-0E00-000084000000}"/>
    <hyperlink ref="K18" r:id="rId133" display="http://rznoblduma.ru/index.php?option=com_content&amp;view=article&amp;id=177&amp;Itemid=125" xr:uid="{00000000-0004-0000-0E00-000085000000}"/>
    <hyperlink ref="L18" r:id="rId134" xr:uid="{00000000-0004-0000-0E00-000086000000}"/>
    <hyperlink ref="M18" r:id="rId135" display="https://minfin-rzn.ru/portal/Show/Category/7?ItemId=39" xr:uid="{00000000-0004-0000-0E00-000087000000}"/>
    <hyperlink ref="K44" r:id="rId136" display="http://www.zsro.ru/lawmaking/project/" xr:uid="{00000000-0004-0000-0E00-000088000000}"/>
    <hyperlink ref="L44" r:id="rId137" xr:uid="{00000000-0004-0000-0E00-000089000000}"/>
    <hyperlink ref="K74" r:id="rId138" display="https://www.dumahmao.ru/legislativeactivityoftheduma/meetingsoftheduma/detail.php?ID=58162" xr:uid="{00000000-0004-0000-0E00-00008A000000}"/>
    <hyperlink ref="L74" r:id="rId139" xr:uid="{00000000-0004-0000-0E00-00008B000000}"/>
    <hyperlink ref="K19" r:id="rId140" xr:uid="{00000000-0004-0000-0E00-00008C000000}"/>
    <hyperlink ref="K33" r:id="rId141" xr:uid="{00000000-0004-0000-0E00-00008E000000}"/>
    <hyperlink ref="L33" r:id="rId142" xr:uid="{00000000-0004-0000-0E00-00008F000000}"/>
    <hyperlink ref="M33" r:id="rId143" display="http://portal.novkfo.ru/Menu/Page/3" xr:uid="{00000000-0004-0000-0E00-000090000000}"/>
    <hyperlink ref="K40" r:id="rId144" display="http://crimea.gov.ru/law-draft-card/6551" xr:uid="{00000000-0004-0000-0E00-000091000000}"/>
    <hyperlink ref="L40" r:id="rId145" xr:uid="{00000000-0004-0000-0E00-000092000000}"/>
    <hyperlink ref="M40" r:id="rId146" display="http://budget.rk.ifinmon.ru/dokumenty/godovoj-otchet-ob-ispolnenii-byudzheta" xr:uid="{00000000-0004-0000-0E00-000093000000}"/>
    <hyperlink ref="K68" r:id="rId147" display="http://www.zsuo.ru/zakony/proekty.html" xr:uid="{00000000-0004-0000-0E00-000094000000}"/>
    <hyperlink ref="M68" r:id="rId148" xr:uid="{00000000-0004-0000-0E00-000095000000}"/>
    <hyperlink ref="L68" r:id="rId149" display="http://ufo.ulntc.ru/index.php?mgf=budget/open_budget&amp;slep=net" xr:uid="{00000000-0004-0000-0E00-000096000000}"/>
    <hyperlink ref="K71" r:id="rId150" display="http://zsso.ru/legislative/lawprojects/item/53610/" xr:uid="{00000000-0004-0000-0E00-000097000000}"/>
    <hyperlink ref="L71" r:id="rId151" location="document_list" display="https://minfin.midural.ru/document/category/21 - document_list" xr:uid="{00000000-0004-0000-0E00-000098000000}"/>
    <hyperlink ref="M71" r:id="rId152" display="http://info.mfural.ru/ebudget/Menu/Page/1" xr:uid="{00000000-0004-0000-0E00-000099000000}"/>
    <hyperlink ref="K78" r:id="rId153" xr:uid="{00000000-0004-0000-0E00-00009A000000}"/>
    <hyperlink ref="L78" r:id="rId154" xr:uid="{00000000-0004-0000-0E00-00009B000000}"/>
    <hyperlink ref="M78" r:id="rId155" display="http://budget17.ru/" xr:uid="{00000000-0004-0000-0E00-00009C000000}"/>
    <hyperlink ref="K70" r:id="rId156" xr:uid="{00000000-0004-0000-0E00-00009D000000}"/>
    <hyperlink ref="L70" r:id="rId157" xr:uid="{00000000-0004-0000-0E00-00009E000000}"/>
    <hyperlink ref="M13" r:id="rId158" display="http://nb44.ru/  " xr:uid="{00000000-0004-0000-0E00-00009F000000}"/>
    <hyperlink ref="K13" r:id="rId159" xr:uid="{00000000-0004-0000-0E00-0000A0000000}"/>
    <hyperlink ref="L13" r:id="rId160" xr:uid="{00000000-0004-0000-0E00-0000A1000000}"/>
    <hyperlink ref="L96" r:id="rId161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E00-0000A2000000}"/>
    <hyperlink ref="K59" r:id="rId162" display="http://www.udmgossovet.ru/ooz/isp_budzhet2019/obshslush.php" xr:uid="{00000000-0004-0000-0E00-0000A3000000}"/>
    <hyperlink ref="L59" r:id="rId163" xr:uid="{00000000-0004-0000-0E00-0000A4000000}"/>
    <hyperlink ref="K42" r:id="rId164" xr:uid="{00000000-0004-0000-0E00-0000A5000000}"/>
    <hyperlink ref="L84" r:id="rId165" xr:uid="{00000000-0004-0000-0E00-0000A6000000}"/>
    <hyperlink ref="K84" r:id="rId166" display="http://zsnso.ru/proekty-npa-vnesennye-v-zakonodatelnoe-sobranie-novosibirskoy-oblasti" xr:uid="{00000000-0004-0000-0E00-0000A7000000}"/>
    <hyperlink ref="K66" r:id="rId167" xr:uid="{00000000-0004-0000-0E00-0000A8000000}"/>
    <hyperlink ref="L66" r:id="rId168" display="http://minfin-samara.ru/proekty-zakonov-ob-ispolnenii-oblastnogo-byudzheta/" xr:uid="{00000000-0004-0000-0E00-0000A9000000}"/>
    <hyperlink ref="K63" r:id="rId169" display="https://www.zsno.ru/law/bills-and-draft-resolutions/pending-bills/" xr:uid="{00000000-0004-0000-0E00-0000AA000000}"/>
    <hyperlink ref="L63" r:id="rId170" xr:uid="{00000000-0004-0000-0E00-0000AB000000}"/>
    <hyperlink ref="K91" r:id="rId171" display="http://www.zaksobr.kamchatka.ru/events/Zakony/Proekty-Zakonov-Kamchatskogo-kraya/" xr:uid="{00000000-0004-0000-0E00-0000AC000000}"/>
    <hyperlink ref="L91" r:id="rId172" xr:uid="{00000000-0004-0000-0E00-0000AD000000}"/>
    <hyperlink ref="M44" r:id="rId173" display="http://pravo.donland.ru/doc/view/id/%D0%9E%D0%B1%D0%BB%D0%B0%D1%81%D1%82%D0%BD%D0%BE%D0%B9+%D0%B7%D0%B0%D0%BA%D0%BE%D0%BD__08062020_19893/" xr:uid="{00000000-0004-0000-0E00-0000AE000000}"/>
    <hyperlink ref="K17" r:id="rId174" display="http://oreloblsovet.ru/legislation/proektyi-zakonov.html" xr:uid="{00000000-0004-0000-0E00-0000AF000000}"/>
    <hyperlink ref="L17" r:id="rId175" xr:uid="{00000000-0004-0000-0E00-0000B0000000}"/>
    <hyperlink ref="M21" r:id="rId176" xr:uid="{00000000-0004-0000-0E00-0000B1000000}"/>
    <hyperlink ref="K21" r:id="rId177" xr:uid="{00000000-0004-0000-0E00-0000B2000000}"/>
    <hyperlink ref="L21" r:id="rId178" xr:uid="{00000000-0004-0000-0E00-0000B3000000}"/>
    <hyperlink ref="K51" r:id="rId179" xr:uid="{00000000-0004-0000-0E00-0000B4000000}"/>
    <hyperlink ref="L51" r:id="rId180" xr:uid="{00000000-0004-0000-0E00-0000B5000000}"/>
    <hyperlink ref="K41" r:id="rId181" display="https://www.kubzsk.ru/pravo/ " xr:uid="{00000000-0004-0000-0E00-0000B6000000}"/>
    <hyperlink ref="M41" r:id="rId182" display="https://openbudget23region.ru/o-byudzhete/dokumenty/ministerstvo-finansov-krasnodarskogo-kraya " xr:uid="{00000000-0004-0000-0E00-0000B7000000}"/>
    <hyperlink ref="K38" r:id="rId183" display="https://gshra.ru/zak-deyat/proekty/ " xr:uid="{00000000-0004-0000-0E00-0000B8000000}"/>
    <hyperlink ref="L38" r:id="rId184" xr:uid="{00000000-0004-0000-0E00-0000B9000000}"/>
    <hyperlink ref="K20" r:id="rId185" display="https://tambovoblduma.ru/zakonoproekty/zakonoproekty-vnesennye-v-oblastnuyu-dumu/avgust-2020/ " xr:uid="{00000000-0004-0000-0E00-0000BA000000}"/>
    <hyperlink ref="L20" r:id="rId186" xr:uid="{00000000-0004-0000-0E00-0000BB000000}"/>
    <hyperlink ref="K34" r:id="rId187" location="conclusion" xr:uid="{00000000-0004-0000-0E00-0000BC000000}"/>
    <hyperlink ref="L34" r:id="rId188" display="http://finance.pskov.ru/ob-upravlenii/byudzhet" xr:uid="{00000000-0004-0000-0E00-0000BD000000}"/>
    <hyperlink ref="M34" r:id="rId189" display="http://bks.pskov.ru/ebudget/Show/Category/4?ItemId=262" xr:uid="{00000000-0004-0000-0E00-0000BE000000}"/>
    <hyperlink ref="K47" r:id="rId190" xr:uid="{00000000-0004-0000-0E00-0000BF000000}"/>
    <hyperlink ref="M47" r:id="rId191" display="http://open.minfinrd.ru/" xr:uid="{00000000-0004-0000-0E00-0000C0000000}"/>
    <hyperlink ref="L47" r:id="rId192" xr:uid="{00000000-0004-0000-0E00-0000C1000000}"/>
    <hyperlink ref="L48" r:id="rId193" xr:uid="{00000000-0004-0000-0E00-0000C2000000}"/>
    <hyperlink ref="K27" r:id="rId194" display="http://gsrk1.rkomi.ru/Sessions/WebQuestionDetails.aspx?idPage=1&amp;idQuest=54188&amp;IdSessions=223&amp;typeQuest=0&amp;showQuests=false " xr:uid="{00000000-0004-0000-0E00-0000C3000000}"/>
    <hyperlink ref="K11" r:id="rId195" xr:uid="{00000000-0004-0000-0E00-0000C4000000}"/>
    <hyperlink ref="L11" r:id="rId196" xr:uid="{00000000-0004-0000-0E00-0000C5000000}"/>
    <hyperlink ref="K43" r:id="rId197" xr:uid="{00000000-0004-0000-0E00-0000C6000000}"/>
    <hyperlink ref="L43" r:id="rId198" xr:uid="{00000000-0004-0000-0E00-0000C7000000}"/>
    <hyperlink ref="M43" r:id="rId199" xr:uid="{00000000-0004-0000-0E00-0000C8000000}"/>
    <hyperlink ref="K48" r:id="rId200" display="http://www.parlamentri.ru/index.php/zakonodatelnaya-deyatelnost/zakonoproekty-vnesennye-v-parlament" xr:uid="{00000000-0004-0000-0E00-0000C9000000}"/>
    <hyperlink ref="K50" r:id="rId201" display="https://parlament09.ru/antikorrup/expertiza/  " xr:uid="{00000000-0004-0000-0E00-0000CA000000}"/>
    <hyperlink ref="L50" r:id="rId202" xr:uid="{00000000-0004-0000-0E00-0000CB000000}"/>
    <hyperlink ref="M24" r:id="rId203" xr:uid="{00000000-0004-0000-0E00-0000CC000000}"/>
    <hyperlink ref="K24" r:id="rId204" display="https://duma.mos.ru/ru/40/regulation_projects " xr:uid="{00000000-0004-0000-0E00-0000CD000000}"/>
    <hyperlink ref="L24" r:id="rId205" display="https://www.mos.ru/findep/documents/ " xr:uid="{00000000-0004-0000-0E00-0000CE000000}"/>
    <hyperlink ref="M73" r:id="rId206" display="http://open.minfin74.ru/otchet/1638075568" xr:uid="{F46FB4E6-7CD9-407D-BD42-26990E6BD732}"/>
    <hyperlink ref="L42" r:id="rId207" xr:uid="{8C2578D1-D96C-4ADF-96E0-FEB0218DDD41}"/>
    <hyperlink ref="L61" r:id="rId208" xr:uid="{BB16E4F8-C3F5-4497-A0C6-78AD0E1EA981}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0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99E4-95B5-4114-8D90-2992F1855754}">
  <sheetPr>
    <pageSetUpPr fitToPage="1"/>
  </sheetPr>
  <dimension ref="A1:AC127"/>
  <sheetViews>
    <sheetView zoomScaleNormal="100" workbookViewId="0">
      <pane ySplit="7" topLeftCell="A8" activePane="bottomLeft" state="frozen"/>
      <selection pane="bottomLeft" activeCell="AB99" sqref="AB99"/>
    </sheetView>
  </sheetViews>
  <sheetFormatPr defaultColWidth="9.26953125" defaultRowHeight="11.5" x14ac:dyDescent="0.25"/>
  <cols>
    <col min="1" max="1" width="24.6328125" style="71" customWidth="1"/>
    <col min="2" max="2" width="66.1796875" style="75" customWidth="1"/>
    <col min="3" max="3" width="5.6328125" style="176" customWidth="1"/>
    <col min="4" max="4" width="4.6328125" style="176" customWidth="1"/>
    <col min="5" max="5" width="5.6328125" style="91" customWidth="1"/>
    <col min="6" max="6" width="13.6328125" style="111" customWidth="1"/>
    <col min="7" max="7" width="12.6328125" style="111" customWidth="1"/>
    <col min="8" max="8" width="11" style="112" customWidth="1"/>
    <col min="9" max="9" width="8.54296875" style="112" customWidth="1"/>
    <col min="10" max="10" width="14.6328125" style="112" customWidth="1"/>
    <col min="11" max="12" width="10.7265625" style="112" customWidth="1"/>
    <col min="13" max="13" width="11.453125" style="86" customWidth="1"/>
    <col min="14" max="14" width="11.7265625" style="86" customWidth="1"/>
    <col min="15" max="15" width="12.6328125" style="86" customWidth="1"/>
    <col min="16" max="16" width="15.6328125" style="86" customWidth="1"/>
    <col min="17" max="17" width="11" style="86" customWidth="1"/>
    <col min="18" max="18" width="11.26953125" style="86" customWidth="1"/>
    <col min="19" max="19" width="13" style="86" customWidth="1"/>
    <col min="20" max="20" width="13" style="326" customWidth="1"/>
    <col min="21" max="21" width="12.1796875" style="86" customWidth="1"/>
    <col min="22" max="22" width="11.7265625" style="86" customWidth="1"/>
    <col min="23" max="23" width="14" style="86" customWidth="1"/>
    <col min="24" max="25" width="13.453125" style="86" customWidth="1"/>
    <col min="26" max="26" width="12.54296875" style="86" customWidth="1"/>
    <col min="27" max="27" width="11.26953125" style="86" customWidth="1"/>
    <col min="28" max="28" width="15.7265625" style="71" customWidth="1"/>
    <col min="29" max="29" width="9.26953125" style="311"/>
    <col min="30" max="251" width="9.26953125" style="71"/>
    <col min="252" max="252" width="31.54296875" style="71" customWidth="1"/>
    <col min="253" max="253" width="58.54296875" style="71" customWidth="1"/>
    <col min="254" max="254" width="5.7265625" style="71" customWidth="1"/>
    <col min="255" max="255" width="4.7265625" style="71" customWidth="1"/>
    <col min="256" max="256" width="5.7265625" style="71" customWidth="1"/>
    <col min="257" max="258" width="14.7265625" style="71" customWidth="1"/>
    <col min="259" max="259" width="11" style="71" customWidth="1"/>
    <col min="260" max="260" width="8.54296875" style="71" customWidth="1"/>
    <col min="261" max="261" width="15.54296875" style="71" customWidth="1"/>
    <col min="262" max="263" width="10.7265625" style="71" customWidth="1"/>
    <col min="264" max="264" width="11.453125" style="71" customWidth="1"/>
    <col min="265" max="265" width="11.7265625" style="71" customWidth="1"/>
    <col min="266" max="267" width="14" style="71" customWidth="1"/>
    <col min="268" max="269" width="11" style="71" customWidth="1"/>
    <col min="270" max="271" width="11.26953125" style="71" customWidth="1"/>
    <col min="272" max="274" width="11.7265625" style="71" customWidth="1"/>
    <col min="275" max="275" width="14" style="71" customWidth="1"/>
    <col min="276" max="278" width="13.453125" style="71" customWidth="1"/>
    <col min="279" max="279" width="12.54296875" style="71" customWidth="1"/>
    <col min="280" max="280" width="11.26953125" style="71" customWidth="1"/>
    <col min="281" max="281" width="15.7265625" style="71" customWidth="1"/>
    <col min="282" max="507" width="9.26953125" style="71"/>
    <col min="508" max="508" width="31.54296875" style="71" customWidth="1"/>
    <col min="509" max="509" width="58.54296875" style="71" customWidth="1"/>
    <col min="510" max="510" width="5.7265625" style="71" customWidth="1"/>
    <col min="511" max="511" width="4.7265625" style="71" customWidth="1"/>
    <col min="512" max="512" width="5.7265625" style="71" customWidth="1"/>
    <col min="513" max="514" width="14.7265625" style="71" customWidth="1"/>
    <col min="515" max="515" width="11" style="71" customWidth="1"/>
    <col min="516" max="516" width="8.54296875" style="71" customWidth="1"/>
    <col min="517" max="517" width="15.54296875" style="71" customWidth="1"/>
    <col min="518" max="519" width="10.7265625" style="71" customWidth="1"/>
    <col min="520" max="520" width="11.453125" style="71" customWidth="1"/>
    <col min="521" max="521" width="11.7265625" style="71" customWidth="1"/>
    <col min="522" max="523" width="14" style="71" customWidth="1"/>
    <col min="524" max="525" width="11" style="71" customWidth="1"/>
    <col min="526" max="527" width="11.26953125" style="71" customWidth="1"/>
    <col min="528" max="530" width="11.7265625" style="71" customWidth="1"/>
    <col min="531" max="531" width="14" style="71" customWidth="1"/>
    <col min="532" max="534" width="13.453125" style="71" customWidth="1"/>
    <col min="535" max="535" width="12.54296875" style="71" customWidth="1"/>
    <col min="536" max="536" width="11.26953125" style="71" customWidth="1"/>
    <col min="537" max="537" width="15.7265625" style="71" customWidth="1"/>
    <col min="538" max="763" width="9.26953125" style="71"/>
    <col min="764" max="764" width="31.54296875" style="71" customWidth="1"/>
    <col min="765" max="765" width="58.54296875" style="71" customWidth="1"/>
    <col min="766" max="766" width="5.7265625" style="71" customWidth="1"/>
    <col min="767" max="767" width="4.7265625" style="71" customWidth="1"/>
    <col min="768" max="768" width="5.7265625" style="71" customWidth="1"/>
    <col min="769" max="770" width="14.7265625" style="71" customWidth="1"/>
    <col min="771" max="771" width="11" style="71" customWidth="1"/>
    <col min="772" max="772" width="8.54296875" style="71" customWidth="1"/>
    <col min="773" max="773" width="15.54296875" style="71" customWidth="1"/>
    <col min="774" max="775" width="10.7265625" style="71" customWidth="1"/>
    <col min="776" max="776" width="11.453125" style="71" customWidth="1"/>
    <col min="777" max="777" width="11.7265625" style="71" customWidth="1"/>
    <col min="778" max="779" width="14" style="71" customWidth="1"/>
    <col min="780" max="781" width="11" style="71" customWidth="1"/>
    <col min="782" max="783" width="11.26953125" style="71" customWidth="1"/>
    <col min="784" max="786" width="11.7265625" style="71" customWidth="1"/>
    <col min="787" max="787" width="14" style="71" customWidth="1"/>
    <col min="788" max="790" width="13.453125" style="71" customWidth="1"/>
    <col min="791" max="791" width="12.54296875" style="71" customWidth="1"/>
    <col min="792" max="792" width="11.26953125" style="71" customWidth="1"/>
    <col min="793" max="793" width="15.7265625" style="71" customWidth="1"/>
    <col min="794" max="1019" width="9.26953125" style="71"/>
    <col min="1020" max="1020" width="31.54296875" style="71" customWidth="1"/>
    <col min="1021" max="1021" width="58.54296875" style="71" customWidth="1"/>
    <col min="1022" max="1022" width="5.7265625" style="71" customWidth="1"/>
    <col min="1023" max="1023" width="4.7265625" style="71" customWidth="1"/>
    <col min="1024" max="1024" width="5.7265625" style="71" customWidth="1"/>
    <col min="1025" max="1026" width="14.7265625" style="71" customWidth="1"/>
    <col min="1027" max="1027" width="11" style="71" customWidth="1"/>
    <col min="1028" max="1028" width="8.54296875" style="71" customWidth="1"/>
    <col min="1029" max="1029" width="15.54296875" style="71" customWidth="1"/>
    <col min="1030" max="1031" width="10.7265625" style="71" customWidth="1"/>
    <col min="1032" max="1032" width="11.453125" style="71" customWidth="1"/>
    <col min="1033" max="1033" width="11.7265625" style="71" customWidth="1"/>
    <col min="1034" max="1035" width="14" style="71" customWidth="1"/>
    <col min="1036" max="1037" width="11" style="71" customWidth="1"/>
    <col min="1038" max="1039" width="11.26953125" style="71" customWidth="1"/>
    <col min="1040" max="1042" width="11.7265625" style="71" customWidth="1"/>
    <col min="1043" max="1043" width="14" style="71" customWidth="1"/>
    <col min="1044" max="1046" width="13.453125" style="71" customWidth="1"/>
    <col min="1047" max="1047" width="12.54296875" style="71" customWidth="1"/>
    <col min="1048" max="1048" width="11.26953125" style="71" customWidth="1"/>
    <col min="1049" max="1049" width="15.7265625" style="71" customWidth="1"/>
    <col min="1050" max="1275" width="9.26953125" style="71"/>
    <col min="1276" max="1276" width="31.54296875" style="71" customWidth="1"/>
    <col min="1277" max="1277" width="58.54296875" style="71" customWidth="1"/>
    <col min="1278" max="1278" width="5.7265625" style="71" customWidth="1"/>
    <col min="1279" max="1279" width="4.7265625" style="71" customWidth="1"/>
    <col min="1280" max="1280" width="5.7265625" style="71" customWidth="1"/>
    <col min="1281" max="1282" width="14.7265625" style="71" customWidth="1"/>
    <col min="1283" max="1283" width="11" style="71" customWidth="1"/>
    <col min="1284" max="1284" width="8.54296875" style="71" customWidth="1"/>
    <col min="1285" max="1285" width="15.54296875" style="71" customWidth="1"/>
    <col min="1286" max="1287" width="10.7265625" style="71" customWidth="1"/>
    <col min="1288" max="1288" width="11.453125" style="71" customWidth="1"/>
    <col min="1289" max="1289" width="11.7265625" style="71" customWidth="1"/>
    <col min="1290" max="1291" width="14" style="71" customWidth="1"/>
    <col min="1292" max="1293" width="11" style="71" customWidth="1"/>
    <col min="1294" max="1295" width="11.26953125" style="71" customWidth="1"/>
    <col min="1296" max="1298" width="11.7265625" style="71" customWidth="1"/>
    <col min="1299" max="1299" width="14" style="71" customWidth="1"/>
    <col min="1300" max="1302" width="13.453125" style="71" customWidth="1"/>
    <col min="1303" max="1303" width="12.54296875" style="71" customWidth="1"/>
    <col min="1304" max="1304" width="11.26953125" style="71" customWidth="1"/>
    <col min="1305" max="1305" width="15.7265625" style="71" customWidth="1"/>
    <col min="1306" max="1531" width="9.26953125" style="71"/>
    <col min="1532" max="1532" width="31.54296875" style="71" customWidth="1"/>
    <col min="1533" max="1533" width="58.54296875" style="71" customWidth="1"/>
    <col min="1534" max="1534" width="5.7265625" style="71" customWidth="1"/>
    <col min="1535" max="1535" width="4.7265625" style="71" customWidth="1"/>
    <col min="1536" max="1536" width="5.7265625" style="71" customWidth="1"/>
    <col min="1537" max="1538" width="14.7265625" style="71" customWidth="1"/>
    <col min="1539" max="1539" width="11" style="71" customWidth="1"/>
    <col min="1540" max="1540" width="8.54296875" style="71" customWidth="1"/>
    <col min="1541" max="1541" width="15.54296875" style="71" customWidth="1"/>
    <col min="1542" max="1543" width="10.7265625" style="71" customWidth="1"/>
    <col min="1544" max="1544" width="11.453125" style="71" customWidth="1"/>
    <col min="1545" max="1545" width="11.7265625" style="71" customWidth="1"/>
    <col min="1546" max="1547" width="14" style="71" customWidth="1"/>
    <col min="1548" max="1549" width="11" style="71" customWidth="1"/>
    <col min="1550" max="1551" width="11.26953125" style="71" customWidth="1"/>
    <col min="1552" max="1554" width="11.7265625" style="71" customWidth="1"/>
    <col min="1555" max="1555" width="14" style="71" customWidth="1"/>
    <col min="1556" max="1558" width="13.453125" style="71" customWidth="1"/>
    <col min="1559" max="1559" width="12.54296875" style="71" customWidth="1"/>
    <col min="1560" max="1560" width="11.26953125" style="71" customWidth="1"/>
    <col min="1561" max="1561" width="15.7265625" style="71" customWidth="1"/>
    <col min="1562" max="1787" width="9.26953125" style="71"/>
    <col min="1788" max="1788" width="31.54296875" style="71" customWidth="1"/>
    <col min="1789" max="1789" width="58.54296875" style="71" customWidth="1"/>
    <col min="1790" max="1790" width="5.7265625" style="71" customWidth="1"/>
    <col min="1791" max="1791" width="4.7265625" style="71" customWidth="1"/>
    <col min="1792" max="1792" width="5.7265625" style="71" customWidth="1"/>
    <col min="1793" max="1794" width="14.7265625" style="71" customWidth="1"/>
    <col min="1795" max="1795" width="11" style="71" customWidth="1"/>
    <col min="1796" max="1796" width="8.54296875" style="71" customWidth="1"/>
    <col min="1797" max="1797" width="15.54296875" style="71" customWidth="1"/>
    <col min="1798" max="1799" width="10.7265625" style="71" customWidth="1"/>
    <col min="1800" max="1800" width="11.453125" style="71" customWidth="1"/>
    <col min="1801" max="1801" width="11.7265625" style="71" customWidth="1"/>
    <col min="1802" max="1803" width="14" style="71" customWidth="1"/>
    <col min="1804" max="1805" width="11" style="71" customWidth="1"/>
    <col min="1806" max="1807" width="11.26953125" style="71" customWidth="1"/>
    <col min="1808" max="1810" width="11.7265625" style="71" customWidth="1"/>
    <col min="1811" max="1811" width="14" style="71" customWidth="1"/>
    <col min="1812" max="1814" width="13.453125" style="71" customWidth="1"/>
    <col min="1815" max="1815" width="12.54296875" style="71" customWidth="1"/>
    <col min="1816" max="1816" width="11.26953125" style="71" customWidth="1"/>
    <col min="1817" max="1817" width="15.7265625" style="71" customWidth="1"/>
    <col min="1818" max="2043" width="9.26953125" style="71"/>
    <col min="2044" max="2044" width="31.54296875" style="71" customWidth="1"/>
    <col min="2045" max="2045" width="58.54296875" style="71" customWidth="1"/>
    <col min="2046" max="2046" width="5.7265625" style="71" customWidth="1"/>
    <col min="2047" max="2047" width="4.7265625" style="71" customWidth="1"/>
    <col min="2048" max="2048" width="5.7265625" style="71" customWidth="1"/>
    <col min="2049" max="2050" width="14.7265625" style="71" customWidth="1"/>
    <col min="2051" max="2051" width="11" style="71" customWidth="1"/>
    <col min="2052" max="2052" width="8.54296875" style="71" customWidth="1"/>
    <col min="2053" max="2053" width="15.54296875" style="71" customWidth="1"/>
    <col min="2054" max="2055" width="10.7265625" style="71" customWidth="1"/>
    <col min="2056" max="2056" width="11.453125" style="71" customWidth="1"/>
    <col min="2057" max="2057" width="11.7265625" style="71" customWidth="1"/>
    <col min="2058" max="2059" width="14" style="71" customWidth="1"/>
    <col min="2060" max="2061" width="11" style="71" customWidth="1"/>
    <col min="2062" max="2063" width="11.26953125" style="71" customWidth="1"/>
    <col min="2064" max="2066" width="11.7265625" style="71" customWidth="1"/>
    <col min="2067" max="2067" width="14" style="71" customWidth="1"/>
    <col min="2068" max="2070" width="13.453125" style="71" customWidth="1"/>
    <col min="2071" max="2071" width="12.54296875" style="71" customWidth="1"/>
    <col min="2072" max="2072" width="11.26953125" style="71" customWidth="1"/>
    <col min="2073" max="2073" width="15.7265625" style="71" customWidth="1"/>
    <col min="2074" max="2299" width="9.26953125" style="71"/>
    <col min="2300" max="2300" width="31.54296875" style="71" customWidth="1"/>
    <col min="2301" max="2301" width="58.54296875" style="71" customWidth="1"/>
    <col min="2302" max="2302" width="5.7265625" style="71" customWidth="1"/>
    <col min="2303" max="2303" width="4.7265625" style="71" customWidth="1"/>
    <col min="2304" max="2304" width="5.7265625" style="71" customWidth="1"/>
    <col min="2305" max="2306" width="14.7265625" style="71" customWidth="1"/>
    <col min="2307" max="2307" width="11" style="71" customWidth="1"/>
    <col min="2308" max="2308" width="8.54296875" style="71" customWidth="1"/>
    <col min="2309" max="2309" width="15.54296875" style="71" customWidth="1"/>
    <col min="2310" max="2311" width="10.7265625" style="71" customWidth="1"/>
    <col min="2312" max="2312" width="11.453125" style="71" customWidth="1"/>
    <col min="2313" max="2313" width="11.7265625" style="71" customWidth="1"/>
    <col min="2314" max="2315" width="14" style="71" customWidth="1"/>
    <col min="2316" max="2317" width="11" style="71" customWidth="1"/>
    <col min="2318" max="2319" width="11.26953125" style="71" customWidth="1"/>
    <col min="2320" max="2322" width="11.7265625" style="71" customWidth="1"/>
    <col min="2323" max="2323" width="14" style="71" customWidth="1"/>
    <col min="2324" max="2326" width="13.453125" style="71" customWidth="1"/>
    <col min="2327" max="2327" width="12.54296875" style="71" customWidth="1"/>
    <col min="2328" max="2328" width="11.26953125" style="71" customWidth="1"/>
    <col min="2329" max="2329" width="15.7265625" style="71" customWidth="1"/>
    <col min="2330" max="2555" width="9.26953125" style="71"/>
    <col min="2556" max="2556" width="31.54296875" style="71" customWidth="1"/>
    <col min="2557" max="2557" width="58.54296875" style="71" customWidth="1"/>
    <col min="2558" max="2558" width="5.7265625" style="71" customWidth="1"/>
    <col min="2559" max="2559" width="4.7265625" style="71" customWidth="1"/>
    <col min="2560" max="2560" width="5.7265625" style="71" customWidth="1"/>
    <col min="2561" max="2562" width="14.7265625" style="71" customWidth="1"/>
    <col min="2563" max="2563" width="11" style="71" customWidth="1"/>
    <col min="2564" max="2564" width="8.54296875" style="71" customWidth="1"/>
    <col min="2565" max="2565" width="15.54296875" style="71" customWidth="1"/>
    <col min="2566" max="2567" width="10.7265625" style="71" customWidth="1"/>
    <col min="2568" max="2568" width="11.453125" style="71" customWidth="1"/>
    <col min="2569" max="2569" width="11.7265625" style="71" customWidth="1"/>
    <col min="2570" max="2571" width="14" style="71" customWidth="1"/>
    <col min="2572" max="2573" width="11" style="71" customWidth="1"/>
    <col min="2574" max="2575" width="11.26953125" style="71" customWidth="1"/>
    <col min="2576" max="2578" width="11.7265625" style="71" customWidth="1"/>
    <col min="2579" max="2579" width="14" style="71" customWidth="1"/>
    <col min="2580" max="2582" width="13.453125" style="71" customWidth="1"/>
    <col min="2583" max="2583" width="12.54296875" style="71" customWidth="1"/>
    <col min="2584" max="2584" width="11.26953125" style="71" customWidth="1"/>
    <col min="2585" max="2585" width="15.7265625" style="71" customWidth="1"/>
    <col min="2586" max="2811" width="9.26953125" style="71"/>
    <col min="2812" max="2812" width="31.54296875" style="71" customWidth="1"/>
    <col min="2813" max="2813" width="58.54296875" style="71" customWidth="1"/>
    <col min="2814" max="2814" width="5.7265625" style="71" customWidth="1"/>
    <col min="2815" max="2815" width="4.7265625" style="71" customWidth="1"/>
    <col min="2816" max="2816" width="5.7265625" style="71" customWidth="1"/>
    <col min="2817" max="2818" width="14.7265625" style="71" customWidth="1"/>
    <col min="2819" max="2819" width="11" style="71" customWidth="1"/>
    <col min="2820" max="2820" width="8.54296875" style="71" customWidth="1"/>
    <col min="2821" max="2821" width="15.54296875" style="71" customWidth="1"/>
    <col min="2822" max="2823" width="10.7265625" style="71" customWidth="1"/>
    <col min="2824" max="2824" width="11.453125" style="71" customWidth="1"/>
    <col min="2825" max="2825" width="11.7265625" style="71" customWidth="1"/>
    <col min="2826" max="2827" width="14" style="71" customWidth="1"/>
    <col min="2828" max="2829" width="11" style="71" customWidth="1"/>
    <col min="2830" max="2831" width="11.26953125" style="71" customWidth="1"/>
    <col min="2832" max="2834" width="11.7265625" style="71" customWidth="1"/>
    <col min="2835" max="2835" width="14" style="71" customWidth="1"/>
    <col min="2836" max="2838" width="13.453125" style="71" customWidth="1"/>
    <col min="2839" max="2839" width="12.54296875" style="71" customWidth="1"/>
    <col min="2840" max="2840" width="11.26953125" style="71" customWidth="1"/>
    <col min="2841" max="2841" width="15.7265625" style="71" customWidth="1"/>
    <col min="2842" max="3067" width="9.26953125" style="71"/>
    <col min="3068" max="3068" width="31.54296875" style="71" customWidth="1"/>
    <col min="3069" max="3069" width="58.54296875" style="71" customWidth="1"/>
    <col min="3070" max="3070" width="5.7265625" style="71" customWidth="1"/>
    <col min="3071" max="3071" width="4.7265625" style="71" customWidth="1"/>
    <col min="3072" max="3072" width="5.7265625" style="71" customWidth="1"/>
    <col min="3073" max="3074" width="14.7265625" style="71" customWidth="1"/>
    <col min="3075" max="3075" width="11" style="71" customWidth="1"/>
    <col min="3076" max="3076" width="8.54296875" style="71" customWidth="1"/>
    <col min="3077" max="3077" width="15.54296875" style="71" customWidth="1"/>
    <col min="3078" max="3079" width="10.7265625" style="71" customWidth="1"/>
    <col min="3080" max="3080" width="11.453125" style="71" customWidth="1"/>
    <col min="3081" max="3081" width="11.7265625" style="71" customWidth="1"/>
    <col min="3082" max="3083" width="14" style="71" customWidth="1"/>
    <col min="3084" max="3085" width="11" style="71" customWidth="1"/>
    <col min="3086" max="3087" width="11.26953125" style="71" customWidth="1"/>
    <col min="3088" max="3090" width="11.7265625" style="71" customWidth="1"/>
    <col min="3091" max="3091" width="14" style="71" customWidth="1"/>
    <col min="3092" max="3094" width="13.453125" style="71" customWidth="1"/>
    <col min="3095" max="3095" width="12.54296875" style="71" customWidth="1"/>
    <col min="3096" max="3096" width="11.26953125" style="71" customWidth="1"/>
    <col min="3097" max="3097" width="15.7265625" style="71" customWidth="1"/>
    <col min="3098" max="3323" width="9.26953125" style="71"/>
    <col min="3324" max="3324" width="31.54296875" style="71" customWidth="1"/>
    <col min="3325" max="3325" width="58.54296875" style="71" customWidth="1"/>
    <col min="3326" max="3326" width="5.7265625" style="71" customWidth="1"/>
    <col min="3327" max="3327" width="4.7265625" style="71" customWidth="1"/>
    <col min="3328" max="3328" width="5.7265625" style="71" customWidth="1"/>
    <col min="3329" max="3330" width="14.7265625" style="71" customWidth="1"/>
    <col min="3331" max="3331" width="11" style="71" customWidth="1"/>
    <col min="3332" max="3332" width="8.54296875" style="71" customWidth="1"/>
    <col min="3333" max="3333" width="15.54296875" style="71" customWidth="1"/>
    <col min="3334" max="3335" width="10.7265625" style="71" customWidth="1"/>
    <col min="3336" max="3336" width="11.453125" style="71" customWidth="1"/>
    <col min="3337" max="3337" width="11.7265625" style="71" customWidth="1"/>
    <col min="3338" max="3339" width="14" style="71" customWidth="1"/>
    <col min="3340" max="3341" width="11" style="71" customWidth="1"/>
    <col min="3342" max="3343" width="11.26953125" style="71" customWidth="1"/>
    <col min="3344" max="3346" width="11.7265625" style="71" customWidth="1"/>
    <col min="3347" max="3347" width="14" style="71" customWidth="1"/>
    <col min="3348" max="3350" width="13.453125" style="71" customWidth="1"/>
    <col min="3351" max="3351" width="12.54296875" style="71" customWidth="1"/>
    <col min="3352" max="3352" width="11.26953125" style="71" customWidth="1"/>
    <col min="3353" max="3353" width="15.7265625" style="71" customWidth="1"/>
    <col min="3354" max="3579" width="9.26953125" style="71"/>
    <col min="3580" max="3580" width="31.54296875" style="71" customWidth="1"/>
    <col min="3581" max="3581" width="58.54296875" style="71" customWidth="1"/>
    <col min="3582" max="3582" width="5.7265625" style="71" customWidth="1"/>
    <col min="3583" max="3583" width="4.7265625" style="71" customWidth="1"/>
    <col min="3584" max="3584" width="5.7265625" style="71" customWidth="1"/>
    <col min="3585" max="3586" width="14.7265625" style="71" customWidth="1"/>
    <col min="3587" max="3587" width="11" style="71" customWidth="1"/>
    <col min="3588" max="3588" width="8.54296875" style="71" customWidth="1"/>
    <col min="3589" max="3589" width="15.54296875" style="71" customWidth="1"/>
    <col min="3590" max="3591" width="10.7265625" style="71" customWidth="1"/>
    <col min="3592" max="3592" width="11.453125" style="71" customWidth="1"/>
    <col min="3593" max="3593" width="11.7265625" style="71" customWidth="1"/>
    <col min="3594" max="3595" width="14" style="71" customWidth="1"/>
    <col min="3596" max="3597" width="11" style="71" customWidth="1"/>
    <col min="3598" max="3599" width="11.26953125" style="71" customWidth="1"/>
    <col min="3600" max="3602" width="11.7265625" style="71" customWidth="1"/>
    <col min="3603" max="3603" width="14" style="71" customWidth="1"/>
    <col min="3604" max="3606" width="13.453125" style="71" customWidth="1"/>
    <col min="3607" max="3607" width="12.54296875" style="71" customWidth="1"/>
    <col min="3608" max="3608" width="11.26953125" style="71" customWidth="1"/>
    <col min="3609" max="3609" width="15.7265625" style="71" customWidth="1"/>
    <col min="3610" max="3835" width="9.26953125" style="71"/>
    <col min="3836" max="3836" width="31.54296875" style="71" customWidth="1"/>
    <col min="3837" max="3837" width="58.54296875" style="71" customWidth="1"/>
    <col min="3838" max="3838" width="5.7265625" style="71" customWidth="1"/>
    <col min="3839" max="3839" width="4.7265625" style="71" customWidth="1"/>
    <col min="3840" max="3840" width="5.7265625" style="71" customWidth="1"/>
    <col min="3841" max="3842" width="14.7265625" style="71" customWidth="1"/>
    <col min="3843" max="3843" width="11" style="71" customWidth="1"/>
    <col min="3844" max="3844" width="8.54296875" style="71" customWidth="1"/>
    <col min="3845" max="3845" width="15.54296875" style="71" customWidth="1"/>
    <col min="3846" max="3847" width="10.7265625" style="71" customWidth="1"/>
    <col min="3848" max="3848" width="11.453125" style="71" customWidth="1"/>
    <col min="3849" max="3849" width="11.7265625" style="71" customWidth="1"/>
    <col min="3850" max="3851" width="14" style="71" customWidth="1"/>
    <col min="3852" max="3853" width="11" style="71" customWidth="1"/>
    <col min="3854" max="3855" width="11.26953125" style="71" customWidth="1"/>
    <col min="3856" max="3858" width="11.7265625" style="71" customWidth="1"/>
    <col min="3859" max="3859" width="14" style="71" customWidth="1"/>
    <col min="3860" max="3862" width="13.453125" style="71" customWidth="1"/>
    <col min="3863" max="3863" width="12.54296875" style="71" customWidth="1"/>
    <col min="3864" max="3864" width="11.26953125" style="71" customWidth="1"/>
    <col min="3865" max="3865" width="15.7265625" style="71" customWidth="1"/>
    <col min="3866" max="4091" width="9.26953125" style="71"/>
    <col min="4092" max="4092" width="31.54296875" style="71" customWidth="1"/>
    <col min="4093" max="4093" width="58.54296875" style="71" customWidth="1"/>
    <col min="4094" max="4094" width="5.7265625" style="71" customWidth="1"/>
    <col min="4095" max="4095" width="4.7265625" style="71" customWidth="1"/>
    <col min="4096" max="4096" width="5.7265625" style="71" customWidth="1"/>
    <col min="4097" max="4098" width="14.7265625" style="71" customWidth="1"/>
    <col min="4099" max="4099" width="11" style="71" customWidth="1"/>
    <col min="4100" max="4100" width="8.54296875" style="71" customWidth="1"/>
    <col min="4101" max="4101" width="15.54296875" style="71" customWidth="1"/>
    <col min="4102" max="4103" width="10.7265625" style="71" customWidth="1"/>
    <col min="4104" max="4104" width="11.453125" style="71" customWidth="1"/>
    <col min="4105" max="4105" width="11.7265625" style="71" customWidth="1"/>
    <col min="4106" max="4107" width="14" style="71" customWidth="1"/>
    <col min="4108" max="4109" width="11" style="71" customWidth="1"/>
    <col min="4110" max="4111" width="11.26953125" style="71" customWidth="1"/>
    <col min="4112" max="4114" width="11.7265625" style="71" customWidth="1"/>
    <col min="4115" max="4115" width="14" style="71" customWidth="1"/>
    <col min="4116" max="4118" width="13.453125" style="71" customWidth="1"/>
    <col min="4119" max="4119" width="12.54296875" style="71" customWidth="1"/>
    <col min="4120" max="4120" width="11.26953125" style="71" customWidth="1"/>
    <col min="4121" max="4121" width="15.7265625" style="71" customWidth="1"/>
    <col min="4122" max="4347" width="9.26953125" style="71"/>
    <col min="4348" max="4348" width="31.54296875" style="71" customWidth="1"/>
    <col min="4349" max="4349" width="58.54296875" style="71" customWidth="1"/>
    <col min="4350" max="4350" width="5.7265625" style="71" customWidth="1"/>
    <col min="4351" max="4351" width="4.7265625" style="71" customWidth="1"/>
    <col min="4352" max="4352" width="5.7265625" style="71" customWidth="1"/>
    <col min="4353" max="4354" width="14.7265625" style="71" customWidth="1"/>
    <col min="4355" max="4355" width="11" style="71" customWidth="1"/>
    <col min="4356" max="4356" width="8.54296875" style="71" customWidth="1"/>
    <col min="4357" max="4357" width="15.54296875" style="71" customWidth="1"/>
    <col min="4358" max="4359" width="10.7265625" style="71" customWidth="1"/>
    <col min="4360" max="4360" width="11.453125" style="71" customWidth="1"/>
    <col min="4361" max="4361" width="11.7265625" style="71" customWidth="1"/>
    <col min="4362" max="4363" width="14" style="71" customWidth="1"/>
    <col min="4364" max="4365" width="11" style="71" customWidth="1"/>
    <col min="4366" max="4367" width="11.26953125" style="71" customWidth="1"/>
    <col min="4368" max="4370" width="11.7265625" style="71" customWidth="1"/>
    <col min="4371" max="4371" width="14" style="71" customWidth="1"/>
    <col min="4372" max="4374" width="13.453125" style="71" customWidth="1"/>
    <col min="4375" max="4375" width="12.54296875" style="71" customWidth="1"/>
    <col min="4376" max="4376" width="11.26953125" style="71" customWidth="1"/>
    <col min="4377" max="4377" width="15.7265625" style="71" customWidth="1"/>
    <col min="4378" max="4603" width="9.26953125" style="71"/>
    <col min="4604" max="4604" width="31.54296875" style="71" customWidth="1"/>
    <col min="4605" max="4605" width="58.54296875" style="71" customWidth="1"/>
    <col min="4606" max="4606" width="5.7265625" style="71" customWidth="1"/>
    <col min="4607" max="4607" width="4.7265625" style="71" customWidth="1"/>
    <col min="4608" max="4608" width="5.7265625" style="71" customWidth="1"/>
    <col min="4609" max="4610" width="14.7265625" style="71" customWidth="1"/>
    <col min="4611" max="4611" width="11" style="71" customWidth="1"/>
    <col min="4612" max="4612" width="8.54296875" style="71" customWidth="1"/>
    <col min="4613" max="4613" width="15.54296875" style="71" customWidth="1"/>
    <col min="4614" max="4615" width="10.7265625" style="71" customWidth="1"/>
    <col min="4616" max="4616" width="11.453125" style="71" customWidth="1"/>
    <col min="4617" max="4617" width="11.7265625" style="71" customWidth="1"/>
    <col min="4618" max="4619" width="14" style="71" customWidth="1"/>
    <col min="4620" max="4621" width="11" style="71" customWidth="1"/>
    <col min="4622" max="4623" width="11.26953125" style="71" customWidth="1"/>
    <col min="4624" max="4626" width="11.7265625" style="71" customWidth="1"/>
    <col min="4627" max="4627" width="14" style="71" customWidth="1"/>
    <col min="4628" max="4630" width="13.453125" style="71" customWidth="1"/>
    <col min="4631" max="4631" width="12.54296875" style="71" customWidth="1"/>
    <col min="4632" max="4632" width="11.26953125" style="71" customWidth="1"/>
    <col min="4633" max="4633" width="15.7265625" style="71" customWidth="1"/>
    <col min="4634" max="4859" width="9.26953125" style="71"/>
    <col min="4860" max="4860" width="31.54296875" style="71" customWidth="1"/>
    <col min="4861" max="4861" width="58.54296875" style="71" customWidth="1"/>
    <col min="4862" max="4862" width="5.7265625" style="71" customWidth="1"/>
    <col min="4863" max="4863" width="4.7265625" style="71" customWidth="1"/>
    <col min="4864" max="4864" width="5.7265625" style="71" customWidth="1"/>
    <col min="4865" max="4866" width="14.7265625" style="71" customWidth="1"/>
    <col min="4867" max="4867" width="11" style="71" customWidth="1"/>
    <col min="4868" max="4868" width="8.54296875" style="71" customWidth="1"/>
    <col min="4869" max="4869" width="15.54296875" style="71" customWidth="1"/>
    <col min="4870" max="4871" width="10.7265625" style="71" customWidth="1"/>
    <col min="4872" max="4872" width="11.453125" style="71" customWidth="1"/>
    <col min="4873" max="4873" width="11.7265625" style="71" customWidth="1"/>
    <col min="4874" max="4875" width="14" style="71" customWidth="1"/>
    <col min="4876" max="4877" width="11" style="71" customWidth="1"/>
    <col min="4878" max="4879" width="11.26953125" style="71" customWidth="1"/>
    <col min="4880" max="4882" width="11.7265625" style="71" customWidth="1"/>
    <col min="4883" max="4883" width="14" style="71" customWidth="1"/>
    <col min="4884" max="4886" width="13.453125" style="71" customWidth="1"/>
    <col min="4887" max="4887" width="12.54296875" style="71" customWidth="1"/>
    <col min="4888" max="4888" width="11.26953125" style="71" customWidth="1"/>
    <col min="4889" max="4889" width="15.7265625" style="71" customWidth="1"/>
    <col min="4890" max="5115" width="9.26953125" style="71"/>
    <col min="5116" max="5116" width="31.54296875" style="71" customWidth="1"/>
    <col min="5117" max="5117" width="58.54296875" style="71" customWidth="1"/>
    <col min="5118" max="5118" width="5.7265625" style="71" customWidth="1"/>
    <col min="5119" max="5119" width="4.7265625" style="71" customWidth="1"/>
    <col min="5120" max="5120" width="5.7265625" style="71" customWidth="1"/>
    <col min="5121" max="5122" width="14.7265625" style="71" customWidth="1"/>
    <col min="5123" max="5123" width="11" style="71" customWidth="1"/>
    <col min="5124" max="5124" width="8.54296875" style="71" customWidth="1"/>
    <col min="5125" max="5125" width="15.54296875" style="71" customWidth="1"/>
    <col min="5126" max="5127" width="10.7265625" style="71" customWidth="1"/>
    <col min="5128" max="5128" width="11.453125" style="71" customWidth="1"/>
    <col min="5129" max="5129" width="11.7265625" style="71" customWidth="1"/>
    <col min="5130" max="5131" width="14" style="71" customWidth="1"/>
    <col min="5132" max="5133" width="11" style="71" customWidth="1"/>
    <col min="5134" max="5135" width="11.26953125" style="71" customWidth="1"/>
    <col min="5136" max="5138" width="11.7265625" style="71" customWidth="1"/>
    <col min="5139" max="5139" width="14" style="71" customWidth="1"/>
    <col min="5140" max="5142" width="13.453125" style="71" customWidth="1"/>
    <col min="5143" max="5143" width="12.54296875" style="71" customWidth="1"/>
    <col min="5144" max="5144" width="11.26953125" style="71" customWidth="1"/>
    <col min="5145" max="5145" width="15.7265625" style="71" customWidth="1"/>
    <col min="5146" max="5371" width="9.26953125" style="71"/>
    <col min="5372" max="5372" width="31.54296875" style="71" customWidth="1"/>
    <col min="5373" max="5373" width="58.54296875" style="71" customWidth="1"/>
    <col min="5374" max="5374" width="5.7265625" style="71" customWidth="1"/>
    <col min="5375" max="5375" width="4.7265625" style="71" customWidth="1"/>
    <col min="5376" max="5376" width="5.7265625" style="71" customWidth="1"/>
    <col min="5377" max="5378" width="14.7265625" style="71" customWidth="1"/>
    <col min="5379" max="5379" width="11" style="71" customWidth="1"/>
    <col min="5380" max="5380" width="8.54296875" style="71" customWidth="1"/>
    <col min="5381" max="5381" width="15.54296875" style="71" customWidth="1"/>
    <col min="5382" max="5383" width="10.7265625" style="71" customWidth="1"/>
    <col min="5384" max="5384" width="11.453125" style="71" customWidth="1"/>
    <col min="5385" max="5385" width="11.7265625" style="71" customWidth="1"/>
    <col min="5386" max="5387" width="14" style="71" customWidth="1"/>
    <col min="5388" max="5389" width="11" style="71" customWidth="1"/>
    <col min="5390" max="5391" width="11.26953125" style="71" customWidth="1"/>
    <col min="5392" max="5394" width="11.7265625" style="71" customWidth="1"/>
    <col min="5395" max="5395" width="14" style="71" customWidth="1"/>
    <col min="5396" max="5398" width="13.453125" style="71" customWidth="1"/>
    <col min="5399" max="5399" width="12.54296875" style="71" customWidth="1"/>
    <col min="5400" max="5400" width="11.26953125" style="71" customWidth="1"/>
    <col min="5401" max="5401" width="15.7265625" style="71" customWidth="1"/>
    <col min="5402" max="5627" width="9.26953125" style="71"/>
    <col min="5628" max="5628" width="31.54296875" style="71" customWidth="1"/>
    <col min="5629" max="5629" width="58.54296875" style="71" customWidth="1"/>
    <col min="5630" max="5630" width="5.7265625" style="71" customWidth="1"/>
    <col min="5631" max="5631" width="4.7265625" style="71" customWidth="1"/>
    <col min="5632" max="5632" width="5.7265625" style="71" customWidth="1"/>
    <col min="5633" max="5634" width="14.7265625" style="71" customWidth="1"/>
    <col min="5635" max="5635" width="11" style="71" customWidth="1"/>
    <col min="5636" max="5636" width="8.54296875" style="71" customWidth="1"/>
    <col min="5637" max="5637" width="15.54296875" style="71" customWidth="1"/>
    <col min="5638" max="5639" width="10.7265625" style="71" customWidth="1"/>
    <col min="5640" max="5640" width="11.453125" style="71" customWidth="1"/>
    <col min="5641" max="5641" width="11.7265625" style="71" customWidth="1"/>
    <col min="5642" max="5643" width="14" style="71" customWidth="1"/>
    <col min="5644" max="5645" width="11" style="71" customWidth="1"/>
    <col min="5646" max="5647" width="11.26953125" style="71" customWidth="1"/>
    <col min="5648" max="5650" width="11.7265625" style="71" customWidth="1"/>
    <col min="5651" max="5651" width="14" style="71" customWidth="1"/>
    <col min="5652" max="5654" width="13.453125" style="71" customWidth="1"/>
    <col min="5655" max="5655" width="12.54296875" style="71" customWidth="1"/>
    <col min="5656" max="5656" width="11.26953125" style="71" customWidth="1"/>
    <col min="5657" max="5657" width="15.7265625" style="71" customWidth="1"/>
    <col min="5658" max="5883" width="9.26953125" style="71"/>
    <col min="5884" max="5884" width="31.54296875" style="71" customWidth="1"/>
    <col min="5885" max="5885" width="58.54296875" style="71" customWidth="1"/>
    <col min="5886" max="5886" width="5.7265625" style="71" customWidth="1"/>
    <col min="5887" max="5887" width="4.7265625" style="71" customWidth="1"/>
    <col min="5888" max="5888" width="5.7265625" style="71" customWidth="1"/>
    <col min="5889" max="5890" width="14.7265625" style="71" customWidth="1"/>
    <col min="5891" max="5891" width="11" style="71" customWidth="1"/>
    <col min="5892" max="5892" width="8.54296875" style="71" customWidth="1"/>
    <col min="5893" max="5893" width="15.54296875" style="71" customWidth="1"/>
    <col min="5894" max="5895" width="10.7265625" style="71" customWidth="1"/>
    <col min="5896" max="5896" width="11.453125" style="71" customWidth="1"/>
    <col min="5897" max="5897" width="11.7265625" style="71" customWidth="1"/>
    <col min="5898" max="5899" width="14" style="71" customWidth="1"/>
    <col min="5900" max="5901" width="11" style="71" customWidth="1"/>
    <col min="5902" max="5903" width="11.26953125" style="71" customWidth="1"/>
    <col min="5904" max="5906" width="11.7265625" style="71" customWidth="1"/>
    <col min="5907" max="5907" width="14" style="71" customWidth="1"/>
    <col min="5908" max="5910" width="13.453125" style="71" customWidth="1"/>
    <col min="5911" max="5911" width="12.54296875" style="71" customWidth="1"/>
    <col min="5912" max="5912" width="11.26953125" style="71" customWidth="1"/>
    <col min="5913" max="5913" width="15.7265625" style="71" customWidth="1"/>
    <col min="5914" max="6139" width="9.26953125" style="71"/>
    <col min="6140" max="6140" width="31.54296875" style="71" customWidth="1"/>
    <col min="6141" max="6141" width="58.54296875" style="71" customWidth="1"/>
    <col min="6142" max="6142" width="5.7265625" style="71" customWidth="1"/>
    <col min="6143" max="6143" width="4.7265625" style="71" customWidth="1"/>
    <col min="6144" max="6144" width="5.7265625" style="71" customWidth="1"/>
    <col min="6145" max="6146" width="14.7265625" style="71" customWidth="1"/>
    <col min="6147" max="6147" width="11" style="71" customWidth="1"/>
    <col min="6148" max="6148" width="8.54296875" style="71" customWidth="1"/>
    <col min="6149" max="6149" width="15.54296875" style="71" customWidth="1"/>
    <col min="6150" max="6151" width="10.7265625" style="71" customWidth="1"/>
    <col min="6152" max="6152" width="11.453125" style="71" customWidth="1"/>
    <col min="6153" max="6153" width="11.7265625" style="71" customWidth="1"/>
    <col min="6154" max="6155" width="14" style="71" customWidth="1"/>
    <col min="6156" max="6157" width="11" style="71" customWidth="1"/>
    <col min="6158" max="6159" width="11.26953125" style="71" customWidth="1"/>
    <col min="6160" max="6162" width="11.7265625" style="71" customWidth="1"/>
    <col min="6163" max="6163" width="14" style="71" customWidth="1"/>
    <col min="6164" max="6166" width="13.453125" style="71" customWidth="1"/>
    <col min="6167" max="6167" width="12.54296875" style="71" customWidth="1"/>
    <col min="6168" max="6168" width="11.26953125" style="71" customWidth="1"/>
    <col min="6169" max="6169" width="15.7265625" style="71" customWidth="1"/>
    <col min="6170" max="6395" width="9.26953125" style="71"/>
    <col min="6396" max="6396" width="31.54296875" style="71" customWidth="1"/>
    <col min="6397" max="6397" width="58.54296875" style="71" customWidth="1"/>
    <col min="6398" max="6398" width="5.7265625" style="71" customWidth="1"/>
    <col min="6399" max="6399" width="4.7265625" style="71" customWidth="1"/>
    <col min="6400" max="6400" width="5.7265625" style="71" customWidth="1"/>
    <col min="6401" max="6402" width="14.7265625" style="71" customWidth="1"/>
    <col min="6403" max="6403" width="11" style="71" customWidth="1"/>
    <col min="6404" max="6404" width="8.54296875" style="71" customWidth="1"/>
    <col min="6405" max="6405" width="15.54296875" style="71" customWidth="1"/>
    <col min="6406" max="6407" width="10.7265625" style="71" customWidth="1"/>
    <col min="6408" max="6408" width="11.453125" style="71" customWidth="1"/>
    <col min="6409" max="6409" width="11.7265625" style="71" customWidth="1"/>
    <col min="6410" max="6411" width="14" style="71" customWidth="1"/>
    <col min="6412" max="6413" width="11" style="71" customWidth="1"/>
    <col min="6414" max="6415" width="11.26953125" style="71" customWidth="1"/>
    <col min="6416" max="6418" width="11.7265625" style="71" customWidth="1"/>
    <col min="6419" max="6419" width="14" style="71" customWidth="1"/>
    <col min="6420" max="6422" width="13.453125" style="71" customWidth="1"/>
    <col min="6423" max="6423" width="12.54296875" style="71" customWidth="1"/>
    <col min="6424" max="6424" width="11.26953125" style="71" customWidth="1"/>
    <col min="6425" max="6425" width="15.7265625" style="71" customWidth="1"/>
    <col min="6426" max="6651" width="9.26953125" style="71"/>
    <col min="6652" max="6652" width="31.54296875" style="71" customWidth="1"/>
    <col min="6653" max="6653" width="58.54296875" style="71" customWidth="1"/>
    <col min="6654" max="6654" width="5.7265625" style="71" customWidth="1"/>
    <col min="6655" max="6655" width="4.7265625" style="71" customWidth="1"/>
    <col min="6656" max="6656" width="5.7265625" style="71" customWidth="1"/>
    <col min="6657" max="6658" width="14.7265625" style="71" customWidth="1"/>
    <col min="6659" max="6659" width="11" style="71" customWidth="1"/>
    <col min="6660" max="6660" width="8.54296875" style="71" customWidth="1"/>
    <col min="6661" max="6661" width="15.54296875" style="71" customWidth="1"/>
    <col min="6662" max="6663" width="10.7265625" style="71" customWidth="1"/>
    <col min="6664" max="6664" width="11.453125" style="71" customWidth="1"/>
    <col min="6665" max="6665" width="11.7265625" style="71" customWidth="1"/>
    <col min="6666" max="6667" width="14" style="71" customWidth="1"/>
    <col min="6668" max="6669" width="11" style="71" customWidth="1"/>
    <col min="6670" max="6671" width="11.26953125" style="71" customWidth="1"/>
    <col min="6672" max="6674" width="11.7265625" style="71" customWidth="1"/>
    <col min="6675" max="6675" width="14" style="71" customWidth="1"/>
    <col min="6676" max="6678" width="13.453125" style="71" customWidth="1"/>
    <col min="6679" max="6679" width="12.54296875" style="71" customWidth="1"/>
    <col min="6680" max="6680" width="11.26953125" style="71" customWidth="1"/>
    <col min="6681" max="6681" width="15.7265625" style="71" customWidth="1"/>
    <col min="6682" max="6907" width="9.26953125" style="71"/>
    <col min="6908" max="6908" width="31.54296875" style="71" customWidth="1"/>
    <col min="6909" max="6909" width="58.54296875" style="71" customWidth="1"/>
    <col min="6910" max="6910" width="5.7265625" style="71" customWidth="1"/>
    <col min="6911" max="6911" width="4.7265625" style="71" customWidth="1"/>
    <col min="6912" max="6912" width="5.7265625" style="71" customWidth="1"/>
    <col min="6913" max="6914" width="14.7265625" style="71" customWidth="1"/>
    <col min="6915" max="6915" width="11" style="71" customWidth="1"/>
    <col min="6916" max="6916" width="8.54296875" style="71" customWidth="1"/>
    <col min="6917" max="6917" width="15.54296875" style="71" customWidth="1"/>
    <col min="6918" max="6919" width="10.7265625" style="71" customWidth="1"/>
    <col min="6920" max="6920" width="11.453125" style="71" customWidth="1"/>
    <col min="6921" max="6921" width="11.7265625" style="71" customWidth="1"/>
    <col min="6922" max="6923" width="14" style="71" customWidth="1"/>
    <col min="6924" max="6925" width="11" style="71" customWidth="1"/>
    <col min="6926" max="6927" width="11.26953125" style="71" customWidth="1"/>
    <col min="6928" max="6930" width="11.7265625" style="71" customWidth="1"/>
    <col min="6931" max="6931" width="14" style="71" customWidth="1"/>
    <col min="6932" max="6934" width="13.453125" style="71" customWidth="1"/>
    <col min="6935" max="6935" width="12.54296875" style="71" customWidth="1"/>
    <col min="6936" max="6936" width="11.26953125" style="71" customWidth="1"/>
    <col min="6937" max="6937" width="15.7265625" style="71" customWidth="1"/>
    <col min="6938" max="7163" width="9.26953125" style="71"/>
    <col min="7164" max="7164" width="31.54296875" style="71" customWidth="1"/>
    <col min="7165" max="7165" width="58.54296875" style="71" customWidth="1"/>
    <col min="7166" max="7166" width="5.7265625" style="71" customWidth="1"/>
    <col min="7167" max="7167" width="4.7265625" style="71" customWidth="1"/>
    <col min="7168" max="7168" width="5.7265625" style="71" customWidth="1"/>
    <col min="7169" max="7170" width="14.7265625" style="71" customWidth="1"/>
    <col min="7171" max="7171" width="11" style="71" customWidth="1"/>
    <col min="7172" max="7172" width="8.54296875" style="71" customWidth="1"/>
    <col min="7173" max="7173" width="15.54296875" style="71" customWidth="1"/>
    <col min="7174" max="7175" width="10.7265625" style="71" customWidth="1"/>
    <col min="7176" max="7176" width="11.453125" style="71" customWidth="1"/>
    <col min="7177" max="7177" width="11.7265625" style="71" customWidth="1"/>
    <col min="7178" max="7179" width="14" style="71" customWidth="1"/>
    <col min="7180" max="7181" width="11" style="71" customWidth="1"/>
    <col min="7182" max="7183" width="11.26953125" style="71" customWidth="1"/>
    <col min="7184" max="7186" width="11.7265625" style="71" customWidth="1"/>
    <col min="7187" max="7187" width="14" style="71" customWidth="1"/>
    <col min="7188" max="7190" width="13.453125" style="71" customWidth="1"/>
    <col min="7191" max="7191" width="12.54296875" style="71" customWidth="1"/>
    <col min="7192" max="7192" width="11.26953125" style="71" customWidth="1"/>
    <col min="7193" max="7193" width="15.7265625" style="71" customWidth="1"/>
    <col min="7194" max="7419" width="9.26953125" style="71"/>
    <col min="7420" max="7420" width="31.54296875" style="71" customWidth="1"/>
    <col min="7421" max="7421" width="58.54296875" style="71" customWidth="1"/>
    <col min="7422" max="7422" width="5.7265625" style="71" customWidth="1"/>
    <col min="7423" max="7423" width="4.7265625" style="71" customWidth="1"/>
    <col min="7424" max="7424" width="5.7265625" style="71" customWidth="1"/>
    <col min="7425" max="7426" width="14.7265625" style="71" customWidth="1"/>
    <col min="7427" max="7427" width="11" style="71" customWidth="1"/>
    <col min="7428" max="7428" width="8.54296875" style="71" customWidth="1"/>
    <col min="7429" max="7429" width="15.54296875" style="71" customWidth="1"/>
    <col min="7430" max="7431" width="10.7265625" style="71" customWidth="1"/>
    <col min="7432" max="7432" width="11.453125" style="71" customWidth="1"/>
    <col min="7433" max="7433" width="11.7265625" style="71" customWidth="1"/>
    <col min="7434" max="7435" width="14" style="71" customWidth="1"/>
    <col min="7436" max="7437" width="11" style="71" customWidth="1"/>
    <col min="7438" max="7439" width="11.26953125" style="71" customWidth="1"/>
    <col min="7440" max="7442" width="11.7265625" style="71" customWidth="1"/>
    <col min="7443" max="7443" width="14" style="71" customWidth="1"/>
    <col min="7444" max="7446" width="13.453125" style="71" customWidth="1"/>
    <col min="7447" max="7447" width="12.54296875" style="71" customWidth="1"/>
    <col min="7448" max="7448" width="11.26953125" style="71" customWidth="1"/>
    <col min="7449" max="7449" width="15.7265625" style="71" customWidth="1"/>
    <col min="7450" max="7675" width="9.26953125" style="71"/>
    <col min="7676" max="7676" width="31.54296875" style="71" customWidth="1"/>
    <col min="7677" max="7677" width="58.54296875" style="71" customWidth="1"/>
    <col min="7678" max="7678" width="5.7265625" style="71" customWidth="1"/>
    <col min="7679" max="7679" width="4.7265625" style="71" customWidth="1"/>
    <col min="7680" max="7680" width="5.7265625" style="71" customWidth="1"/>
    <col min="7681" max="7682" width="14.7265625" style="71" customWidth="1"/>
    <col min="7683" max="7683" width="11" style="71" customWidth="1"/>
    <col min="7684" max="7684" width="8.54296875" style="71" customWidth="1"/>
    <col min="7685" max="7685" width="15.54296875" style="71" customWidth="1"/>
    <col min="7686" max="7687" width="10.7265625" style="71" customWidth="1"/>
    <col min="7688" max="7688" width="11.453125" style="71" customWidth="1"/>
    <col min="7689" max="7689" width="11.7265625" style="71" customWidth="1"/>
    <col min="7690" max="7691" width="14" style="71" customWidth="1"/>
    <col min="7692" max="7693" width="11" style="71" customWidth="1"/>
    <col min="7694" max="7695" width="11.26953125" style="71" customWidth="1"/>
    <col min="7696" max="7698" width="11.7265625" style="71" customWidth="1"/>
    <col min="7699" max="7699" width="14" style="71" customWidth="1"/>
    <col min="7700" max="7702" width="13.453125" style="71" customWidth="1"/>
    <col min="7703" max="7703" width="12.54296875" style="71" customWidth="1"/>
    <col min="7704" max="7704" width="11.26953125" style="71" customWidth="1"/>
    <col min="7705" max="7705" width="15.7265625" style="71" customWidth="1"/>
    <col min="7706" max="7931" width="9.26953125" style="71"/>
    <col min="7932" max="7932" width="31.54296875" style="71" customWidth="1"/>
    <col min="7933" max="7933" width="58.54296875" style="71" customWidth="1"/>
    <col min="7934" max="7934" width="5.7265625" style="71" customWidth="1"/>
    <col min="7935" max="7935" width="4.7265625" style="71" customWidth="1"/>
    <col min="7936" max="7936" width="5.7265625" style="71" customWidth="1"/>
    <col min="7937" max="7938" width="14.7265625" style="71" customWidth="1"/>
    <col min="7939" max="7939" width="11" style="71" customWidth="1"/>
    <col min="7940" max="7940" width="8.54296875" style="71" customWidth="1"/>
    <col min="7941" max="7941" width="15.54296875" style="71" customWidth="1"/>
    <col min="7942" max="7943" width="10.7265625" style="71" customWidth="1"/>
    <col min="7944" max="7944" width="11.453125" style="71" customWidth="1"/>
    <col min="7945" max="7945" width="11.7265625" style="71" customWidth="1"/>
    <col min="7946" max="7947" width="14" style="71" customWidth="1"/>
    <col min="7948" max="7949" width="11" style="71" customWidth="1"/>
    <col min="7950" max="7951" width="11.26953125" style="71" customWidth="1"/>
    <col min="7952" max="7954" width="11.7265625" style="71" customWidth="1"/>
    <col min="7955" max="7955" width="14" style="71" customWidth="1"/>
    <col min="7956" max="7958" width="13.453125" style="71" customWidth="1"/>
    <col min="7959" max="7959" width="12.54296875" style="71" customWidth="1"/>
    <col min="7960" max="7960" width="11.26953125" style="71" customWidth="1"/>
    <col min="7961" max="7961" width="15.7265625" style="71" customWidth="1"/>
    <col min="7962" max="8187" width="9.26953125" style="71"/>
    <col min="8188" max="8188" width="31.54296875" style="71" customWidth="1"/>
    <col min="8189" max="8189" width="58.54296875" style="71" customWidth="1"/>
    <col min="8190" max="8190" width="5.7265625" style="71" customWidth="1"/>
    <col min="8191" max="8191" width="4.7265625" style="71" customWidth="1"/>
    <col min="8192" max="8192" width="5.7265625" style="71" customWidth="1"/>
    <col min="8193" max="8194" width="14.7265625" style="71" customWidth="1"/>
    <col min="8195" max="8195" width="11" style="71" customWidth="1"/>
    <col min="8196" max="8196" width="8.54296875" style="71" customWidth="1"/>
    <col min="8197" max="8197" width="15.54296875" style="71" customWidth="1"/>
    <col min="8198" max="8199" width="10.7265625" style="71" customWidth="1"/>
    <col min="8200" max="8200" width="11.453125" style="71" customWidth="1"/>
    <col min="8201" max="8201" width="11.7265625" style="71" customWidth="1"/>
    <col min="8202" max="8203" width="14" style="71" customWidth="1"/>
    <col min="8204" max="8205" width="11" style="71" customWidth="1"/>
    <col min="8206" max="8207" width="11.26953125" style="71" customWidth="1"/>
    <col min="8208" max="8210" width="11.7265625" style="71" customWidth="1"/>
    <col min="8211" max="8211" width="14" style="71" customWidth="1"/>
    <col min="8212" max="8214" width="13.453125" style="71" customWidth="1"/>
    <col min="8215" max="8215" width="12.54296875" style="71" customWidth="1"/>
    <col min="8216" max="8216" width="11.26953125" style="71" customWidth="1"/>
    <col min="8217" max="8217" width="15.7265625" style="71" customWidth="1"/>
    <col min="8218" max="8443" width="9.26953125" style="71"/>
    <col min="8444" max="8444" width="31.54296875" style="71" customWidth="1"/>
    <col min="8445" max="8445" width="58.54296875" style="71" customWidth="1"/>
    <col min="8446" max="8446" width="5.7265625" style="71" customWidth="1"/>
    <col min="8447" max="8447" width="4.7265625" style="71" customWidth="1"/>
    <col min="8448" max="8448" width="5.7265625" style="71" customWidth="1"/>
    <col min="8449" max="8450" width="14.7265625" style="71" customWidth="1"/>
    <col min="8451" max="8451" width="11" style="71" customWidth="1"/>
    <col min="8452" max="8452" width="8.54296875" style="71" customWidth="1"/>
    <col min="8453" max="8453" width="15.54296875" style="71" customWidth="1"/>
    <col min="8454" max="8455" width="10.7265625" style="71" customWidth="1"/>
    <col min="8456" max="8456" width="11.453125" style="71" customWidth="1"/>
    <col min="8457" max="8457" width="11.7265625" style="71" customWidth="1"/>
    <col min="8458" max="8459" width="14" style="71" customWidth="1"/>
    <col min="8460" max="8461" width="11" style="71" customWidth="1"/>
    <col min="8462" max="8463" width="11.26953125" style="71" customWidth="1"/>
    <col min="8464" max="8466" width="11.7265625" style="71" customWidth="1"/>
    <col min="8467" max="8467" width="14" style="71" customWidth="1"/>
    <col min="8468" max="8470" width="13.453125" style="71" customWidth="1"/>
    <col min="8471" max="8471" width="12.54296875" style="71" customWidth="1"/>
    <col min="8472" max="8472" width="11.26953125" style="71" customWidth="1"/>
    <col min="8473" max="8473" width="15.7265625" style="71" customWidth="1"/>
    <col min="8474" max="8699" width="9.26953125" style="71"/>
    <col min="8700" max="8700" width="31.54296875" style="71" customWidth="1"/>
    <col min="8701" max="8701" width="58.54296875" style="71" customWidth="1"/>
    <col min="8702" max="8702" width="5.7265625" style="71" customWidth="1"/>
    <col min="8703" max="8703" width="4.7265625" style="71" customWidth="1"/>
    <col min="8704" max="8704" width="5.7265625" style="71" customWidth="1"/>
    <col min="8705" max="8706" width="14.7265625" style="71" customWidth="1"/>
    <col min="8707" max="8707" width="11" style="71" customWidth="1"/>
    <col min="8708" max="8708" width="8.54296875" style="71" customWidth="1"/>
    <col min="8709" max="8709" width="15.54296875" style="71" customWidth="1"/>
    <col min="8710" max="8711" width="10.7265625" style="71" customWidth="1"/>
    <col min="8712" max="8712" width="11.453125" style="71" customWidth="1"/>
    <col min="8713" max="8713" width="11.7265625" style="71" customWidth="1"/>
    <col min="8714" max="8715" width="14" style="71" customWidth="1"/>
    <col min="8716" max="8717" width="11" style="71" customWidth="1"/>
    <col min="8718" max="8719" width="11.26953125" style="71" customWidth="1"/>
    <col min="8720" max="8722" width="11.7265625" style="71" customWidth="1"/>
    <col min="8723" max="8723" width="14" style="71" customWidth="1"/>
    <col min="8724" max="8726" width="13.453125" style="71" customWidth="1"/>
    <col min="8727" max="8727" width="12.54296875" style="71" customWidth="1"/>
    <col min="8728" max="8728" width="11.26953125" style="71" customWidth="1"/>
    <col min="8729" max="8729" width="15.7265625" style="71" customWidth="1"/>
    <col min="8730" max="8955" width="9.26953125" style="71"/>
    <col min="8956" max="8956" width="31.54296875" style="71" customWidth="1"/>
    <col min="8957" max="8957" width="58.54296875" style="71" customWidth="1"/>
    <col min="8958" max="8958" width="5.7265625" style="71" customWidth="1"/>
    <col min="8959" max="8959" width="4.7265625" style="71" customWidth="1"/>
    <col min="8960" max="8960" width="5.7265625" style="71" customWidth="1"/>
    <col min="8961" max="8962" width="14.7265625" style="71" customWidth="1"/>
    <col min="8963" max="8963" width="11" style="71" customWidth="1"/>
    <col min="8964" max="8964" width="8.54296875" style="71" customWidth="1"/>
    <col min="8965" max="8965" width="15.54296875" style="71" customWidth="1"/>
    <col min="8966" max="8967" width="10.7265625" style="71" customWidth="1"/>
    <col min="8968" max="8968" width="11.453125" style="71" customWidth="1"/>
    <col min="8969" max="8969" width="11.7265625" style="71" customWidth="1"/>
    <col min="8970" max="8971" width="14" style="71" customWidth="1"/>
    <col min="8972" max="8973" width="11" style="71" customWidth="1"/>
    <col min="8974" max="8975" width="11.26953125" style="71" customWidth="1"/>
    <col min="8976" max="8978" width="11.7265625" style="71" customWidth="1"/>
    <col min="8979" max="8979" width="14" style="71" customWidth="1"/>
    <col min="8980" max="8982" width="13.453125" style="71" customWidth="1"/>
    <col min="8983" max="8983" width="12.54296875" style="71" customWidth="1"/>
    <col min="8984" max="8984" width="11.26953125" style="71" customWidth="1"/>
    <col min="8985" max="8985" width="15.7265625" style="71" customWidth="1"/>
    <col min="8986" max="9211" width="9.26953125" style="71"/>
    <col min="9212" max="9212" width="31.54296875" style="71" customWidth="1"/>
    <col min="9213" max="9213" width="58.54296875" style="71" customWidth="1"/>
    <col min="9214" max="9214" width="5.7265625" style="71" customWidth="1"/>
    <col min="9215" max="9215" width="4.7265625" style="71" customWidth="1"/>
    <col min="9216" max="9216" width="5.7265625" style="71" customWidth="1"/>
    <col min="9217" max="9218" width="14.7265625" style="71" customWidth="1"/>
    <col min="9219" max="9219" width="11" style="71" customWidth="1"/>
    <col min="9220" max="9220" width="8.54296875" style="71" customWidth="1"/>
    <col min="9221" max="9221" width="15.54296875" style="71" customWidth="1"/>
    <col min="9222" max="9223" width="10.7265625" style="71" customWidth="1"/>
    <col min="9224" max="9224" width="11.453125" style="71" customWidth="1"/>
    <col min="9225" max="9225" width="11.7265625" style="71" customWidth="1"/>
    <col min="9226" max="9227" width="14" style="71" customWidth="1"/>
    <col min="9228" max="9229" width="11" style="71" customWidth="1"/>
    <col min="9230" max="9231" width="11.26953125" style="71" customWidth="1"/>
    <col min="9232" max="9234" width="11.7265625" style="71" customWidth="1"/>
    <col min="9235" max="9235" width="14" style="71" customWidth="1"/>
    <col min="9236" max="9238" width="13.453125" style="71" customWidth="1"/>
    <col min="9239" max="9239" width="12.54296875" style="71" customWidth="1"/>
    <col min="9240" max="9240" width="11.26953125" style="71" customWidth="1"/>
    <col min="9241" max="9241" width="15.7265625" style="71" customWidth="1"/>
    <col min="9242" max="9467" width="9.26953125" style="71"/>
    <col min="9468" max="9468" width="31.54296875" style="71" customWidth="1"/>
    <col min="9469" max="9469" width="58.54296875" style="71" customWidth="1"/>
    <col min="9470" max="9470" width="5.7265625" style="71" customWidth="1"/>
    <col min="9471" max="9471" width="4.7265625" style="71" customWidth="1"/>
    <col min="9472" max="9472" width="5.7265625" style="71" customWidth="1"/>
    <col min="9473" max="9474" width="14.7265625" style="71" customWidth="1"/>
    <col min="9475" max="9475" width="11" style="71" customWidth="1"/>
    <col min="9476" max="9476" width="8.54296875" style="71" customWidth="1"/>
    <col min="9477" max="9477" width="15.54296875" style="71" customWidth="1"/>
    <col min="9478" max="9479" width="10.7265625" style="71" customWidth="1"/>
    <col min="9480" max="9480" width="11.453125" style="71" customWidth="1"/>
    <col min="9481" max="9481" width="11.7265625" style="71" customWidth="1"/>
    <col min="9482" max="9483" width="14" style="71" customWidth="1"/>
    <col min="9484" max="9485" width="11" style="71" customWidth="1"/>
    <col min="9486" max="9487" width="11.26953125" style="71" customWidth="1"/>
    <col min="9488" max="9490" width="11.7265625" style="71" customWidth="1"/>
    <col min="9491" max="9491" width="14" style="71" customWidth="1"/>
    <col min="9492" max="9494" width="13.453125" style="71" customWidth="1"/>
    <col min="9495" max="9495" width="12.54296875" style="71" customWidth="1"/>
    <col min="9496" max="9496" width="11.26953125" style="71" customWidth="1"/>
    <col min="9497" max="9497" width="15.7265625" style="71" customWidth="1"/>
    <col min="9498" max="9723" width="9.26953125" style="71"/>
    <col min="9724" max="9724" width="31.54296875" style="71" customWidth="1"/>
    <col min="9725" max="9725" width="58.54296875" style="71" customWidth="1"/>
    <col min="9726" max="9726" width="5.7265625" style="71" customWidth="1"/>
    <col min="9727" max="9727" width="4.7265625" style="71" customWidth="1"/>
    <col min="9728" max="9728" width="5.7265625" style="71" customWidth="1"/>
    <col min="9729" max="9730" width="14.7265625" style="71" customWidth="1"/>
    <col min="9731" max="9731" width="11" style="71" customWidth="1"/>
    <col min="9732" max="9732" width="8.54296875" style="71" customWidth="1"/>
    <col min="9733" max="9733" width="15.54296875" style="71" customWidth="1"/>
    <col min="9734" max="9735" width="10.7265625" style="71" customWidth="1"/>
    <col min="9736" max="9736" width="11.453125" style="71" customWidth="1"/>
    <col min="9737" max="9737" width="11.7265625" style="71" customWidth="1"/>
    <col min="9738" max="9739" width="14" style="71" customWidth="1"/>
    <col min="9740" max="9741" width="11" style="71" customWidth="1"/>
    <col min="9742" max="9743" width="11.26953125" style="71" customWidth="1"/>
    <col min="9744" max="9746" width="11.7265625" style="71" customWidth="1"/>
    <col min="9747" max="9747" width="14" style="71" customWidth="1"/>
    <col min="9748" max="9750" width="13.453125" style="71" customWidth="1"/>
    <col min="9751" max="9751" width="12.54296875" style="71" customWidth="1"/>
    <col min="9752" max="9752" width="11.26953125" style="71" customWidth="1"/>
    <col min="9753" max="9753" width="15.7265625" style="71" customWidth="1"/>
    <col min="9754" max="9979" width="9.26953125" style="71"/>
    <col min="9980" max="9980" width="31.54296875" style="71" customWidth="1"/>
    <col min="9981" max="9981" width="58.54296875" style="71" customWidth="1"/>
    <col min="9982" max="9982" width="5.7265625" style="71" customWidth="1"/>
    <col min="9983" max="9983" width="4.7265625" style="71" customWidth="1"/>
    <col min="9984" max="9984" width="5.7265625" style="71" customWidth="1"/>
    <col min="9985" max="9986" width="14.7265625" style="71" customWidth="1"/>
    <col min="9987" max="9987" width="11" style="71" customWidth="1"/>
    <col min="9988" max="9988" width="8.54296875" style="71" customWidth="1"/>
    <col min="9989" max="9989" width="15.54296875" style="71" customWidth="1"/>
    <col min="9990" max="9991" width="10.7265625" style="71" customWidth="1"/>
    <col min="9992" max="9992" width="11.453125" style="71" customWidth="1"/>
    <col min="9993" max="9993" width="11.7265625" style="71" customWidth="1"/>
    <col min="9994" max="9995" width="14" style="71" customWidth="1"/>
    <col min="9996" max="9997" width="11" style="71" customWidth="1"/>
    <col min="9998" max="9999" width="11.26953125" style="71" customWidth="1"/>
    <col min="10000" max="10002" width="11.7265625" style="71" customWidth="1"/>
    <col min="10003" max="10003" width="14" style="71" customWidth="1"/>
    <col min="10004" max="10006" width="13.453125" style="71" customWidth="1"/>
    <col min="10007" max="10007" width="12.54296875" style="71" customWidth="1"/>
    <col min="10008" max="10008" width="11.26953125" style="71" customWidth="1"/>
    <col min="10009" max="10009" width="15.7265625" style="71" customWidth="1"/>
    <col min="10010" max="10235" width="9.26953125" style="71"/>
    <col min="10236" max="10236" width="31.54296875" style="71" customWidth="1"/>
    <col min="10237" max="10237" width="58.54296875" style="71" customWidth="1"/>
    <col min="10238" max="10238" width="5.7265625" style="71" customWidth="1"/>
    <col min="10239" max="10239" width="4.7265625" style="71" customWidth="1"/>
    <col min="10240" max="10240" width="5.7265625" style="71" customWidth="1"/>
    <col min="10241" max="10242" width="14.7265625" style="71" customWidth="1"/>
    <col min="10243" max="10243" width="11" style="71" customWidth="1"/>
    <col min="10244" max="10244" width="8.54296875" style="71" customWidth="1"/>
    <col min="10245" max="10245" width="15.54296875" style="71" customWidth="1"/>
    <col min="10246" max="10247" width="10.7265625" style="71" customWidth="1"/>
    <col min="10248" max="10248" width="11.453125" style="71" customWidth="1"/>
    <col min="10249" max="10249" width="11.7265625" style="71" customWidth="1"/>
    <col min="10250" max="10251" width="14" style="71" customWidth="1"/>
    <col min="10252" max="10253" width="11" style="71" customWidth="1"/>
    <col min="10254" max="10255" width="11.26953125" style="71" customWidth="1"/>
    <col min="10256" max="10258" width="11.7265625" style="71" customWidth="1"/>
    <col min="10259" max="10259" width="14" style="71" customWidth="1"/>
    <col min="10260" max="10262" width="13.453125" style="71" customWidth="1"/>
    <col min="10263" max="10263" width="12.54296875" style="71" customWidth="1"/>
    <col min="10264" max="10264" width="11.26953125" style="71" customWidth="1"/>
    <col min="10265" max="10265" width="15.7265625" style="71" customWidth="1"/>
    <col min="10266" max="10491" width="9.26953125" style="71"/>
    <col min="10492" max="10492" width="31.54296875" style="71" customWidth="1"/>
    <col min="10493" max="10493" width="58.54296875" style="71" customWidth="1"/>
    <col min="10494" max="10494" width="5.7265625" style="71" customWidth="1"/>
    <col min="10495" max="10495" width="4.7265625" style="71" customWidth="1"/>
    <col min="10496" max="10496" width="5.7265625" style="71" customWidth="1"/>
    <col min="10497" max="10498" width="14.7265625" style="71" customWidth="1"/>
    <col min="10499" max="10499" width="11" style="71" customWidth="1"/>
    <col min="10500" max="10500" width="8.54296875" style="71" customWidth="1"/>
    <col min="10501" max="10501" width="15.54296875" style="71" customWidth="1"/>
    <col min="10502" max="10503" width="10.7265625" style="71" customWidth="1"/>
    <col min="10504" max="10504" width="11.453125" style="71" customWidth="1"/>
    <col min="10505" max="10505" width="11.7265625" style="71" customWidth="1"/>
    <col min="10506" max="10507" width="14" style="71" customWidth="1"/>
    <col min="10508" max="10509" width="11" style="71" customWidth="1"/>
    <col min="10510" max="10511" width="11.26953125" style="71" customWidth="1"/>
    <col min="10512" max="10514" width="11.7265625" style="71" customWidth="1"/>
    <col min="10515" max="10515" width="14" style="71" customWidth="1"/>
    <col min="10516" max="10518" width="13.453125" style="71" customWidth="1"/>
    <col min="10519" max="10519" width="12.54296875" style="71" customWidth="1"/>
    <col min="10520" max="10520" width="11.26953125" style="71" customWidth="1"/>
    <col min="10521" max="10521" width="15.7265625" style="71" customWidth="1"/>
    <col min="10522" max="10747" width="9.26953125" style="71"/>
    <col min="10748" max="10748" width="31.54296875" style="71" customWidth="1"/>
    <col min="10749" max="10749" width="58.54296875" style="71" customWidth="1"/>
    <col min="10750" max="10750" width="5.7265625" style="71" customWidth="1"/>
    <col min="10751" max="10751" width="4.7265625" style="71" customWidth="1"/>
    <col min="10752" max="10752" width="5.7265625" style="71" customWidth="1"/>
    <col min="10753" max="10754" width="14.7265625" style="71" customWidth="1"/>
    <col min="10755" max="10755" width="11" style="71" customWidth="1"/>
    <col min="10756" max="10756" width="8.54296875" style="71" customWidth="1"/>
    <col min="10757" max="10757" width="15.54296875" style="71" customWidth="1"/>
    <col min="10758" max="10759" width="10.7265625" style="71" customWidth="1"/>
    <col min="10760" max="10760" width="11.453125" style="71" customWidth="1"/>
    <col min="10761" max="10761" width="11.7265625" style="71" customWidth="1"/>
    <col min="10762" max="10763" width="14" style="71" customWidth="1"/>
    <col min="10764" max="10765" width="11" style="71" customWidth="1"/>
    <col min="10766" max="10767" width="11.26953125" style="71" customWidth="1"/>
    <col min="10768" max="10770" width="11.7265625" style="71" customWidth="1"/>
    <col min="10771" max="10771" width="14" style="71" customWidth="1"/>
    <col min="10772" max="10774" width="13.453125" style="71" customWidth="1"/>
    <col min="10775" max="10775" width="12.54296875" style="71" customWidth="1"/>
    <col min="10776" max="10776" width="11.26953125" style="71" customWidth="1"/>
    <col min="10777" max="10777" width="15.7265625" style="71" customWidth="1"/>
    <col min="10778" max="11003" width="9.26953125" style="71"/>
    <col min="11004" max="11004" width="31.54296875" style="71" customWidth="1"/>
    <col min="11005" max="11005" width="58.54296875" style="71" customWidth="1"/>
    <col min="11006" max="11006" width="5.7265625" style="71" customWidth="1"/>
    <col min="11007" max="11007" width="4.7265625" style="71" customWidth="1"/>
    <col min="11008" max="11008" width="5.7265625" style="71" customWidth="1"/>
    <col min="11009" max="11010" width="14.7265625" style="71" customWidth="1"/>
    <col min="11011" max="11011" width="11" style="71" customWidth="1"/>
    <col min="11012" max="11012" width="8.54296875" style="71" customWidth="1"/>
    <col min="11013" max="11013" width="15.54296875" style="71" customWidth="1"/>
    <col min="11014" max="11015" width="10.7265625" style="71" customWidth="1"/>
    <col min="11016" max="11016" width="11.453125" style="71" customWidth="1"/>
    <col min="11017" max="11017" width="11.7265625" style="71" customWidth="1"/>
    <col min="11018" max="11019" width="14" style="71" customWidth="1"/>
    <col min="11020" max="11021" width="11" style="71" customWidth="1"/>
    <col min="11022" max="11023" width="11.26953125" style="71" customWidth="1"/>
    <col min="11024" max="11026" width="11.7265625" style="71" customWidth="1"/>
    <col min="11027" max="11027" width="14" style="71" customWidth="1"/>
    <col min="11028" max="11030" width="13.453125" style="71" customWidth="1"/>
    <col min="11031" max="11031" width="12.54296875" style="71" customWidth="1"/>
    <col min="11032" max="11032" width="11.26953125" style="71" customWidth="1"/>
    <col min="11033" max="11033" width="15.7265625" style="71" customWidth="1"/>
    <col min="11034" max="11259" width="9.26953125" style="71"/>
    <col min="11260" max="11260" width="31.54296875" style="71" customWidth="1"/>
    <col min="11261" max="11261" width="58.54296875" style="71" customWidth="1"/>
    <col min="11262" max="11262" width="5.7265625" style="71" customWidth="1"/>
    <col min="11263" max="11263" width="4.7265625" style="71" customWidth="1"/>
    <col min="11264" max="11264" width="5.7265625" style="71" customWidth="1"/>
    <col min="11265" max="11266" width="14.7265625" style="71" customWidth="1"/>
    <col min="11267" max="11267" width="11" style="71" customWidth="1"/>
    <col min="11268" max="11268" width="8.54296875" style="71" customWidth="1"/>
    <col min="11269" max="11269" width="15.54296875" style="71" customWidth="1"/>
    <col min="11270" max="11271" width="10.7265625" style="71" customWidth="1"/>
    <col min="11272" max="11272" width="11.453125" style="71" customWidth="1"/>
    <col min="11273" max="11273" width="11.7265625" style="71" customWidth="1"/>
    <col min="11274" max="11275" width="14" style="71" customWidth="1"/>
    <col min="11276" max="11277" width="11" style="71" customWidth="1"/>
    <col min="11278" max="11279" width="11.26953125" style="71" customWidth="1"/>
    <col min="11280" max="11282" width="11.7265625" style="71" customWidth="1"/>
    <col min="11283" max="11283" width="14" style="71" customWidth="1"/>
    <col min="11284" max="11286" width="13.453125" style="71" customWidth="1"/>
    <col min="11287" max="11287" width="12.54296875" style="71" customWidth="1"/>
    <col min="11288" max="11288" width="11.26953125" style="71" customWidth="1"/>
    <col min="11289" max="11289" width="15.7265625" style="71" customWidth="1"/>
    <col min="11290" max="11515" width="9.26953125" style="71"/>
    <col min="11516" max="11516" width="31.54296875" style="71" customWidth="1"/>
    <col min="11517" max="11517" width="58.54296875" style="71" customWidth="1"/>
    <col min="11518" max="11518" width="5.7265625" style="71" customWidth="1"/>
    <col min="11519" max="11519" width="4.7265625" style="71" customWidth="1"/>
    <col min="11520" max="11520" width="5.7265625" style="71" customWidth="1"/>
    <col min="11521" max="11522" width="14.7265625" style="71" customWidth="1"/>
    <col min="11523" max="11523" width="11" style="71" customWidth="1"/>
    <col min="11524" max="11524" width="8.54296875" style="71" customWidth="1"/>
    <col min="11525" max="11525" width="15.54296875" style="71" customWidth="1"/>
    <col min="11526" max="11527" width="10.7265625" style="71" customWidth="1"/>
    <col min="11528" max="11528" width="11.453125" style="71" customWidth="1"/>
    <col min="11529" max="11529" width="11.7265625" style="71" customWidth="1"/>
    <col min="11530" max="11531" width="14" style="71" customWidth="1"/>
    <col min="11532" max="11533" width="11" style="71" customWidth="1"/>
    <col min="11534" max="11535" width="11.26953125" style="71" customWidth="1"/>
    <col min="11536" max="11538" width="11.7265625" style="71" customWidth="1"/>
    <col min="11539" max="11539" width="14" style="71" customWidth="1"/>
    <col min="11540" max="11542" width="13.453125" style="71" customWidth="1"/>
    <col min="11543" max="11543" width="12.54296875" style="71" customWidth="1"/>
    <col min="11544" max="11544" width="11.26953125" style="71" customWidth="1"/>
    <col min="11545" max="11545" width="15.7265625" style="71" customWidth="1"/>
    <col min="11546" max="11771" width="9.26953125" style="71"/>
    <col min="11772" max="11772" width="31.54296875" style="71" customWidth="1"/>
    <col min="11773" max="11773" width="58.54296875" style="71" customWidth="1"/>
    <col min="11774" max="11774" width="5.7265625" style="71" customWidth="1"/>
    <col min="11775" max="11775" width="4.7265625" style="71" customWidth="1"/>
    <col min="11776" max="11776" width="5.7265625" style="71" customWidth="1"/>
    <col min="11777" max="11778" width="14.7265625" style="71" customWidth="1"/>
    <col min="11779" max="11779" width="11" style="71" customWidth="1"/>
    <col min="11780" max="11780" width="8.54296875" style="71" customWidth="1"/>
    <col min="11781" max="11781" width="15.54296875" style="71" customWidth="1"/>
    <col min="11782" max="11783" width="10.7265625" style="71" customWidth="1"/>
    <col min="11784" max="11784" width="11.453125" style="71" customWidth="1"/>
    <col min="11785" max="11785" width="11.7265625" style="71" customWidth="1"/>
    <col min="11786" max="11787" width="14" style="71" customWidth="1"/>
    <col min="11788" max="11789" width="11" style="71" customWidth="1"/>
    <col min="11790" max="11791" width="11.26953125" style="71" customWidth="1"/>
    <col min="11792" max="11794" width="11.7265625" style="71" customWidth="1"/>
    <col min="11795" max="11795" width="14" style="71" customWidth="1"/>
    <col min="11796" max="11798" width="13.453125" style="71" customWidth="1"/>
    <col min="11799" max="11799" width="12.54296875" style="71" customWidth="1"/>
    <col min="11800" max="11800" width="11.26953125" style="71" customWidth="1"/>
    <col min="11801" max="11801" width="15.7265625" style="71" customWidth="1"/>
    <col min="11802" max="12027" width="9.26953125" style="71"/>
    <col min="12028" max="12028" width="31.54296875" style="71" customWidth="1"/>
    <col min="12029" max="12029" width="58.54296875" style="71" customWidth="1"/>
    <col min="12030" max="12030" width="5.7265625" style="71" customWidth="1"/>
    <col min="12031" max="12031" width="4.7265625" style="71" customWidth="1"/>
    <col min="12032" max="12032" width="5.7265625" style="71" customWidth="1"/>
    <col min="12033" max="12034" width="14.7265625" style="71" customWidth="1"/>
    <col min="12035" max="12035" width="11" style="71" customWidth="1"/>
    <col min="12036" max="12036" width="8.54296875" style="71" customWidth="1"/>
    <col min="12037" max="12037" width="15.54296875" style="71" customWidth="1"/>
    <col min="12038" max="12039" width="10.7265625" style="71" customWidth="1"/>
    <col min="12040" max="12040" width="11.453125" style="71" customWidth="1"/>
    <col min="12041" max="12041" width="11.7265625" style="71" customWidth="1"/>
    <col min="12042" max="12043" width="14" style="71" customWidth="1"/>
    <col min="12044" max="12045" width="11" style="71" customWidth="1"/>
    <col min="12046" max="12047" width="11.26953125" style="71" customWidth="1"/>
    <col min="12048" max="12050" width="11.7265625" style="71" customWidth="1"/>
    <col min="12051" max="12051" width="14" style="71" customWidth="1"/>
    <col min="12052" max="12054" width="13.453125" style="71" customWidth="1"/>
    <col min="12055" max="12055" width="12.54296875" style="71" customWidth="1"/>
    <col min="12056" max="12056" width="11.26953125" style="71" customWidth="1"/>
    <col min="12057" max="12057" width="15.7265625" style="71" customWidth="1"/>
    <col min="12058" max="12283" width="9.26953125" style="71"/>
    <col min="12284" max="12284" width="31.54296875" style="71" customWidth="1"/>
    <col min="12285" max="12285" width="58.54296875" style="71" customWidth="1"/>
    <col min="12286" max="12286" width="5.7265625" style="71" customWidth="1"/>
    <col min="12287" max="12287" width="4.7265625" style="71" customWidth="1"/>
    <col min="12288" max="12288" width="5.7265625" style="71" customWidth="1"/>
    <col min="12289" max="12290" width="14.7265625" style="71" customWidth="1"/>
    <col min="12291" max="12291" width="11" style="71" customWidth="1"/>
    <col min="12292" max="12292" width="8.54296875" style="71" customWidth="1"/>
    <col min="12293" max="12293" width="15.54296875" style="71" customWidth="1"/>
    <col min="12294" max="12295" width="10.7265625" style="71" customWidth="1"/>
    <col min="12296" max="12296" width="11.453125" style="71" customWidth="1"/>
    <col min="12297" max="12297" width="11.7265625" style="71" customWidth="1"/>
    <col min="12298" max="12299" width="14" style="71" customWidth="1"/>
    <col min="12300" max="12301" width="11" style="71" customWidth="1"/>
    <col min="12302" max="12303" width="11.26953125" style="71" customWidth="1"/>
    <col min="12304" max="12306" width="11.7265625" style="71" customWidth="1"/>
    <col min="12307" max="12307" width="14" style="71" customWidth="1"/>
    <col min="12308" max="12310" width="13.453125" style="71" customWidth="1"/>
    <col min="12311" max="12311" width="12.54296875" style="71" customWidth="1"/>
    <col min="12312" max="12312" width="11.26953125" style="71" customWidth="1"/>
    <col min="12313" max="12313" width="15.7265625" style="71" customWidth="1"/>
    <col min="12314" max="12539" width="9.26953125" style="71"/>
    <col min="12540" max="12540" width="31.54296875" style="71" customWidth="1"/>
    <col min="12541" max="12541" width="58.54296875" style="71" customWidth="1"/>
    <col min="12542" max="12542" width="5.7265625" style="71" customWidth="1"/>
    <col min="12543" max="12543" width="4.7265625" style="71" customWidth="1"/>
    <col min="12544" max="12544" width="5.7265625" style="71" customWidth="1"/>
    <col min="12545" max="12546" width="14.7265625" style="71" customWidth="1"/>
    <col min="12547" max="12547" width="11" style="71" customWidth="1"/>
    <col min="12548" max="12548" width="8.54296875" style="71" customWidth="1"/>
    <col min="12549" max="12549" width="15.54296875" style="71" customWidth="1"/>
    <col min="12550" max="12551" width="10.7265625" style="71" customWidth="1"/>
    <col min="12552" max="12552" width="11.453125" style="71" customWidth="1"/>
    <col min="12553" max="12553" width="11.7265625" style="71" customWidth="1"/>
    <col min="12554" max="12555" width="14" style="71" customWidth="1"/>
    <col min="12556" max="12557" width="11" style="71" customWidth="1"/>
    <col min="12558" max="12559" width="11.26953125" style="71" customWidth="1"/>
    <col min="12560" max="12562" width="11.7265625" style="71" customWidth="1"/>
    <col min="12563" max="12563" width="14" style="71" customWidth="1"/>
    <col min="12564" max="12566" width="13.453125" style="71" customWidth="1"/>
    <col min="12567" max="12567" width="12.54296875" style="71" customWidth="1"/>
    <col min="12568" max="12568" width="11.26953125" style="71" customWidth="1"/>
    <col min="12569" max="12569" width="15.7265625" style="71" customWidth="1"/>
    <col min="12570" max="12795" width="9.26953125" style="71"/>
    <col min="12796" max="12796" width="31.54296875" style="71" customWidth="1"/>
    <col min="12797" max="12797" width="58.54296875" style="71" customWidth="1"/>
    <col min="12798" max="12798" width="5.7265625" style="71" customWidth="1"/>
    <col min="12799" max="12799" width="4.7265625" style="71" customWidth="1"/>
    <col min="12800" max="12800" width="5.7265625" style="71" customWidth="1"/>
    <col min="12801" max="12802" width="14.7265625" style="71" customWidth="1"/>
    <col min="12803" max="12803" width="11" style="71" customWidth="1"/>
    <col min="12804" max="12804" width="8.54296875" style="71" customWidth="1"/>
    <col min="12805" max="12805" width="15.54296875" style="71" customWidth="1"/>
    <col min="12806" max="12807" width="10.7265625" style="71" customWidth="1"/>
    <col min="12808" max="12808" width="11.453125" style="71" customWidth="1"/>
    <col min="12809" max="12809" width="11.7265625" style="71" customWidth="1"/>
    <col min="12810" max="12811" width="14" style="71" customWidth="1"/>
    <col min="12812" max="12813" width="11" style="71" customWidth="1"/>
    <col min="12814" max="12815" width="11.26953125" style="71" customWidth="1"/>
    <col min="12816" max="12818" width="11.7265625" style="71" customWidth="1"/>
    <col min="12819" max="12819" width="14" style="71" customWidth="1"/>
    <col min="12820" max="12822" width="13.453125" style="71" customWidth="1"/>
    <col min="12823" max="12823" width="12.54296875" style="71" customWidth="1"/>
    <col min="12824" max="12824" width="11.26953125" style="71" customWidth="1"/>
    <col min="12825" max="12825" width="15.7265625" style="71" customWidth="1"/>
    <col min="12826" max="13051" width="9.26953125" style="71"/>
    <col min="13052" max="13052" width="31.54296875" style="71" customWidth="1"/>
    <col min="13053" max="13053" width="58.54296875" style="71" customWidth="1"/>
    <col min="13054" max="13054" width="5.7265625" style="71" customWidth="1"/>
    <col min="13055" max="13055" width="4.7265625" style="71" customWidth="1"/>
    <col min="13056" max="13056" width="5.7265625" style="71" customWidth="1"/>
    <col min="13057" max="13058" width="14.7265625" style="71" customWidth="1"/>
    <col min="13059" max="13059" width="11" style="71" customWidth="1"/>
    <col min="13060" max="13060" width="8.54296875" style="71" customWidth="1"/>
    <col min="13061" max="13061" width="15.54296875" style="71" customWidth="1"/>
    <col min="13062" max="13063" width="10.7265625" style="71" customWidth="1"/>
    <col min="13064" max="13064" width="11.453125" style="71" customWidth="1"/>
    <col min="13065" max="13065" width="11.7265625" style="71" customWidth="1"/>
    <col min="13066" max="13067" width="14" style="71" customWidth="1"/>
    <col min="13068" max="13069" width="11" style="71" customWidth="1"/>
    <col min="13070" max="13071" width="11.26953125" style="71" customWidth="1"/>
    <col min="13072" max="13074" width="11.7265625" style="71" customWidth="1"/>
    <col min="13075" max="13075" width="14" style="71" customWidth="1"/>
    <col min="13076" max="13078" width="13.453125" style="71" customWidth="1"/>
    <col min="13079" max="13079" width="12.54296875" style="71" customWidth="1"/>
    <col min="13080" max="13080" width="11.26953125" style="71" customWidth="1"/>
    <col min="13081" max="13081" width="15.7265625" style="71" customWidth="1"/>
    <col min="13082" max="13307" width="9.26953125" style="71"/>
    <col min="13308" max="13308" width="31.54296875" style="71" customWidth="1"/>
    <col min="13309" max="13309" width="58.54296875" style="71" customWidth="1"/>
    <col min="13310" max="13310" width="5.7265625" style="71" customWidth="1"/>
    <col min="13311" max="13311" width="4.7265625" style="71" customWidth="1"/>
    <col min="13312" max="13312" width="5.7265625" style="71" customWidth="1"/>
    <col min="13313" max="13314" width="14.7265625" style="71" customWidth="1"/>
    <col min="13315" max="13315" width="11" style="71" customWidth="1"/>
    <col min="13316" max="13316" width="8.54296875" style="71" customWidth="1"/>
    <col min="13317" max="13317" width="15.54296875" style="71" customWidth="1"/>
    <col min="13318" max="13319" width="10.7265625" style="71" customWidth="1"/>
    <col min="13320" max="13320" width="11.453125" style="71" customWidth="1"/>
    <col min="13321" max="13321" width="11.7265625" style="71" customWidth="1"/>
    <col min="13322" max="13323" width="14" style="71" customWidth="1"/>
    <col min="13324" max="13325" width="11" style="71" customWidth="1"/>
    <col min="13326" max="13327" width="11.26953125" style="71" customWidth="1"/>
    <col min="13328" max="13330" width="11.7265625" style="71" customWidth="1"/>
    <col min="13331" max="13331" width="14" style="71" customWidth="1"/>
    <col min="13332" max="13334" width="13.453125" style="71" customWidth="1"/>
    <col min="13335" max="13335" width="12.54296875" style="71" customWidth="1"/>
    <col min="13336" max="13336" width="11.26953125" style="71" customWidth="1"/>
    <col min="13337" max="13337" width="15.7265625" style="71" customWidth="1"/>
    <col min="13338" max="13563" width="9.26953125" style="71"/>
    <col min="13564" max="13564" width="31.54296875" style="71" customWidth="1"/>
    <col min="13565" max="13565" width="58.54296875" style="71" customWidth="1"/>
    <col min="13566" max="13566" width="5.7265625" style="71" customWidth="1"/>
    <col min="13567" max="13567" width="4.7265625" style="71" customWidth="1"/>
    <col min="13568" max="13568" width="5.7265625" style="71" customWidth="1"/>
    <col min="13569" max="13570" width="14.7265625" style="71" customWidth="1"/>
    <col min="13571" max="13571" width="11" style="71" customWidth="1"/>
    <col min="13572" max="13572" width="8.54296875" style="71" customWidth="1"/>
    <col min="13573" max="13573" width="15.54296875" style="71" customWidth="1"/>
    <col min="13574" max="13575" width="10.7265625" style="71" customWidth="1"/>
    <col min="13576" max="13576" width="11.453125" style="71" customWidth="1"/>
    <col min="13577" max="13577" width="11.7265625" style="71" customWidth="1"/>
    <col min="13578" max="13579" width="14" style="71" customWidth="1"/>
    <col min="13580" max="13581" width="11" style="71" customWidth="1"/>
    <col min="13582" max="13583" width="11.26953125" style="71" customWidth="1"/>
    <col min="13584" max="13586" width="11.7265625" style="71" customWidth="1"/>
    <col min="13587" max="13587" width="14" style="71" customWidth="1"/>
    <col min="13588" max="13590" width="13.453125" style="71" customWidth="1"/>
    <col min="13591" max="13591" width="12.54296875" style="71" customWidth="1"/>
    <col min="13592" max="13592" width="11.26953125" style="71" customWidth="1"/>
    <col min="13593" max="13593" width="15.7265625" style="71" customWidth="1"/>
    <col min="13594" max="13819" width="9.26953125" style="71"/>
    <col min="13820" max="13820" width="31.54296875" style="71" customWidth="1"/>
    <col min="13821" max="13821" width="58.54296875" style="71" customWidth="1"/>
    <col min="13822" max="13822" width="5.7265625" style="71" customWidth="1"/>
    <col min="13823" max="13823" width="4.7265625" style="71" customWidth="1"/>
    <col min="13824" max="13824" width="5.7265625" style="71" customWidth="1"/>
    <col min="13825" max="13826" width="14.7265625" style="71" customWidth="1"/>
    <col min="13827" max="13827" width="11" style="71" customWidth="1"/>
    <col min="13828" max="13828" width="8.54296875" style="71" customWidth="1"/>
    <col min="13829" max="13829" width="15.54296875" style="71" customWidth="1"/>
    <col min="13830" max="13831" width="10.7265625" style="71" customWidth="1"/>
    <col min="13832" max="13832" width="11.453125" style="71" customWidth="1"/>
    <col min="13833" max="13833" width="11.7265625" style="71" customWidth="1"/>
    <col min="13834" max="13835" width="14" style="71" customWidth="1"/>
    <col min="13836" max="13837" width="11" style="71" customWidth="1"/>
    <col min="13838" max="13839" width="11.26953125" style="71" customWidth="1"/>
    <col min="13840" max="13842" width="11.7265625" style="71" customWidth="1"/>
    <col min="13843" max="13843" width="14" style="71" customWidth="1"/>
    <col min="13844" max="13846" width="13.453125" style="71" customWidth="1"/>
    <col min="13847" max="13847" width="12.54296875" style="71" customWidth="1"/>
    <col min="13848" max="13848" width="11.26953125" style="71" customWidth="1"/>
    <col min="13849" max="13849" width="15.7265625" style="71" customWidth="1"/>
    <col min="13850" max="14075" width="9.26953125" style="71"/>
    <col min="14076" max="14076" width="31.54296875" style="71" customWidth="1"/>
    <col min="14077" max="14077" width="58.54296875" style="71" customWidth="1"/>
    <col min="14078" max="14078" width="5.7265625" style="71" customWidth="1"/>
    <col min="14079" max="14079" width="4.7265625" style="71" customWidth="1"/>
    <col min="14080" max="14080" width="5.7265625" style="71" customWidth="1"/>
    <col min="14081" max="14082" width="14.7265625" style="71" customWidth="1"/>
    <col min="14083" max="14083" width="11" style="71" customWidth="1"/>
    <col min="14084" max="14084" width="8.54296875" style="71" customWidth="1"/>
    <col min="14085" max="14085" width="15.54296875" style="71" customWidth="1"/>
    <col min="14086" max="14087" width="10.7265625" style="71" customWidth="1"/>
    <col min="14088" max="14088" width="11.453125" style="71" customWidth="1"/>
    <col min="14089" max="14089" width="11.7265625" style="71" customWidth="1"/>
    <col min="14090" max="14091" width="14" style="71" customWidth="1"/>
    <col min="14092" max="14093" width="11" style="71" customWidth="1"/>
    <col min="14094" max="14095" width="11.26953125" style="71" customWidth="1"/>
    <col min="14096" max="14098" width="11.7265625" style="71" customWidth="1"/>
    <col min="14099" max="14099" width="14" style="71" customWidth="1"/>
    <col min="14100" max="14102" width="13.453125" style="71" customWidth="1"/>
    <col min="14103" max="14103" width="12.54296875" style="71" customWidth="1"/>
    <col min="14104" max="14104" width="11.26953125" style="71" customWidth="1"/>
    <col min="14105" max="14105" width="15.7265625" style="71" customWidth="1"/>
    <col min="14106" max="14331" width="9.26953125" style="71"/>
    <col min="14332" max="14332" width="31.54296875" style="71" customWidth="1"/>
    <col min="14333" max="14333" width="58.54296875" style="71" customWidth="1"/>
    <col min="14334" max="14334" width="5.7265625" style="71" customWidth="1"/>
    <col min="14335" max="14335" width="4.7265625" style="71" customWidth="1"/>
    <col min="14336" max="14336" width="5.7265625" style="71" customWidth="1"/>
    <col min="14337" max="14338" width="14.7265625" style="71" customWidth="1"/>
    <col min="14339" max="14339" width="11" style="71" customWidth="1"/>
    <col min="14340" max="14340" width="8.54296875" style="71" customWidth="1"/>
    <col min="14341" max="14341" width="15.54296875" style="71" customWidth="1"/>
    <col min="14342" max="14343" width="10.7265625" style="71" customWidth="1"/>
    <col min="14344" max="14344" width="11.453125" style="71" customWidth="1"/>
    <col min="14345" max="14345" width="11.7265625" style="71" customWidth="1"/>
    <col min="14346" max="14347" width="14" style="71" customWidth="1"/>
    <col min="14348" max="14349" width="11" style="71" customWidth="1"/>
    <col min="14350" max="14351" width="11.26953125" style="71" customWidth="1"/>
    <col min="14352" max="14354" width="11.7265625" style="71" customWidth="1"/>
    <col min="14355" max="14355" width="14" style="71" customWidth="1"/>
    <col min="14356" max="14358" width="13.453125" style="71" customWidth="1"/>
    <col min="14359" max="14359" width="12.54296875" style="71" customWidth="1"/>
    <col min="14360" max="14360" width="11.26953125" style="71" customWidth="1"/>
    <col min="14361" max="14361" width="15.7265625" style="71" customWidth="1"/>
    <col min="14362" max="14587" width="9.26953125" style="71"/>
    <col min="14588" max="14588" width="31.54296875" style="71" customWidth="1"/>
    <col min="14589" max="14589" width="58.54296875" style="71" customWidth="1"/>
    <col min="14590" max="14590" width="5.7265625" style="71" customWidth="1"/>
    <col min="14591" max="14591" width="4.7265625" style="71" customWidth="1"/>
    <col min="14592" max="14592" width="5.7265625" style="71" customWidth="1"/>
    <col min="14593" max="14594" width="14.7265625" style="71" customWidth="1"/>
    <col min="14595" max="14595" width="11" style="71" customWidth="1"/>
    <col min="14596" max="14596" width="8.54296875" style="71" customWidth="1"/>
    <col min="14597" max="14597" width="15.54296875" style="71" customWidth="1"/>
    <col min="14598" max="14599" width="10.7265625" style="71" customWidth="1"/>
    <col min="14600" max="14600" width="11.453125" style="71" customWidth="1"/>
    <col min="14601" max="14601" width="11.7265625" style="71" customWidth="1"/>
    <col min="14602" max="14603" width="14" style="71" customWidth="1"/>
    <col min="14604" max="14605" width="11" style="71" customWidth="1"/>
    <col min="14606" max="14607" width="11.26953125" style="71" customWidth="1"/>
    <col min="14608" max="14610" width="11.7265625" style="71" customWidth="1"/>
    <col min="14611" max="14611" width="14" style="71" customWidth="1"/>
    <col min="14612" max="14614" width="13.453125" style="71" customWidth="1"/>
    <col min="14615" max="14615" width="12.54296875" style="71" customWidth="1"/>
    <col min="14616" max="14616" width="11.26953125" style="71" customWidth="1"/>
    <col min="14617" max="14617" width="15.7265625" style="71" customWidth="1"/>
    <col min="14618" max="14843" width="9.26953125" style="71"/>
    <col min="14844" max="14844" width="31.54296875" style="71" customWidth="1"/>
    <col min="14845" max="14845" width="58.54296875" style="71" customWidth="1"/>
    <col min="14846" max="14846" width="5.7265625" style="71" customWidth="1"/>
    <col min="14847" max="14847" width="4.7265625" style="71" customWidth="1"/>
    <col min="14848" max="14848" width="5.7265625" style="71" customWidth="1"/>
    <col min="14849" max="14850" width="14.7265625" style="71" customWidth="1"/>
    <col min="14851" max="14851" width="11" style="71" customWidth="1"/>
    <col min="14852" max="14852" width="8.54296875" style="71" customWidth="1"/>
    <col min="14853" max="14853" width="15.54296875" style="71" customWidth="1"/>
    <col min="14854" max="14855" width="10.7265625" style="71" customWidth="1"/>
    <col min="14856" max="14856" width="11.453125" style="71" customWidth="1"/>
    <col min="14857" max="14857" width="11.7265625" style="71" customWidth="1"/>
    <col min="14858" max="14859" width="14" style="71" customWidth="1"/>
    <col min="14860" max="14861" width="11" style="71" customWidth="1"/>
    <col min="14862" max="14863" width="11.26953125" style="71" customWidth="1"/>
    <col min="14864" max="14866" width="11.7265625" style="71" customWidth="1"/>
    <col min="14867" max="14867" width="14" style="71" customWidth="1"/>
    <col min="14868" max="14870" width="13.453125" style="71" customWidth="1"/>
    <col min="14871" max="14871" width="12.54296875" style="71" customWidth="1"/>
    <col min="14872" max="14872" width="11.26953125" style="71" customWidth="1"/>
    <col min="14873" max="14873" width="15.7265625" style="71" customWidth="1"/>
    <col min="14874" max="15099" width="9.26953125" style="71"/>
    <col min="15100" max="15100" width="31.54296875" style="71" customWidth="1"/>
    <col min="15101" max="15101" width="58.54296875" style="71" customWidth="1"/>
    <col min="15102" max="15102" width="5.7265625" style="71" customWidth="1"/>
    <col min="15103" max="15103" width="4.7265625" style="71" customWidth="1"/>
    <col min="15104" max="15104" width="5.7265625" style="71" customWidth="1"/>
    <col min="15105" max="15106" width="14.7265625" style="71" customWidth="1"/>
    <col min="15107" max="15107" width="11" style="71" customWidth="1"/>
    <col min="15108" max="15108" width="8.54296875" style="71" customWidth="1"/>
    <col min="15109" max="15109" width="15.54296875" style="71" customWidth="1"/>
    <col min="15110" max="15111" width="10.7265625" style="71" customWidth="1"/>
    <col min="15112" max="15112" width="11.453125" style="71" customWidth="1"/>
    <col min="15113" max="15113" width="11.7265625" style="71" customWidth="1"/>
    <col min="15114" max="15115" width="14" style="71" customWidth="1"/>
    <col min="15116" max="15117" width="11" style="71" customWidth="1"/>
    <col min="15118" max="15119" width="11.26953125" style="71" customWidth="1"/>
    <col min="15120" max="15122" width="11.7265625" style="71" customWidth="1"/>
    <col min="15123" max="15123" width="14" style="71" customWidth="1"/>
    <col min="15124" max="15126" width="13.453125" style="71" customWidth="1"/>
    <col min="15127" max="15127" width="12.54296875" style="71" customWidth="1"/>
    <col min="15128" max="15128" width="11.26953125" style="71" customWidth="1"/>
    <col min="15129" max="15129" width="15.7265625" style="71" customWidth="1"/>
    <col min="15130" max="15355" width="9.26953125" style="71"/>
    <col min="15356" max="15356" width="31.54296875" style="71" customWidth="1"/>
    <col min="15357" max="15357" width="58.54296875" style="71" customWidth="1"/>
    <col min="15358" max="15358" width="5.7265625" style="71" customWidth="1"/>
    <col min="15359" max="15359" width="4.7265625" style="71" customWidth="1"/>
    <col min="15360" max="15360" width="5.7265625" style="71" customWidth="1"/>
    <col min="15361" max="15362" width="14.7265625" style="71" customWidth="1"/>
    <col min="15363" max="15363" width="11" style="71" customWidth="1"/>
    <col min="15364" max="15364" width="8.54296875" style="71" customWidth="1"/>
    <col min="15365" max="15365" width="15.54296875" style="71" customWidth="1"/>
    <col min="15366" max="15367" width="10.7265625" style="71" customWidth="1"/>
    <col min="15368" max="15368" width="11.453125" style="71" customWidth="1"/>
    <col min="15369" max="15369" width="11.7265625" style="71" customWidth="1"/>
    <col min="15370" max="15371" width="14" style="71" customWidth="1"/>
    <col min="15372" max="15373" width="11" style="71" customWidth="1"/>
    <col min="15374" max="15375" width="11.26953125" style="71" customWidth="1"/>
    <col min="15376" max="15378" width="11.7265625" style="71" customWidth="1"/>
    <col min="15379" max="15379" width="14" style="71" customWidth="1"/>
    <col min="15380" max="15382" width="13.453125" style="71" customWidth="1"/>
    <col min="15383" max="15383" width="12.54296875" style="71" customWidth="1"/>
    <col min="15384" max="15384" width="11.26953125" style="71" customWidth="1"/>
    <col min="15385" max="15385" width="15.7265625" style="71" customWidth="1"/>
    <col min="15386" max="15611" width="9.26953125" style="71"/>
    <col min="15612" max="15612" width="31.54296875" style="71" customWidth="1"/>
    <col min="15613" max="15613" width="58.54296875" style="71" customWidth="1"/>
    <col min="15614" max="15614" width="5.7265625" style="71" customWidth="1"/>
    <col min="15615" max="15615" width="4.7265625" style="71" customWidth="1"/>
    <col min="15616" max="15616" width="5.7265625" style="71" customWidth="1"/>
    <col min="15617" max="15618" width="14.7265625" style="71" customWidth="1"/>
    <col min="15619" max="15619" width="11" style="71" customWidth="1"/>
    <col min="15620" max="15620" width="8.54296875" style="71" customWidth="1"/>
    <col min="15621" max="15621" width="15.54296875" style="71" customWidth="1"/>
    <col min="15622" max="15623" width="10.7265625" style="71" customWidth="1"/>
    <col min="15624" max="15624" width="11.453125" style="71" customWidth="1"/>
    <col min="15625" max="15625" width="11.7265625" style="71" customWidth="1"/>
    <col min="15626" max="15627" width="14" style="71" customWidth="1"/>
    <col min="15628" max="15629" width="11" style="71" customWidth="1"/>
    <col min="15630" max="15631" width="11.26953125" style="71" customWidth="1"/>
    <col min="15632" max="15634" width="11.7265625" style="71" customWidth="1"/>
    <col min="15635" max="15635" width="14" style="71" customWidth="1"/>
    <col min="15636" max="15638" width="13.453125" style="71" customWidth="1"/>
    <col min="15639" max="15639" width="12.54296875" style="71" customWidth="1"/>
    <col min="15640" max="15640" width="11.26953125" style="71" customWidth="1"/>
    <col min="15641" max="15641" width="15.7265625" style="71" customWidth="1"/>
    <col min="15642" max="15867" width="9.26953125" style="71"/>
    <col min="15868" max="15868" width="31.54296875" style="71" customWidth="1"/>
    <col min="15869" max="15869" width="58.54296875" style="71" customWidth="1"/>
    <col min="15870" max="15870" width="5.7265625" style="71" customWidth="1"/>
    <col min="15871" max="15871" width="4.7265625" style="71" customWidth="1"/>
    <col min="15872" max="15872" width="5.7265625" style="71" customWidth="1"/>
    <col min="15873" max="15874" width="14.7265625" style="71" customWidth="1"/>
    <col min="15875" max="15875" width="11" style="71" customWidth="1"/>
    <col min="15876" max="15876" width="8.54296875" style="71" customWidth="1"/>
    <col min="15877" max="15877" width="15.54296875" style="71" customWidth="1"/>
    <col min="15878" max="15879" width="10.7265625" style="71" customWidth="1"/>
    <col min="15880" max="15880" width="11.453125" style="71" customWidth="1"/>
    <col min="15881" max="15881" width="11.7265625" style="71" customWidth="1"/>
    <col min="15882" max="15883" width="14" style="71" customWidth="1"/>
    <col min="15884" max="15885" width="11" style="71" customWidth="1"/>
    <col min="15886" max="15887" width="11.26953125" style="71" customWidth="1"/>
    <col min="15888" max="15890" width="11.7265625" style="71" customWidth="1"/>
    <col min="15891" max="15891" width="14" style="71" customWidth="1"/>
    <col min="15892" max="15894" width="13.453125" style="71" customWidth="1"/>
    <col min="15895" max="15895" width="12.54296875" style="71" customWidth="1"/>
    <col min="15896" max="15896" width="11.26953125" style="71" customWidth="1"/>
    <col min="15897" max="15897" width="15.7265625" style="71" customWidth="1"/>
    <col min="15898" max="16123" width="9.26953125" style="71"/>
    <col min="16124" max="16124" width="31.54296875" style="71" customWidth="1"/>
    <col min="16125" max="16125" width="58.54296875" style="71" customWidth="1"/>
    <col min="16126" max="16126" width="5.7265625" style="71" customWidth="1"/>
    <col min="16127" max="16127" width="4.7265625" style="71" customWidth="1"/>
    <col min="16128" max="16128" width="5.7265625" style="71" customWidth="1"/>
    <col min="16129" max="16130" width="14.7265625" style="71" customWidth="1"/>
    <col min="16131" max="16131" width="11" style="71" customWidth="1"/>
    <col min="16132" max="16132" width="8.54296875" style="71" customWidth="1"/>
    <col min="16133" max="16133" width="15.54296875" style="71" customWidth="1"/>
    <col min="16134" max="16135" width="10.7265625" style="71" customWidth="1"/>
    <col min="16136" max="16136" width="11.453125" style="71" customWidth="1"/>
    <col min="16137" max="16137" width="11.7265625" style="71" customWidth="1"/>
    <col min="16138" max="16139" width="14" style="71" customWidth="1"/>
    <col min="16140" max="16141" width="11" style="71" customWidth="1"/>
    <col min="16142" max="16143" width="11.26953125" style="71" customWidth="1"/>
    <col min="16144" max="16146" width="11.7265625" style="71" customWidth="1"/>
    <col min="16147" max="16147" width="14" style="71" customWidth="1"/>
    <col min="16148" max="16150" width="13.453125" style="71" customWidth="1"/>
    <col min="16151" max="16151" width="12.54296875" style="71" customWidth="1"/>
    <col min="16152" max="16152" width="11.26953125" style="71" customWidth="1"/>
    <col min="16153" max="16153" width="15.7265625" style="71" customWidth="1"/>
    <col min="16154" max="16384" width="9.26953125" style="71"/>
  </cols>
  <sheetData>
    <row r="1" spans="1:29" ht="20" customHeight="1" x14ac:dyDescent="0.25">
      <c r="A1" s="178" t="s">
        <v>773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69"/>
      <c r="U1" s="75"/>
      <c r="V1" s="75"/>
      <c r="W1" s="75"/>
      <c r="X1" s="75"/>
      <c r="Y1" s="75"/>
      <c r="Z1" s="75"/>
      <c r="AA1" s="75"/>
      <c r="AB1" s="75"/>
    </row>
    <row r="2" spans="1:29" ht="15" customHeight="1" x14ac:dyDescent="0.25">
      <c r="A2" s="127" t="s">
        <v>1811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325"/>
      <c r="U2" s="179"/>
      <c r="V2" s="179"/>
      <c r="W2" s="179"/>
      <c r="X2" s="179"/>
      <c r="Y2" s="179"/>
      <c r="Z2" s="179"/>
      <c r="AA2" s="179"/>
      <c r="AB2" s="179"/>
    </row>
    <row r="3" spans="1:29" ht="57.5" customHeight="1" x14ac:dyDescent="0.25">
      <c r="A3" s="424" t="s">
        <v>88</v>
      </c>
      <c r="B3" s="180" t="s">
        <v>555</v>
      </c>
      <c r="C3" s="430" t="s">
        <v>178</v>
      </c>
      <c r="D3" s="427"/>
      <c r="E3" s="427"/>
      <c r="F3" s="424" t="s">
        <v>1589</v>
      </c>
      <c r="G3" s="431" t="s">
        <v>774</v>
      </c>
      <c r="H3" s="424" t="s">
        <v>169</v>
      </c>
      <c r="I3" s="424" t="s">
        <v>163</v>
      </c>
      <c r="J3" s="424"/>
      <c r="K3" s="424"/>
      <c r="L3" s="424"/>
      <c r="M3" s="427" t="s">
        <v>112</v>
      </c>
      <c r="N3" s="427"/>
      <c r="O3" s="427" t="s">
        <v>1590</v>
      </c>
      <c r="P3" s="427" t="s">
        <v>205</v>
      </c>
      <c r="Q3" s="424" t="s">
        <v>177</v>
      </c>
      <c r="R3" s="424"/>
      <c r="S3" s="424"/>
      <c r="T3" s="424"/>
      <c r="U3" s="424"/>
      <c r="V3" s="424"/>
      <c r="W3" s="424" t="s">
        <v>176</v>
      </c>
      <c r="X3" s="424" t="s">
        <v>275</v>
      </c>
      <c r="Y3" s="424" t="s">
        <v>171</v>
      </c>
      <c r="Z3" s="424"/>
      <c r="AA3" s="424"/>
      <c r="AB3" s="424" t="s">
        <v>109</v>
      </c>
    </row>
    <row r="4" spans="1:29" s="72" customFormat="1" ht="45.5" customHeight="1" x14ac:dyDescent="0.25">
      <c r="A4" s="427"/>
      <c r="B4" s="181" t="s">
        <v>775</v>
      </c>
      <c r="C4" s="424" t="s">
        <v>101</v>
      </c>
      <c r="D4" s="424" t="s">
        <v>104</v>
      </c>
      <c r="E4" s="428" t="s">
        <v>100</v>
      </c>
      <c r="F4" s="424"/>
      <c r="G4" s="431"/>
      <c r="H4" s="424"/>
      <c r="I4" s="424" t="s">
        <v>164</v>
      </c>
      <c r="J4" s="427" t="s">
        <v>198</v>
      </c>
      <c r="K4" s="427" t="s">
        <v>165</v>
      </c>
      <c r="L4" s="424" t="s">
        <v>166</v>
      </c>
      <c r="M4" s="424" t="s">
        <v>776</v>
      </c>
      <c r="N4" s="424" t="s">
        <v>117</v>
      </c>
      <c r="O4" s="427"/>
      <c r="P4" s="427"/>
      <c r="Q4" s="424" t="s">
        <v>1591</v>
      </c>
      <c r="R4" s="424" t="s">
        <v>1592</v>
      </c>
      <c r="S4" s="424" t="s">
        <v>1593</v>
      </c>
      <c r="T4" s="309" t="s">
        <v>1693</v>
      </c>
      <c r="U4" s="424" t="s">
        <v>1594</v>
      </c>
      <c r="V4" s="424" t="s">
        <v>116</v>
      </c>
      <c r="W4" s="427"/>
      <c r="X4" s="427"/>
      <c r="Y4" s="427" t="s">
        <v>279</v>
      </c>
      <c r="Z4" s="427" t="s">
        <v>172</v>
      </c>
      <c r="AA4" s="427" t="s">
        <v>274</v>
      </c>
      <c r="AB4" s="424"/>
      <c r="AC4" s="341"/>
    </row>
    <row r="5" spans="1:29" s="72" customFormat="1" ht="46" customHeight="1" x14ac:dyDescent="0.25">
      <c r="A5" s="427"/>
      <c r="B5" s="181" t="s">
        <v>569</v>
      </c>
      <c r="C5" s="424"/>
      <c r="D5" s="424"/>
      <c r="E5" s="428"/>
      <c r="F5" s="424"/>
      <c r="G5" s="431"/>
      <c r="H5" s="424"/>
      <c r="I5" s="424"/>
      <c r="J5" s="427"/>
      <c r="K5" s="427"/>
      <c r="L5" s="424"/>
      <c r="M5" s="424"/>
      <c r="N5" s="424"/>
      <c r="O5" s="427"/>
      <c r="P5" s="427"/>
      <c r="Q5" s="424"/>
      <c r="R5" s="424"/>
      <c r="S5" s="424"/>
      <c r="T5" s="425" t="s">
        <v>1692</v>
      </c>
      <c r="U5" s="424"/>
      <c r="V5" s="424"/>
      <c r="W5" s="427"/>
      <c r="X5" s="427"/>
      <c r="Y5" s="427"/>
      <c r="Z5" s="427"/>
      <c r="AA5" s="427"/>
      <c r="AB5" s="424"/>
      <c r="AC5" s="341"/>
    </row>
    <row r="6" spans="1:29" s="72" customFormat="1" ht="47" customHeight="1" x14ac:dyDescent="0.25">
      <c r="A6" s="427"/>
      <c r="B6" s="181" t="s">
        <v>570</v>
      </c>
      <c r="C6" s="427"/>
      <c r="D6" s="427"/>
      <c r="E6" s="429"/>
      <c r="F6" s="424"/>
      <c r="G6" s="431"/>
      <c r="H6" s="424"/>
      <c r="I6" s="424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6"/>
      <c r="U6" s="427"/>
      <c r="V6" s="427"/>
      <c r="W6" s="427"/>
      <c r="X6" s="427"/>
      <c r="Y6" s="427"/>
      <c r="Z6" s="427"/>
      <c r="AA6" s="427"/>
      <c r="AB6" s="424"/>
      <c r="AC6" s="341"/>
    </row>
    <row r="7" spans="1:29" ht="15" customHeight="1" x14ac:dyDescent="0.25">
      <c r="A7" s="27" t="s">
        <v>0</v>
      </c>
      <c r="B7" s="28"/>
      <c r="C7" s="28"/>
      <c r="D7" s="28"/>
      <c r="E7" s="47"/>
      <c r="F7" s="37"/>
      <c r="G7" s="37"/>
      <c r="H7" s="36"/>
      <c r="I7" s="36"/>
      <c r="J7" s="36"/>
      <c r="K7" s="36"/>
      <c r="L7" s="36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9" s="84" customFormat="1" ht="15" customHeight="1" x14ac:dyDescent="0.25">
      <c r="A8" s="66" t="s">
        <v>1</v>
      </c>
      <c r="B8" s="211" t="s">
        <v>775</v>
      </c>
      <c r="C8" s="328">
        <f>IF(B8=$B$4,2,IF(B8=$B$5,1,0))</f>
        <v>2</v>
      </c>
      <c r="D8" s="329"/>
      <c r="E8" s="330">
        <f>C8*(1-D8)</f>
        <v>2</v>
      </c>
      <c r="F8" s="216" t="s">
        <v>258</v>
      </c>
      <c r="G8" s="216" t="s">
        <v>777</v>
      </c>
      <c r="H8" s="216">
        <v>43998</v>
      </c>
      <c r="I8" s="216" t="s">
        <v>219</v>
      </c>
      <c r="J8" s="216" t="s">
        <v>778</v>
      </c>
      <c r="K8" s="216">
        <v>43986</v>
      </c>
      <c r="L8" s="216" t="s">
        <v>219</v>
      </c>
      <c r="M8" s="211" t="s">
        <v>779</v>
      </c>
      <c r="N8" s="211" t="s">
        <v>219</v>
      </c>
      <c r="O8" s="211" t="s">
        <v>219</v>
      </c>
      <c r="P8" s="211" t="s">
        <v>259</v>
      </c>
      <c r="Q8" s="211" t="s">
        <v>219</v>
      </c>
      <c r="R8" s="211" t="s">
        <v>307</v>
      </c>
      <c r="S8" s="211" t="s">
        <v>219</v>
      </c>
      <c r="T8" s="144" t="s">
        <v>219</v>
      </c>
      <c r="U8" s="211" t="s">
        <v>219</v>
      </c>
      <c r="V8" s="211" t="s">
        <v>219</v>
      </c>
      <c r="W8" s="211" t="s">
        <v>780</v>
      </c>
      <c r="X8" s="188" t="s">
        <v>1713</v>
      </c>
      <c r="Y8" s="216" t="s">
        <v>781</v>
      </c>
      <c r="Z8" s="216">
        <v>44001</v>
      </c>
      <c r="AA8" s="216" t="s">
        <v>219</v>
      </c>
      <c r="AB8" s="324" t="s">
        <v>1694</v>
      </c>
      <c r="AC8" s="218" t="s">
        <v>216</v>
      </c>
    </row>
    <row r="9" spans="1:29" s="31" customFormat="1" ht="15" customHeight="1" x14ac:dyDescent="0.25">
      <c r="A9" s="66" t="s">
        <v>2</v>
      </c>
      <c r="B9" s="211" t="s">
        <v>569</v>
      </c>
      <c r="C9" s="328">
        <f>IF(B9=$B$4,2,IF(B9=$B$5,1,0))</f>
        <v>1</v>
      </c>
      <c r="D9" s="329"/>
      <c r="E9" s="330">
        <f>C9*(1-D9)</f>
        <v>1</v>
      </c>
      <c r="F9" s="216" t="s">
        <v>260</v>
      </c>
      <c r="G9" s="216" t="s">
        <v>216</v>
      </c>
      <c r="H9" s="216" t="s">
        <v>782</v>
      </c>
      <c r="I9" s="216" t="s">
        <v>219</v>
      </c>
      <c r="J9" s="216" t="s">
        <v>783</v>
      </c>
      <c r="K9" s="216">
        <v>43979</v>
      </c>
      <c r="L9" s="216" t="s">
        <v>219</v>
      </c>
      <c r="M9" s="211" t="s">
        <v>784</v>
      </c>
      <c r="N9" s="211" t="s">
        <v>219</v>
      </c>
      <c r="O9" s="211" t="s">
        <v>219</v>
      </c>
      <c r="P9" s="211" t="s">
        <v>785</v>
      </c>
      <c r="Q9" s="211" t="s">
        <v>218</v>
      </c>
      <c r="R9" s="211" t="s">
        <v>219</v>
      </c>
      <c r="S9" s="211" t="s">
        <v>271</v>
      </c>
      <c r="T9" s="144" t="s">
        <v>1699</v>
      </c>
      <c r="U9" s="211" t="s">
        <v>218</v>
      </c>
      <c r="V9" s="211" t="s">
        <v>218</v>
      </c>
      <c r="W9" s="211" t="s">
        <v>786</v>
      </c>
      <c r="X9" s="188" t="s">
        <v>1695</v>
      </c>
      <c r="Y9" s="216" t="s">
        <v>787</v>
      </c>
      <c r="Z9" s="216">
        <v>44004</v>
      </c>
      <c r="AA9" s="216" t="s">
        <v>219</v>
      </c>
      <c r="AB9" s="324" t="s">
        <v>1723</v>
      </c>
      <c r="AC9" s="311" t="s">
        <v>216</v>
      </c>
    </row>
    <row r="10" spans="1:29" ht="15" customHeight="1" x14ac:dyDescent="0.25">
      <c r="A10" s="66" t="s">
        <v>3</v>
      </c>
      <c r="B10" s="211" t="s">
        <v>570</v>
      </c>
      <c r="C10" s="328">
        <f t="shared" ref="C10:C73" si="0">IF(B10=$B$4,2,IF(B10=$B$5,1,0))</f>
        <v>0</v>
      </c>
      <c r="D10" s="329"/>
      <c r="E10" s="330">
        <f t="shared" ref="E10:E72" si="1">C10*(1-D10)</f>
        <v>0</v>
      </c>
      <c r="F10" s="216" t="s">
        <v>261</v>
      </c>
      <c r="G10" s="216" t="s">
        <v>216</v>
      </c>
      <c r="H10" s="216">
        <v>44028</v>
      </c>
      <c r="I10" s="216" t="s">
        <v>219</v>
      </c>
      <c r="J10" s="340" t="s">
        <v>788</v>
      </c>
      <c r="K10" s="216" t="s">
        <v>217</v>
      </c>
      <c r="L10" s="216" t="s">
        <v>219</v>
      </c>
      <c r="M10" s="216" t="s">
        <v>789</v>
      </c>
      <c r="N10" s="216" t="s">
        <v>219</v>
      </c>
      <c r="O10" s="211" t="s">
        <v>218</v>
      </c>
      <c r="P10" s="211" t="s">
        <v>216</v>
      </c>
      <c r="Q10" s="211" t="s">
        <v>216</v>
      </c>
      <c r="R10" s="211" t="s">
        <v>216</v>
      </c>
      <c r="S10" s="211" t="s">
        <v>216</v>
      </c>
      <c r="T10" s="144" t="s">
        <v>216</v>
      </c>
      <c r="U10" s="211" t="s">
        <v>216</v>
      </c>
      <c r="V10" s="211" t="s">
        <v>216</v>
      </c>
      <c r="W10" s="188" t="s">
        <v>1795</v>
      </c>
      <c r="X10" s="188" t="s">
        <v>790</v>
      </c>
      <c r="Y10" s="216" t="s">
        <v>791</v>
      </c>
      <c r="Z10" s="216" t="s">
        <v>216</v>
      </c>
      <c r="AA10" s="216" t="s">
        <v>216</v>
      </c>
      <c r="AB10" s="211" t="s">
        <v>1717</v>
      </c>
      <c r="AC10" s="311" t="s">
        <v>216</v>
      </c>
    </row>
    <row r="11" spans="1:29" s="75" customFormat="1" ht="15" customHeight="1" x14ac:dyDescent="0.25">
      <c r="A11" s="66" t="s">
        <v>4</v>
      </c>
      <c r="B11" s="211" t="s">
        <v>569</v>
      </c>
      <c r="C11" s="328">
        <f t="shared" si="0"/>
        <v>1</v>
      </c>
      <c r="D11" s="329"/>
      <c r="E11" s="330">
        <f t="shared" si="1"/>
        <v>1</v>
      </c>
      <c r="F11" s="216" t="s">
        <v>260</v>
      </c>
      <c r="G11" s="216" t="s">
        <v>792</v>
      </c>
      <c r="H11" s="216">
        <v>43979</v>
      </c>
      <c r="I11" s="216" t="s">
        <v>219</v>
      </c>
      <c r="J11" s="216" t="s">
        <v>793</v>
      </c>
      <c r="K11" s="216" t="s">
        <v>794</v>
      </c>
      <c r="L11" s="216" t="s">
        <v>219</v>
      </c>
      <c r="M11" s="216" t="s">
        <v>795</v>
      </c>
      <c r="N11" s="216" t="s">
        <v>219</v>
      </c>
      <c r="O11" s="211" t="s">
        <v>219</v>
      </c>
      <c r="P11" s="216" t="s">
        <v>1725</v>
      </c>
      <c r="Q11" s="211" t="s">
        <v>219</v>
      </c>
      <c r="R11" s="211" t="s">
        <v>307</v>
      </c>
      <c r="S11" s="211" t="s">
        <v>271</v>
      </c>
      <c r="T11" s="144" t="s">
        <v>218</v>
      </c>
      <c r="U11" s="211" t="s">
        <v>1700</v>
      </c>
      <c r="V11" s="211" t="s">
        <v>219</v>
      </c>
      <c r="W11" s="211" t="s">
        <v>796</v>
      </c>
      <c r="X11" s="188" t="s">
        <v>299</v>
      </c>
      <c r="Y11" s="216" t="s">
        <v>797</v>
      </c>
      <c r="Z11" s="216">
        <v>43980</v>
      </c>
      <c r="AA11" s="216" t="s">
        <v>219</v>
      </c>
      <c r="AB11" s="211" t="s">
        <v>1705</v>
      </c>
      <c r="AC11" s="311" t="s">
        <v>216</v>
      </c>
    </row>
    <row r="12" spans="1:29" s="84" customFormat="1" ht="15" customHeight="1" x14ac:dyDescent="0.25">
      <c r="A12" s="66" t="s">
        <v>5</v>
      </c>
      <c r="B12" s="211" t="s">
        <v>569</v>
      </c>
      <c r="C12" s="328">
        <f t="shared" si="0"/>
        <v>1</v>
      </c>
      <c r="D12" s="329"/>
      <c r="E12" s="330">
        <f t="shared" si="1"/>
        <v>1</v>
      </c>
      <c r="F12" s="216" t="s">
        <v>260</v>
      </c>
      <c r="G12" s="216" t="s">
        <v>216</v>
      </c>
      <c r="H12" s="216">
        <v>44127</v>
      </c>
      <c r="I12" s="216" t="s">
        <v>219</v>
      </c>
      <c r="J12" s="211" t="s">
        <v>798</v>
      </c>
      <c r="K12" s="216">
        <v>44116</v>
      </c>
      <c r="L12" s="216" t="s">
        <v>219</v>
      </c>
      <c r="M12" s="216" t="s">
        <v>799</v>
      </c>
      <c r="N12" s="216" t="s">
        <v>217</v>
      </c>
      <c r="O12" s="211" t="s">
        <v>219</v>
      </c>
      <c r="P12" s="216" t="s">
        <v>262</v>
      </c>
      <c r="Q12" s="211" t="s">
        <v>219</v>
      </c>
      <c r="R12" s="211" t="s">
        <v>300</v>
      </c>
      <c r="S12" s="211" t="s">
        <v>271</v>
      </c>
      <c r="T12" s="144" t="s">
        <v>1699</v>
      </c>
      <c r="U12" s="211" t="s">
        <v>219</v>
      </c>
      <c r="V12" s="211" t="s">
        <v>219</v>
      </c>
      <c r="W12" s="211" t="s">
        <v>800</v>
      </c>
      <c r="X12" s="188" t="s">
        <v>277</v>
      </c>
      <c r="Y12" s="332" t="s">
        <v>801</v>
      </c>
      <c r="Z12" s="216" t="s">
        <v>217</v>
      </c>
      <c r="AA12" s="216" t="s">
        <v>217</v>
      </c>
      <c r="AB12" s="211" t="s">
        <v>1705</v>
      </c>
      <c r="AC12" s="311" t="s">
        <v>216</v>
      </c>
    </row>
    <row r="13" spans="1:29" ht="15" customHeight="1" x14ac:dyDescent="0.25">
      <c r="A13" s="66" t="s">
        <v>6</v>
      </c>
      <c r="B13" s="211" t="s">
        <v>775</v>
      </c>
      <c r="C13" s="328">
        <f t="shared" si="0"/>
        <v>2</v>
      </c>
      <c r="D13" s="329"/>
      <c r="E13" s="330">
        <f t="shared" si="1"/>
        <v>2</v>
      </c>
      <c r="F13" s="216" t="s">
        <v>261</v>
      </c>
      <c r="G13" s="216" t="s">
        <v>216</v>
      </c>
      <c r="H13" s="216">
        <v>43986</v>
      </c>
      <c r="I13" s="216" t="s">
        <v>219</v>
      </c>
      <c r="J13" s="211" t="s">
        <v>802</v>
      </c>
      <c r="K13" s="216">
        <v>43977</v>
      </c>
      <c r="L13" s="216" t="s">
        <v>219</v>
      </c>
      <c r="M13" s="216" t="s">
        <v>803</v>
      </c>
      <c r="N13" s="216" t="s">
        <v>219</v>
      </c>
      <c r="O13" s="211" t="s">
        <v>219</v>
      </c>
      <c r="P13" s="216" t="s">
        <v>1726</v>
      </c>
      <c r="Q13" s="211" t="s">
        <v>219</v>
      </c>
      <c r="R13" s="211" t="s">
        <v>309</v>
      </c>
      <c r="S13" s="211" t="s">
        <v>219</v>
      </c>
      <c r="T13" s="144" t="s">
        <v>219</v>
      </c>
      <c r="U13" s="211" t="s">
        <v>219</v>
      </c>
      <c r="V13" s="211" t="s">
        <v>219</v>
      </c>
      <c r="W13" s="331" t="s">
        <v>236</v>
      </c>
      <c r="X13" s="188" t="s">
        <v>790</v>
      </c>
      <c r="Y13" s="216" t="s">
        <v>804</v>
      </c>
      <c r="Z13" s="216" t="s">
        <v>217</v>
      </c>
      <c r="AA13" s="216" t="s">
        <v>217</v>
      </c>
      <c r="AB13" s="334" t="s">
        <v>216</v>
      </c>
      <c r="AC13" s="311" t="s">
        <v>216</v>
      </c>
    </row>
    <row r="14" spans="1:29" s="84" customFormat="1" ht="15" customHeight="1" x14ac:dyDescent="0.25">
      <c r="A14" s="66" t="s">
        <v>7</v>
      </c>
      <c r="B14" s="211" t="s">
        <v>570</v>
      </c>
      <c r="C14" s="328">
        <f t="shared" si="0"/>
        <v>0</v>
      </c>
      <c r="D14" s="329"/>
      <c r="E14" s="330">
        <f t="shared" si="1"/>
        <v>0</v>
      </c>
      <c r="F14" s="216" t="s">
        <v>261</v>
      </c>
      <c r="G14" s="216" t="s">
        <v>216</v>
      </c>
      <c r="H14" s="216" t="s">
        <v>805</v>
      </c>
      <c r="I14" s="216" t="s">
        <v>219</v>
      </c>
      <c r="J14" s="211" t="s">
        <v>806</v>
      </c>
      <c r="K14" s="216">
        <v>43997</v>
      </c>
      <c r="L14" s="216" t="s">
        <v>219</v>
      </c>
      <c r="M14" s="216" t="s">
        <v>807</v>
      </c>
      <c r="N14" s="216" t="s">
        <v>219</v>
      </c>
      <c r="O14" s="211" t="s">
        <v>218</v>
      </c>
      <c r="P14" s="211" t="s">
        <v>216</v>
      </c>
      <c r="Q14" s="211" t="s">
        <v>216</v>
      </c>
      <c r="R14" s="211" t="s">
        <v>216</v>
      </c>
      <c r="S14" s="211" t="s">
        <v>216</v>
      </c>
      <c r="T14" s="144" t="s">
        <v>216</v>
      </c>
      <c r="U14" s="211" t="s">
        <v>216</v>
      </c>
      <c r="V14" s="211" t="s">
        <v>216</v>
      </c>
      <c r="W14" s="188" t="s">
        <v>1797</v>
      </c>
      <c r="X14" s="188" t="s">
        <v>790</v>
      </c>
      <c r="Y14" s="216" t="s">
        <v>808</v>
      </c>
      <c r="Z14" s="216" t="s">
        <v>216</v>
      </c>
      <c r="AA14" s="216" t="s">
        <v>216</v>
      </c>
      <c r="AB14" s="334" t="s">
        <v>1702</v>
      </c>
      <c r="AC14" s="311" t="s">
        <v>216</v>
      </c>
    </row>
    <row r="15" spans="1:29" s="84" customFormat="1" ht="15" customHeight="1" x14ac:dyDescent="0.25">
      <c r="A15" s="66" t="s">
        <v>8</v>
      </c>
      <c r="B15" s="211" t="s">
        <v>775</v>
      </c>
      <c r="C15" s="328">
        <f t="shared" si="0"/>
        <v>2</v>
      </c>
      <c r="D15" s="329"/>
      <c r="E15" s="330">
        <f t="shared" si="1"/>
        <v>2</v>
      </c>
      <c r="F15" s="216" t="s">
        <v>261</v>
      </c>
      <c r="G15" s="216" t="s">
        <v>216</v>
      </c>
      <c r="H15" s="216">
        <v>44077</v>
      </c>
      <c r="I15" s="216" t="s">
        <v>219</v>
      </c>
      <c r="J15" s="211" t="s">
        <v>809</v>
      </c>
      <c r="K15" s="216">
        <v>44067</v>
      </c>
      <c r="L15" s="216" t="s">
        <v>219</v>
      </c>
      <c r="M15" s="216" t="s">
        <v>810</v>
      </c>
      <c r="N15" s="216" t="s">
        <v>217</v>
      </c>
      <c r="O15" s="211" t="s">
        <v>219</v>
      </c>
      <c r="P15" s="216" t="s">
        <v>263</v>
      </c>
      <c r="Q15" s="211" t="s">
        <v>219</v>
      </c>
      <c r="R15" s="211" t="s">
        <v>811</v>
      </c>
      <c r="S15" s="211" t="s">
        <v>219</v>
      </c>
      <c r="T15" s="144" t="s">
        <v>219</v>
      </c>
      <c r="U15" s="211" t="s">
        <v>219</v>
      </c>
      <c r="V15" s="211" t="s">
        <v>219</v>
      </c>
      <c r="W15" s="211" t="s">
        <v>812</v>
      </c>
      <c r="X15" s="188" t="s">
        <v>790</v>
      </c>
      <c r="Y15" s="216" t="s">
        <v>813</v>
      </c>
      <c r="Z15" s="216" t="s">
        <v>217</v>
      </c>
      <c r="AA15" s="216" t="s">
        <v>217</v>
      </c>
      <c r="AB15" s="211" t="s">
        <v>1706</v>
      </c>
      <c r="AC15" s="311" t="s">
        <v>216</v>
      </c>
    </row>
    <row r="16" spans="1:29" s="84" customFormat="1" ht="15" customHeight="1" x14ac:dyDescent="0.25">
      <c r="A16" s="66" t="s">
        <v>9</v>
      </c>
      <c r="B16" s="211" t="s">
        <v>569</v>
      </c>
      <c r="C16" s="328">
        <f t="shared" si="0"/>
        <v>1</v>
      </c>
      <c r="D16" s="329"/>
      <c r="E16" s="330">
        <f t="shared" si="1"/>
        <v>1</v>
      </c>
      <c r="F16" s="216" t="s">
        <v>261</v>
      </c>
      <c r="G16" s="216" t="s">
        <v>216</v>
      </c>
      <c r="H16" s="216">
        <v>43999</v>
      </c>
      <c r="I16" s="216" t="s">
        <v>267</v>
      </c>
      <c r="J16" s="211" t="s">
        <v>814</v>
      </c>
      <c r="K16" s="216" t="s">
        <v>815</v>
      </c>
      <c r="L16" s="216" t="s">
        <v>219</v>
      </c>
      <c r="M16" s="216" t="s">
        <v>816</v>
      </c>
      <c r="N16" s="216" t="s">
        <v>217</v>
      </c>
      <c r="O16" s="211" t="s">
        <v>219</v>
      </c>
      <c r="P16" s="216" t="s">
        <v>1726</v>
      </c>
      <c r="Q16" s="211" t="s">
        <v>219</v>
      </c>
      <c r="R16" s="211" t="s">
        <v>314</v>
      </c>
      <c r="S16" s="211" t="s">
        <v>271</v>
      </c>
      <c r="T16" s="144" t="s">
        <v>1701</v>
      </c>
      <c r="U16" s="211" t="s">
        <v>219</v>
      </c>
      <c r="V16" s="211" t="s">
        <v>219</v>
      </c>
      <c r="W16" s="211" t="s">
        <v>817</v>
      </c>
      <c r="X16" s="188" t="s">
        <v>790</v>
      </c>
      <c r="Y16" s="216" t="s">
        <v>818</v>
      </c>
      <c r="Z16" s="216" t="s">
        <v>819</v>
      </c>
      <c r="AA16" s="216" t="s">
        <v>219</v>
      </c>
      <c r="AB16" s="216" t="s">
        <v>1709</v>
      </c>
      <c r="AC16" s="311" t="s">
        <v>216</v>
      </c>
    </row>
    <row r="17" spans="1:29" ht="15" customHeight="1" x14ac:dyDescent="0.25">
      <c r="A17" s="66" t="s">
        <v>10</v>
      </c>
      <c r="B17" s="211" t="s">
        <v>775</v>
      </c>
      <c r="C17" s="328">
        <f t="shared" si="0"/>
        <v>2</v>
      </c>
      <c r="D17" s="329"/>
      <c r="E17" s="330">
        <f t="shared" si="1"/>
        <v>2</v>
      </c>
      <c r="F17" s="216" t="s">
        <v>261</v>
      </c>
      <c r="G17" s="216" t="s">
        <v>216</v>
      </c>
      <c r="H17" s="216">
        <v>43999</v>
      </c>
      <c r="I17" s="216" t="s">
        <v>219</v>
      </c>
      <c r="J17" s="211" t="s">
        <v>820</v>
      </c>
      <c r="K17" s="216" t="s">
        <v>217</v>
      </c>
      <c r="L17" s="216" t="s">
        <v>219</v>
      </c>
      <c r="M17" s="211" t="s">
        <v>1703</v>
      </c>
      <c r="N17" s="211" t="s">
        <v>219</v>
      </c>
      <c r="O17" s="211" t="s">
        <v>219</v>
      </c>
      <c r="P17" s="211" t="s">
        <v>1727</v>
      </c>
      <c r="Q17" s="211" t="s">
        <v>219</v>
      </c>
      <c r="R17" s="211" t="s">
        <v>855</v>
      </c>
      <c r="S17" s="211" t="s">
        <v>219</v>
      </c>
      <c r="T17" s="144" t="s">
        <v>219</v>
      </c>
      <c r="U17" s="211" t="s">
        <v>219</v>
      </c>
      <c r="V17" s="211" t="s">
        <v>821</v>
      </c>
      <c r="W17" s="211" t="s">
        <v>822</v>
      </c>
      <c r="X17" s="188" t="s">
        <v>790</v>
      </c>
      <c r="Y17" s="216" t="s">
        <v>823</v>
      </c>
      <c r="Z17" s="216">
        <v>44020</v>
      </c>
      <c r="AA17" s="216" t="s">
        <v>219</v>
      </c>
      <c r="AB17" s="211" t="s">
        <v>216</v>
      </c>
      <c r="AC17" s="311" t="s">
        <v>216</v>
      </c>
    </row>
    <row r="18" spans="1:29" s="31" customFormat="1" ht="14.5" customHeight="1" x14ac:dyDescent="0.25">
      <c r="A18" s="66" t="s">
        <v>11</v>
      </c>
      <c r="B18" s="211" t="s">
        <v>570</v>
      </c>
      <c r="C18" s="328">
        <f t="shared" si="0"/>
        <v>0</v>
      </c>
      <c r="D18" s="329"/>
      <c r="E18" s="330">
        <f t="shared" si="1"/>
        <v>0</v>
      </c>
      <c r="F18" s="216" t="s">
        <v>261</v>
      </c>
      <c r="G18" s="216" t="s">
        <v>216</v>
      </c>
      <c r="H18" s="216">
        <v>44062</v>
      </c>
      <c r="I18" s="216" t="s">
        <v>219</v>
      </c>
      <c r="J18" s="211" t="s">
        <v>824</v>
      </c>
      <c r="K18" s="216">
        <v>44041</v>
      </c>
      <c r="L18" s="216" t="s">
        <v>219</v>
      </c>
      <c r="M18" s="216" t="s">
        <v>810</v>
      </c>
      <c r="N18" s="216" t="s">
        <v>219</v>
      </c>
      <c r="O18" s="211" t="s">
        <v>219</v>
      </c>
      <c r="P18" s="216" t="s">
        <v>1728</v>
      </c>
      <c r="Q18" s="211" t="s">
        <v>218</v>
      </c>
      <c r="R18" s="211" t="s">
        <v>218</v>
      </c>
      <c r="S18" s="211" t="s">
        <v>218</v>
      </c>
      <c r="T18" s="144" t="s">
        <v>218</v>
      </c>
      <c r="U18" s="211" t="s">
        <v>219</v>
      </c>
      <c r="V18" s="211" t="s">
        <v>218</v>
      </c>
      <c r="W18" s="211" t="s">
        <v>825</v>
      </c>
      <c r="X18" s="188" t="s">
        <v>790</v>
      </c>
      <c r="Y18" s="216" t="s">
        <v>826</v>
      </c>
      <c r="Z18" s="216" t="s">
        <v>827</v>
      </c>
      <c r="AA18" s="216" t="s">
        <v>219</v>
      </c>
      <c r="AB18" s="334" t="s">
        <v>1707</v>
      </c>
      <c r="AC18" s="311" t="s">
        <v>216</v>
      </c>
    </row>
    <row r="19" spans="1:29" ht="15" customHeight="1" x14ac:dyDescent="0.25">
      <c r="A19" s="66" t="s">
        <v>12</v>
      </c>
      <c r="B19" s="211" t="s">
        <v>570</v>
      </c>
      <c r="C19" s="328">
        <f t="shared" si="0"/>
        <v>0</v>
      </c>
      <c r="D19" s="329"/>
      <c r="E19" s="330">
        <f t="shared" si="1"/>
        <v>0</v>
      </c>
      <c r="F19" s="216" t="s">
        <v>261</v>
      </c>
      <c r="G19" s="216" t="s">
        <v>216</v>
      </c>
      <c r="H19" s="216">
        <v>44035</v>
      </c>
      <c r="I19" s="216" t="s">
        <v>218</v>
      </c>
      <c r="J19" s="211" t="s">
        <v>216</v>
      </c>
      <c r="K19" s="211" t="s">
        <v>216</v>
      </c>
      <c r="L19" s="211" t="s">
        <v>216</v>
      </c>
      <c r="M19" s="216" t="s">
        <v>217</v>
      </c>
      <c r="N19" s="216" t="s">
        <v>217</v>
      </c>
      <c r="O19" s="211" t="s">
        <v>218</v>
      </c>
      <c r="P19" s="211" t="s">
        <v>216</v>
      </c>
      <c r="Q19" s="211" t="s">
        <v>216</v>
      </c>
      <c r="R19" s="211" t="s">
        <v>216</v>
      </c>
      <c r="S19" s="211" t="s">
        <v>216</v>
      </c>
      <c r="T19" s="144" t="s">
        <v>216</v>
      </c>
      <c r="U19" s="211" t="s">
        <v>216</v>
      </c>
      <c r="V19" s="211" t="s">
        <v>216</v>
      </c>
      <c r="W19" s="211" t="s">
        <v>828</v>
      </c>
      <c r="X19" s="188" t="s">
        <v>790</v>
      </c>
      <c r="Y19" s="216" t="s">
        <v>829</v>
      </c>
      <c r="Z19" s="216" t="s">
        <v>217</v>
      </c>
      <c r="AA19" s="216" t="s">
        <v>217</v>
      </c>
      <c r="AB19" s="211" t="s">
        <v>1724</v>
      </c>
      <c r="AC19" s="311" t="s">
        <v>216</v>
      </c>
    </row>
    <row r="20" spans="1:29" s="84" customFormat="1" ht="15" customHeight="1" x14ac:dyDescent="0.25">
      <c r="A20" s="66" t="s">
        <v>13</v>
      </c>
      <c r="B20" s="211" t="s">
        <v>570</v>
      </c>
      <c r="C20" s="328">
        <f t="shared" si="0"/>
        <v>0</v>
      </c>
      <c r="D20" s="329"/>
      <c r="E20" s="330">
        <f t="shared" si="1"/>
        <v>0</v>
      </c>
      <c r="F20" s="216" t="s">
        <v>261</v>
      </c>
      <c r="G20" s="216" t="s">
        <v>216</v>
      </c>
      <c r="H20" s="216">
        <v>43993</v>
      </c>
      <c r="I20" s="216" t="s">
        <v>218</v>
      </c>
      <c r="J20" s="331" t="s">
        <v>830</v>
      </c>
      <c r="K20" s="216" t="s">
        <v>217</v>
      </c>
      <c r="L20" s="216" t="s">
        <v>217</v>
      </c>
      <c r="M20" s="216" t="s">
        <v>810</v>
      </c>
      <c r="N20" s="216" t="s">
        <v>217</v>
      </c>
      <c r="O20" s="211" t="s">
        <v>219</v>
      </c>
      <c r="P20" s="216" t="s">
        <v>264</v>
      </c>
      <c r="Q20" s="211" t="s">
        <v>831</v>
      </c>
      <c r="R20" s="211" t="s">
        <v>218</v>
      </c>
      <c r="S20" s="211" t="s">
        <v>218</v>
      </c>
      <c r="T20" s="144" t="s">
        <v>218</v>
      </c>
      <c r="U20" s="211" t="s">
        <v>219</v>
      </c>
      <c r="V20" s="211" t="s">
        <v>832</v>
      </c>
      <c r="W20" s="211" t="s">
        <v>833</v>
      </c>
      <c r="X20" s="188" t="s">
        <v>790</v>
      </c>
      <c r="Y20" s="216" t="s">
        <v>834</v>
      </c>
      <c r="Z20" s="216">
        <v>43993</v>
      </c>
      <c r="AA20" s="216" t="s">
        <v>219</v>
      </c>
      <c r="AB20" s="211" t="s">
        <v>1704</v>
      </c>
      <c r="AC20" s="311" t="s">
        <v>216</v>
      </c>
    </row>
    <row r="21" spans="1:29" s="31" customFormat="1" ht="15" customHeight="1" x14ac:dyDescent="0.25">
      <c r="A21" s="66" t="s">
        <v>14</v>
      </c>
      <c r="B21" s="211" t="s">
        <v>775</v>
      </c>
      <c r="C21" s="328">
        <f t="shared" si="0"/>
        <v>2</v>
      </c>
      <c r="D21" s="329"/>
      <c r="E21" s="330">
        <f t="shared" si="1"/>
        <v>2</v>
      </c>
      <c r="F21" s="216" t="s">
        <v>261</v>
      </c>
      <c r="G21" s="216" t="s">
        <v>216</v>
      </c>
      <c r="H21" s="216">
        <v>44111</v>
      </c>
      <c r="I21" s="216" t="s">
        <v>219</v>
      </c>
      <c r="J21" s="211" t="s">
        <v>835</v>
      </c>
      <c r="K21" s="216" t="s">
        <v>217</v>
      </c>
      <c r="L21" s="216" t="s">
        <v>219</v>
      </c>
      <c r="M21" s="211" t="s">
        <v>836</v>
      </c>
      <c r="N21" s="211" t="s">
        <v>219</v>
      </c>
      <c r="O21" s="211" t="s">
        <v>219</v>
      </c>
      <c r="P21" s="211" t="s">
        <v>1729</v>
      </c>
      <c r="Q21" s="211" t="s">
        <v>219</v>
      </c>
      <c r="R21" s="211" t="s">
        <v>855</v>
      </c>
      <c r="S21" s="211" t="s">
        <v>219</v>
      </c>
      <c r="T21" s="144" t="s">
        <v>219</v>
      </c>
      <c r="U21" s="211" t="s">
        <v>219</v>
      </c>
      <c r="V21" s="211" t="s">
        <v>219</v>
      </c>
      <c r="W21" s="331" t="s">
        <v>835</v>
      </c>
      <c r="X21" s="188" t="s">
        <v>790</v>
      </c>
      <c r="Y21" s="216" t="s">
        <v>837</v>
      </c>
      <c r="Z21" s="216" t="s">
        <v>217</v>
      </c>
      <c r="AA21" s="216" t="s">
        <v>217</v>
      </c>
      <c r="AB21" s="211" t="s">
        <v>216</v>
      </c>
      <c r="AC21" s="311" t="s">
        <v>216</v>
      </c>
    </row>
    <row r="22" spans="1:29" s="84" customFormat="1" ht="15" customHeight="1" x14ac:dyDescent="0.25">
      <c r="A22" s="66" t="s">
        <v>15</v>
      </c>
      <c r="B22" s="211" t="s">
        <v>775</v>
      </c>
      <c r="C22" s="328">
        <f t="shared" si="0"/>
        <v>2</v>
      </c>
      <c r="D22" s="329"/>
      <c r="E22" s="330">
        <f t="shared" si="1"/>
        <v>2</v>
      </c>
      <c r="F22" s="216" t="s">
        <v>258</v>
      </c>
      <c r="G22" s="216" t="s">
        <v>838</v>
      </c>
      <c r="H22" s="216">
        <v>43971</v>
      </c>
      <c r="I22" s="216" t="s">
        <v>219</v>
      </c>
      <c r="J22" s="211" t="s">
        <v>839</v>
      </c>
      <c r="K22" s="216" t="s">
        <v>840</v>
      </c>
      <c r="L22" s="216" t="s">
        <v>219</v>
      </c>
      <c r="M22" s="216" t="s">
        <v>841</v>
      </c>
      <c r="N22" s="216" t="s">
        <v>219</v>
      </c>
      <c r="O22" s="211" t="s">
        <v>219</v>
      </c>
      <c r="P22" s="216" t="s">
        <v>842</v>
      </c>
      <c r="Q22" s="216" t="s">
        <v>843</v>
      </c>
      <c r="R22" s="211" t="s">
        <v>308</v>
      </c>
      <c r="S22" s="211" t="s">
        <v>219</v>
      </c>
      <c r="T22" s="144" t="s">
        <v>219</v>
      </c>
      <c r="U22" s="211" t="s">
        <v>219</v>
      </c>
      <c r="V22" s="211" t="s">
        <v>219</v>
      </c>
      <c r="W22" s="211" t="s">
        <v>844</v>
      </c>
      <c r="X22" s="188" t="s">
        <v>299</v>
      </c>
      <c r="Y22" s="188" t="s">
        <v>845</v>
      </c>
      <c r="Z22" s="216">
        <v>43984</v>
      </c>
      <c r="AA22" s="216" t="s">
        <v>219</v>
      </c>
      <c r="AB22" s="216" t="s">
        <v>216</v>
      </c>
      <c r="AC22" s="311" t="s">
        <v>216</v>
      </c>
    </row>
    <row r="23" spans="1:29" ht="15" customHeight="1" x14ac:dyDescent="0.25">
      <c r="A23" s="66" t="s">
        <v>16</v>
      </c>
      <c r="B23" s="211" t="s">
        <v>775</v>
      </c>
      <c r="C23" s="328">
        <f t="shared" si="0"/>
        <v>2</v>
      </c>
      <c r="D23" s="329"/>
      <c r="E23" s="330">
        <f t="shared" si="1"/>
        <v>2</v>
      </c>
      <c r="F23" s="216" t="s">
        <v>261</v>
      </c>
      <c r="G23" s="216" t="s">
        <v>216</v>
      </c>
      <c r="H23" s="216">
        <v>44117</v>
      </c>
      <c r="I23" s="216" t="s">
        <v>219</v>
      </c>
      <c r="J23" s="211" t="s">
        <v>846</v>
      </c>
      <c r="K23" s="216" t="s">
        <v>217</v>
      </c>
      <c r="L23" s="216" t="s">
        <v>217</v>
      </c>
      <c r="M23" s="216" t="s">
        <v>810</v>
      </c>
      <c r="N23" s="216" t="s">
        <v>217</v>
      </c>
      <c r="O23" s="216" t="s">
        <v>219</v>
      </c>
      <c r="P23" s="211" t="s">
        <v>259</v>
      </c>
      <c r="Q23" s="211" t="s">
        <v>219</v>
      </c>
      <c r="R23" s="211" t="s">
        <v>306</v>
      </c>
      <c r="S23" s="211" t="s">
        <v>219</v>
      </c>
      <c r="T23" s="144" t="s">
        <v>219</v>
      </c>
      <c r="U23" s="211" t="s">
        <v>219</v>
      </c>
      <c r="V23" s="211" t="s">
        <v>219</v>
      </c>
      <c r="W23" s="211" t="s">
        <v>265</v>
      </c>
      <c r="X23" s="188" t="s">
        <v>790</v>
      </c>
      <c r="Y23" s="188" t="s">
        <v>847</v>
      </c>
      <c r="Z23" s="216" t="s">
        <v>217</v>
      </c>
      <c r="AA23" s="216" t="s">
        <v>217</v>
      </c>
      <c r="AB23" s="211" t="s">
        <v>1706</v>
      </c>
      <c r="AC23" s="311" t="s">
        <v>216</v>
      </c>
    </row>
    <row r="24" spans="1:29" ht="15" customHeight="1" x14ac:dyDescent="0.25">
      <c r="A24" s="66" t="s">
        <v>17</v>
      </c>
      <c r="B24" s="211" t="s">
        <v>569</v>
      </c>
      <c r="C24" s="328">
        <f t="shared" si="0"/>
        <v>1</v>
      </c>
      <c r="D24" s="329"/>
      <c r="E24" s="330">
        <f t="shared" si="1"/>
        <v>1</v>
      </c>
      <c r="F24" s="216" t="s">
        <v>266</v>
      </c>
      <c r="G24" s="216" t="s">
        <v>848</v>
      </c>
      <c r="H24" s="216">
        <v>44000</v>
      </c>
      <c r="I24" s="216" t="s">
        <v>219</v>
      </c>
      <c r="J24" s="336" t="s">
        <v>849</v>
      </c>
      <c r="K24" s="216">
        <v>43997</v>
      </c>
      <c r="L24" s="216" t="s">
        <v>219</v>
      </c>
      <c r="M24" s="216" t="s">
        <v>850</v>
      </c>
      <c r="N24" s="211" t="s">
        <v>219</v>
      </c>
      <c r="O24" s="211" t="s">
        <v>219</v>
      </c>
      <c r="P24" s="211" t="s">
        <v>1730</v>
      </c>
      <c r="Q24" s="216" t="s">
        <v>219</v>
      </c>
      <c r="R24" s="211" t="s">
        <v>855</v>
      </c>
      <c r="S24" s="211" t="s">
        <v>271</v>
      </c>
      <c r="T24" s="144" t="s">
        <v>1699</v>
      </c>
      <c r="U24" s="211" t="s">
        <v>218</v>
      </c>
      <c r="V24" s="211" t="s">
        <v>219</v>
      </c>
      <c r="W24" s="331" t="s">
        <v>222</v>
      </c>
      <c r="X24" s="188" t="s">
        <v>299</v>
      </c>
      <c r="Y24" s="216" t="s">
        <v>851</v>
      </c>
      <c r="Z24" s="216">
        <v>44008</v>
      </c>
      <c r="AA24" s="216" t="s">
        <v>219</v>
      </c>
      <c r="AB24" s="211" t="s">
        <v>1737</v>
      </c>
      <c r="AC24" s="311" t="s">
        <v>216</v>
      </c>
    </row>
    <row r="25" spans="1:29" ht="15" customHeight="1" x14ac:dyDescent="0.25">
      <c r="A25" s="66" t="s">
        <v>852</v>
      </c>
      <c r="B25" s="335" t="s">
        <v>775</v>
      </c>
      <c r="C25" s="328">
        <f t="shared" si="0"/>
        <v>2</v>
      </c>
      <c r="D25" s="329"/>
      <c r="E25" s="330">
        <f t="shared" si="1"/>
        <v>2</v>
      </c>
      <c r="F25" s="216" t="s">
        <v>266</v>
      </c>
      <c r="G25" s="216" t="s">
        <v>216</v>
      </c>
      <c r="H25" s="332" t="s">
        <v>769</v>
      </c>
      <c r="I25" s="216" t="s">
        <v>219</v>
      </c>
      <c r="J25" s="216" t="s">
        <v>853</v>
      </c>
      <c r="K25" s="216">
        <v>44183</v>
      </c>
      <c r="L25" s="216" t="s">
        <v>219</v>
      </c>
      <c r="M25" s="216" t="s">
        <v>854</v>
      </c>
      <c r="N25" s="211" t="s">
        <v>219</v>
      </c>
      <c r="O25" s="211" t="s">
        <v>219</v>
      </c>
      <c r="P25" s="211" t="s">
        <v>1731</v>
      </c>
      <c r="Q25" s="211" t="s">
        <v>219</v>
      </c>
      <c r="R25" s="211" t="s">
        <v>855</v>
      </c>
      <c r="S25" s="211" t="s">
        <v>219</v>
      </c>
      <c r="T25" s="144" t="s">
        <v>219</v>
      </c>
      <c r="U25" s="211" t="s">
        <v>219</v>
      </c>
      <c r="V25" s="211" t="s">
        <v>219</v>
      </c>
      <c r="W25" s="211" t="s">
        <v>856</v>
      </c>
      <c r="X25" s="211" t="s">
        <v>857</v>
      </c>
      <c r="Y25" s="332" t="s">
        <v>858</v>
      </c>
      <c r="Z25" s="216">
        <v>44195</v>
      </c>
      <c r="AA25" s="216" t="s">
        <v>218</v>
      </c>
      <c r="AB25" s="211" t="s">
        <v>1738</v>
      </c>
      <c r="AC25" s="311" t="s">
        <v>216</v>
      </c>
    </row>
    <row r="26" spans="1:29" ht="15" customHeight="1" x14ac:dyDescent="0.25">
      <c r="A26" s="78" t="s">
        <v>18</v>
      </c>
      <c r="B26" s="52"/>
      <c r="C26" s="337"/>
      <c r="D26" s="52"/>
      <c r="E26" s="52"/>
      <c r="F26" s="338"/>
      <c r="G26" s="338"/>
      <c r="H26" s="338"/>
      <c r="I26" s="338"/>
      <c r="J26" s="338"/>
      <c r="K26" s="338"/>
      <c r="L26" s="338"/>
      <c r="M26" s="33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38"/>
      <c r="Z26" s="78"/>
      <c r="AA26" s="78"/>
      <c r="AB26" s="78"/>
    </row>
    <row r="27" spans="1:29" ht="15" customHeight="1" x14ac:dyDescent="0.25">
      <c r="A27" s="66" t="s">
        <v>19</v>
      </c>
      <c r="B27" s="211" t="s">
        <v>775</v>
      </c>
      <c r="C27" s="328">
        <f t="shared" si="0"/>
        <v>2</v>
      </c>
      <c r="D27" s="329"/>
      <c r="E27" s="330">
        <f t="shared" si="1"/>
        <v>2</v>
      </c>
      <c r="F27" s="216" t="s">
        <v>261</v>
      </c>
      <c r="G27" s="216" t="s">
        <v>216</v>
      </c>
      <c r="H27" s="216">
        <v>43999</v>
      </c>
      <c r="I27" s="216" t="s">
        <v>219</v>
      </c>
      <c r="J27" s="216" t="s">
        <v>859</v>
      </c>
      <c r="K27" s="216">
        <v>43986</v>
      </c>
      <c r="L27" s="216" t="s">
        <v>267</v>
      </c>
      <c r="M27" s="216" t="s">
        <v>860</v>
      </c>
      <c r="N27" s="211" t="s">
        <v>219</v>
      </c>
      <c r="O27" s="211" t="s">
        <v>219</v>
      </c>
      <c r="P27" s="211" t="s">
        <v>259</v>
      </c>
      <c r="Q27" s="216" t="s">
        <v>219</v>
      </c>
      <c r="R27" s="211" t="s">
        <v>861</v>
      </c>
      <c r="S27" s="211" t="s">
        <v>219</v>
      </c>
      <c r="T27" s="144" t="s">
        <v>219</v>
      </c>
      <c r="U27" s="211" t="s">
        <v>219</v>
      </c>
      <c r="V27" s="211" t="s">
        <v>219</v>
      </c>
      <c r="W27" s="211" t="s">
        <v>862</v>
      </c>
      <c r="X27" s="188" t="s">
        <v>790</v>
      </c>
      <c r="Y27" s="216" t="s">
        <v>863</v>
      </c>
      <c r="Z27" s="216" t="s">
        <v>217</v>
      </c>
      <c r="AA27" s="216" t="s">
        <v>217</v>
      </c>
      <c r="AB27" s="216" t="s">
        <v>1706</v>
      </c>
      <c r="AC27" s="311" t="s">
        <v>216</v>
      </c>
    </row>
    <row r="28" spans="1:29" s="75" customFormat="1" ht="15" customHeight="1" x14ac:dyDescent="0.25">
      <c r="A28" s="66" t="s">
        <v>20</v>
      </c>
      <c r="B28" s="211" t="s">
        <v>570</v>
      </c>
      <c r="C28" s="328">
        <f t="shared" si="0"/>
        <v>0</v>
      </c>
      <c r="D28" s="329"/>
      <c r="E28" s="330">
        <f t="shared" si="1"/>
        <v>0</v>
      </c>
      <c r="F28" s="216" t="s">
        <v>260</v>
      </c>
      <c r="G28" s="216" t="s">
        <v>216</v>
      </c>
      <c r="H28" s="216">
        <v>44116</v>
      </c>
      <c r="I28" s="216" t="s">
        <v>219</v>
      </c>
      <c r="J28" s="211" t="s">
        <v>864</v>
      </c>
      <c r="K28" s="216">
        <v>44105</v>
      </c>
      <c r="L28" s="216" t="s">
        <v>219</v>
      </c>
      <c r="M28" s="211" t="s">
        <v>810</v>
      </c>
      <c r="N28" s="211" t="s">
        <v>219</v>
      </c>
      <c r="O28" s="211" t="s">
        <v>219</v>
      </c>
      <c r="P28" s="211" t="s">
        <v>1730</v>
      </c>
      <c r="Q28" s="211" t="s">
        <v>219</v>
      </c>
      <c r="R28" s="211" t="s">
        <v>310</v>
      </c>
      <c r="S28" s="211" t="s">
        <v>271</v>
      </c>
      <c r="T28" s="144" t="s">
        <v>218</v>
      </c>
      <c r="U28" s="211" t="s">
        <v>218</v>
      </c>
      <c r="V28" s="211" t="s">
        <v>219</v>
      </c>
      <c r="W28" s="211" t="s">
        <v>865</v>
      </c>
      <c r="X28" s="211" t="s">
        <v>277</v>
      </c>
      <c r="Y28" s="216" t="s">
        <v>866</v>
      </c>
      <c r="Z28" s="216" t="s">
        <v>217</v>
      </c>
      <c r="AA28" s="216" t="s">
        <v>217</v>
      </c>
      <c r="AB28" s="334" t="s">
        <v>1739</v>
      </c>
      <c r="AC28" s="311" t="s">
        <v>216</v>
      </c>
    </row>
    <row r="29" spans="1:29" ht="15" customHeight="1" x14ac:dyDescent="0.25">
      <c r="A29" s="66" t="s">
        <v>21</v>
      </c>
      <c r="B29" s="211" t="s">
        <v>775</v>
      </c>
      <c r="C29" s="328">
        <f t="shared" si="0"/>
        <v>2</v>
      </c>
      <c r="D29" s="329"/>
      <c r="E29" s="330">
        <f t="shared" si="1"/>
        <v>2</v>
      </c>
      <c r="F29" s="216" t="s">
        <v>258</v>
      </c>
      <c r="G29" s="216" t="s">
        <v>216</v>
      </c>
      <c r="H29" s="216">
        <v>44000</v>
      </c>
      <c r="I29" s="216" t="s">
        <v>219</v>
      </c>
      <c r="J29" s="211" t="s">
        <v>867</v>
      </c>
      <c r="K29" s="216" t="s">
        <v>868</v>
      </c>
      <c r="L29" s="216" t="s">
        <v>219</v>
      </c>
      <c r="M29" s="211" t="s">
        <v>869</v>
      </c>
      <c r="N29" s="211" t="s">
        <v>219</v>
      </c>
      <c r="O29" s="211" t="s">
        <v>219</v>
      </c>
      <c r="P29" s="211" t="s">
        <v>1730</v>
      </c>
      <c r="Q29" s="211" t="s">
        <v>219</v>
      </c>
      <c r="R29" s="211" t="s">
        <v>301</v>
      </c>
      <c r="S29" s="211" t="s">
        <v>219</v>
      </c>
      <c r="T29" s="144" t="s">
        <v>219</v>
      </c>
      <c r="U29" s="211" t="s">
        <v>219</v>
      </c>
      <c r="V29" s="211" t="s">
        <v>219</v>
      </c>
      <c r="W29" s="211" t="s">
        <v>268</v>
      </c>
      <c r="X29" s="211" t="s">
        <v>277</v>
      </c>
      <c r="Y29" s="216" t="s">
        <v>870</v>
      </c>
      <c r="Z29" s="216">
        <v>44001</v>
      </c>
      <c r="AA29" s="216" t="s">
        <v>219</v>
      </c>
      <c r="AB29" s="216" t="s">
        <v>1694</v>
      </c>
      <c r="AC29" s="311" t="s">
        <v>216</v>
      </c>
    </row>
    <row r="30" spans="1:29" ht="15" customHeight="1" x14ac:dyDescent="0.25">
      <c r="A30" s="66" t="s">
        <v>22</v>
      </c>
      <c r="B30" s="211" t="s">
        <v>569</v>
      </c>
      <c r="C30" s="328">
        <f t="shared" si="0"/>
        <v>1</v>
      </c>
      <c r="D30" s="329"/>
      <c r="E30" s="330">
        <f t="shared" si="1"/>
        <v>1</v>
      </c>
      <c r="F30" s="216" t="s">
        <v>261</v>
      </c>
      <c r="G30" s="216" t="s">
        <v>216</v>
      </c>
      <c r="H30" s="216">
        <v>44096</v>
      </c>
      <c r="I30" s="216" t="s">
        <v>219</v>
      </c>
      <c r="J30" s="336" t="s">
        <v>871</v>
      </c>
      <c r="K30" s="216" t="s">
        <v>217</v>
      </c>
      <c r="L30" s="216" t="s">
        <v>217</v>
      </c>
      <c r="M30" s="211" t="s">
        <v>872</v>
      </c>
      <c r="N30" s="216" t="s">
        <v>219</v>
      </c>
      <c r="O30" s="211" t="s">
        <v>267</v>
      </c>
      <c r="P30" s="211" t="s">
        <v>873</v>
      </c>
      <c r="Q30" s="211" t="s">
        <v>219</v>
      </c>
      <c r="R30" s="211" t="s">
        <v>308</v>
      </c>
      <c r="S30" s="211" t="s">
        <v>219</v>
      </c>
      <c r="T30" s="144" t="s">
        <v>218</v>
      </c>
      <c r="U30" s="211" t="s">
        <v>219</v>
      </c>
      <c r="V30" s="211" t="s">
        <v>219</v>
      </c>
      <c r="W30" s="211" t="s">
        <v>874</v>
      </c>
      <c r="X30" s="188" t="s">
        <v>790</v>
      </c>
      <c r="Y30" s="216" t="s">
        <v>875</v>
      </c>
      <c r="Z30" s="216" t="s">
        <v>217</v>
      </c>
      <c r="AA30" s="216" t="s">
        <v>217</v>
      </c>
      <c r="AB30" s="216" t="s">
        <v>1709</v>
      </c>
      <c r="AC30" s="311" t="s">
        <v>216</v>
      </c>
    </row>
    <row r="31" spans="1:29" ht="15" customHeight="1" x14ac:dyDescent="0.25">
      <c r="A31" s="66" t="s">
        <v>23</v>
      </c>
      <c r="B31" s="211" t="s">
        <v>569</v>
      </c>
      <c r="C31" s="328">
        <f t="shared" si="0"/>
        <v>1</v>
      </c>
      <c r="D31" s="329"/>
      <c r="E31" s="330">
        <f t="shared" si="1"/>
        <v>1</v>
      </c>
      <c r="F31" s="216" t="s">
        <v>261</v>
      </c>
      <c r="G31" s="216" t="s">
        <v>216</v>
      </c>
      <c r="H31" s="216">
        <v>44060</v>
      </c>
      <c r="I31" s="216" t="s">
        <v>219</v>
      </c>
      <c r="J31" s="211" t="s">
        <v>876</v>
      </c>
      <c r="K31" s="216">
        <v>44054</v>
      </c>
      <c r="L31" s="216" t="s">
        <v>219</v>
      </c>
      <c r="M31" s="216" t="s">
        <v>877</v>
      </c>
      <c r="N31" s="216" t="s">
        <v>219</v>
      </c>
      <c r="O31" s="211" t="s">
        <v>219</v>
      </c>
      <c r="P31" s="216" t="s">
        <v>1732</v>
      </c>
      <c r="Q31" s="211" t="s">
        <v>219</v>
      </c>
      <c r="R31" s="211" t="s">
        <v>312</v>
      </c>
      <c r="S31" s="211" t="s">
        <v>219</v>
      </c>
      <c r="T31" s="144" t="s">
        <v>219</v>
      </c>
      <c r="U31" s="211" t="s">
        <v>218</v>
      </c>
      <c r="V31" s="211" t="s">
        <v>219</v>
      </c>
      <c r="W31" s="331" t="s">
        <v>311</v>
      </c>
      <c r="X31" s="188" t="s">
        <v>790</v>
      </c>
      <c r="Y31" s="216" t="s">
        <v>878</v>
      </c>
      <c r="Z31" s="216" t="s">
        <v>217</v>
      </c>
      <c r="AA31" s="216" t="s">
        <v>217</v>
      </c>
      <c r="AB31" s="334" t="s">
        <v>1708</v>
      </c>
      <c r="AC31" s="311" t="s">
        <v>216</v>
      </c>
    </row>
    <row r="32" spans="1:29" ht="15" customHeight="1" x14ac:dyDescent="0.25">
      <c r="A32" s="66" t="s">
        <v>24</v>
      </c>
      <c r="B32" s="211" t="s">
        <v>569</v>
      </c>
      <c r="C32" s="328">
        <f t="shared" si="0"/>
        <v>1</v>
      </c>
      <c r="D32" s="329"/>
      <c r="E32" s="330">
        <f t="shared" si="1"/>
        <v>1</v>
      </c>
      <c r="F32" s="216" t="s">
        <v>260</v>
      </c>
      <c r="G32" s="216" t="s">
        <v>879</v>
      </c>
      <c r="H32" s="216">
        <v>43986</v>
      </c>
      <c r="I32" s="216" t="s">
        <v>219</v>
      </c>
      <c r="J32" s="211" t="s">
        <v>1793</v>
      </c>
      <c r="K32" s="216">
        <v>43980</v>
      </c>
      <c r="L32" s="216" t="s">
        <v>219</v>
      </c>
      <c r="M32" s="216" t="s">
        <v>880</v>
      </c>
      <c r="N32" s="216" t="s">
        <v>219</v>
      </c>
      <c r="O32" s="211" t="s">
        <v>219</v>
      </c>
      <c r="P32" s="216" t="s">
        <v>881</v>
      </c>
      <c r="Q32" s="211" t="s">
        <v>219</v>
      </c>
      <c r="R32" s="211" t="s">
        <v>313</v>
      </c>
      <c r="S32" s="211" t="s">
        <v>267</v>
      </c>
      <c r="T32" s="144" t="s">
        <v>219</v>
      </c>
      <c r="U32" s="211" t="s">
        <v>218</v>
      </c>
      <c r="V32" s="211" t="s">
        <v>219</v>
      </c>
      <c r="W32" s="211" t="s">
        <v>882</v>
      </c>
      <c r="X32" s="188" t="s">
        <v>299</v>
      </c>
      <c r="Y32" s="216" t="s">
        <v>883</v>
      </c>
      <c r="Z32" s="216" t="s">
        <v>884</v>
      </c>
      <c r="AA32" s="216" t="s">
        <v>219</v>
      </c>
      <c r="AB32" s="216" t="s">
        <v>1708</v>
      </c>
      <c r="AC32" s="311" t="s">
        <v>216</v>
      </c>
    </row>
    <row r="33" spans="1:29" ht="15" customHeight="1" x14ac:dyDescent="0.25">
      <c r="A33" s="66" t="s">
        <v>25</v>
      </c>
      <c r="B33" s="211" t="s">
        <v>569</v>
      </c>
      <c r="C33" s="328">
        <f t="shared" si="0"/>
        <v>1</v>
      </c>
      <c r="D33" s="329"/>
      <c r="E33" s="330">
        <f t="shared" si="1"/>
        <v>1</v>
      </c>
      <c r="F33" s="216" t="s">
        <v>261</v>
      </c>
      <c r="G33" s="216" t="s">
        <v>216</v>
      </c>
      <c r="H33" s="216" t="s">
        <v>885</v>
      </c>
      <c r="I33" s="216" t="s">
        <v>219</v>
      </c>
      <c r="J33" s="211" t="s">
        <v>269</v>
      </c>
      <c r="K33" s="216" t="s">
        <v>217</v>
      </c>
      <c r="L33" s="216" t="s">
        <v>217</v>
      </c>
      <c r="M33" s="216" t="s">
        <v>886</v>
      </c>
      <c r="N33" s="216" t="s">
        <v>219</v>
      </c>
      <c r="O33" s="211" t="s">
        <v>219</v>
      </c>
      <c r="P33" s="211" t="s">
        <v>1730</v>
      </c>
      <c r="Q33" s="211" t="s">
        <v>219</v>
      </c>
      <c r="R33" s="211" t="s">
        <v>218</v>
      </c>
      <c r="S33" s="211" t="s">
        <v>219</v>
      </c>
      <c r="T33" s="144" t="s">
        <v>219</v>
      </c>
      <c r="U33" s="211" t="s">
        <v>218</v>
      </c>
      <c r="V33" s="211" t="s">
        <v>219</v>
      </c>
      <c r="W33" s="211" t="s">
        <v>887</v>
      </c>
      <c r="X33" s="188" t="s">
        <v>790</v>
      </c>
      <c r="Y33" s="216" t="s">
        <v>888</v>
      </c>
      <c r="Z33" s="216" t="s">
        <v>217</v>
      </c>
      <c r="AA33" s="216" t="s">
        <v>217</v>
      </c>
      <c r="AB33" s="211" t="s">
        <v>1740</v>
      </c>
      <c r="AC33" s="311" t="s">
        <v>216</v>
      </c>
    </row>
    <row r="34" spans="1:29" ht="15" customHeight="1" x14ac:dyDescent="0.25">
      <c r="A34" s="66" t="s">
        <v>26</v>
      </c>
      <c r="B34" s="211" t="s">
        <v>570</v>
      </c>
      <c r="C34" s="328">
        <f t="shared" si="0"/>
        <v>0</v>
      </c>
      <c r="D34" s="329"/>
      <c r="E34" s="330">
        <f t="shared" si="1"/>
        <v>0</v>
      </c>
      <c r="F34" s="216" t="s">
        <v>258</v>
      </c>
      <c r="G34" s="216" t="s">
        <v>216</v>
      </c>
      <c r="H34" s="216">
        <v>43998</v>
      </c>
      <c r="I34" s="216" t="s">
        <v>219</v>
      </c>
      <c r="J34" s="211" t="s">
        <v>889</v>
      </c>
      <c r="K34" s="216">
        <v>43986</v>
      </c>
      <c r="L34" s="216" t="s">
        <v>219</v>
      </c>
      <c r="M34" s="216" t="s">
        <v>890</v>
      </c>
      <c r="N34" s="216" t="s">
        <v>219</v>
      </c>
      <c r="O34" s="211" t="s">
        <v>219</v>
      </c>
      <c r="P34" s="216" t="s">
        <v>891</v>
      </c>
      <c r="Q34" s="211" t="s">
        <v>219</v>
      </c>
      <c r="R34" s="211" t="s">
        <v>218</v>
      </c>
      <c r="S34" s="211" t="s">
        <v>219</v>
      </c>
      <c r="T34" s="144" t="s">
        <v>1699</v>
      </c>
      <c r="U34" s="211" t="s">
        <v>218</v>
      </c>
      <c r="V34" s="211" t="s">
        <v>219</v>
      </c>
      <c r="W34" s="211" t="s">
        <v>892</v>
      </c>
      <c r="X34" s="188" t="s">
        <v>218</v>
      </c>
      <c r="Y34" s="216" t="s">
        <v>893</v>
      </c>
      <c r="Z34" s="216" t="s">
        <v>217</v>
      </c>
      <c r="AA34" s="216" t="s">
        <v>217</v>
      </c>
      <c r="AB34" s="211" t="s">
        <v>1714</v>
      </c>
      <c r="AC34" s="311" t="s">
        <v>216</v>
      </c>
    </row>
    <row r="35" spans="1:29" ht="15" customHeight="1" x14ac:dyDescent="0.25">
      <c r="A35" s="66" t="s">
        <v>27</v>
      </c>
      <c r="B35" s="211" t="s">
        <v>570</v>
      </c>
      <c r="C35" s="328">
        <f t="shared" si="0"/>
        <v>0</v>
      </c>
      <c r="D35" s="329"/>
      <c r="E35" s="330">
        <f t="shared" si="1"/>
        <v>0</v>
      </c>
      <c r="F35" s="216" t="s">
        <v>258</v>
      </c>
      <c r="G35" s="216" t="s">
        <v>216</v>
      </c>
      <c r="H35" s="216">
        <v>44071</v>
      </c>
      <c r="I35" s="216" t="s">
        <v>219</v>
      </c>
      <c r="J35" s="211" t="s">
        <v>894</v>
      </c>
      <c r="K35" s="216">
        <v>44069</v>
      </c>
      <c r="L35" s="216" t="s">
        <v>219</v>
      </c>
      <c r="M35" s="216" t="s">
        <v>810</v>
      </c>
      <c r="N35" s="216" t="s">
        <v>219</v>
      </c>
      <c r="O35" s="211" t="s">
        <v>219</v>
      </c>
      <c r="P35" s="211" t="s">
        <v>1730</v>
      </c>
      <c r="Q35" s="211" t="s">
        <v>895</v>
      </c>
      <c r="R35" s="211" t="s">
        <v>1715</v>
      </c>
      <c r="S35" s="211" t="s">
        <v>219</v>
      </c>
      <c r="T35" s="144" t="s">
        <v>1699</v>
      </c>
      <c r="U35" s="211" t="s">
        <v>218</v>
      </c>
      <c r="V35" s="211" t="s">
        <v>219</v>
      </c>
      <c r="W35" s="211" t="s">
        <v>896</v>
      </c>
      <c r="X35" s="188" t="s">
        <v>218</v>
      </c>
      <c r="Y35" s="216" t="s">
        <v>897</v>
      </c>
      <c r="Z35" s="216">
        <v>44078</v>
      </c>
      <c r="AA35" s="216" t="s">
        <v>219</v>
      </c>
      <c r="AB35" s="211" t="s">
        <v>1716</v>
      </c>
      <c r="AC35" s="311" t="s">
        <v>216</v>
      </c>
    </row>
    <row r="36" spans="1:29" ht="15" customHeight="1" x14ac:dyDescent="0.25">
      <c r="A36" s="66" t="s">
        <v>898</v>
      </c>
      <c r="B36" s="211" t="s">
        <v>570</v>
      </c>
      <c r="C36" s="328">
        <f t="shared" si="0"/>
        <v>0</v>
      </c>
      <c r="D36" s="329"/>
      <c r="E36" s="330">
        <f t="shared" si="1"/>
        <v>0</v>
      </c>
      <c r="F36" s="216" t="s">
        <v>261</v>
      </c>
      <c r="G36" s="216" t="s">
        <v>216</v>
      </c>
      <c r="H36" s="216" t="s">
        <v>899</v>
      </c>
      <c r="I36" s="216" t="s">
        <v>1733</v>
      </c>
      <c r="J36" s="211" t="s">
        <v>900</v>
      </c>
      <c r="K36" s="216">
        <v>43980</v>
      </c>
      <c r="L36" s="216" t="s">
        <v>219</v>
      </c>
      <c r="M36" s="211" t="s">
        <v>901</v>
      </c>
      <c r="N36" s="211" t="s">
        <v>219</v>
      </c>
      <c r="O36" s="211" t="s">
        <v>218</v>
      </c>
      <c r="P36" s="211" t="s">
        <v>216</v>
      </c>
      <c r="Q36" s="211" t="s">
        <v>216</v>
      </c>
      <c r="R36" s="211" t="s">
        <v>216</v>
      </c>
      <c r="S36" s="211" t="s">
        <v>216</v>
      </c>
      <c r="T36" s="144" t="s">
        <v>216</v>
      </c>
      <c r="U36" s="211" t="s">
        <v>216</v>
      </c>
      <c r="V36" s="211" t="s">
        <v>216</v>
      </c>
      <c r="W36" s="211" t="s">
        <v>1796</v>
      </c>
      <c r="X36" s="188" t="s">
        <v>790</v>
      </c>
      <c r="Y36" s="216" t="s">
        <v>870</v>
      </c>
      <c r="Z36" s="216" t="s">
        <v>217</v>
      </c>
      <c r="AA36" s="216" t="s">
        <v>217</v>
      </c>
      <c r="AB36" s="211" t="s">
        <v>1741</v>
      </c>
      <c r="AC36" s="311" t="s">
        <v>216</v>
      </c>
    </row>
    <row r="37" spans="1:29" ht="15" customHeight="1" x14ac:dyDescent="0.25">
      <c r="A37" s="66" t="s">
        <v>28</v>
      </c>
      <c r="B37" s="211" t="s">
        <v>775</v>
      </c>
      <c r="C37" s="328">
        <f t="shared" si="0"/>
        <v>2</v>
      </c>
      <c r="D37" s="329"/>
      <c r="E37" s="330">
        <f t="shared" si="1"/>
        <v>2</v>
      </c>
      <c r="F37" s="216" t="s">
        <v>261</v>
      </c>
      <c r="G37" s="216" t="s">
        <v>216</v>
      </c>
      <c r="H37" s="216">
        <v>43970</v>
      </c>
      <c r="I37" s="216" t="s">
        <v>219</v>
      </c>
      <c r="J37" s="211" t="s">
        <v>902</v>
      </c>
      <c r="K37" s="216">
        <v>43957</v>
      </c>
      <c r="L37" s="216" t="s">
        <v>219</v>
      </c>
      <c r="M37" s="216" t="s">
        <v>219</v>
      </c>
      <c r="N37" s="216" t="s">
        <v>219</v>
      </c>
      <c r="O37" s="211" t="s">
        <v>219</v>
      </c>
      <c r="P37" s="216" t="s">
        <v>263</v>
      </c>
      <c r="Q37" s="216" t="s">
        <v>219</v>
      </c>
      <c r="R37" s="211" t="s">
        <v>312</v>
      </c>
      <c r="S37" s="211" t="s">
        <v>219</v>
      </c>
      <c r="T37" s="144" t="s">
        <v>219</v>
      </c>
      <c r="U37" s="211" t="s">
        <v>219</v>
      </c>
      <c r="V37" s="211" t="s">
        <v>219</v>
      </c>
      <c r="W37" s="211" t="s">
        <v>225</v>
      </c>
      <c r="X37" s="188" t="s">
        <v>790</v>
      </c>
      <c r="Y37" s="216" t="s">
        <v>903</v>
      </c>
      <c r="Z37" s="216" t="s">
        <v>217</v>
      </c>
      <c r="AA37" s="216" t="s">
        <v>217</v>
      </c>
      <c r="AB37" s="211" t="s">
        <v>1718</v>
      </c>
      <c r="AC37" s="311" t="s">
        <v>216</v>
      </c>
    </row>
    <row r="38" spans="1:29" ht="15" customHeight="1" x14ac:dyDescent="0.25">
      <c r="A38" s="78" t="s">
        <v>29</v>
      </c>
      <c r="B38" s="52"/>
      <c r="C38" s="337"/>
      <c r="D38" s="52"/>
      <c r="E38" s="52"/>
      <c r="F38" s="338"/>
      <c r="G38" s="338"/>
      <c r="H38" s="338"/>
      <c r="I38" s="338"/>
      <c r="J38" s="338"/>
      <c r="K38" s="338"/>
      <c r="L38" s="338"/>
      <c r="M38" s="33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338"/>
      <c r="Z38" s="78"/>
      <c r="AA38" s="78"/>
      <c r="AB38" s="78"/>
    </row>
    <row r="39" spans="1:29" s="84" customFormat="1" ht="15" customHeight="1" x14ac:dyDescent="0.25">
      <c r="A39" s="66" t="s">
        <v>30</v>
      </c>
      <c r="B39" s="211" t="s">
        <v>775</v>
      </c>
      <c r="C39" s="328">
        <f t="shared" si="0"/>
        <v>2</v>
      </c>
      <c r="D39" s="329"/>
      <c r="E39" s="330">
        <f t="shared" si="1"/>
        <v>2</v>
      </c>
      <c r="F39" s="216" t="s">
        <v>258</v>
      </c>
      <c r="G39" s="216" t="s">
        <v>904</v>
      </c>
      <c r="H39" s="216">
        <v>44077</v>
      </c>
      <c r="I39" s="216" t="s">
        <v>219</v>
      </c>
      <c r="J39" s="211" t="s">
        <v>905</v>
      </c>
      <c r="K39" s="216">
        <v>44069</v>
      </c>
      <c r="L39" s="216" t="s">
        <v>219</v>
      </c>
      <c r="M39" s="211" t="s">
        <v>810</v>
      </c>
      <c r="N39" s="211" t="s">
        <v>219</v>
      </c>
      <c r="O39" s="211" t="s">
        <v>219</v>
      </c>
      <c r="P39" s="211" t="s">
        <v>259</v>
      </c>
      <c r="Q39" s="211" t="s">
        <v>219</v>
      </c>
      <c r="R39" s="211" t="s">
        <v>300</v>
      </c>
      <c r="S39" s="211" t="s">
        <v>219</v>
      </c>
      <c r="T39" s="144" t="s">
        <v>219</v>
      </c>
      <c r="U39" s="211" t="s">
        <v>219</v>
      </c>
      <c r="V39" s="211" t="s">
        <v>219</v>
      </c>
      <c r="W39" s="211" t="s">
        <v>906</v>
      </c>
      <c r="X39" s="188" t="s">
        <v>1710</v>
      </c>
      <c r="Y39" s="188" t="s">
        <v>907</v>
      </c>
      <c r="Z39" s="216">
        <v>44081</v>
      </c>
      <c r="AA39" s="216" t="s">
        <v>219</v>
      </c>
      <c r="AB39" s="216" t="s">
        <v>1719</v>
      </c>
      <c r="AC39" s="311" t="s">
        <v>216</v>
      </c>
    </row>
    <row r="40" spans="1:29" s="84" customFormat="1" ht="15" customHeight="1" x14ac:dyDescent="0.25">
      <c r="A40" s="66" t="s">
        <v>31</v>
      </c>
      <c r="B40" s="211" t="s">
        <v>570</v>
      </c>
      <c r="C40" s="328">
        <f t="shared" si="0"/>
        <v>0</v>
      </c>
      <c r="D40" s="329"/>
      <c r="E40" s="330">
        <f t="shared" si="1"/>
        <v>0</v>
      </c>
      <c r="F40" s="216" t="s">
        <v>217</v>
      </c>
      <c r="G40" s="216" t="s">
        <v>216</v>
      </c>
      <c r="H40" s="216" t="s">
        <v>217</v>
      </c>
      <c r="I40" s="216" t="s">
        <v>218</v>
      </c>
      <c r="J40" s="211" t="s">
        <v>216</v>
      </c>
      <c r="K40" s="211" t="s">
        <v>216</v>
      </c>
      <c r="L40" s="211" t="s">
        <v>216</v>
      </c>
      <c r="M40" s="211" t="s">
        <v>216</v>
      </c>
      <c r="N40" s="211" t="s">
        <v>216</v>
      </c>
      <c r="O40" s="211" t="s">
        <v>218</v>
      </c>
      <c r="P40" s="211" t="s">
        <v>216</v>
      </c>
      <c r="Q40" s="211" t="s">
        <v>216</v>
      </c>
      <c r="R40" s="211" t="s">
        <v>216</v>
      </c>
      <c r="S40" s="211" t="s">
        <v>216</v>
      </c>
      <c r="T40" s="144" t="s">
        <v>216</v>
      </c>
      <c r="U40" s="211" t="s">
        <v>216</v>
      </c>
      <c r="V40" s="211" t="s">
        <v>216</v>
      </c>
      <c r="W40" s="211" t="s">
        <v>216</v>
      </c>
      <c r="X40" s="211" t="s">
        <v>216</v>
      </c>
      <c r="Y40" s="216" t="s">
        <v>908</v>
      </c>
      <c r="Z40" s="188" t="s">
        <v>216</v>
      </c>
      <c r="AA40" s="188" t="s">
        <v>216</v>
      </c>
      <c r="AB40" s="211" t="s">
        <v>909</v>
      </c>
      <c r="AC40" s="311" t="s">
        <v>216</v>
      </c>
    </row>
    <row r="41" spans="1:29" s="84" customFormat="1" ht="15" customHeight="1" x14ac:dyDescent="0.25">
      <c r="A41" s="66" t="s">
        <v>102</v>
      </c>
      <c r="B41" s="211" t="s">
        <v>569</v>
      </c>
      <c r="C41" s="328">
        <f t="shared" si="0"/>
        <v>1</v>
      </c>
      <c r="D41" s="329"/>
      <c r="E41" s="330">
        <f t="shared" si="1"/>
        <v>1</v>
      </c>
      <c r="F41" s="216" t="s">
        <v>260</v>
      </c>
      <c r="G41" s="216" t="s">
        <v>910</v>
      </c>
      <c r="H41" s="216">
        <v>44001</v>
      </c>
      <c r="I41" s="216" t="s">
        <v>219</v>
      </c>
      <c r="J41" s="211" t="s">
        <v>911</v>
      </c>
      <c r="K41" s="216">
        <v>43993</v>
      </c>
      <c r="L41" s="216" t="s">
        <v>219</v>
      </c>
      <c r="M41" s="211" t="s">
        <v>912</v>
      </c>
      <c r="N41" s="211" t="s">
        <v>219</v>
      </c>
      <c r="O41" s="211" t="s">
        <v>219</v>
      </c>
      <c r="P41" s="211" t="s">
        <v>1730</v>
      </c>
      <c r="Q41" s="211" t="s">
        <v>219</v>
      </c>
      <c r="R41" s="211" t="s">
        <v>301</v>
      </c>
      <c r="S41" s="211" t="s">
        <v>219</v>
      </c>
      <c r="T41" s="144" t="s">
        <v>219</v>
      </c>
      <c r="U41" s="211" t="s">
        <v>218</v>
      </c>
      <c r="V41" s="211" t="s">
        <v>219</v>
      </c>
      <c r="W41" s="211" t="s">
        <v>913</v>
      </c>
      <c r="X41" s="188" t="s">
        <v>1801</v>
      </c>
      <c r="Y41" s="216" t="s">
        <v>914</v>
      </c>
      <c r="Z41" s="211" t="s">
        <v>217</v>
      </c>
      <c r="AA41" s="211" t="s">
        <v>217</v>
      </c>
      <c r="AB41" s="211" t="s">
        <v>1708</v>
      </c>
      <c r="AC41" s="311" t="s">
        <v>216</v>
      </c>
    </row>
    <row r="42" spans="1:29" s="31" customFormat="1" ht="15" customHeight="1" x14ac:dyDescent="0.25">
      <c r="A42" s="66" t="s">
        <v>32</v>
      </c>
      <c r="B42" s="211" t="s">
        <v>775</v>
      </c>
      <c r="C42" s="328">
        <f t="shared" si="0"/>
        <v>2</v>
      </c>
      <c r="D42" s="329"/>
      <c r="E42" s="330">
        <f t="shared" si="1"/>
        <v>2</v>
      </c>
      <c r="F42" s="216" t="s">
        <v>258</v>
      </c>
      <c r="G42" s="216" t="s">
        <v>915</v>
      </c>
      <c r="H42" s="216">
        <v>44130</v>
      </c>
      <c r="I42" s="216" t="s">
        <v>219</v>
      </c>
      <c r="J42" s="216" t="s">
        <v>916</v>
      </c>
      <c r="K42" s="216" t="s">
        <v>917</v>
      </c>
      <c r="L42" s="216" t="s">
        <v>219</v>
      </c>
      <c r="M42" s="216" t="s">
        <v>810</v>
      </c>
      <c r="N42" s="216" t="s">
        <v>219</v>
      </c>
      <c r="O42" s="211" t="s">
        <v>219</v>
      </c>
      <c r="P42" s="211" t="s">
        <v>270</v>
      </c>
      <c r="Q42" s="211" t="s">
        <v>219</v>
      </c>
      <c r="R42" s="211" t="s">
        <v>312</v>
      </c>
      <c r="S42" s="211" t="s">
        <v>219</v>
      </c>
      <c r="T42" s="144" t="s">
        <v>219</v>
      </c>
      <c r="U42" s="211" t="s">
        <v>219</v>
      </c>
      <c r="V42" s="211" t="s">
        <v>219</v>
      </c>
      <c r="W42" s="331" t="s">
        <v>918</v>
      </c>
      <c r="X42" s="188" t="s">
        <v>299</v>
      </c>
      <c r="Y42" s="216" t="s">
        <v>919</v>
      </c>
      <c r="Z42" s="216" t="s">
        <v>920</v>
      </c>
      <c r="AA42" s="216" t="s">
        <v>219</v>
      </c>
      <c r="AB42" s="211" t="s">
        <v>216</v>
      </c>
      <c r="AC42" s="311" t="s">
        <v>216</v>
      </c>
    </row>
    <row r="43" spans="1:29" s="84" customFormat="1" ht="15" customHeight="1" x14ac:dyDescent="0.25">
      <c r="A43" s="66" t="s">
        <v>33</v>
      </c>
      <c r="B43" s="211" t="s">
        <v>775</v>
      </c>
      <c r="C43" s="328">
        <f t="shared" si="0"/>
        <v>2</v>
      </c>
      <c r="D43" s="329"/>
      <c r="E43" s="330">
        <f t="shared" si="1"/>
        <v>2</v>
      </c>
      <c r="F43" s="216" t="s">
        <v>261</v>
      </c>
      <c r="G43" s="216" t="s">
        <v>921</v>
      </c>
      <c r="H43" s="216">
        <v>44005</v>
      </c>
      <c r="I43" s="216" t="s">
        <v>219</v>
      </c>
      <c r="J43" s="216" t="s">
        <v>922</v>
      </c>
      <c r="K43" s="216">
        <v>43998</v>
      </c>
      <c r="L43" s="216" t="s">
        <v>219</v>
      </c>
      <c r="M43" s="216" t="s">
        <v>923</v>
      </c>
      <c r="N43" s="216" t="s">
        <v>219</v>
      </c>
      <c r="O43" s="216" t="s">
        <v>219</v>
      </c>
      <c r="P43" s="211" t="s">
        <v>1730</v>
      </c>
      <c r="Q43" s="216" t="s">
        <v>219</v>
      </c>
      <c r="R43" s="211" t="s">
        <v>300</v>
      </c>
      <c r="S43" s="216" t="s">
        <v>219</v>
      </c>
      <c r="T43" s="143" t="s">
        <v>219</v>
      </c>
      <c r="U43" s="216" t="s">
        <v>219</v>
      </c>
      <c r="V43" s="216" t="s">
        <v>219</v>
      </c>
      <c r="W43" s="188" t="s">
        <v>922</v>
      </c>
      <c r="X43" s="188" t="s">
        <v>790</v>
      </c>
      <c r="Y43" s="216" t="s">
        <v>924</v>
      </c>
      <c r="Z43" s="216" t="s">
        <v>217</v>
      </c>
      <c r="AA43" s="216" t="s">
        <v>217</v>
      </c>
      <c r="AB43" s="211" t="s">
        <v>216</v>
      </c>
      <c r="AC43" s="311" t="s">
        <v>216</v>
      </c>
    </row>
    <row r="44" spans="1:29" s="84" customFormat="1" ht="15" customHeight="1" x14ac:dyDescent="0.25">
      <c r="A44" s="66" t="s">
        <v>34</v>
      </c>
      <c r="B44" s="211" t="s">
        <v>570</v>
      </c>
      <c r="C44" s="328">
        <f t="shared" si="0"/>
        <v>0</v>
      </c>
      <c r="D44" s="329">
        <v>0.5</v>
      </c>
      <c r="E44" s="330">
        <f t="shared" si="1"/>
        <v>0</v>
      </c>
      <c r="F44" s="216" t="s">
        <v>260</v>
      </c>
      <c r="G44" s="216" t="s">
        <v>216</v>
      </c>
      <c r="H44" s="216">
        <v>44113</v>
      </c>
      <c r="I44" s="216" t="s">
        <v>219</v>
      </c>
      <c r="J44" s="211" t="s">
        <v>925</v>
      </c>
      <c r="K44" s="216">
        <v>44109</v>
      </c>
      <c r="L44" s="216" t="s">
        <v>219</v>
      </c>
      <c r="M44" s="211" t="s">
        <v>926</v>
      </c>
      <c r="N44" s="216" t="s">
        <v>219</v>
      </c>
      <c r="O44" s="216" t="s">
        <v>219</v>
      </c>
      <c r="P44" s="211" t="s">
        <v>259</v>
      </c>
      <c r="Q44" s="216" t="s">
        <v>219</v>
      </c>
      <c r="R44" s="211" t="s">
        <v>300</v>
      </c>
      <c r="S44" s="216" t="s">
        <v>219</v>
      </c>
      <c r="T44" s="143" t="s">
        <v>219</v>
      </c>
      <c r="U44" s="216" t="s">
        <v>218</v>
      </c>
      <c r="V44" s="216" t="s">
        <v>219</v>
      </c>
      <c r="W44" s="188" t="s">
        <v>927</v>
      </c>
      <c r="X44" s="188" t="s">
        <v>218</v>
      </c>
      <c r="Y44" s="216" t="s">
        <v>928</v>
      </c>
      <c r="Z44" s="216">
        <v>44124</v>
      </c>
      <c r="AA44" s="216" t="s">
        <v>219</v>
      </c>
      <c r="AB44" s="211" t="s">
        <v>1720</v>
      </c>
      <c r="AC44" s="311" t="s">
        <v>216</v>
      </c>
    </row>
    <row r="45" spans="1:29" s="84" customFormat="1" ht="15" customHeight="1" x14ac:dyDescent="0.25">
      <c r="A45" s="66" t="s">
        <v>35</v>
      </c>
      <c r="B45" s="211" t="s">
        <v>569</v>
      </c>
      <c r="C45" s="328">
        <f t="shared" si="0"/>
        <v>1</v>
      </c>
      <c r="D45" s="329">
        <v>0.5</v>
      </c>
      <c r="E45" s="330">
        <f t="shared" si="1"/>
        <v>0.5</v>
      </c>
      <c r="F45" s="216" t="s">
        <v>261</v>
      </c>
      <c r="G45" s="216" t="s">
        <v>216</v>
      </c>
      <c r="H45" s="216">
        <v>44012</v>
      </c>
      <c r="I45" s="216" t="s">
        <v>219</v>
      </c>
      <c r="J45" s="211" t="s">
        <v>929</v>
      </c>
      <c r="K45" s="216">
        <v>44004</v>
      </c>
      <c r="L45" s="216" t="s">
        <v>219</v>
      </c>
      <c r="M45" s="216" t="s">
        <v>930</v>
      </c>
      <c r="N45" s="211" t="s">
        <v>219</v>
      </c>
      <c r="O45" s="211" t="s">
        <v>219</v>
      </c>
      <c r="P45" s="211" t="s">
        <v>1734</v>
      </c>
      <c r="Q45" s="211" t="s">
        <v>219</v>
      </c>
      <c r="R45" s="211" t="s">
        <v>300</v>
      </c>
      <c r="S45" s="211" t="s">
        <v>271</v>
      </c>
      <c r="T45" s="144" t="s">
        <v>1699</v>
      </c>
      <c r="U45" s="211" t="s">
        <v>219</v>
      </c>
      <c r="V45" s="211" t="s">
        <v>931</v>
      </c>
      <c r="W45" s="211" t="s">
        <v>932</v>
      </c>
      <c r="X45" s="188" t="s">
        <v>790</v>
      </c>
      <c r="Y45" s="216" t="s">
        <v>933</v>
      </c>
      <c r="Z45" s="216">
        <v>44020</v>
      </c>
      <c r="AA45" s="216" t="s">
        <v>219</v>
      </c>
      <c r="AB45" s="211" t="s">
        <v>1742</v>
      </c>
      <c r="AC45" s="311" t="s">
        <v>216</v>
      </c>
    </row>
    <row r="46" spans="1:29" s="75" customFormat="1" ht="15" customHeight="1" x14ac:dyDescent="0.25">
      <c r="A46" s="66" t="s">
        <v>103</v>
      </c>
      <c r="B46" s="211" t="s">
        <v>570</v>
      </c>
      <c r="C46" s="328">
        <f t="shared" si="0"/>
        <v>0</v>
      </c>
      <c r="D46" s="329"/>
      <c r="E46" s="330">
        <f t="shared" si="1"/>
        <v>0</v>
      </c>
      <c r="F46" s="216" t="s">
        <v>261</v>
      </c>
      <c r="G46" s="216" t="s">
        <v>216</v>
      </c>
      <c r="H46" s="216">
        <v>43990</v>
      </c>
      <c r="I46" s="216" t="s">
        <v>219</v>
      </c>
      <c r="J46" s="331" t="s">
        <v>934</v>
      </c>
      <c r="K46" s="216">
        <v>43985</v>
      </c>
      <c r="L46" s="216" t="s">
        <v>219</v>
      </c>
      <c r="M46" s="216" t="s">
        <v>935</v>
      </c>
      <c r="N46" s="216" t="s">
        <v>219</v>
      </c>
      <c r="O46" s="211" t="s">
        <v>219</v>
      </c>
      <c r="P46" s="216" t="s">
        <v>1735</v>
      </c>
      <c r="Q46" s="211" t="s">
        <v>219</v>
      </c>
      <c r="R46" s="211" t="s">
        <v>218</v>
      </c>
      <c r="S46" s="211" t="s">
        <v>218</v>
      </c>
      <c r="T46" s="144" t="s">
        <v>218</v>
      </c>
      <c r="U46" s="211" t="s">
        <v>219</v>
      </c>
      <c r="V46" s="211" t="s">
        <v>219</v>
      </c>
      <c r="W46" s="211" t="s">
        <v>936</v>
      </c>
      <c r="X46" s="188" t="s">
        <v>790</v>
      </c>
      <c r="Y46" s="216" t="s">
        <v>937</v>
      </c>
      <c r="Z46" s="216">
        <v>43991</v>
      </c>
      <c r="AA46" s="216" t="s">
        <v>219</v>
      </c>
      <c r="AB46" s="211" t="s">
        <v>1743</v>
      </c>
      <c r="AC46" s="311" t="s">
        <v>216</v>
      </c>
    </row>
    <row r="47" spans="1:29" ht="15" customHeight="1" x14ac:dyDescent="0.25">
      <c r="A47" s="78" t="s">
        <v>36</v>
      </c>
      <c r="B47" s="52"/>
      <c r="C47" s="337"/>
      <c r="D47" s="52"/>
      <c r="E47" s="52"/>
      <c r="F47" s="338"/>
      <c r="G47" s="338"/>
      <c r="H47" s="338"/>
      <c r="I47" s="338"/>
      <c r="J47" s="338"/>
      <c r="K47" s="338"/>
      <c r="L47" s="338"/>
      <c r="M47" s="33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338"/>
      <c r="Z47" s="78"/>
      <c r="AA47" s="78"/>
      <c r="AB47" s="78"/>
    </row>
    <row r="48" spans="1:29" s="84" customFormat="1" ht="15" customHeight="1" x14ac:dyDescent="0.25">
      <c r="A48" s="66" t="s">
        <v>37</v>
      </c>
      <c r="B48" s="211" t="s">
        <v>570</v>
      </c>
      <c r="C48" s="328">
        <f>IF(B48=$B$4,2,IF(B48=$B$5,1,0))</f>
        <v>0</v>
      </c>
      <c r="D48" s="329"/>
      <c r="E48" s="330">
        <f>C48*(1-D48)</f>
        <v>0</v>
      </c>
      <c r="F48" s="216" t="s">
        <v>261</v>
      </c>
      <c r="G48" s="216" t="s">
        <v>216</v>
      </c>
      <c r="H48" s="216">
        <v>44090</v>
      </c>
      <c r="I48" s="216" t="s">
        <v>219</v>
      </c>
      <c r="J48" s="211" t="s">
        <v>938</v>
      </c>
      <c r="K48" s="216">
        <v>44088</v>
      </c>
      <c r="L48" s="216" t="s">
        <v>219</v>
      </c>
      <c r="M48" s="216" t="s">
        <v>810</v>
      </c>
      <c r="N48" s="216" t="s">
        <v>219</v>
      </c>
      <c r="O48" s="216" t="s">
        <v>218</v>
      </c>
      <c r="P48" s="211" t="s">
        <v>216</v>
      </c>
      <c r="Q48" s="211" t="s">
        <v>216</v>
      </c>
      <c r="R48" s="211" t="s">
        <v>216</v>
      </c>
      <c r="S48" s="211" t="s">
        <v>216</v>
      </c>
      <c r="T48" s="144" t="s">
        <v>216</v>
      </c>
      <c r="U48" s="211" t="s">
        <v>216</v>
      </c>
      <c r="V48" s="211" t="s">
        <v>216</v>
      </c>
      <c r="W48" s="211" t="s">
        <v>216</v>
      </c>
      <c r="X48" s="188" t="s">
        <v>790</v>
      </c>
      <c r="Y48" s="216" t="s">
        <v>939</v>
      </c>
      <c r="Z48" s="188" t="s">
        <v>216</v>
      </c>
      <c r="AA48" s="188" t="s">
        <v>216</v>
      </c>
      <c r="AB48" s="211" t="s">
        <v>1721</v>
      </c>
      <c r="AC48" s="311" t="s">
        <v>216</v>
      </c>
    </row>
    <row r="49" spans="1:29" s="75" customFormat="1" ht="15" customHeight="1" x14ac:dyDescent="0.25">
      <c r="A49" s="66" t="s">
        <v>38</v>
      </c>
      <c r="B49" s="211" t="s">
        <v>570</v>
      </c>
      <c r="C49" s="328">
        <f>IF(B49=$B$4,2,IF(B49=$B$5,1,0))</f>
        <v>0</v>
      </c>
      <c r="D49" s="329"/>
      <c r="E49" s="330">
        <f>C49*(1-D49)</f>
        <v>0</v>
      </c>
      <c r="F49" s="216" t="s">
        <v>261</v>
      </c>
      <c r="G49" s="216" t="s">
        <v>216</v>
      </c>
      <c r="H49" s="216">
        <v>44105</v>
      </c>
      <c r="I49" s="216" t="s">
        <v>218</v>
      </c>
      <c r="J49" s="211" t="s">
        <v>216</v>
      </c>
      <c r="K49" s="211" t="s">
        <v>216</v>
      </c>
      <c r="L49" s="211" t="s">
        <v>216</v>
      </c>
      <c r="M49" s="216" t="s">
        <v>217</v>
      </c>
      <c r="N49" s="216" t="s">
        <v>217</v>
      </c>
      <c r="O49" s="211" t="s">
        <v>219</v>
      </c>
      <c r="P49" s="211" t="s">
        <v>1728</v>
      </c>
      <c r="Q49" s="211" t="s">
        <v>219</v>
      </c>
      <c r="R49" s="211" t="s">
        <v>218</v>
      </c>
      <c r="S49" s="211" t="s">
        <v>218</v>
      </c>
      <c r="T49" s="144" t="s">
        <v>218</v>
      </c>
      <c r="U49" s="211" t="s">
        <v>219</v>
      </c>
      <c r="V49" s="211" t="s">
        <v>219</v>
      </c>
      <c r="W49" s="211" t="s">
        <v>940</v>
      </c>
      <c r="X49" s="188" t="s">
        <v>790</v>
      </c>
      <c r="Y49" s="332" t="s">
        <v>941</v>
      </c>
      <c r="Z49" s="216" t="s">
        <v>217</v>
      </c>
      <c r="AA49" s="216" t="s">
        <v>217</v>
      </c>
      <c r="AB49" s="211" t="s">
        <v>1744</v>
      </c>
      <c r="AC49" s="311" t="s">
        <v>216</v>
      </c>
    </row>
    <row r="50" spans="1:29" s="75" customFormat="1" ht="14.5" customHeight="1" x14ac:dyDescent="0.25">
      <c r="A50" s="66" t="s">
        <v>39</v>
      </c>
      <c r="B50" s="211" t="s">
        <v>570</v>
      </c>
      <c r="C50" s="328">
        <f t="shared" si="0"/>
        <v>0</v>
      </c>
      <c r="D50" s="329"/>
      <c r="E50" s="330">
        <f t="shared" si="1"/>
        <v>0</v>
      </c>
      <c r="F50" s="216" t="s">
        <v>261</v>
      </c>
      <c r="G50" s="216" t="s">
        <v>216</v>
      </c>
      <c r="H50" s="216">
        <v>43971</v>
      </c>
      <c r="I50" s="216" t="s">
        <v>219</v>
      </c>
      <c r="J50" s="211" t="s">
        <v>942</v>
      </c>
      <c r="K50" s="216">
        <v>43957</v>
      </c>
      <c r="L50" s="216" t="s">
        <v>219</v>
      </c>
      <c r="M50" s="211" t="s">
        <v>943</v>
      </c>
      <c r="N50" s="211" t="s">
        <v>267</v>
      </c>
      <c r="O50" s="211" t="s">
        <v>219</v>
      </c>
      <c r="P50" s="211" t="s">
        <v>1730</v>
      </c>
      <c r="Q50" s="211" t="s">
        <v>219</v>
      </c>
      <c r="R50" s="211" t="s">
        <v>218</v>
      </c>
      <c r="S50" s="211" t="s">
        <v>218</v>
      </c>
      <c r="T50" s="144" t="s">
        <v>218</v>
      </c>
      <c r="U50" s="211" t="s">
        <v>219</v>
      </c>
      <c r="V50" s="211" t="s">
        <v>219</v>
      </c>
      <c r="W50" s="211" t="s">
        <v>944</v>
      </c>
      <c r="X50" s="188" t="s">
        <v>790</v>
      </c>
      <c r="Y50" s="216" t="s">
        <v>945</v>
      </c>
      <c r="Z50" s="216" t="s">
        <v>217</v>
      </c>
      <c r="AA50" s="216" t="s">
        <v>217</v>
      </c>
      <c r="AB50" s="211" t="s">
        <v>1722</v>
      </c>
      <c r="AC50" s="311" t="s">
        <v>216</v>
      </c>
    </row>
    <row r="51" spans="1:29" ht="15" customHeight="1" x14ac:dyDescent="0.25">
      <c r="A51" s="66" t="s">
        <v>40</v>
      </c>
      <c r="B51" s="211" t="s">
        <v>570</v>
      </c>
      <c r="C51" s="328">
        <f t="shared" si="0"/>
        <v>0</v>
      </c>
      <c r="D51" s="329"/>
      <c r="E51" s="330">
        <f t="shared" si="1"/>
        <v>0</v>
      </c>
      <c r="F51" s="216" t="s">
        <v>261</v>
      </c>
      <c r="G51" s="216" t="s">
        <v>216</v>
      </c>
      <c r="H51" s="216" t="s">
        <v>946</v>
      </c>
      <c r="I51" s="216" t="s">
        <v>219</v>
      </c>
      <c r="J51" s="211" t="s">
        <v>947</v>
      </c>
      <c r="K51" s="216">
        <v>44131</v>
      </c>
      <c r="L51" s="216" t="s">
        <v>219</v>
      </c>
      <c r="M51" s="216" t="s">
        <v>948</v>
      </c>
      <c r="N51" s="216" t="s">
        <v>219</v>
      </c>
      <c r="O51" s="216" t="s">
        <v>219</v>
      </c>
      <c r="P51" s="211" t="s">
        <v>1746</v>
      </c>
      <c r="Q51" s="211" t="s">
        <v>218</v>
      </c>
      <c r="R51" s="211" t="s">
        <v>218</v>
      </c>
      <c r="S51" s="216" t="s">
        <v>218</v>
      </c>
      <c r="T51" s="143" t="s">
        <v>218</v>
      </c>
      <c r="U51" s="216" t="s">
        <v>219</v>
      </c>
      <c r="V51" s="211" t="s">
        <v>949</v>
      </c>
      <c r="W51" s="211" t="s">
        <v>950</v>
      </c>
      <c r="X51" s="188" t="s">
        <v>790</v>
      </c>
      <c r="Y51" s="332" t="s">
        <v>951</v>
      </c>
      <c r="Z51" s="216" t="s">
        <v>217</v>
      </c>
      <c r="AA51" s="216" t="s">
        <v>217</v>
      </c>
      <c r="AB51" s="211" t="s">
        <v>1745</v>
      </c>
      <c r="AC51" s="311" t="s">
        <v>216</v>
      </c>
    </row>
    <row r="52" spans="1:29" s="84" customFormat="1" ht="15" customHeight="1" x14ac:dyDescent="0.25">
      <c r="A52" s="66" t="s">
        <v>92</v>
      </c>
      <c r="B52" s="211" t="s">
        <v>570</v>
      </c>
      <c r="C52" s="328">
        <f t="shared" si="0"/>
        <v>0</v>
      </c>
      <c r="D52" s="329"/>
      <c r="E52" s="330">
        <f t="shared" si="1"/>
        <v>0</v>
      </c>
      <c r="F52" s="216" t="s">
        <v>261</v>
      </c>
      <c r="G52" s="216" t="s">
        <v>216</v>
      </c>
      <c r="H52" s="216" t="s">
        <v>952</v>
      </c>
      <c r="I52" s="216" t="s">
        <v>219</v>
      </c>
      <c r="J52" s="211" t="s">
        <v>953</v>
      </c>
      <c r="K52" s="216">
        <v>43999</v>
      </c>
      <c r="L52" s="216" t="s">
        <v>219</v>
      </c>
      <c r="M52" s="216" t="s">
        <v>954</v>
      </c>
      <c r="N52" s="211" t="s">
        <v>219</v>
      </c>
      <c r="O52" s="216" t="s">
        <v>218</v>
      </c>
      <c r="P52" s="211" t="s">
        <v>216</v>
      </c>
      <c r="Q52" s="211" t="s">
        <v>216</v>
      </c>
      <c r="R52" s="211" t="s">
        <v>216</v>
      </c>
      <c r="S52" s="211" t="s">
        <v>216</v>
      </c>
      <c r="T52" s="144" t="s">
        <v>216</v>
      </c>
      <c r="U52" s="211" t="s">
        <v>216</v>
      </c>
      <c r="V52" s="211" t="s">
        <v>216</v>
      </c>
      <c r="W52" s="188" t="s">
        <v>1798</v>
      </c>
      <c r="X52" s="188" t="s">
        <v>790</v>
      </c>
      <c r="Y52" s="188" t="s">
        <v>955</v>
      </c>
      <c r="Z52" s="216" t="s">
        <v>216</v>
      </c>
      <c r="AA52" s="216" t="s">
        <v>216</v>
      </c>
      <c r="AB52" s="211" t="s">
        <v>956</v>
      </c>
      <c r="AC52" s="311" t="s">
        <v>216</v>
      </c>
    </row>
    <row r="53" spans="1:29" ht="15" customHeight="1" x14ac:dyDescent="0.25">
      <c r="A53" s="66" t="s">
        <v>41</v>
      </c>
      <c r="B53" s="211" t="s">
        <v>570</v>
      </c>
      <c r="C53" s="328">
        <f t="shared" si="0"/>
        <v>0</v>
      </c>
      <c r="D53" s="329"/>
      <c r="E53" s="330">
        <f t="shared" si="1"/>
        <v>0</v>
      </c>
      <c r="F53" s="216" t="s">
        <v>260</v>
      </c>
      <c r="G53" s="216" t="s">
        <v>957</v>
      </c>
      <c r="H53" s="216">
        <v>43927</v>
      </c>
      <c r="I53" s="216" t="s">
        <v>219</v>
      </c>
      <c r="J53" s="211" t="s">
        <v>958</v>
      </c>
      <c r="K53" s="216" t="s">
        <v>217</v>
      </c>
      <c r="L53" s="216" t="s">
        <v>217</v>
      </c>
      <c r="M53" s="211" t="s">
        <v>959</v>
      </c>
      <c r="N53" s="211" t="s">
        <v>219</v>
      </c>
      <c r="O53" s="211" t="s">
        <v>219</v>
      </c>
      <c r="P53" s="211" t="s">
        <v>1730</v>
      </c>
      <c r="Q53" s="211" t="s">
        <v>219</v>
      </c>
      <c r="R53" s="211" t="s">
        <v>300</v>
      </c>
      <c r="S53" s="211" t="s">
        <v>271</v>
      </c>
      <c r="T53" s="144" t="s">
        <v>218</v>
      </c>
      <c r="U53" s="211" t="s">
        <v>218</v>
      </c>
      <c r="V53" s="211" t="s">
        <v>219</v>
      </c>
      <c r="W53" s="211" t="s">
        <v>960</v>
      </c>
      <c r="X53" s="188" t="s">
        <v>1711</v>
      </c>
      <c r="Y53" s="188" t="s">
        <v>961</v>
      </c>
      <c r="Z53" s="216">
        <v>43935</v>
      </c>
      <c r="AA53" s="216" t="s">
        <v>219</v>
      </c>
      <c r="AB53" s="211" t="s">
        <v>1747</v>
      </c>
      <c r="AC53" s="311" t="s">
        <v>216</v>
      </c>
    </row>
    <row r="54" spans="1:29" s="75" customFormat="1" ht="15" customHeight="1" x14ac:dyDescent="0.25">
      <c r="A54" s="66" t="s">
        <v>42</v>
      </c>
      <c r="B54" s="211" t="s">
        <v>569</v>
      </c>
      <c r="C54" s="328">
        <f t="shared" si="0"/>
        <v>1</v>
      </c>
      <c r="D54" s="329"/>
      <c r="E54" s="330">
        <f t="shared" si="1"/>
        <v>1</v>
      </c>
      <c r="F54" s="216" t="s">
        <v>261</v>
      </c>
      <c r="G54" s="216" t="s">
        <v>216</v>
      </c>
      <c r="H54" s="216" t="s">
        <v>962</v>
      </c>
      <c r="I54" s="216" t="s">
        <v>1749</v>
      </c>
      <c r="J54" s="216" t="s">
        <v>1748</v>
      </c>
      <c r="K54" s="216" t="s">
        <v>217</v>
      </c>
      <c r="L54" s="216" t="s">
        <v>217</v>
      </c>
      <c r="M54" s="211" t="s">
        <v>816</v>
      </c>
      <c r="N54" s="216" t="s">
        <v>217</v>
      </c>
      <c r="O54" s="216" t="s">
        <v>219</v>
      </c>
      <c r="P54" s="216" t="s">
        <v>1751</v>
      </c>
      <c r="Q54" s="211" t="s">
        <v>219</v>
      </c>
      <c r="R54" s="211" t="s">
        <v>300</v>
      </c>
      <c r="S54" s="211" t="s">
        <v>271</v>
      </c>
      <c r="T54" s="144" t="s">
        <v>1699</v>
      </c>
      <c r="U54" s="211" t="s">
        <v>219</v>
      </c>
      <c r="V54" s="211" t="s">
        <v>219</v>
      </c>
      <c r="W54" s="331" t="s">
        <v>1750</v>
      </c>
      <c r="X54" s="188" t="s">
        <v>790</v>
      </c>
      <c r="Y54" s="216" t="s">
        <v>963</v>
      </c>
      <c r="Z54" s="216" t="s">
        <v>217</v>
      </c>
      <c r="AA54" s="216" t="s">
        <v>217</v>
      </c>
      <c r="AB54" s="211" t="s">
        <v>1752</v>
      </c>
      <c r="AC54" s="311" t="s">
        <v>216</v>
      </c>
    </row>
    <row r="55" spans="1:29" ht="15" customHeight="1" x14ac:dyDescent="0.25">
      <c r="A55" s="78" t="s">
        <v>43</v>
      </c>
      <c r="B55" s="52"/>
      <c r="C55" s="337"/>
      <c r="D55" s="52"/>
      <c r="E55" s="52"/>
      <c r="F55" s="338"/>
      <c r="G55" s="338"/>
      <c r="H55" s="338"/>
      <c r="I55" s="338"/>
      <c r="J55" s="338"/>
      <c r="K55" s="338"/>
      <c r="L55" s="338"/>
      <c r="M55" s="33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338"/>
      <c r="Z55" s="78"/>
      <c r="AA55" s="78"/>
      <c r="AB55" s="78"/>
    </row>
    <row r="56" spans="1:29" s="84" customFormat="1" ht="15" customHeight="1" x14ac:dyDescent="0.25">
      <c r="A56" s="66" t="s">
        <v>44</v>
      </c>
      <c r="B56" s="211" t="s">
        <v>570</v>
      </c>
      <c r="C56" s="328">
        <f t="shared" si="0"/>
        <v>0</v>
      </c>
      <c r="D56" s="329"/>
      <c r="E56" s="330">
        <f t="shared" si="1"/>
        <v>0</v>
      </c>
      <c r="F56" s="216" t="s">
        <v>261</v>
      </c>
      <c r="G56" s="216" t="s">
        <v>216</v>
      </c>
      <c r="H56" s="216" t="s">
        <v>1773</v>
      </c>
      <c r="I56" s="216" t="s">
        <v>218</v>
      </c>
      <c r="J56" s="211" t="s">
        <v>216</v>
      </c>
      <c r="K56" s="211" t="s">
        <v>216</v>
      </c>
      <c r="L56" s="211" t="s">
        <v>216</v>
      </c>
      <c r="M56" s="211" t="s">
        <v>216</v>
      </c>
      <c r="N56" s="211" t="s">
        <v>216</v>
      </c>
      <c r="O56" s="211" t="s">
        <v>218</v>
      </c>
      <c r="P56" s="211" t="s">
        <v>216</v>
      </c>
      <c r="Q56" s="211" t="s">
        <v>216</v>
      </c>
      <c r="R56" s="211" t="s">
        <v>216</v>
      </c>
      <c r="S56" s="211" t="s">
        <v>216</v>
      </c>
      <c r="T56" s="144" t="s">
        <v>216</v>
      </c>
      <c r="U56" s="211" t="s">
        <v>216</v>
      </c>
      <c r="V56" s="211" t="s">
        <v>216</v>
      </c>
      <c r="W56" s="188" t="s">
        <v>216</v>
      </c>
      <c r="X56" s="188" t="s">
        <v>216</v>
      </c>
      <c r="Y56" s="216" t="s">
        <v>964</v>
      </c>
      <c r="Z56" s="216" t="s">
        <v>216</v>
      </c>
      <c r="AA56" s="216" t="s">
        <v>216</v>
      </c>
      <c r="AB56" s="211" t="s">
        <v>1774</v>
      </c>
      <c r="AC56" s="311" t="s">
        <v>216</v>
      </c>
    </row>
    <row r="57" spans="1:29" s="84" customFormat="1" ht="15" customHeight="1" x14ac:dyDescent="0.25">
      <c r="A57" s="66" t="s">
        <v>45</v>
      </c>
      <c r="B57" s="211" t="s">
        <v>570</v>
      </c>
      <c r="C57" s="328">
        <f t="shared" si="0"/>
        <v>0</v>
      </c>
      <c r="D57" s="329"/>
      <c r="E57" s="330">
        <f t="shared" si="1"/>
        <v>0</v>
      </c>
      <c r="F57" s="216" t="s">
        <v>261</v>
      </c>
      <c r="G57" s="216" t="s">
        <v>965</v>
      </c>
      <c r="H57" s="216" t="s">
        <v>966</v>
      </c>
      <c r="I57" s="216" t="s">
        <v>219</v>
      </c>
      <c r="J57" s="211" t="s">
        <v>967</v>
      </c>
      <c r="K57" s="216">
        <v>43984</v>
      </c>
      <c r="L57" s="216" t="s">
        <v>219</v>
      </c>
      <c r="M57" s="211" t="s">
        <v>968</v>
      </c>
      <c r="N57" s="211" t="s">
        <v>219</v>
      </c>
      <c r="O57" s="211" t="s">
        <v>219</v>
      </c>
      <c r="P57" s="216" t="s">
        <v>259</v>
      </c>
      <c r="Q57" s="211" t="s">
        <v>216</v>
      </c>
      <c r="R57" s="211" t="s">
        <v>216</v>
      </c>
      <c r="S57" s="211" t="s">
        <v>216</v>
      </c>
      <c r="T57" s="144" t="s">
        <v>216</v>
      </c>
      <c r="U57" s="211" t="s">
        <v>216</v>
      </c>
      <c r="V57" s="211" t="s">
        <v>216</v>
      </c>
      <c r="W57" s="211" t="s">
        <v>969</v>
      </c>
      <c r="X57" s="188" t="s">
        <v>790</v>
      </c>
      <c r="Y57" s="216" t="s">
        <v>970</v>
      </c>
      <c r="Z57" s="211" t="s">
        <v>217</v>
      </c>
      <c r="AA57" s="211" t="s">
        <v>217</v>
      </c>
      <c r="AB57" s="211" t="s">
        <v>1758</v>
      </c>
      <c r="AC57" s="311" t="s">
        <v>216</v>
      </c>
    </row>
    <row r="58" spans="1:29" s="31" customFormat="1" ht="15" customHeight="1" x14ac:dyDescent="0.25">
      <c r="A58" s="66" t="s">
        <v>46</v>
      </c>
      <c r="B58" s="211" t="s">
        <v>775</v>
      </c>
      <c r="C58" s="328">
        <f t="shared" si="0"/>
        <v>2</v>
      </c>
      <c r="D58" s="329"/>
      <c r="E58" s="330">
        <f t="shared" si="1"/>
        <v>2</v>
      </c>
      <c r="F58" s="216" t="s">
        <v>261</v>
      </c>
      <c r="G58" s="216" t="s">
        <v>216</v>
      </c>
      <c r="H58" s="216" t="s">
        <v>971</v>
      </c>
      <c r="I58" s="216" t="s">
        <v>219</v>
      </c>
      <c r="J58" s="211" t="s">
        <v>972</v>
      </c>
      <c r="K58" s="216">
        <v>43978</v>
      </c>
      <c r="L58" s="216" t="s">
        <v>219</v>
      </c>
      <c r="M58" s="211" t="s">
        <v>973</v>
      </c>
      <c r="N58" s="211" t="s">
        <v>219</v>
      </c>
      <c r="O58" s="211" t="s">
        <v>219</v>
      </c>
      <c r="P58" s="216" t="s">
        <v>259</v>
      </c>
      <c r="Q58" s="211" t="s">
        <v>219</v>
      </c>
      <c r="R58" s="211" t="s">
        <v>300</v>
      </c>
      <c r="S58" s="211" t="s">
        <v>219</v>
      </c>
      <c r="T58" s="144" t="s">
        <v>219</v>
      </c>
      <c r="U58" s="211" t="s">
        <v>219</v>
      </c>
      <c r="V58" s="211" t="s">
        <v>219</v>
      </c>
      <c r="W58" s="331" t="s">
        <v>972</v>
      </c>
      <c r="X58" s="188" t="s">
        <v>790</v>
      </c>
      <c r="Y58" s="216" t="s">
        <v>974</v>
      </c>
      <c r="Z58" s="216" t="s">
        <v>217</v>
      </c>
      <c r="AA58" s="216" t="s">
        <v>217</v>
      </c>
      <c r="AB58" s="211" t="s">
        <v>1753</v>
      </c>
      <c r="AC58" s="311" t="s">
        <v>216</v>
      </c>
    </row>
    <row r="59" spans="1:29" s="84" customFormat="1" ht="15" customHeight="1" x14ac:dyDescent="0.25">
      <c r="A59" s="66" t="s">
        <v>47</v>
      </c>
      <c r="B59" s="211" t="s">
        <v>570</v>
      </c>
      <c r="C59" s="328">
        <f t="shared" si="0"/>
        <v>0</v>
      </c>
      <c r="D59" s="329"/>
      <c r="E59" s="330">
        <f t="shared" si="1"/>
        <v>0</v>
      </c>
      <c r="F59" s="216" t="s">
        <v>217</v>
      </c>
      <c r="G59" s="216" t="s">
        <v>216</v>
      </c>
      <c r="H59" s="216" t="s">
        <v>217</v>
      </c>
      <c r="I59" s="216" t="s">
        <v>218</v>
      </c>
      <c r="J59" s="211" t="s">
        <v>216</v>
      </c>
      <c r="K59" s="211" t="s">
        <v>216</v>
      </c>
      <c r="L59" s="211" t="s">
        <v>216</v>
      </c>
      <c r="M59" s="211" t="s">
        <v>216</v>
      </c>
      <c r="N59" s="211" t="s">
        <v>216</v>
      </c>
      <c r="O59" s="211" t="s">
        <v>218</v>
      </c>
      <c r="P59" s="211" t="s">
        <v>216</v>
      </c>
      <c r="Q59" s="211" t="s">
        <v>216</v>
      </c>
      <c r="R59" s="211" t="s">
        <v>216</v>
      </c>
      <c r="S59" s="211" t="s">
        <v>216</v>
      </c>
      <c r="T59" s="144" t="s">
        <v>216</v>
      </c>
      <c r="U59" s="211" t="s">
        <v>216</v>
      </c>
      <c r="V59" s="211" t="s">
        <v>216</v>
      </c>
      <c r="W59" s="211" t="s">
        <v>216</v>
      </c>
      <c r="X59" s="211" t="s">
        <v>216</v>
      </c>
      <c r="Y59" s="216" t="s">
        <v>975</v>
      </c>
      <c r="Z59" s="188" t="s">
        <v>216</v>
      </c>
      <c r="AA59" s="188" t="s">
        <v>216</v>
      </c>
      <c r="AB59" s="211" t="s">
        <v>976</v>
      </c>
      <c r="AC59" s="311" t="s">
        <v>216</v>
      </c>
    </row>
    <row r="60" spans="1:29" ht="15" customHeight="1" x14ac:dyDescent="0.25">
      <c r="A60" s="66" t="s">
        <v>48</v>
      </c>
      <c r="B60" s="211" t="s">
        <v>569</v>
      </c>
      <c r="C60" s="328">
        <f t="shared" si="0"/>
        <v>1</v>
      </c>
      <c r="D60" s="329"/>
      <c r="E60" s="330">
        <f t="shared" si="1"/>
        <v>1</v>
      </c>
      <c r="F60" s="216" t="s">
        <v>977</v>
      </c>
      <c r="G60" s="216" t="s">
        <v>978</v>
      </c>
      <c r="H60" s="216" t="s">
        <v>1755</v>
      </c>
      <c r="I60" s="216" t="s">
        <v>219</v>
      </c>
      <c r="J60" s="211" t="s">
        <v>979</v>
      </c>
      <c r="K60" s="216" t="s">
        <v>980</v>
      </c>
      <c r="L60" s="216" t="s">
        <v>219</v>
      </c>
      <c r="M60" s="211" t="s">
        <v>1759</v>
      </c>
      <c r="N60" s="211" t="s">
        <v>219</v>
      </c>
      <c r="O60" s="211" t="s">
        <v>219</v>
      </c>
      <c r="P60" s="211" t="s">
        <v>1754</v>
      </c>
      <c r="Q60" s="211" t="s">
        <v>219</v>
      </c>
      <c r="R60" s="216" t="s">
        <v>302</v>
      </c>
      <c r="S60" s="211" t="s">
        <v>219</v>
      </c>
      <c r="T60" s="144" t="s">
        <v>219</v>
      </c>
      <c r="U60" s="211" t="s">
        <v>218</v>
      </c>
      <c r="V60" s="211" t="s">
        <v>219</v>
      </c>
      <c r="W60" s="211" t="s">
        <v>981</v>
      </c>
      <c r="X60" s="188" t="s">
        <v>790</v>
      </c>
      <c r="Y60" s="216" t="s">
        <v>982</v>
      </c>
      <c r="Z60" s="216" t="s">
        <v>1760</v>
      </c>
      <c r="AA60" s="216" t="s">
        <v>983</v>
      </c>
      <c r="AB60" s="211" t="s">
        <v>1756</v>
      </c>
      <c r="AC60" s="311" t="s">
        <v>216</v>
      </c>
    </row>
    <row r="61" spans="1:29" s="84" customFormat="1" ht="15" customHeight="1" x14ac:dyDescent="0.25">
      <c r="A61" s="66" t="s">
        <v>49</v>
      </c>
      <c r="B61" s="211" t="s">
        <v>775</v>
      </c>
      <c r="C61" s="328">
        <f t="shared" si="0"/>
        <v>2</v>
      </c>
      <c r="D61" s="329"/>
      <c r="E61" s="330">
        <f t="shared" si="1"/>
        <v>2</v>
      </c>
      <c r="F61" s="216" t="s">
        <v>261</v>
      </c>
      <c r="G61" s="216" t="s">
        <v>216</v>
      </c>
      <c r="H61" s="216" t="s">
        <v>1757</v>
      </c>
      <c r="I61" s="216" t="s">
        <v>219</v>
      </c>
      <c r="J61" s="211" t="s">
        <v>984</v>
      </c>
      <c r="K61" s="216" t="s">
        <v>217</v>
      </c>
      <c r="L61" s="216" t="s">
        <v>217</v>
      </c>
      <c r="M61" s="211" t="s">
        <v>985</v>
      </c>
      <c r="N61" s="211" t="s">
        <v>219</v>
      </c>
      <c r="O61" s="211" t="s">
        <v>219</v>
      </c>
      <c r="P61" s="211" t="s">
        <v>986</v>
      </c>
      <c r="Q61" s="211" t="s">
        <v>219</v>
      </c>
      <c r="R61" s="211" t="s">
        <v>303</v>
      </c>
      <c r="S61" s="211" t="s">
        <v>219</v>
      </c>
      <c r="T61" s="144" t="s">
        <v>219</v>
      </c>
      <c r="U61" s="211" t="s">
        <v>267</v>
      </c>
      <c r="V61" s="211" t="s">
        <v>267</v>
      </c>
      <c r="W61" s="331" t="s">
        <v>984</v>
      </c>
      <c r="X61" s="188" t="s">
        <v>790</v>
      </c>
      <c r="Y61" s="216" t="s">
        <v>987</v>
      </c>
      <c r="Z61" s="216" t="s">
        <v>217</v>
      </c>
      <c r="AA61" s="216" t="s">
        <v>217</v>
      </c>
      <c r="AB61" s="216" t="s">
        <v>1694</v>
      </c>
      <c r="AC61" s="311" t="s">
        <v>216</v>
      </c>
    </row>
    <row r="62" spans="1:29" s="84" customFormat="1" ht="15" customHeight="1" x14ac:dyDescent="0.25">
      <c r="A62" s="66" t="s">
        <v>50</v>
      </c>
      <c r="B62" s="211" t="s">
        <v>570</v>
      </c>
      <c r="C62" s="328">
        <f t="shared" si="0"/>
        <v>0</v>
      </c>
      <c r="D62" s="329"/>
      <c r="E62" s="330">
        <f t="shared" si="1"/>
        <v>0</v>
      </c>
      <c r="F62" s="216" t="s">
        <v>261</v>
      </c>
      <c r="G62" s="216" t="s">
        <v>216</v>
      </c>
      <c r="H62" s="216">
        <v>44103</v>
      </c>
      <c r="I62" s="216" t="s">
        <v>219</v>
      </c>
      <c r="J62" s="211" t="s">
        <v>988</v>
      </c>
      <c r="K62" s="216">
        <v>44095</v>
      </c>
      <c r="L62" s="216" t="s">
        <v>219</v>
      </c>
      <c r="M62" s="211" t="s">
        <v>810</v>
      </c>
      <c r="N62" s="211" t="s">
        <v>219</v>
      </c>
      <c r="O62" s="211" t="s">
        <v>218</v>
      </c>
      <c r="P62" s="188" t="s">
        <v>216</v>
      </c>
      <c r="Q62" s="188" t="s">
        <v>216</v>
      </c>
      <c r="R62" s="188" t="s">
        <v>216</v>
      </c>
      <c r="S62" s="188" t="s">
        <v>216</v>
      </c>
      <c r="T62" s="188" t="s">
        <v>216</v>
      </c>
      <c r="U62" s="188" t="s">
        <v>216</v>
      </c>
      <c r="V62" s="188" t="s">
        <v>216</v>
      </c>
      <c r="W62" s="188" t="s">
        <v>216</v>
      </c>
      <c r="X62" s="188" t="s">
        <v>790</v>
      </c>
      <c r="Y62" s="216" t="s">
        <v>989</v>
      </c>
      <c r="Z62" s="188" t="s">
        <v>216</v>
      </c>
      <c r="AA62" s="188" t="s">
        <v>216</v>
      </c>
      <c r="AB62" s="211" t="s">
        <v>990</v>
      </c>
      <c r="AC62" s="311" t="s">
        <v>216</v>
      </c>
    </row>
    <row r="63" spans="1:29" s="84" customFormat="1" ht="15" customHeight="1" x14ac:dyDescent="0.25">
      <c r="A63" s="66" t="s">
        <v>51</v>
      </c>
      <c r="B63" s="211" t="s">
        <v>570</v>
      </c>
      <c r="C63" s="328">
        <f t="shared" si="0"/>
        <v>0</v>
      </c>
      <c r="D63" s="329"/>
      <c r="E63" s="330">
        <f t="shared" si="1"/>
        <v>0</v>
      </c>
      <c r="F63" s="216" t="s">
        <v>258</v>
      </c>
      <c r="G63" s="216" t="s">
        <v>216</v>
      </c>
      <c r="H63" s="216" t="s">
        <v>991</v>
      </c>
      <c r="I63" s="216" t="s">
        <v>219</v>
      </c>
      <c r="J63" s="336" t="s">
        <v>992</v>
      </c>
      <c r="K63" s="216">
        <v>43958</v>
      </c>
      <c r="L63" s="216" t="s">
        <v>219</v>
      </c>
      <c r="M63" s="211" t="s">
        <v>816</v>
      </c>
      <c r="N63" s="211" t="s">
        <v>219</v>
      </c>
      <c r="O63" s="211" t="s">
        <v>219</v>
      </c>
      <c r="P63" s="216" t="s">
        <v>284</v>
      </c>
      <c r="Q63" s="188" t="s">
        <v>216</v>
      </c>
      <c r="R63" s="188" t="s">
        <v>216</v>
      </c>
      <c r="S63" s="188" t="s">
        <v>216</v>
      </c>
      <c r="T63" s="188" t="s">
        <v>216</v>
      </c>
      <c r="U63" s="188" t="s">
        <v>216</v>
      </c>
      <c r="V63" s="188" t="s">
        <v>216</v>
      </c>
      <c r="W63" s="331" t="s">
        <v>993</v>
      </c>
      <c r="X63" s="188" t="s">
        <v>218</v>
      </c>
      <c r="Y63" s="216" t="s">
        <v>994</v>
      </c>
      <c r="Z63" s="216" t="s">
        <v>217</v>
      </c>
      <c r="AA63" s="216" t="s">
        <v>217</v>
      </c>
      <c r="AB63" s="211" t="s">
        <v>1766</v>
      </c>
      <c r="AC63" s="311" t="s">
        <v>216</v>
      </c>
    </row>
    <row r="64" spans="1:29" s="75" customFormat="1" ht="15" customHeight="1" x14ac:dyDescent="0.25">
      <c r="A64" s="66" t="s">
        <v>52</v>
      </c>
      <c r="B64" s="211" t="s">
        <v>569</v>
      </c>
      <c r="C64" s="328">
        <f t="shared" si="0"/>
        <v>1</v>
      </c>
      <c r="D64" s="329"/>
      <c r="E64" s="330">
        <f t="shared" si="1"/>
        <v>1</v>
      </c>
      <c r="F64" s="216" t="s">
        <v>260</v>
      </c>
      <c r="G64" s="216" t="s">
        <v>216</v>
      </c>
      <c r="H64" s="216">
        <v>43992</v>
      </c>
      <c r="I64" s="216" t="s">
        <v>219</v>
      </c>
      <c r="J64" s="336" t="s">
        <v>995</v>
      </c>
      <c r="K64" s="216">
        <v>43980</v>
      </c>
      <c r="L64" s="216" t="s">
        <v>219</v>
      </c>
      <c r="M64" s="211" t="s">
        <v>996</v>
      </c>
      <c r="N64" s="211" t="s">
        <v>219</v>
      </c>
      <c r="O64" s="211" t="s">
        <v>219</v>
      </c>
      <c r="P64" s="211" t="s">
        <v>1730</v>
      </c>
      <c r="Q64" s="211" t="s">
        <v>219</v>
      </c>
      <c r="R64" s="211" t="s">
        <v>997</v>
      </c>
      <c r="S64" s="216" t="s">
        <v>271</v>
      </c>
      <c r="T64" s="144" t="s">
        <v>218</v>
      </c>
      <c r="U64" s="211" t="s">
        <v>219</v>
      </c>
      <c r="V64" s="211" t="s">
        <v>219</v>
      </c>
      <c r="W64" s="331" t="s">
        <v>998</v>
      </c>
      <c r="X64" s="188" t="s">
        <v>277</v>
      </c>
      <c r="Y64" s="216" t="s">
        <v>999</v>
      </c>
      <c r="Z64" s="211" t="s">
        <v>217</v>
      </c>
      <c r="AA64" s="211" t="s">
        <v>217</v>
      </c>
      <c r="AB64" s="216" t="s">
        <v>1767</v>
      </c>
      <c r="AC64" s="311" t="s">
        <v>216</v>
      </c>
    </row>
    <row r="65" spans="1:29" s="84" customFormat="1" ht="15" customHeight="1" x14ac:dyDescent="0.25">
      <c r="A65" s="66" t="s">
        <v>175</v>
      </c>
      <c r="B65" s="211" t="s">
        <v>775</v>
      </c>
      <c r="C65" s="328">
        <f t="shared" si="0"/>
        <v>2</v>
      </c>
      <c r="D65" s="329"/>
      <c r="E65" s="330">
        <f t="shared" si="1"/>
        <v>2</v>
      </c>
      <c r="F65" s="216" t="s">
        <v>261</v>
      </c>
      <c r="G65" s="216" t="s">
        <v>216</v>
      </c>
      <c r="H65" s="216" t="s">
        <v>1000</v>
      </c>
      <c r="I65" s="216" t="s">
        <v>219</v>
      </c>
      <c r="J65" s="211" t="s">
        <v>285</v>
      </c>
      <c r="K65" s="216" t="s">
        <v>217</v>
      </c>
      <c r="L65" s="216" t="s">
        <v>217</v>
      </c>
      <c r="M65" s="211" t="s">
        <v>1001</v>
      </c>
      <c r="N65" s="211" t="s">
        <v>219</v>
      </c>
      <c r="O65" s="211" t="s">
        <v>219</v>
      </c>
      <c r="P65" s="211" t="s">
        <v>263</v>
      </c>
      <c r="Q65" s="211" t="s">
        <v>219</v>
      </c>
      <c r="R65" s="211" t="s">
        <v>1002</v>
      </c>
      <c r="S65" s="211" t="s">
        <v>219</v>
      </c>
      <c r="T65" s="144" t="s">
        <v>271</v>
      </c>
      <c r="U65" s="211" t="s">
        <v>219</v>
      </c>
      <c r="V65" s="211" t="s">
        <v>219</v>
      </c>
      <c r="W65" s="331" t="s">
        <v>285</v>
      </c>
      <c r="X65" s="188" t="s">
        <v>790</v>
      </c>
      <c r="Y65" s="216" t="s">
        <v>1003</v>
      </c>
      <c r="Z65" s="216">
        <v>43991</v>
      </c>
      <c r="AA65" s="216" t="s">
        <v>219</v>
      </c>
      <c r="AB65" s="216" t="s">
        <v>1768</v>
      </c>
      <c r="AC65" s="311" t="s">
        <v>216</v>
      </c>
    </row>
    <row r="66" spans="1:29" s="67" customFormat="1" ht="15" customHeight="1" x14ac:dyDescent="0.25">
      <c r="A66" s="66" t="s">
        <v>54</v>
      </c>
      <c r="B66" s="211" t="s">
        <v>570</v>
      </c>
      <c r="C66" s="328">
        <f t="shared" si="0"/>
        <v>0</v>
      </c>
      <c r="D66" s="329"/>
      <c r="E66" s="330">
        <f t="shared" si="1"/>
        <v>0</v>
      </c>
      <c r="F66" s="216" t="s">
        <v>261</v>
      </c>
      <c r="G66" s="216" t="s">
        <v>216</v>
      </c>
      <c r="H66" s="216">
        <v>43978</v>
      </c>
      <c r="I66" s="216" t="s">
        <v>219</v>
      </c>
      <c r="J66" s="211" t="s">
        <v>1004</v>
      </c>
      <c r="K66" s="216">
        <v>43972</v>
      </c>
      <c r="L66" s="216" t="s">
        <v>219</v>
      </c>
      <c r="M66" s="211" t="s">
        <v>1005</v>
      </c>
      <c r="N66" s="211" t="s">
        <v>219</v>
      </c>
      <c r="O66" s="211" t="s">
        <v>219</v>
      </c>
      <c r="P66" s="211" t="s">
        <v>259</v>
      </c>
      <c r="Q66" s="211" t="s">
        <v>1006</v>
      </c>
      <c r="R66" s="211" t="s">
        <v>218</v>
      </c>
      <c r="S66" s="211" t="s">
        <v>271</v>
      </c>
      <c r="T66" s="144" t="s">
        <v>1699</v>
      </c>
      <c r="U66" s="211" t="s">
        <v>218</v>
      </c>
      <c r="V66" s="211" t="s">
        <v>219</v>
      </c>
      <c r="W66" s="211" t="s">
        <v>1007</v>
      </c>
      <c r="X66" s="188" t="s">
        <v>790</v>
      </c>
      <c r="Y66" s="216" t="s">
        <v>903</v>
      </c>
      <c r="Z66" s="216" t="s">
        <v>217</v>
      </c>
      <c r="AA66" s="216" t="s">
        <v>217</v>
      </c>
      <c r="AB66" s="216" t="s">
        <v>1769</v>
      </c>
      <c r="AC66" s="311" t="s">
        <v>216</v>
      </c>
    </row>
    <row r="67" spans="1:29" s="84" customFormat="1" ht="15" customHeight="1" x14ac:dyDescent="0.25">
      <c r="A67" s="66" t="s">
        <v>55</v>
      </c>
      <c r="B67" s="211" t="s">
        <v>570</v>
      </c>
      <c r="C67" s="328">
        <f t="shared" si="0"/>
        <v>0</v>
      </c>
      <c r="D67" s="329"/>
      <c r="E67" s="330">
        <f t="shared" si="1"/>
        <v>0</v>
      </c>
      <c r="F67" s="216" t="s">
        <v>1791</v>
      </c>
      <c r="G67" s="216" t="s">
        <v>216</v>
      </c>
      <c r="H67" s="216" t="s">
        <v>1772</v>
      </c>
      <c r="I67" s="216" t="s">
        <v>1790</v>
      </c>
      <c r="J67" s="331" t="s">
        <v>1771</v>
      </c>
      <c r="K67" s="211" t="s">
        <v>216</v>
      </c>
      <c r="L67" s="211" t="s">
        <v>216</v>
      </c>
      <c r="M67" s="211" t="s">
        <v>216</v>
      </c>
      <c r="N67" s="211" t="s">
        <v>216</v>
      </c>
      <c r="O67" s="211" t="s">
        <v>216</v>
      </c>
      <c r="P67" s="211" t="s">
        <v>216</v>
      </c>
      <c r="Q67" s="211" t="s">
        <v>216</v>
      </c>
      <c r="R67" s="211" t="s">
        <v>216</v>
      </c>
      <c r="S67" s="211" t="s">
        <v>216</v>
      </c>
      <c r="T67" s="144" t="s">
        <v>216</v>
      </c>
      <c r="U67" s="211" t="s">
        <v>216</v>
      </c>
      <c r="V67" s="211" t="s">
        <v>216</v>
      </c>
      <c r="W67" s="211" t="s">
        <v>216</v>
      </c>
      <c r="X67" s="211" t="s">
        <v>216</v>
      </c>
      <c r="Y67" s="216" t="s">
        <v>1008</v>
      </c>
      <c r="Z67" s="216" t="s">
        <v>216</v>
      </c>
      <c r="AA67" s="216" t="s">
        <v>216</v>
      </c>
      <c r="AB67" s="211" t="s">
        <v>1770</v>
      </c>
      <c r="AC67" s="311" t="s">
        <v>216</v>
      </c>
    </row>
    <row r="68" spans="1:29" s="84" customFormat="1" ht="15" customHeight="1" x14ac:dyDescent="0.25">
      <c r="A68" s="66" t="s">
        <v>56</v>
      </c>
      <c r="B68" s="211" t="s">
        <v>775</v>
      </c>
      <c r="C68" s="328">
        <f t="shared" si="0"/>
        <v>2</v>
      </c>
      <c r="D68" s="329"/>
      <c r="E68" s="330">
        <f t="shared" si="1"/>
        <v>2</v>
      </c>
      <c r="F68" s="216" t="s">
        <v>258</v>
      </c>
      <c r="G68" s="216" t="s">
        <v>1009</v>
      </c>
      <c r="H68" s="216">
        <v>44014</v>
      </c>
      <c r="I68" s="216" t="s">
        <v>219</v>
      </c>
      <c r="J68" s="211" t="s">
        <v>1761</v>
      </c>
      <c r="K68" s="216">
        <v>44005</v>
      </c>
      <c r="L68" s="216" t="s">
        <v>219</v>
      </c>
      <c r="M68" s="211" t="s">
        <v>1010</v>
      </c>
      <c r="N68" s="211" t="s">
        <v>219</v>
      </c>
      <c r="O68" s="211" t="s">
        <v>219</v>
      </c>
      <c r="P68" s="211" t="s">
        <v>1730</v>
      </c>
      <c r="Q68" s="211" t="s">
        <v>219</v>
      </c>
      <c r="R68" s="211" t="s">
        <v>304</v>
      </c>
      <c r="S68" s="216" t="s">
        <v>219</v>
      </c>
      <c r="T68" s="143" t="s">
        <v>219</v>
      </c>
      <c r="U68" s="216" t="s">
        <v>219</v>
      </c>
      <c r="V68" s="211" t="s">
        <v>219</v>
      </c>
      <c r="W68" s="211" t="s">
        <v>542</v>
      </c>
      <c r="X68" s="188" t="s">
        <v>299</v>
      </c>
      <c r="Y68" s="216" t="s">
        <v>1011</v>
      </c>
      <c r="Z68" s="216">
        <v>44019</v>
      </c>
      <c r="AA68" s="216" t="s">
        <v>219</v>
      </c>
      <c r="AB68" s="211" t="s">
        <v>1775</v>
      </c>
      <c r="AC68" s="311" t="s">
        <v>216</v>
      </c>
    </row>
    <row r="69" spans="1:29" ht="15" customHeight="1" x14ac:dyDescent="0.25">
      <c r="A69" s="66" t="s">
        <v>57</v>
      </c>
      <c r="B69" s="211" t="s">
        <v>569</v>
      </c>
      <c r="C69" s="328">
        <f t="shared" si="0"/>
        <v>1</v>
      </c>
      <c r="D69" s="329"/>
      <c r="E69" s="330">
        <f t="shared" si="1"/>
        <v>1</v>
      </c>
      <c r="F69" s="216" t="s">
        <v>261</v>
      </c>
      <c r="G69" s="216" t="s">
        <v>216</v>
      </c>
      <c r="H69" s="216">
        <v>43977</v>
      </c>
      <c r="I69" s="216" t="s">
        <v>219</v>
      </c>
      <c r="J69" s="331" t="s">
        <v>1012</v>
      </c>
      <c r="K69" s="216">
        <v>43971</v>
      </c>
      <c r="L69" s="216" t="s">
        <v>219</v>
      </c>
      <c r="M69" s="211" t="s">
        <v>1013</v>
      </c>
      <c r="N69" s="211" t="s">
        <v>217</v>
      </c>
      <c r="O69" s="211" t="s">
        <v>219</v>
      </c>
      <c r="P69" s="211" t="s">
        <v>259</v>
      </c>
      <c r="Q69" s="211" t="s">
        <v>219</v>
      </c>
      <c r="R69" s="211" t="s">
        <v>308</v>
      </c>
      <c r="S69" s="211" t="s">
        <v>219</v>
      </c>
      <c r="T69" s="144" t="s">
        <v>219</v>
      </c>
      <c r="U69" s="211" t="s">
        <v>218</v>
      </c>
      <c r="V69" s="211" t="s">
        <v>219</v>
      </c>
      <c r="W69" s="211" t="s">
        <v>1014</v>
      </c>
      <c r="X69" s="188" t="s">
        <v>790</v>
      </c>
      <c r="Y69" s="216" t="s">
        <v>1015</v>
      </c>
      <c r="Z69" s="216" t="s">
        <v>217</v>
      </c>
      <c r="AA69" s="216" t="s">
        <v>217</v>
      </c>
      <c r="AB69" s="211" t="s">
        <v>1776</v>
      </c>
      <c r="AC69" s="311" t="s">
        <v>216</v>
      </c>
    </row>
    <row r="70" spans="1:29" ht="15" customHeight="1" x14ac:dyDescent="0.25">
      <c r="A70" s="78" t="s">
        <v>58</v>
      </c>
      <c r="B70" s="52"/>
      <c r="C70" s="337"/>
      <c r="D70" s="52"/>
      <c r="E70" s="52"/>
      <c r="F70" s="338"/>
      <c r="G70" s="338"/>
      <c r="H70" s="338"/>
      <c r="I70" s="338"/>
      <c r="J70" s="338"/>
      <c r="K70" s="338"/>
      <c r="L70" s="338"/>
      <c r="M70" s="33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338"/>
      <c r="Z70" s="78"/>
      <c r="AA70" s="78"/>
      <c r="AB70" s="78"/>
    </row>
    <row r="71" spans="1:29" s="84" customFormat="1" ht="15" customHeight="1" x14ac:dyDescent="0.25">
      <c r="A71" s="66" t="s">
        <v>59</v>
      </c>
      <c r="B71" s="211" t="s">
        <v>570</v>
      </c>
      <c r="C71" s="328">
        <f t="shared" si="0"/>
        <v>0</v>
      </c>
      <c r="D71" s="329"/>
      <c r="E71" s="330">
        <f t="shared" si="1"/>
        <v>0</v>
      </c>
      <c r="F71" s="216" t="s">
        <v>261</v>
      </c>
      <c r="G71" s="216" t="s">
        <v>216</v>
      </c>
      <c r="H71" s="216">
        <v>43992</v>
      </c>
      <c r="I71" s="216" t="s">
        <v>219</v>
      </c>
      <c r="J71" s="211" t="s">
        <v>1016</v>
      </c>
      <c r="K71" s="216" t="s">
        <v>217</v>
      </c>
      <c r="L71" s="216" t="s">
        <v>217</v>
      </c>
      <c r="M71" s="211" t="s">
        <v>1017</v>
      </c>
      <c r="N71" s="211" t="s">
        <v>219</v>
      </c>
      <c r="O71" s="211" t="s">
        <v>218</v>
      </c>
      <c r="P71" s="211" t="s">
        <v>216</v>
      </c>
      <c r="Q71" s="211" t="s">
        <v>216</v>
      </c>
      <c r="R71" s="211" t="s">
        <v>216</v>
      </c>
      <c r="S71" s="211" t="s">
        <v>216</v>
      </c>
      <c r="T71" s="144" t="s">
        <v>216</v>
      </c>
      <c r="U71" s="211" t="s">
        <v>216</v>
      </c>
      <c r="V71" s="211" t="s">
        <v>216</v>
      </c>
      <c r="W71" s="211" t="s">
        <v>1799</v>
      </c>
      <c r="X71" s="188" t="s">
        <v>790</v>
      </c>
      <c r="Y71" s="216" t="s">
        <v>1018</v>
      </c>
      <c r="Z71" s="216" t="s">
        <v>216</v>
      </c>
      <c r="AA71" s="216" t="s">
        <v>216</v>
      </c>
      <c r="AB71" s="211" t="s">
        <v>1777</v>
      </c>
      <c r="AC71" s="311" t="s">
        <v>216</v>
      </c>
    </row>
    <row r="72" spans="1:29" ht="15" customHeight="1" x14ac:dyDescent="0.25">
      <c r="A72" s="66" t="s">
        <v>60</v>
      </c>
      <c r="B72" s="211" t="s">
        <v>570</v>
      </c>
      <c r="C72" s="328">
        <f t="shared" si="0"/>
        <v>0</v>
      </c>
      <c r="D72" s="329"/>
      <c r="E72" s="330">
        <f t="shared" si="1"/>
        <v>0</v>
      </c>
      <c r="F72" s="216" t="s">
        <v>217</v>
      </c>
      <c r="G72" s="216" t="s">
        <v>216</v>
      </c>
      <c r="H72" s="216" t="s">
        <v>217</v>
      </c>
      <c r="I72" s="216" t="s">
        <v>218</v>
      </c>
      <c r="J72" s="211" t="s">
        <v>216</v>
      </c>
      <c r="K72" s="211" t="s">
        <v>216</v>
      </c>
      <c r="L72" s="211" t="s">
        <v>216</v>
      </c>
      <c r="M72" s="211" t="s">
        <v>216</v>
      </c>
      <c r="N72" s="211" t="s">
        <v>216</v>
      </c>
      <c r="O72" s="211" t="s">
        <v>218</v>
      </c>
      <c r="P72" s="211" t="s">
        <v>216</v>
      </c>
      <c r="Q72" s="211" t="s">
        <v>216</v>
      </c>
      <c r="R72" s="211" t="s">
        <v>216</v>
      </c>
      <c r="S72" s="211" t="s">
        <v>216</v>
      </c>
      <c r="T72" s="144" t="s">
        <v>216</v>
      </c>
      <c r="U72" s="211" t="s">
        <v>216</v>
      </c>
      <c r="V72" s="211" t="s">
        <v>216</v>
      </c>
      <c r="W72" s="211" t="s">
        <v>216</v>
      </c>
      <c r="X72" s="211" t="s">
        <v>216</v>
      </c>
      <c r="Y72" s="216" t="s">
        <v>1019</v>
      </c>
      <c r="Z72" s="216" t="s">
        <v>216</v>
      </c>
      <c r="AA72" s="216" t="s">
        <v>216</v>
      </c>
      <c r="AB72" s="211" t="s">
        <v>1020</v>
      </c>
      <c r="AC72" s="311" t="s">
        <v>216</v>
      </c>
    </row>
    <row r="73" spans="1:29" ht="15" customHeight="1" x14ac:dyDescent="0.25">
      <c r="A73" s="66" t="s">
        <v>61</v>
      </c>
      <c r="B73" s="211" t="s">
        <v>570</v>
      </c>
      <c r="C73" s="328">
        <f t="shared" si="0"/>
        <v>0</v>
      </c>
      <c r="D73" s="329"/>
      <c r="E73" s="330">
        <f>C73*(1-D73)</f>
        <v>0</v>
      </c>
      <c r="F73" s="216" t="s">
        <v>261</v>
      </c>
      <c r="G73" s="216" t="s">
        <v>216</v>
      </c>
      <c r="H73" s="216" t="s">
        <v>1021</v>
      </c>
      <c r="I73" s="216" t="s">
        <v>219</v>
      </c>
      <c r="J73" s="211" t="s">
        <v>1022</v>
      </c>
      <c r="K73" s="216" t="s">
        <v>1023</v>
      </c>
      <c r="L73" s="216" t="s">
        <v>219</v>
      </c>
      <c r="M73" s="211" t="s">
        <v>1024</v>
      </c>
      <c r="N73" s="211" t="s">
        <v>219</v>
      </c>
      <c r="O73" s="211" t="s">
        <v>219</v>
      </c>
      <c r="P73" s="211" t="s">
        <v>1730</v>
      </c>
      <c r="Q73" s="211" t="s">
        <v>219</v>
      </c>
      <c r="R73" s="211" t="s">
        <v>997</v>
      </c>
      <c r="S73" s="211" t="s">
        <v>218</v>
      </c>
      <c r="T73" s="144" t="s">
        <v>218</v>
      </c>
      <c r="U73" s="211" t="s">
        <v>218</v>
      </c>
      <c r="V73" s="211" t="s">
        <v>219</v>
      </c>
      <c r="W73" s="211" t="s">
        <v>1025</v>
      </c>
      <c r="X73" s="188" t="s">
        <v>790</v>
      </c>
      <c r="Y73" s="216" t="s">
        <v>1026</v>
      </c>
      <c r="Z73" s="216" t="s">
        <v>217</v>
      </c>
      <c r="AA73" s="216" t="s">
        <v>217</v>
      </c>
      <c r="AB73" s="216" t="s">
        <v>1778</v>
      </c>
      <c r="AC73" s="311" t="s">
        <v>216</v>
      </c>
    </row>
    <row r="74" spans="1:29" s="75" customFormat="1" ht="15" customHeight="1" x14ac:dyDescent="0.25">
      <c r="A74" s="66" t="s">
        <v>62</v>
      </c>
      <c r="B74" s="335" t="s">
        <v>775</v>
      </c>
      <c r="C74" s="328">
        <f t="shared" ref="C74:C99" si="2">IF(B74=$B$4,2,IF(B74=$B$5,1,0))</f>
        <v>2</v>
      </c>
      <c r="D74" s="329"/>
      <c r="E74" s="330">
        <f>C74*(1-D74)</f>
        <v>2</v>
      </c>
      <c r="F74" s="216" t="s">
        <v>261</v>
      </c>
      <c r="G74" s="216" t="s">
        <v>216</v>
      </c>
      <c r="H74" s="332">
        <v>44173</v>
      </c>
      <c r="I74" s="216" t="s">
        <v>219</v>
      </c>
      <c r="J74" s="211" t="s">
        <v>1027</v>
      </c>
      <c r="K74" s="216" t="s">
        <v>217</v>
      </c>
      <c r="L74" s="216" t="s">
        <v>217</v>
      </c>
      <c r="M74" s="211" t="s">
        <v>1794</v>
      </c>
      <c r="N74" s="211" t="s">
        <v>219</v>
      </c>
      <c r="O74" s="211" t="s">
        <v>219</v>
      </c>
      <c r="P74" s="211" t="s">
        <v>1730</v>
      </c>
      <c r="Q74" s="211" t="s">
        <v>219</v>
      </c>
      <c r="R74" s="211" t="s">
        <v>997</v>
      </c>
      <c r="S74" s="211" t="s">
        <v>219</v>
      </c>
      <c r="T74" s="144" t="s">
        <v>219</v>
      </c>
      <c r="U74" s="211" t="s">
        <v>219</v>
      </c>
      <c r="V74" s="211" t="s">
        <v>219</v>
      </c>
      <c r="W74" s="211" t="s">
        <v>1028</v>
      </c>
      <c r="X74" s="188" t="s">
        <v>790</v>
      </c>
      <c r="Y74" s="216" t="s">
        <v>1029</v>
      </c>
      <c r="Z74" s="216" t="s">
        <v>217</v>
      </c>
      <c r="AA74" s="216" t="s">
        <v>217</v>
      </c>
      <c r="AB74" s="360" t="s">
        <v>1831</v>
      </c>
      <c r="AC74" s="311" t="s">
        <v>216</v>
      </c>
    </row>
    <row r="75" spans="1:29" s="84" customFormat="1" ht="15" customHeight="1" x14ac:dyDescent="0.25">
      <c r="A75" s="66" t="s">
        <v>63</v>
      </c>
      <c r="B75" s="211" t="s">
        <v>775</v>
      </c>
      <c r="C75" s="328">
        <f t="shared" si="2"/>
        <v>2</v>
      </c>
      <c r="D75" s="329"/>
      <c r="E75" s="330">
        <f>C75*(1-D75)</f>
        <v>2</v>
      </c>
      <c r="F75" s="216" t="s">
        <v>260</v>
      </c>
      <c r="G75" s="216" t="s">
        <v>1030</v>
      </c>
      <c r="H75" s="216">
        <v>44018</v>
      </c>
      <c r="I75" s="216" t="s">
        <v>219</v>
      </c>
      <c r="J75" s="216" t="s">
        <v>1031</v>
      </c>
      <c r="K75" s="216">
        <v>44012</v>
      </c>
      <c r="L75" s="216" t="s">
        <v>219</v>
      </c>
      <c r="M75" s="211" t="s">
        <v>1032</v>
      </c>
      <c r="N75" s="211" t="s">
        <v>219</v>
      </c>
      <c r="O75" s="211" t="s">
        <v>219</v>
      </c>
      <c r="P75" s="211" t="s">
        <v>259</v>
      </c>
      <c r="Q75" s="211" t="s">
        <v>219</v>
      </c>
      <c r="R75" s="211" t="s">
        <v>304</v>
      </c>
      <c r="S75" s="211" t="s">
        <v>219</v>
      </c>
      <c r="T75" s="144" t="s">
        <v>219</v>
      </c>
      <c r="U75" s="211" t="s">
        <v>219</v>
      </c>
      <c r="V75" s="211" t="s">
        <v>219</v>
      </c>
      <c r="W75" s="188" t="s">
        <v>1033</v>
      </c>
      <c r="X75" s="188" t="s">
        <v>1712</v>
      </c>
      <c r="Y75" s="216" t="s">
        <v>1034</v>
      </c>
      <c r="Z75" s="216">
        <v>44020</v>
      </c>
      <c r="AA75" s="216" t="s">
        <v>219</v>
      </c>
      <c r="AB75" s="216" t="s">
        <v>216</v>
      </c>
      <c r="AC75" s="311"/>
    </row>
    <row r="76" spans="1:29" s="84" customFormat="1" ht="15" customHeight="1" x14ac:dyDescent="0.25">
      <c r="A76" s="66" t="s">
        <v>64</v>
      </c>
      <c r="B76" s="211" t="s">
        <v>570</v>
      </c>
      <c r="C76" s="328">
        <f t="shared" si="2"/>
        <v>0</v>
      </c>
      <c r="D76" s="329"/>
      <c r="E76" s="330">
        <f>C76*(C76-D76)</f>
        <v>0</v>
      </c>
      <c r="F76" s="216" t="s">
        <v>217</v>
      </c>
      <c r="G76" s="216" t="s">
        <v>216</v>
      </c>
      <c r="H76" s="216" t="s">
        <v>217</v>
      </c>
      <c r="I76" s="216" t="s">
        <v>218</v>
      </c>
      <c r="J76" s="211" t="s">
        <v>216</v>
      </c>
      <c r="K76" s="211" t="s">
        <v>216</v>
      </c>
      <c r="L76" s="211" t="s">
        <v>216</v>
      </c>
      <c r="M76" s="211" t="s">
        <v>216</v>
      </c>
      <c r="N76" s="211" t="s">
        <v>216</v>
      </c>
      <c r="O76" s="211" t="s">
        <v>218</v>
      </c>
      <c r="P76" s="211" t="s">
        <v>216</v>
      </c>
      <c r="Q76" s="211" t="s">
        <v>216</v>
      </c>
      <c r="R76" s="211" t="s">
        <v>216</v>
      </c>
      <c r="S76" s="211" t="s">
        <v>216</v>
      </c>
      <c r="T76" s="144" t="s">
        <v>216</v>
      </c>
      <c r="U76" s="211" t="s">
        <v>216</v>
      </c>
      <c r="V76" s="211" t="s">
        <v>216</v>
      </c>
      <c r="W76" s="211" t="s">
        <v>216</v>
      </c>
      <c r="X76" s="211" t="s">
        <v>216</v>
      </c>
      <c r="Y76" s="216" t="s">
        <v>1035</v>
      </c>
      <c r="Z76" s="216" t="s">
        <v>216</v>
      </c>
      <c r="AA76" s="216" t="s">
        <v>216</v>
      </c>
      <c r="AB76" s="211" t="s">
        <v>1036</v>
      </c>
      <c r="AC76" s="311" t="s">
        <v>216</v>
      </c>
    </row>
    <row r="77" spans="1:29" ht="15" customHeight="1" x14ac:dyDescent="0.25">
      <c r="A77" s="78" t="s">
        <v>65</v>
      </c>
      <c r="B77" s="52"/>
      <c r="C77" s="337"/>
      <c r="D77" s="52"/>
      <c r="E77" s="52"/>
      <c r="F77" s="338"/>
      <c r="G77" s="338"/>
      <c r="H77" s="338"/>
      <c r="I77" s="338"/>
      <c r="J77" s="338"/>
      <c r="K77" s="338"/>
      <c r="L77" s="338"/>
      <c r="M77" s="33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338"/>
      <c r="Z77" s="78"/>
      <c r="AA77" s="78"/>
      <c r="AB77" s="78"/>
    </row>
    <row r="78" spans="1:29" s="84" customFormat="1" ht="15" customHeight="1" x14ac:dyDescent="0.25">
      <c r="A78" s="66" t="s">
        <v>66</v>
      </c>
      <c r="B78" s="211" t="s">
        <v>570</v>
      </c>
      <c r="C78" s="328">
        <f t="shared" si="2"/>
        <v>0</v>
      </c>
      <c r="D78" s="329"/>
      <c r="E78" s="330">
        <f t="shared" ref="E78:E87" si="3">C78*(1-D78)</f>
        <v>0</v>
      </c>
      <c r="F78" s="216" t="s">
        <v>260</v>
      </c>
      <c r="G78" s="216" t="s">
        <v>216</v>
      </c>
      <c r="H78" s="216" t="s">
        <v>1037</v>
      </c>
      <c r="I78" s="216" t="s">
        <v>219</v>
      </c>
      <c r="J78" s="336" t="s">
        <v>1038</v>
      </c>
      <c r="K78" s="216">
        <v>43966</v>
      </c>
      <c r="L78" s="216" t="s">
        <v>217</v>
      </c>
      <c r="M78" s="211" t="s">
        <v>1039</v>
      </c>
      <c r="N78" s="211" t="s">
        <v>219</v>
      </c>
      <c r="O78" s="211" t="s">
        <v>219</v>
      </c>
      <c r="P78" s="211" t="s">
        <v>1730</v>
      </c>
      <c r="Q78" s="211" t="s">
        <v>219</v>
      </c>
      <c r="R78" s="211" t="s">
        <v>308</v>
      </c>
      <c r="S78" s="211" t="s">
        <v>219</v>
      </c>
      <c r="T78" s="144" t="s">
        <v>219</v>
      </c>
      <c r="U78" s="211" t="s">
        <v>218</v>
      </c>
      <c r="V78" s="211" t="s">
        <v>219</v>
      </c>
      <c r="W78" s="331" t="s">
        <v>1040</v>
      </c>
      <c r="X78" s="188" t="s">
        <v>218</v>
      </c>
      <c r="Y78" s="216" t="s">
        <v>1041</v>
      </c>
      <c r="Z78" s="216" t="s">
        <v>1042</v>
      </c>
      <c r="AA78" s="216" t="s">
        <v>217</v>
      </c>
      <c r="AB78" s="211" t="s">
        <v>1720</v>
      </c>
      <c r="AC78" s="311" t="s">
        <v>216</v>
      </c>
    </row>
    <row r="79" spans="1:29" s="84" customFormat="1" ht="15" customHeight="1" x14ac:dyDescent="0.25">
      <c r="A79" s="66" t="s">
        <v>68</v>
      </c>
      <c r="B79" s="211" t="s">
        <v>570</v>
      </c>
      <c r="C79" s="328">
        <f t="shared" si="2"/>
        <v>0</v>
      </c>
      <c r="D79" s="329"/>
      <c r="E79" s="330">
        <f t="shared" si="3"/>
        <v>0</v>
      </c>
      <c r="F79" s="216" t="s">
        <v>261</v>
      </c>
      <c r="G79" s="216" t="s">
        <v>216</v>
      </c>
      <c r="H79" s="216">
        <v>43992</v>
      </c>
      <c r="I79" s="216" t="s">
        <v>219</v>
      </c>
      <c r="J79" s="336" t="s">
        <v>1043</v>
      </c>
      <c r="K79" s="216">
        <v>43980</v>
      </c>
      <c r="L79" s="216" t="s">
        <v>219</v>
      </c>
      <c r="M79" s="211" t="s">
        <v>1044</v>
      </c>
      <c r="N79" s="211" t="s">
        <v>219</v>
      </c>
      <c r="O79" s="211" t="s">
        <v>218</v>
      </c>
      <c r="P79" s="211" t="s">
        <v>216</v>
      </c>
      <c r="Q79" s="211" t="s">
        <v>216</v>
      </c>
      <c r="R79" s="211" t="s">
        <v>216</v>
      </c>
      <c r="S79" s="211" t="s">
        <v>216</v>
      </c>
      <c r="T79" s="144" t="s">
        <v>216</v>
      </c>
      <c r="U79" s="211" t="s">
        <v>216</v>
      </c>
      <c r="V79" s="211" t="s">
        <v>216</v>
      </c>
      <c r="W79" s="211" t="s">
        <v>216</v>
      </c>
      <c r="X79" s="188" t="s">
        <v>790</v>
      </c>
      <c r="Y79" s="216" t="s">
        <v>1045</v>
      </c>
      <c r="Z79" s="188" t="s">
        <v>216</v>
      </c>
      <c r="AA79" s="188" t="s">
        <v>216</v>
      </c>
      <c r="AB79" s="211" t="s">
        <v>1046</v>
      </c>
      <c r="AC79" s="311" t="s">
        <v>216</v>
      </c>
    </row>
    <row r="80" spans="1:29" s="84" customFormat="1" ht="15" customHeight="1" x14ac:dyDescent="0.25">
      <c r="A80" s="66" t="s">
        <v>69</v>
      </c>
      <c r="B80" s="211" t="s">
        <v>570</v>
      </c>
      <c r="C80" s="328">
        <f t="shared" si="2"/>
        <v>0</v>
      </c>
      <c r="D80" s="329"/>
      <c r="E80" s="330">
        <f t="shared" si="3"/>
        <v>0</v>
      </c>
      <c r="F80" s="216" t="s">
        <v>261</v>
      </c>
      <c r="G80" s="216" t="s">
        <v>1047</v>
      </c>
      <c r="H80" s="216">
        <v>44007</v>
      </c>
      <c r="I80" s="216" t="s">
        <v>1779</v>
      </c>
      <c r="J80" s="331" t="s">
        <v>1048</v>
      </c>
      <c r="K80" s="216">
        <v>43985</v>
      </c>
      <c r="L80" s="216" t="s">
        <v>219</v>
      </c>
      <c r="M80" s="211" t="s">
        <v>217</v>
      </c>
      <c r="N80" s="211" t="s">
        <v>217</v>
      </c>
      <c r="O80" s="211" t="s">
        <v>219</v>
      </c>
      <c r="P80" s="211" t="s">
        <v>1728</v>
      </c>
      <c r="Q80" s="211" t="s">
        <v>219</v>
      </c>
      <c r="R80" s="211" t="s">
        <v>218</v>
      </c>
      <c r="S80" s="211" t="s">
        <v>218</v>
      </c>
      <c r="T80" s="144" t="s">
        <v>218</v>
      </c>
      <c r="U80" s="211" t="s">
        <v>219</v>
      </c>
      <c r="V80" s="211" t="s">
        <v>218</v>
      </c>
      <c r="W80" s="188" t="s">
        <v>272</v>
      </c>
      <c r="X80" s="188" t="s">
        <v>790</v>
      </c>
      <c r="Y80" s="216" t="s">
        <v>1049</v>
      </c>
      <c r="Z80" s="211" t="s">
        <v>217</v>
      </c>
      <c r="AA80" s="211" t="s">
        <v>217</v>
      </c>
      <c r="AB80" s="211" t="s">
        <v>1780</v>
      </c>
      <c r="AC80" s="311" t="s">
        <v>216</v>
      </c>
    </row>
    <row r="81" spans="1:29" ht="15" customHeight="1" x14ac:dyDescent="0.25">
      <c r="A81" s="66" t="s">
        <v>70</v>
      </c>
      <c r="B81" s="211" t="s">
        <v>775</v>
      </c>
      <c r="C81" s="328">
        <f t="shared" si="2"/>
        <v>2</v>
      </c>
      <c r="D81" s="329"/>
      <c r="E81" s="330">
        <f t="shared" si="3"/>
        <v>2</v>
      </c>
      <c r="F81" s="216" t="s">
        <v>261</v>
      </c>
      <c r="G81" s="216" t="s">
        <v>1050</v>
      </c>
      <c r="H81" s="216">
        <v>44000</v>
      </c>
      <c r="I81" s="216" t="s">
        <v>219</v>
      </c>
      <c r="J81" s="211" t="s">
        <v>1051</v>
      </c>
      <c r="K81" s="216" t="s">
        <v>1052</v>
      </c>
      <c r="L81" s="216" t="s">
        <v>219</v>
      </c>
      <c r="M81" s="211" t="s">
        <v>1053</v>
      </c>
      <c r="N81" s="211" t="s">
        <v>219</v>
      </c>
      <c r="O81" s="211" t="s">
        <v>219</v>
      </c>
      <c r="P81" s="211" t="s">
        <v>259</v>
      </c>
      <c r="Q81" s="211" t="s">
        <v>219</v>
      </c>
      <c r="R81" s="211" t="s">
        <v>305</v>
      </c>
      <c r="S81" s="211" t="s">
        <v>219</v>
      </c>
      <c r="T81" s="143" t="s">
        <v>219</v>
      </c>
      <c r="U81" s="216" t="s">
        <v>219</v>
      </c>
      <c r="V81" s="211" t="s">
        <v>219</v>
      </c>
      <c r="W81" s="211" t="s">
        <v>1054</v>
      </c>
      <c r="X81" s="188" t="s">
        <v>790</v>
      </c>
      <c r="Y81" s="216" t="s">
        <v>1055</v>
      </c>
      <c r="Z81" s="216">
        <v>44007</v>
      </c>
      <c r="AA81" s="216" t="s">
        <v>219</v>
      </c>
      <c r="AB81" s="211" t="s">
        <v>1694</v>
      </c>
      <c r="AC81" s="311" t="s">
        <v>216</v>
      </c>
    </row>
    <row r="82" spans="1:29" ht="15" customHeight="1" x14ac:dyDescent="0.25">
      <c r="A82" s="66" t="s">
        <v>72</v>
      </c>
      <c r="B82" s="211" t="s">
        <v>569</v>
      </c>
      <c r="C82" s="328">
        <f t="shared" si="2"/>
        <v>1</v>
      </c>
      <c r="D82" s="329"/>
      <c r="E82" s="330">
        <f t="shared" si="3"/>
        <v>1</v>
      </c>
      <c r="F82" s="216" t="s">
        <v>261</v>
      </c>
      <c r="G82" s="216" t="s">
        <v>216</v>
      </c>
      <c r="H82" s="216">
        <v>44008</v>
      </c>
      <c r="I82" s="216" t="s">
        <v>219</v>
      </c>
      <c r="J82" s="211" t="s">
        <v>290</v>
      </c>
      <c r="K82" s="216">
        <v>43991</v>
      </c>
      <c r="L82" s="216" t="s">
        <v>219</v>
      </c>
      <c r="M82" s="211" t="s">
        <v>810</v>
      </c>
      <c r="N82" s="211" t="s">
        <v>217</v>
      </c>
      <c r="O82" s="211" t="s">
        <v>219</v>
      </c>
      <c r="P82" s="211" t="s">
        <v>1056</v>
      </c>
      <c r="Q82" s="211" t="s">
        <v>219</v>
      </c>
      <c r="R82" s="211" t="s">
        <v>1057</v>
      </c>
      <c r="S82" s="211" t="s">
        <v>271</v>
      </c>
      <c r="T82" s="144" t="s">
        <v>218</v>
      </c>
      <c r="U82" s="211" t="s">
        <v>1832</v>
      </c>
      <c r="V82" s="211" t="s">
        <v>219</v>
      </c>
      <c r="W82" s="188" t="s">
        <v>1058</v>
      </c>
      <c r="X82" s="188" t="s">
        <v>790</v>
      </c>
      <c r="Y82" s="216" t="s">
        <v>1059</v>
      </c>
      <c r="Z82" s="216" t="s">
        <v>217</v>
      </c>
      <c r="AA82" s="216" t="s">
        <v>217</v>
      </c>
      <c r="AB82" s="216" t="s">
        <v>1781</v>
      </c>
      <c r="AC82" s="311" t="s">
        <v>216</v>
      </c>
    </row>
    <row r="83" spans="1:29" s="84" customFormat="1" ht="15" customHeight="1" x14ac:dyDescent="0.25">
      <c r="A83" s="66" t="s">
        <v>73</v>
      </c>
      <c r="B83" s="211" t="s">
        <v>569</v>
      </c>
      <c r="C83" s="328">
        <f t="shared" si="2"/>
        <v>1</v>
      </c>
      <c r="D83" s="329"/>
      <c r="E83" s="330">
        <f t="shared" si="3"/>
        <v>1</v>
      </c>
      <c r="F83" s="216" t="s">
        <v>261</v>
      </c>
      <c r="G83" s="216" t="s">
        <v>216</v>
      </c>
      <c r="H83" s="216">
        <v>43998</v>
      </c>
      <c r="I83" s="216" t="s">
        <v>219</v>
      </c>
      <c r="J83" s="331" t="s">
        <v>1060</v>
      </c>
      <c r="K83" s="216">
        <v>43986</v>
      </c>
      <c r="L83" s="216" t="s">
        <v>219</v>
      </c>
      <c r="M83" s="211" t="s">
        <v>810</v>
      </c>
      <c r="N83" s="211" t="s">
        <v>217</v>
      </c>
      <c r="O83" s="211" t="s">
        <v>219</v>
      </c>
      <c r="P83" s="211" t="s">
        <v>1730</v>
      </c>
      <c r="Q83" s="211" t="s">
        <v>219</v>
      </c>
      <c r="R83" s="211" t="s">
        <v>304</v>
      </c>
      <c r="S83" s="211" t="s">
        <v>271</v>
      </c>
      <c r="T83" s="144" t="s">
        <v>218</v>
      </c>
      <c r="U83" s="211" t="s">
        <v>219</v>
      </c>
      <c r="V83" s="211" t="s">
        <v>219</v>
      </c>
      <c r="W83" s="188" t="s">
        <v>1061</v>
      </c>
      <c r="X83" s="188" t="s">
        <v>790</v>
      </c>
      <c r="Y83" s="332" t="s">
        <v>1062</v>
      </c>
      <c r="Z83" s="216">
        <v>43998</v>
      </c>
      <c r="AA83" s="216" t="s">
        <v>219</v>
      </c>
      <c r="AB83" s="216" t="s">
        <v>1781</v>
      </c>
      <c r="AC83" s="311" t="s">
        <v>216</v>
      </c>
    </row>
    <row r="84" spans="1:29" s="84" customFormat="1" ht="15" customHeight="1" x14ac:dyDescent="0.25">
      <c r="A84" s="66" t="s">
        <v>1249</v>
      </c>
      <c r="B84" s="211" t="s">
        <v>569</v>
      </c>
      <c r="C84" s="328">
        <f t="shared" si="2"/>
        <v>1</v>
      </c>
      <c r="D84" s="329"/>
      <c r="E84" s="330">
        <f t="shared" si="3"/>
        <v>1</v>
      </c>
      <c r="F84" s="216" t="s">
        <v>261</v>
      </c>
      <c r="G84" s="216" t="s">
        <v>216</v>
      </c>
      <c r="H84" s="216">
        <v>43971</v>
      </c>
      <c r="I84" s="216" t="s">
        <v>219</v>
      </c>
      <c r="J84" s="331" t="s">
        <v>1063</v>
      </c>
      <c r="K84" s="216">
        <v>43964</v>
      </c>
      <c r="L84" s="216" t="s">
        <v>219</v>
      </c>
      <c r="M84" s="211" t="s">
        <v>1064</v>
      </c>
      <c r="N84" s="211" t="s">
        <v>217</v>
      </c>
      <c r="O84" s="211" t="s">
        <v>219</v>
      </c>
      <c r="P84" s="211" t="s">
        <v>1065</v>
      </c>
      <c r="Q84" s="211" t="s">
        <v>219</v>
      </c>
      <c r="R84" s="211" t="s">
        <v>1066</v>
      </c>
      <c r="S84" s="211" t="s">
        <v>257</v>
      </c>
      <c r="T84" s="144" t="s">
        <v>218</v>
      </c>
      <c r="U84" s="211" t="s">
        <v>219</v>
      </c>
      <c r="V84" s="211" t="s">
        <v>219</v>
      </c>
      <c r="W84" s="211" t="s">
        <v>1067</v>
      </c>
      <c r="X84" s="188" t="s">
        <v>790</v>
      </c>
      <c r="Y84" s="216" t="s">
        <v>1068</v>
      </c>
      <c r="Z84" s="216" t="s">
        <v>217</v>
      </c>
      <c r="AA84" s="216" t="s">
        <v>217</v>
      </c>
      <c r="AB84" s="334" t="s">
        <v>1782</v>
      </c>
      <c r="AC84" s="311" t="s">
        <v>216</v>
      </c>
    </row>
    <row r="85" spans="1:29" ht="15" customHeight="1" x14ac:dyDescent="0.25">
      <c r="A85" s="66" t="s">
        <v>75</v>
      </c>
      <c r="B85" s="211" t="s">
        <v>775</v>
      </c>
      <c r="C85" s="328">
        <f t="shared" si="2"/>
        <v>2</v>
      </c>
      <c r="D85" s="329"/>
      <c r="E85" s="330">
        <f t="shared" si="3"/>
        <v>2</v>
      </c>
      <c r="F85" s="216" t="s">
        <v>261</v>
      </c>
      <c r="G85" s="216" t="s">
        <v>216</v>
      </c>
      <c r="H85" s="216">
        <v>43993</v>
      </c>
      <c r="I85" s="216" t="s">
        <v>219</v>
      </c>
      <c r="J85" s="211" t="s">
        <v>1069</v>
      </c>
      <c r="K85" s="216">
        <v>43979</v>
      </c>
      <c r="L85" s="216" t="s">
        <v>219</v>
      </c>
      <c r="M85" s="211" t="s">
        <v>810</v>
      </c>
      <c r="N85" s="211" t="s">
        <v>219</v>
      </c>
      <c r="O85" s="211" t="s">
        <v>219</v>
      </c>
      <c r="P85" s="211" t="s">
        <v>263</v>
      </c>
      <c r="Q85" s="211" t="s">
        <v>219</v>
      </c>
      <c r="R85" s="211" t="s">
        <v>304</v>
      </c>
      <c r="S85" s="211" t="s">
        <v>219</v>
      </c>
      <c r="T85" s="144" t="s">
        <v>218</v>
      </c>
      <c r="U85" s="211" t="s">
        <v>219</v>
      </c>
      <c r="V85" s="211" t="s">
        <v>219</v>
      </c>
      <c r="W85" s="188" t="s">
        <v>1070</v>
      </c>
      <c r="X85" s="188" t="s">
        <v>790</v>
      </c>
      <c r="Y85" s="216" t="s">
        <v>1071</v>
      </c>
      <c r="Z85" s="211" t="s">
        <v>1072</v>
      </c>
      <c r="AA85" s="211" t="s">
        <v>219</v>
      </c>
      <c r="AB85" s="216" t="s">
        <v>216</v>
      </c>
      <c r="AC85" s="311" t="s">
        <v>216</v>
      </c>
    </row>
    <row r="86" spans="1:29" s="84" customFormat="1" ht="15" customHeight="1" x14ac:dyDescent="0.25">
      <c r="A86" s="66" t="s">
        <v>76</v>
      </c>
      <c r="B86" s="211" t="s">
        <v>569</v>
      </c>
      <c r="C86" s="328">
        <f t="shared" si="2"/>
        <v>1</v>
      </c>
      <c r="D86" s="329"/>
      <c r="E86" s="330">
        <f t="shared" si="3"/>
        <v>1</v>
      </c>
      <c r="F86" s="216" t="s">
        <v>261</v>
      </c>
      <c r="G86" s="216" t="s">
        <v>216</v>
      </c>
      <c r="H86" s="216">
        <v>44012</v>
      </c>
      <c r="I86" s="216" t="s">
        <v>219</v>
      </c>
      <c r="J86" s="211" t="s">
        <v>1073</v>
      </c>
      <c r="K86" s="216">
        <v>43987</v>
      </c>
      <c r="L86" s="216" t="s">
        <v>219</v>
      </c>
      <c r="M86" s="211" t="s">
        <v>1074</v>
      </c>
      <c r="N86" s="211" t="s">
        <v>267</v>
      </c>
      <c r="O86" s="211" t="s">
        <v>219</v>
      </c>
      <c r="P86" s="211" t="s">
        <v>259</v>
      </c>
      <c r="Q86" s="211" t="s">
        <v>219</v>
      </c>
      <c r="R86" s="211" t="s">
        <v>997</v>
      </c>
      <c r="S86" s="211" t="s">
        <v>271</v>
      </c>
      <c r="T86" s="144" t="s">
        <v>257</v>
      </c>
      <c r="U86" s="211" t="s">
        <v>218</v>
      </c>
      <c r="V86" s="211" t="s">
        <v>219</v>
      </c>
      <c r="W86" s="331" t="s">
        <v>517</v>
      </c>
      <c r="X86" s="188" t="s">
        <v>790</v>
      </c>
      <c r="Y86" s="216" t="s">
        <v>1075</v>
      </c>
      <c r="Z86" s="216">
        <v>44020</v>
      </c>
      <c r="AA86" s="216" t="s">
        <v>219</v>
      </c>
      <c r="AB86" s="216" t="s">
        <v>1783</v>
      </c>
      <c r="AC86" s="311" t="s">
        <v>216</v>
      </c>
    </row>
    <row r="87" spans="1:29" s="84" customFormat="1" ht="15" customHeight="1" x14ac:dyDescent="0.25">
      <c r="A87" s="66" t="s">
        <v>77</v>
      </c>
      <c r="B87" s="211" t="s">
        <v>569</v>
      </c>
      <c r="C87" s="328">
        <f t="shared" si="2"/>
        <v>1</v>
      </c>
      <c r="D87" s="329"/>
      <c r="E87" s="330">
        <f t="shared" si="3"/>
        <v>1</v>
      </c>
      <c r="F87" s="216" t="s">
        <v>261</v>
      </c>
      <c r="G87" s="216" t="s">
        <v>216</v>
      </c>
      <c r="H87" s="216" t="s">
        <v>1076</v>
      </c>
      <c r="I87" s="216" t="s">
        <v>219</v>
      </c>
      <c r="J87" s="211" t="s">
        <v>1077</v>
      </c>
      <c r="K87" s="216">
        <v>43993</v>
      </c>
      <c r="L87" s="216" t="s">
        <v>219</v>
      </c>
      <c r="M87" s="211" t="s">
        <v>1078</v>
      </c>
      <c r="N87" s="211" t="s">
        <v>219</v>
      </c>
      <c r="O87" s="211" t="s">
        <v>219</v>
      </c>
      <c r="P87" s="211" t="s">
        <v>259</v>
      </c>
      <c r="Q87" s="211" t="s">
        <v>219</v>
      </c>
      <c r="R87" s="211" t="s">
        <v>1079</v>
      </c>
      <c r="S87" s="211" t="s">
        <v>219</v>
      </c>
      <c r="T87" s="144" t="s">
        <v>219</v>
      </c>
      <c r="U87" s="211" t="s">
        <v>218</v>
      </c>
      <c r="V87" s="211" t="s">
        <v>219</v>
      </c>
      <c r="W87" s="211" t="s">
        <v>1080</v>
      </c>
      <c r="X87" s="188" t="s">
        <v>790</v>
      </c>
      <c r="Y87" s="216" t="s">
        <v>1081</v>
      </c>
      <c r="Z87" s="216" t="s">
        <v>1762</v>
      </c>
      <c r="AA87" s="216" t="s">
        <v>1082</v>
      </c>
      <c r="AB87" s="216" t="s">
        <v>1708</v>
      </c>
      <c r="AC87" s="311" t="s">
        <v>216</v>
      </c>
    </row>
    <row r="88" spans="1:29" ht="15" customHeight="1" x14ac:dyDescent="0.25">
      <c r="A88" s="78" t="s">
        <v>78</v>
      </c>
      <c r="B88" s="52"/>
      <c r="C88" s="337"/>
      <c r="D88" s="52"/>
      <c r="E88" s="52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78"/>
      <c r="R88" s="78"/>
      <c r="S88" s="78"/>
      <c r="T88" s="78"/>
      <c r="U88" s="78"/>
      <c r="V88" s="78"/>
      <c r="W88" s="78"/>
      <c r="X88" s="78"/>
      <c r="Y88" s="338"/>
      <c r="Z88" s="78"/>
      <c r="AA88" s="78"/>
      <c r="AB88" s="78"/>
    </row>
    <row r="89" spans="1:29" ht="15" customHeight="1" x14ac:dyDescent="0.25">
      <c r="A89" s="66" t="s">
        <v>67</v>
      </c>
      <c r="B89" s="211" t="s">
        <v>570</v>
      </c>
      <c r="C89" s="339">
        <f>IF(B89=$B$4,2,IF(B89=$B$5,1,0))</f>
        <v>0</v>
      </c>
      <c r="D89" s="329"/>
      <c r="E89" s="330">
        <f t="shared" ref="E89:E99" si="4">C89*(1-D89)</f>
        <v>0</v>
      </c>
      <c r="F89" s="216" t="s">
        <v>261</v>
      </c>
      <c r="G89" s="216" t="s">
        <v>216</v>
      </c>
      <c r="H89" s="216">
        <v>44005</v>
      </c>
      <c r="I89" s="216" t="s">
        <v>219</v>
      </c>
      <c r="J89" s="211" t="s">
        <v>1083</v>
      </c>
      <c r="K89" s="216" t="s">
        <v>1084</v>
      </c>
      <c r="L89" s="216" t="s">
        <v>219</v>
      </c>
      <c r="M89" s="211" t="s">
        <v>1763</v>
      </c>
      <c r="N89" s="211" t="s">
        <v>219</v>
      </c>
      <c r="O89" s="211" t="s">
        <v>219</v>
      </c>
      <c r="P89" s="211" t="s">
        <v>1728</v>
      </c>
      <c r="Q89" s="211" t="s">
        <v>218</v>
      </c>
      <c r="R89" s="211" t="s">
        <v>218</v>
      </c>
      <c r="S89" s="211" t="s">
        <v>218</v>
      </c>
      <c r="T89" s="144" t="s">
        <v>218</v>
      </c>
      <c r="U89" s="211" t="s">
        <v>219</v>
      </c>
      <c r="V89" s="211" t="s">
        <v>219</v>
      </c>
      <c r="W89" s="211" t="s">
        <v>1085</v>
      </c>
      <c r="X89" s="188" t="s">
        <v>790</v>
      </c>
      <c r="Y89" s="216" t="s">
        <v>1086</v>
      </c>
      <c r="Z89" s="216">
        <v>43983</v>
      </c>
      <c r="AA89" s="216" t="s">
        <v>219</v>
      </c>
      <c r="AB89" s="211" t="s">
        <v>1784</v>
      </c>
      <c r="AC89" s="311" t="s">
        <v>216</v>
      </c>
    </row>
    <row r="90" spans="1:29" s="84" customFormat="1" ht="15" customHeight="1" x14ac:dyDescent="0.25">
      <c r="A90" s="66" t="s">
        <v>79</v>
      </c>
      <c r="B90" s="211" t="s">
        <v>570</v>
      </c>
      <c r="C90" s="339">
        <f t="shared" si="2"/>
        <v>0</v>
      </c>
      <c r="D90" s="329"/>
      <c r="E90" s="330">
        <f t="shared" si="4"/>
        <v>0</v>
      </c>
      <c r="F90" s="216" t="s">
        <v>261</v>
      </c>
      <c r="G90" s="216" t="s">
        <v>1087</v>
      </c>
      <c r="H90" s="216">
        <v>43991</v>
      </c>
      <c r="I90" s="216" t="s">
        <v>219</v>
      </c>
      <c r="J90" s="340" t="s">
        <v>1088</v>
      </c>
      <c r="K90" s="216">
        <v>43983</v>
      </c>
      <c r="L90" s="216" t="s">
        <v>219</v>
      </c>
      <c r="M90" s="216" t="s">
        <v>1089</v>
      </c>
      <c r="N90" s="216" t="s">
        <v>218</v>
      </c>
      <c r="O90" s="216" t="s">
        <v>219</v>
      </c>
      <c r="P90" s="216" t="s">
        <v>1730</v>
      </c>
      <c r="Q90" s="211" t="s">
        <v>219</v>
      </c>
      <c r="R90" s="211" t="s">
        <v>308</v>
      </c>
      <c r="S90" s="211" t="s">
        <v>218</v>
      </c>
      <c r="T90" s="144" t="s">
        <v>218</v>
      </c>
      <c r="U90" s="211" t="s">
        <v>218</v>
      </c>
      <c r="V90" s="211" t="s">
        <v>219</v>
      </c>
      <c r="W90" s="211" t="s">
        <v>1090</v>
      </c>
      <c r="X90" s="188" t="s">
        <v>790</v>
      </c>
      <c r="Y90" s="216" t="s">
        <v>1091</v>
      </c>
      <c r="Z90" s="216" t="s">
        <v>217</v>
      </c>
      <c r="AA90" s="216" t="s">
        <v>217</v>
      </c>
      <c r="AB90" s="334" t="s">
        <v>1785</v>
      </c>
      <c r="AC90" s="311" t="s">
        <v>216</v>
      </c>
    </row>
    <row r="91" spans="1:29" s="84" customFormat="1" ht="15" customHeight="1" x14ac:dyDescent="0.25">
      <c r="A91" s="66" t="s">
        <v>71</v>
      </c>
      <c r="B91" s="211" t="s">
        <v>569</v>
      </c>
      <c r="C91" s="339">
        <f>IF(B91=$B$4,2,IF(B91=$B$5,1,0))</f>
        <v>1</v>
      </c>
      <c r="D91" s="329"/>
      <c r="E91" s="330">
        <f t="shared" si="4"/>
        <v>1</v>
      </c>
      <c r="F91" s="216" t="s">
        <v>261</v>
      </c>
      <c r="G91" s="216" t="s">
        <v>216</v>
      </c>
      <c r="H91" s="216">
        <v>44090</v>
      </c>
      <c r="I91" s="216" t="s">
        <v>219</v>
      </c>
      <c r="J91" s="211" t="s">
        <v>1092</v>
      </c>
      <c r="K91" s="216">
        <v>43991</v>
      </c>
      <c r="L91" s="216" t="s">
        <v>219</v>
      </c>
      <c r="M91" s="216" t="s">
        <v>810</v>
      </c>
      <c r="N91" s="216" t="s">
        <v>219</v>
      </c>
      <c r="O91" s="216" t="s">
        <v>219</v>
      </c>
      <c r="P91" s="211" t="s">
        <v>1730</v>
      </c>
      <c r="Q91" s="211" t="s">
        <v>219</v>
      </c>
      <c r="R91" s="211" t="s">
        <v>307</v>
      </c>
      <c r="S91" s="211" t="s">
        <v>219</v>
      </c>
      <c r="T91" s="144" t="s">
        <v>219</v>
      </c>
      <c r="U91" s="211" t="s">
        <v>218</v>
      </c>
      <c r="V91" s="188" t="s">
        <v>219</v>
      </c>
      <c r="W91" s="211" t="s">
        <v>292</v>
      </c>
      <c r="X91" s="188" t="s">
        <v>790</v>
      </c>
      <c r="Y91" s="332" t="s">
        <v>1093</v>
      </c>
      <c r="Z91" s="211" t="s">
        <v>217</v>
      </c>
      <c r="AA91" s="211" t="s">
        <v>217</v>
      </c>
      <c r="AB91" s="211" t="s">
        <v>1708</v>
      </c>
      <c r="AC91" s="311" t="s">
        <v>216</v>
      </c>
    </row>
    <row r="92" spans="1:29" s="84" customFormat="1" ht="15" customHeight="1" x14ac:dyDescent="0.25">
      <c r="A92" s="66" t="s">
        <v>80</v>
      </c>
      <c r="B92" s="211" t="s">
        <v>570</v>
      </c>
      <c r="C92" s="339">
        <f t="shared" si="2"/>
        <v>0</v>
      </c>
      <c r="D92" s="329"/>
      <c r="E92" s="330">
        <f t="shared" si="4"/>
        <v>0</v>
      </c>
      <c r="F92" s="216" t="s">
        <v>261</v>
      </c>
      <c r="G92" s="216" t="s">
        <v>216</v>
      </c>
      <c r="H92" s="216">
        <v>44025</v>
      </c>
      <c r="I92" s="216" t="s">
        <v>219</v>
      </c>
      <c r="J92" s="211" t="s">
        <v>1094</v>
      </c>
      <c r="K92" s="216" t="s">
        <v>1095</v>
      </c>
      <c r="L92" s="216" t="s">
        <v>219</v>
      </c>
      <c r="M92" s="216" t="s">
        <v>1096</v>
      </c>
      <c r="N92" s="216" t="s">
        <v>219</v>
      </c>
      <c r="O92" s="211" t="s">
        <v>219</v>
      </c>
      <c r="P92" s="216" t="s">
        <v>1728</v>
      </c>
      <c r="Q92" s="216" t="s">
        <v>219</v>
      </c>
      <c r="R92" s="211" t="s">
        <v>218</v>
      </c>
      <c r="S92" s="211" t="s">
        <v>218</v>
      </c>
      <c r="T92" s="144" t="s">
        <v>218</v>
      </c>
      <c r="U92" s="211" t="s">
        <v>219</v>
      </c>
      <c r="V92" s="211" t="s">
        <v>218</v>
      </c>
      <c r="W92" s="211" t="s">
        <v>1097</v>
      </c>
      <c r="X92" s="188" t="s">
        <v>790</v>
      </c>
      <c r="Y92" s="216" t="s">
        <v>1098</v>
      </c>
      <c r="Z92" s="336" t="s">
        <v>1764</v>
      </c>
      <c r="AA92" s="188" t="s">
        <v>219</v>
      </c>
      <c r="AB92" s="216" t="s">
        <v>1786</v>
      </c>
      <c r="AC92" s="311" t="s">
        <v>216</v>
      </c>
    </row>
    <row r="93" spans="1:29" s="84" customFormat="1" ht="15" customHeight="1" x14ac:dyDescent="0.25">
      <c r="A93" s="66" t="s">
        <v>81</v>
      </c>
      <c r="B93" s="211" t="s">
        <v>570</v>
      </c>
      <c r="C93" s="339">
        <f t="shared" si="2"/>
        <v>0</v>
      </c>
      <c r="D93" s="329"/>
      <c r="E93" s="330">
        <f t="shared" si="4"/>
        <v>0</v>
      </c>
      <c r="F93" s="216" t="s">
        <v>260</v>
      </c>
      <c r="G93" s="216" t="s">
        <v>216</v>
      </c>
      <c r="H93" s="216">
        <v>43957</v>
      </c>
      <c r="I93" s="216" t="s">
        <v>219</v>
      </c>
      <c r="J93" s="211" t="s">
        <v>1099</v>
      </c>
      <c r="K93" s="216">
        <v>43942</v>
      </c>
      <c r="L93" s="216" t="s">
        <v>219</v>
      </c>
      <c r="M93" s="211" t="s">
        <v>1100</v>
      </c>
      <c r="N93" s="211" t="s">
        <v>219</v>
      </c>
      <c r="O93" s="211" t="s">
        <v>219</v>
      </c>
      <c r="P93" s="211" t="s">
        <v>1730</v>
      </c>
      <c r="Q93" s="211" t="s">
        <v>219</v>
      </c>
      <c r="R93" s="211" t="s">
        <v>218</v>
      </c>
      <c r="S93" s="211" t="s">
        <v>271</v>
      </c>
      <c r="T93" s="144" t="s">
        <v>1699</v>
      </c>
      <c r="U93" s="211" t="s">
        <v>218</v>
      </c>
      <c r="V93" s="211" t="s">
        <v>219</v>
      </c>
      <c r="W93" s="211" t="s">
        <v>1101</v>
      </c>
      <c r="X93" s="188" t="s">
        <v>1712</v>
      </c>
      <c r="Y93" s="216" t="s">
        <v>1102</v>
      </c>
      <c r="Z93" s="216">
        <v>43971</v>
      </c>
      <c r="AA93" s="216" t="s">
        <v>219</v>
      </c>
      <c r="AB93" s="211" t="s">
        <v>1787</v>
      </c>
      <c r="AC93" s="311" t="s">
        <v>216</v>
      </c>
    </row>
    <row r="94" spans="1:29" s="84" customFormat="1" ht="15" customHeight="1" x14ac:dyDescent="0.25">
      <c r="A94" s="66" t="s">
        <v>82</v>
      </c>
      <c r="B94" s="211" t="s">
        <v>570</v>
      </c>
      <c r="C94" s="339">
        <f t="shared" si="2"/>
        <v>0</v>
      </c>
      <c r="D94" s="329"/>
      <c r="E94" s="330">
        <f t="shared" si="4"/>
        <v>0</v>
      </c>
      <c r="F94" s="216" t="s">
        <v>294</v>
      </c>
      <c r="G94" s="216" t="s">
        <v>216</v>
      </c>
      <c r="H94" s="216">
        <v>43978</v>
      </c>
      <c r="I94" s="216" t="s">
        <v>219</v>
      </c>
      <c r="J94" s="211" t="s">
        <v>1103</v>
      </c>
      <c r="K94" s="216">
        <v>43963</v>
      </c>
      <c r="L94" s="216" t="s">
        <v>219</v>
      </c>
      <c r="M94" s="211" t="s">
        <v>1104</v>
      </c>
      <c r="N94" s="211" t="s">
        <v>219</v>
      </c>
      <c r="O94" s="211" t="s">
        <v>219</v>
      </c>
      <c r="P94" s="211" t="s">
        <v>259</v>
      </c>
      <c r="Q94" s="211" t="s">
        <v>219</v>
      </c>
      <c r="R94" s="211" t="s">
        <v>855</v>
      </c>
      <c r="S94" s="211" t="s">
        <v>219</v>
      </c>
      <c r="T94" s="144" t="s">
        <v>219</v>
      </c>
      <c r="U94" s="211" t="s">
        <v>218</v>
      </c>
      <c r="V94" s="211" t="s">
        <v>219</v>
      </c>
      <c r="W94" s="211" t="s">
        <v>1105</v>
      </c>
      <c r="X94" s="188" t="s">
        <v>218</v>
      </c>
      <c r="Y94" s="216" t="s">
        <v>1106</v>
      </c>
      <c r="Z94" s="216">
        <v>43979</v>
      </c>
      <c r="AA94" s="216" t="s">
        <v>219</v>
      </c>
      <c r="AB94" s="334" t="s">
        <v>1788</v>
      </c>
      <c r="AC94" s="311" t="s">
        <v>216</v>
      </c>
    </row>
    <row r="95" spans="1:29" s="84" customFormat="1" ht="15" customHeight="1" x14ac:dyDescent="0.25">
      <c r="A95" s="66" t="s">
        <v>83</v>
      </c>
      <c r="B95" s="211" t="s">
        <v>570</v>
      </c>
      <c r="C95" s="339">
        <f t="shared" si="2"/>
        <v>0</v>
      </c>
      <c r="D95" s="329"/>
      <c r="E95" s="330">
        <f t="shared" si="4"/>
        <v>0</v>
      </c>
      <c r="F95" s="216" t="s">
        <v>261</v>
      </c>
      <c r="G95" s="216" t="s">
        <v>216</v>
      </c>
      <c r="H95" s="216" t="s">
        <v>1107</v>
      </c>
      <c r="I95" s="216" t="s">
        <v>219</v>
      </c>
      <c r="J95" s="211" t="s">
        <v>1108</v>
      </c>
      <c r="K95" s="216">
        <v>43986</v>
      </c>
      <c r="L95" s="216" t="s">
        <v>219</v>
      </c>
      <c r="M95" s="211" t="s">
        <v>1109</v>
      </c>
      <c r="N95" s="211" t="s">
        <v>219</v>
      </c>
      <c r="O95" s="211" t="s">
        <v>1800</v>
      </c>
      <c r="P95" s="211" t="s">
        <v>216</v>
      </c>
      <c r="Q95" s="211" t="s">
        <v>216</v>
      </c>
      <c r="R95" s="211" t="s">
        <v>216</v>
      </c>
      <c r="S95" s="211" t="s">
        <v>216</v>
      </c>
      <c r="T95" s="144" t="s">
        <v>216</v>
      </c>
      <c r="U95" s="211" t="s">
        <v>216</v>
      </c>
      <c r="V95" s="211" t="s">
        <v>216</v>
      </c>
      <c r="W95" s="211" t="s">
        <v>1110</v>
      </c>
      <c r="X95" s="188" t="s">
        <v>790</v>
      </c>
      <c r="Y95" s="216" t="s">
        <v>1111</v>
      </c>
      <c r="Z95" s="211" t="s">
        <v>217</v>
      </c>
      <c r="AA95" s="211" t="s">
        <v>217</v>
      </c>
      <c r="AB95" s="216" t="s">
        <v>1789</v>
      </c>
      <c r="AC95" s="311" t="s">
        <v>216</v>
      </c>
    </row>
    <row r="96" spans="1:29" s="84" customFormat="1" ht="15" customHeight="1" x14ac:dyDescent="0.25">
      <c r="A96" s="66" t="s">
        <v>84</v>
      </c>
      <c r="B96" s="211" t="s">
        <v>570</v>
      </c>
      <c r="C96" s="339">
        <f t="shared" si="2"/>
        <v>0</v>
      </c>
      <c r="D96" s="329"/>
      <c r="E96" s="330">
        <f t="shared" si="4"/>
        <v>0</v>
      </c>
      <c r="F96" s="216" t="s">
        <v>260</v>
      </c>
      <c r="G96" s="216" t="s">
        <v>1112</v>
      </c>
      <c r="H96" s="216" t="s">
        <v>1113</v>
      </c>
      <c r="I96" s="216" t="s">
        <v>219</v>
      </c>
      <c r="J96" s="211" t="s">
        <v>531</v>
      </c>
      <c r="K96" s="216">
        <v>43976</v>
      </c>
      <c r="L96" s="216" t="s">
        <v>219</v>
      </c>
      <c r="M96" s="211" t="s">
        <v>1114</v>
      </c>
      <c r="N96" s="211" t="s">
        <v>219</v>
      </c>
      <c r="O96" s="211" t="s">
        <v>219</v>
      </c>
      <c r="P96" s="211" t="s">
        <v>259</v>
      </c>
      <c r="Q96" s="211" t="s">
        <v>219</v>
      </c>
      <c r="R96" s="211" t="s">
        <v>218</v>
      </c>
      <c r="S96" s="211" t="s">
        <v>271</v>
      </c>
      <c r="T96" s="144" t="s">
        <v>218</v>
      </c>
      <c r="U96" s="211" t="s">
        <v>218</v>
      </c>
      <c r="V96" s="211" t="s">
        <v>219</v>
      </c>
      <c r="W96" s="211" t="s">
        <v>1115</v>
      </c>
      <c r="X96" s="188" t="s">
        <v>1712</v>
      </c>
      <c r="Y96" s="216" t="s">
        <v>1116</v>
      </c>
      <c r="Z96" s="216" t="s">
        <v>217</v>
      </c>
      <c r="AA96" s="216" t="s">
        <v>217</v>
      </c>
      <c r="AB96" s="216" t="s">
        <v>1787</v>
      </c>
      <c r="AC96" s="311" t="s">
        <v>216</v>
      </c>
    </row>
    <row r="97" spans="1:29" s="84" customFormat="1" ht="15" customHeight="1" x14ac:dyDescent="0.25">
      <c r="A97" s="66" t="s">
        <v>85</v>
      </c>
      <c r="B97" s="211" t="s">
        <v>775</v>
      </c>
      <c r="C97" s="339">
        <f t="shared" si="2"/>
        <v>2</v>
      </c>
      <c r="D97" s="329"/>
      <c r="E97" s="330">
        <f t="shared" si="4"/>
        <v>2</v>
      </c>
      <c r="F97" s="216" t="s">
        <v>258</v>
      </c>
      <c r="G97" s="216" t="s">
        <v>1117</v>
      </c>
      <c r="H97" s="216" t="s">
        <v>1118</v>
      </c>
      <c r="I97" s="216" t="s">
        <v>219</v>
      </c>
      <c r="J97" s="211" t="s">
        <v>1119</v>
      </c>
      <c r="K97" s="216">
        <v>43980</v>
      </c>
      <c r="L97" s="216" t="s">
        <v>219</v>
      </c>
      <c r="M97" s="211" t="s">
        <v>1765</v>
      </c>
      <c r="N97" s="211" t="s">
        <v>219</v>
      </c>
      <c r="O97" s="211" t="s">
        <v>273</v>
      </c>
      <c r="P97" s="211" t="s">
        <v>1730</v>
      </c>
      <c r="Q97" s="211" t="s">
        <v>219</v>
      </c>
      <c r="R97" s="211" t="s">
        <v>1120</v>
      </c>
      <c r="S97" s="211" t="s">
        <v>219</v>
      </c>
      <c r="T97" s="144" t="s">
        <v>219</v>
      </c>
      <c r="U97" s="211" t="s">
        <v>219</v>
      </c>
      <c r="V97" s="211" t="s">
        <v>219</v>
      </c>
      <c r="W97" s="211" t="s">
        <v>234</v>
      </c>
      <c r="X97" s="188" t="s">
        <v>277</v>
      </c>
      <c r="Y97" s="216" t="s">
        <v>1121</v>
      </c>
      <c r="Z97" s="216" t="s">
        <v>217</v>
      </c>
      <c r="AA97" s="216" t="s">
        <v>217</v>
      </c>
      <c r="AB97" s="334" t="s">
        <v>216</v>
      </c>
      <c r="AC97" s="311"/>
    </row>
    <row r="98" spans="1:29" s="84" customFormat="1" ht="15" customHeight="1" x14ac:dyDescent="0.25">
      <c r="A98" s="66" t="s">
        <v>86</v>
      </c>
      <c r="B98" s="211" t="s">
        <v>208</v>
      </c>
      <c r="C98" s="339">
        <f t="shared" si="2"/>
        <v>0</v>
      </c>
      <c r="D98" s="329"/>
      <c r="E98" s="330">
        <f t="shared" si="4"/>
        <v>0</v>
      </c>
      <c r="F98" s="216" t="s">
        <v>261</v>
      </c>
      <c r="G98" s="216" t="s">
        <v>216</v>
      </c>
      <c r="H98" s="216" t="s">
        <v>1772</v>
      </c>
      <c r="I98" s="216" t="s">
        <v>1790</v>
      </c>
      <c r="J98" s="340" t="s">
        <v>537</v>
      </c>
      <c r="K98" s="216" t="s">
        <v>216</v>
      </c>
      <c r="L98" s="216" t="s">
        <v>216</v>
      </c>
      <c r="M98" s="216" t="s">
        <v>216</v>
      </c>
      <c r="N98" s="216" t="s">
        <v>216</v>
      </c>
      <c r="O98" s="216" t="s">
        <v>218</v>
      </c>
      <c r="P98" s="216" t="s">
        <v>216</v>
      </c>
      <c r="Q98" s="216" t="s">
        <v>216</v>
      </c>
      <c r="R98" s="216" t="s">
        <v>216</v>
      </c>
      <c r="S98" s="216" t="s">
        <v>216</v>
      </c>
      <c r="T98" s="143" t="s">
        <v>216</v>
      </c>
      <c r="U98" s="216" t="s">
        <v>216</v>
      </c>
      <c r="V98" s="216" t="s">
        <v>216</v>
      </c>
      <c r="W98" s="216" t="s">
        <v>216</v>
      </c>
      <c r="X98" s="188" t="s">
        <v>216</v>
      </c>
      <c r="Y98" s="216" t="s">
        <v>834</v>
      </c>
      <c r="Z98" s="216" t="s">
        <v>216</v>
      </c>
      <c r="AA98" s="216" t="s">
        <v>216</v>
      </c>
      <c r="AB98" s="334" t="s">
        <v>1792</v>
      </c>
      <c r="AC98" s="311" t="s">
        <v>216</v>
      </c>
    </row>
    <row r="99" spans="1:29" s="84" customFormat="1" ht="15" customHeight="1" x14ac:dyDescent="0.25">
      <c r="A99" s="66" t="s">
        <v>87</v>
      </c>
      <c r="B99" s="211" t="s">
        <v>208</v>
      </c>
      <c r="C99" s="339">
        <f t="shared" si="2"/>
        <v>0</v>
      </c>
      <c r="D99" s="329"/>
      <c r="E99" s="330">
        <f t="shared" si="4"/>
        <v>0</v>
      </c>
      <c r="F99" s="216" t="s">
        <v>261</v>
      </c>
      <c r="G99" s="216" t="s">
        <v>216</v>
      </c>
      <c r="H99" s="216">
        <v>43969</v>
      </c>
      <c r="I99" s="216" t="s">
        <v>218</v>
      </c>
      <c r="J99" s="216" t="s">
        <v>216</v>
      </c>
      <c r="K99" s="216" t="s">
        <v>216</v>
      </c>
      <c r="L99" s="216" t="s">
        <v>216</v>
      </c>
      <c r="M99" s="211" t="s">
        <v>217</v>
      </c>
      <c r="N99" s="211" t="s">
        <v>217</v>
      </c>
      <c r="O99" s="211" t="s">
        <v>218</v>
      </c>
      <c r="P99" s="216" t="s">
        <v>216</v>
      </c>
      <c r="Q99" s="216" t="s">
        <v>216</v>
      </c>
      <c r="R99" s="216" t="s">
        <v>216</v>
      </c>
      <c r="S99" s="216" t="s">
        <v>216</v>
      </c>
      <c r="T99" s="143" t="s">
        <v>216</v>
      </c>
      <c r="U99" s="216" t="s">
        <v>216</v>
      </c>
      <c r="V99" s="216" t="s">
        <v>216</v>
      </c>
      <c r="W99" s="216" t="s">
        <v>216</v>
      </c>
      <c r="X99" s="188" t="s">
        <v>216</v>
      </c>
      <c r="Y99" s="216" t="s">
        <v>1122</v>
      </c>
      <c r="Z99" s="216" t="s">
        <v>216</v>
      </c>
      <c r="AA99" s="216" t="s">
        <v>216</v>
      </c>
      <c r="AB99" s="334" t="s">
        <v>1123</v>
      </c>
      <c r="AC99" s="311" t="s">
        <v>216</v>
      </c>
    </row>
    <row r="100" spans="1:29" s="120" customFormat="1" ht="15" customHeight="1" x14ac:dyDescent="0.35">
      <c r="A100" s="120" t="s">
        <v>1736</v>
      </c>
      <c r="B100" s="308"/>
      <c r="C100" s="121"/>
      <c r="D100" s="121"/>
      <c r="E100" s="122"/>
      <c r="F100" s="123"/>
      <c r="G100" s="123"/>
      <c r="H100" s="124"/>
      <c r="I100" s="124"/>
      <c r="J100" s="124"/>
      <c r="K100" s="124"/>
      <c r="L100" s="124"/>
      <c r="M100" s="125"/>
      <c r="N100" s="125"/>
      <c r="O100" s="125"/>
      <c r="P100" s="125"/>
      <c r="Q100" s="125"/>
      <c r="R100" s="125"/>
      <c r="S100" s="125"/>
      <c r="T100" s="333"/>
      <c r="U100" s="125"/>
      <c r="V100" s="125"/>
      <c r="W100" s="125"/>
      <c r="X100" s="125"/>
      <c r="Y100" s="125"/>
      <c r="Z100" s="125"/>
      <c r="AA100" s="125"/>
      <c r="AC100" s="311"/>
    </row>
    <row r="101" spans="1:29" x14ac:dyDescent="0.25">
      <c r="F101" s="113"/>
      <c r="G101" s="113"/>
    </row>
    <row r="102" spans="1:29" x14ac:dyDescent="0.25">
      <c r="A102" s="88"/>
      <c r="B102" s="89"/>
      <c r="C102" s="90"/>
      <c r="D102" s="90"/>
      <c r="M102" s="92"/>
      <c r="N102" s="92"/>
      <c r="O102" s="92"/>
      <c r="P102" s="92"/>
      <c r="Q102" s="92"/>
      <c r="R102" s="92"/>
      <c r="S102" s="92"/>
      <c r="T102" s="327"/>
      <c r="U102" s="92"/>
      <c r="V102" s="92"/>
      <c r="W102" s="92"/>
      <c r="X102" s="92"/>
      <c r="Y102" s="92"/>
      <c r="Z102" s="92"/>
      <c r="AA102" s="92"/>
      <c r="AB102" s="88"/>
    </row>
    <row r="103" spans="1:29" x14ac:dyDescent="0.25">
      <c r="J103" s="114"/>
    </row>
    <row r="109" spans="1:29" x14ac:dyDescent="0.25">
      <c r="A109" s="88"/>
      <c r="B109" s="89"/>
      <c r="C109" s="90"/>
      <c r="D109" s="90"/>
      <c r="M109" s="92"/>
      <c r="N109" s="92"/>
      <c r="O109" s="92"/>
      <c r="P109" s="92"/>
      <c r="Q109" s="92"/>
      <c r="R109" s="92"/>
      <c r="S109" s="92"/>
      <c r="T109" s="327"/>
      <c r="U109" s="92"/>
      <c r="V109" s="92"/>
      <c r="W109" s="92"/>
      <c r="X109" s="92"/>
      <c r="Y109" s="92"/>
      <c r="Z109" s="92"/>
      <c r="AA109" s="92"/>
      <c r="AB109" s="88"/>
    </row>
    <row r="113" spans="1:28" x14ac:dyDescent="0.25">
      <c r="A113" s="88"/>
      <c r="B113" s="89"/>
      <c r="C113" s="90"/>
      <c r="D113" s="90"/>
      <c r="M113" s="92"/>
      <c r="N113" s="92"/>
      <c r="O113" s="92"/>
      <c r="P113" s="92"/>
      <c r="Q113" s="92"/>
      <c r="R113" s="92"/>
      <c r="S113" s="92"/>
      <c r="T113" s="327"/>
      <c r="U113" s="92"/>
      <c r="V113" s="92"/>
      <c r="W113" s="92"/>
      <c r="X113" s="92"/>
      <c r="Y113" s="92"/>
      <c r="Z113" s="92"/>
      <c r="AA113" s="92"/>
      <c r="AB113" s="88"/>
    </row>
    <row r="116" spans="1:28" x14ac:dyDescent="0.25">
      <c r="A116" s="88"/>
      <c r="B116" s="89"/>
      <c r="C116" s="90"/>
      <c r="D116" s="90"/>
      <c r="M116" s="92"/>
      <c r="N116" s="92"/>
      <c r="O116" s="92"/>
      <c r="P116" s="92"/>
      <c r="Q116" s="92"/>
      <c r="R116" s="92"/>
      <c r="S116" s="92"/>
      <c r="T116" s="327"/>
      <c r="U116" s="92"/>
      <c r="V116" s="92"/>
      <c r="W116" s="92"/>
      <c r="X116" s="92"/>
      <c r="Y116" s="92"/>
      <c r="Z116" s="92"/>
      <c r="AA116" s="92"/>
      <c r="AB116" s="88"/>
    </row>
    <row r="120" spans="1:28" x14ac:dyDescent="0.25">
      <c r="A120" s="88"/>
      <c r="B120" s="89"/>
      <c r="C120" s="90"/>
      <c r="D120" s="90"/>
      <c r="M120" s="92"/>
      <c r="N120" s="92"/>
      <c r="O120" s="92"/>
      <c r="P120" s="92"/>
      <c r="Q120" s="92"/>
      <c r="R120" s="92"/>
      <c r="S120" s="92"/>
      <c r="T120" s="327"/>
      <c r="U120" s="92"/>
      <c r="V120" s="92"/>
      <c r="W120" s="92"/>
      <c r="X120" s="92"/>
      <c r="Y120" s="92"/>
      <c r="Z120" s="92"/>
      <c r="AA120" s="92"/>
      <c r="AB120" s="88"/>
    </row>
    <row r="123" spans="1:28" x14ac:dyDescent="0.25">
      <c r="A123" s="88"/>
      <c r="B123" s="89"/>
      <c r="C123" s="90"/>
      <c r="D123" s="90"/>
      <c r="M123" s="92"/>
      <c r="N123" s="92"/>
      <c r="O123" s="92"/>
      <c r="P123" s="92"/>
      <c r="Q123" s="92"/>
      <c r="R123" s="92"/>
      <c r="S123" s="92"/>
      <c r="T123" s="327"/>
      <c r="U123" s="92"/>
      <c r="V123" s="92"/>
      <c r="W123" s="92"/>
      <c r="X123" s="92"/>
      <c r="Y123" s="92"/>
      <c r="Z123" s="92"/>
      <c r="AA123" s="92"/>
      <c r="AB123" s="88"/>
    </row>
    <row r="127" spans="1:28" x14ac:dyDescent="0.25">
      <c r="A127" s="88"/>
      <c r="B127" s="89"/>
      <c r="C127" s="90"/>
      <c r="D127" s="90"/>
      <c r="M127" s="92"/>
      <c r="N127" s="92"/>
      <c r="O127" s="92"/>
      <c r="P127" s="92"/>
      <c r="Q127" s="92"/>
      <c r="R127" s="92"/>
      <c r="S127" s="92"/>
      <c r="T127" s="327"/>
      <c r="U127" s="92"/>
      <c r="V127" s="92"/>
      <c r="W127" s="92"/>
      <c r="X127" s="92"/>
      <c r="Y127" s="92"/>
      <c r="Z127" s="92"/>
      <c r="AA127" s="92"/>
      <c r="AB127" s="88"/>
    </row>
  </sheetData>
  <autoFilter ref="A7:AC100" xr:uid="{00F25431-53A9-416D-ADCC-A3FCEF24459A}"/>
  <mergeCells count="32">
    <mergeCell ref="Q4:Q6"/>
    <mergeCell ref="A3:A6"/>
    <mergeCell ref="C3:E3"/>
    <mergeCell ref="F3:F6"/>
    <mergeCell ref="G3:G6"/>
    <mergeCell ref="H3:H6"/>
    <mergeCell ref="I3:L3"/>
    <mergeCell ref="AB3:AB6"/>
    <mergeCell ref="C4:C6"/>
    <mergeCell ref="D4:D6"/>
    <mergeCell ref="E4:E6"/>
    <mergeCell ref="I4:I6"/>
    <mergeCell ref="J4:J6"/>
    <mergeCell ref="K4:K6"/>
    <mergeCell ref="L4:L6"/>
    <mergeCell ref="M3:N3"/>
    <mergeCell ref="O3:O6"/>
    <mergeCell ref="P3:P6"/>
    <mergeCell ref="Q3:V3"/>
    <mergeCell ref="W3:W6"/>
    <mergeCell ref="X3:X6"/>
    <mergeCell ref="M4:M6"/>
    <mergeCell ref="N4:N6"/>
    <mergeCell ref="Y3:AA3"/>
    <mergeCell ref="T5:T6"/>
    <mergeCell ref="Z4:Z6"/>
    <mergeCell ref="AA4:AA6"/>
    <mergeCell ref="R4:R6"/>
    <mergeCell ref="S4:S6"/>
    <mergeCell ref="U4:U6"/>
    <mergeCell ref="V4:V6"/>
    <mergeCell ref="Y4:Y6"/>
  </mergeCells>
  <hyperlinks>
    <hyperlink ref="W10" r:id="rId1" display="https://dtf.avo.ru/proekty-zakonov-vladimirskoj-oblasti (на 11.08.2020 не опубликовано)" xr:uid="{3730D1F4-F782-4E95-B868-774561E4881C}"/>
    <hyperlink ref="J8" r:id="rId2" xr:uid="{0B654A09-844A-4278-ADFE-66423CFD05CF}"/>
    <hyperlink ref="J83" r:id="rId3" xr:uid="{30648343-2260-4793-8D55-112909CCCAAE}"/>
    <hyperlink ref="J10" r:id="rId4" display="https://www.zsvo.ru/press/view/3863/ (удален);  https://dtf.avo.ru/main/-/asset_publisher/C8N7xPeFBFQG/content/16-iula-2020-goda-zakonodatel-noe-sobranie-vladimirskoj-oblasti-provodit-publicnye-slusania-po-godovomu-otcetu-ob-ispolnenii-oblastnogo-budzeta-za-201?_com_liferay_asset_publisher_web_portlet_AssetPublisherPortlet_INSTANCE_C8N7xPeFBFQG_redirect=https%3A%2F%2Fdtf.avo.ru%3A443%2Fmain%3Fp_p_id%3Dcom_liferay_asset_publisher_web_portlet_AssetPublisherPortlet_INSTANCE_C8N7xPeFBFQG%26p_p_lifecycle%3D0%26p_p_state%3Dnormal%26p_p_mode%3Dview%26p_p_col_id%3Dcolumn-3%26p_p_col_count%3D1%26_com_liferay_asset_publisher_web_portlet_AssetPublisherPortlet_INSTANCE_C8N7xPeFBFQG_cur%3D0%26_com_liferay_asset_publisher_web_portlet_AssetPublisherPortlet_INSTANCE_C8N7xPeFBFQG_delta%3D0%26p_r_p_resetCur%3Dfalse%26_com_liferay_asset_publisher_web_portlet_AssetPublisherPortlet_INSTANCE_C8N7xPeFBFQG_assetEntryId%3D3100210" xr:uid="{4486158C-79BB-4EB7-BC21-36E3E3C68D02}"/>
    <hyperlink ref="J20" r:id="rId5" xr:uid="{9129FC04-9275-4348-A00D-5A89EB6360BD}"/>
    <hyperlink ref="W21" r:id="rId6" xr:uid="{5CDDAC52-A7BD-44AA-A899-0F024360277A}"/>
    <hyperlink ref="W24" r:id="rId7" xr:uid="{62FD87CA-AA7E-4D86-8E7D-50588FB0E2A7}"/>
    <hyperlink ref="W13" r:id="rId8" xr:uid="{78790AC5-683C-45C9-B779-88B0F8F8C36D}"/>
    <hyperlink ref="W58" r:id="rId9" xr:uid="{01E33995-8F70-487A-BF07-14F8C03E3A3B}"/>
    <hyperlink ref="W61" r:id="rId10" xr:uid="{5903F431-8491-4151-9266-5C45AE739B9C}"/>
    <hyperlink ref="W63" r:id="rId11" xr:uid="{AAE64E5A-EAC4-458B-99D6-37C6C2C0139D}"/>
    <hyperlink ref="W65" r:id="rId12" xr:uid="{E914F8B4-FA16-4B26-9829-FB157759B6F5}"/>
    <hyperlink ref="J69" r:id="rId13" xr:uid="{9B3988CF-A6AC-40D1-9210-D5909142A08E}"/>
    <hyperlink ref="J80" r:id="rId14" xr:uid="{A11C46C9-9E38-4FAA-8165-1C73E858D69F}"/>
    <hyperlink ref="W80" r:id="rId15" xr:uid="{26A0EF14-2C9D-43F1-A87F-4DEF3B977398}"/>
    <hyperlink ref="J84" r:id="rId16" xr:uid="{BC58D465-8A52-478E-A4C4-35DB38B4B329}"/>
    <hyperlink ref="W86" r:id="rId17" xr:uid="{C6DE228B-5099-4999-BDF2-13251AA1F346}"/>
    <hyperlink ref="J90" r:id="rId18" xr:uid="{16FF6257-2C5E-4228-9B24-DAA03269ED88}"/>
    <hyperlink ref="J67" r:id="rId19" xr:uid="{E4083D27-5396-491D-898C-3E3E11D96B8F}"/>
    <hyperlink ref="J98" r:id="rId20" xr:uid="{4E3BC369-4D8C-4A9D-957A-D49906B68109}"/>
  </hyperlinks>
  <pageMargins left="0.70866141732283472" right="0.70866141732283472" top="0.74803149606299213" bottom="0.74803149606299213" header="0.31496062992125984" footer="0.31496062992125984"/>
  <pageSetup paperSize="9" scale="82" fitToWidth="3" fitToHeight="0" orientation="landscape" horizontalDpi="1200" verticalDpi="1200" r:id="rId21"/>
  <headerFooter>
    <oddFooter>&amp;C&amp;A&amp;R&amp;P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B931B4-2EE4-4DB3-8135-ABFED42F1060}">
          <x14:formula1>
            <xm:f>$B$4:$B$6</xm:f>
          </x14:formula1>
          <xm:sqref>B56:B69 IS56:IS69 SO56:SO69 ACK56:ACK69 AMG56:AMG69 AWC56:AWC69 BFY56:BFY69 BPU56:BPU69 BZQ56:BZQ69 CJM56:CJM69 CTI56:CTI69 DDE56:DDE69 DNA56:DNA69 DWW56:DWW69 EGS56:EGS69 EQO56:EQO69 FAK56:FAK69 FKG56:FKG69 FUC56:FUC69 GDY56:GDY69 GNU56:GNU69 GXQ56:GXQ69 HHM56:HHM69 HRI56:HRI69 IBE56:IBE69 ILA56:ILA69 IUW56:IUW69 JES56:JES69 JOO56:JOO69 JYK56:JYK69 KIG56:KIG69 KSC56:KSC69 LBY56:LBY69 LLU56:LLU69 LVQ56:LVQ69 MFM56:MFM69 MPI56:MPI69 MZE56:MZE69 NJA56:NJA69 NSW56:NSW69 OCS56:OCS69 OMO56:OMO69 OWK56:OWK69 PGG56:PGG69 PQC56:PQC69 PZY56:PZY69 QJU56:QJU69 QTQ56:QTQ69 RDM56:RDM69 RNI56:RNI69 RXE56:RXE69 SHA56:SHA69 SQW56:SQW69 TAS56:TAS69 TKO56:TKO69 TUK56:TUK69 UEG56:UEG69 UOC56:UOC69 UXY56:UXY69 VHU56:VHU69 VRQ56:VRQ69 WBM56:WBM69 WLI56:WLI69 WVE56:WVE69 B65591:B65604 IS65591:IS65604 SO65591:SO65604 ACK65591:ACK65604 AMG65591:AMG65604 AWC65591:AWC65604 BFY65591:BFY65604 BPU65591:BPU65604 BZQ65591:BZQ65604 CJM65591:CJM65604 CTI65591:CTI65604 DDE65591:DDE65604 DNA65591:DNA65604 DWW65591:DWW65604 EGS65591:EGS65604 EQO65591:EQO65604 FAK65591:FAK65604 FKG65591:FKG65604 FUC65591:FUC65604 GDY65591:GDY65604 GNU65591:GNU65604 GXQ65591:GXQ65604 HHM65591:HHM65604 HRI65591:HRI65604 IBE65591:IBE65604 ILA65591:ILA65604 IUW65591:IUW65604 JES65591:JES65604 JOO65591:JOO65604 JYK65591:JYK65604 KIG65591:KIG65604 KSC65591:KSC65604 LBY65591:LBY65604 LLU65591:LLU65604 LVQ65591:LVQ65604 MFM65591:MFM65604 MPI65591:MPI65604 MZE65591:MZE65604 NJA65591:NJA65604 NSW65591:NSW65604 OCS65591:OCS65604 OMO65591:OMO65604 OWK65591:OWK65604 PGG65591:PGG65604 PQC65591:PQC65604 PZY65591:PZY65604 QJU65591:QJU65604 QTQ65591:QTQ65604 RDM65591:RDM65604 RNI65591:RNI65604 RXE65591:RXE65604 SHA65591:SHA65604 SQW65591:SQW65604 TAS65591:TAS65604 TKO65591:TKO65604 TUK65591:TUK65604 UEG65591:UEG65604 UOC65591:UOC65604 UXY65591:UXY65604 VHU65591:VHU65604 VRQ65591:VRQ65604 WBM65591:WBM65604 WLI65591:WLI65604 WVE65591:WVE65604 B131127:B131140 IS131127:IS131140 SO131127:SO131140 ACK131127:ACK131140 AMG131127:AMG131140 AWC131127:AWC131140 BFY131127:BFY131140 BPU131127:BPU131140 BZQ131127:BZQ131140 CJM131127:CJM131140 CTI131127:CTI131140 DDE131127:DDE131140 DNA131127:DNA131140 DWW131127:DWW131140 EGS131127:EGS131140 EQO131127:EQO131140 FAK131127:FAK131140 FKG131127:FKG131140 FUC131127:FUC131140 GDY131127:GDY131140 GNU131127:GNU131140 GXQ131127:GXQ131140 HHM131127:HHM131140 HRI131127:HRI131140 IBE131127:IBE131140 ILA131127:ILA131140 IUW131127:IUW131140 JES131127:JES131140 JOO131127:JOO131140 JYK131127:JYK131140 KIG131127:KIG131140 KSC131127:KSC131140 LBY131127:LBY131140 LLU131127:LLU131140 LVQ131127:LVQ131140 MFM131127:MFM131140 MPI131127:MPI131140 MZE131127:MZE131140 NJA131127:NJA131140 NSW131127:NSW131140 OCS131127:OCS131140 OMO131127:OMO131140 OWK131127:OWK131140 PGG131127:PGG131140 PQC131127:PQC131140 PZY131127:PZY131140 QJU131127:QJU131140 QTQ131127:QTQ131140 RDM131127:RDM131140 RNI131127:RNI131140 RXE131127:RXE131140 SHA131127:SHA131140 SQW131127:SQW131140 TAS131127:TAS131140 TKO131127:TKO131140 TUK131127:TUK131140 UEG131127:UEG131140 UOC131127:UOC131140 UXY131127:UXY131140 VHU131127:VHU131140 VRQ131127:VRQ131140 WBM131127:WBM131140 WLI131127:WLI131140 WVE131127:WVE131140 B196663:B196676 IS196663:IS196676 SO196663:SO196676 ACK196663:ACK196676 AMG196663:AMG196676 AWC196663:AWC196676 BFY196663:BFY196676 BPU196663:BPU196676 BZQ196663:BZQ196676 CJM196663:CJM196676 CTI196663:CTI196676 DDE196663:DDE196676 DNA196663:DNA196676 DWW196663:DWW196676 EGS196663:EGS196676 EQO196663:EQO196676 FAK196663:FAK196676 FKG196663:FKG196676 FUC196663:FUC196676 GDY196663:GDY196676 GNU196663:GNU196676 GXQ196663:GXQ196676 HHM196663:HHM196676 HRI196663:HRI196676 IBE196663:IBE196676 ILA196663:ILA196676 IUW196663:IUW196676 JES196663:JES196676 JOO196663:JOO196676 JYK196663:JYK196676 KIG196663:KIG196676 KSC196663:KSC196676 LBY196663:LBY196676 LLU196663:LLU196676 LVQ196663:LVQ196676 MFM196663:MFM196676 MPI196663:MPI196676 MZE196663:MZE196676 NJA196663:NJA196676 NSW196663:NSW196676 OCS196663:OCS196676 OMO196663:OMO196676 OWK196663:OWK196676 PGG196663:PGG196676 PQC196663:PQC196676 PZY196663:PZY196676 QJU196663:QJU196676 QTQ196663:QTQ196676 RDM196663:RDM196676 RNI196663:RNI196676 RXE196663:RXE196676 SHA196663:SHA196676 SQW196663:SQW196676 TAS196663:TAS196676 TKO196663:TKO196676 TUK196663:TUK196676 UEG196663:UEG196676 UOC196663:UOC196676 UXY196663:UXY196676 VHU196663:VHU196676 VRQ196663:VRQ196676 WBM196663:WBM196676 WLI196663:WLI196676 WVE196663:WVE196676 B262199:B262212 IS262199:IS262212 SO262199:SO262212 ACK262199:ACK262212 AMG262199:AMG262212 AWC262199:AWC262212 BFY262199:BFY262212 BPU262199:BPU262212 BZQ262199:BZQ262212 CJM262199:CJM262212 CTI262199:CTI262212 DDE262199:DDE262212 DNA262199:DNA262212 DWW262199:DWW262212 EGS262199:EGS262212 EQO262199:EQO262212 FAK262199:FAK262212 FKG262199:FKG262212 FUC262199:FUC262212 GDY262199:GDY262212 GNU262199:GNU262212 GXQ262199:GXQ262212 HHM262199:HHM262212 HRI262199:HRI262212 IBE262199:IBE262212 ILA262199:ILA262212 IUW262199:IUW262212 JES262199:JES262212 JOO262199:JOO262212 JYK262199:JYK262212 KIG262199:KIG262212 KSC262199:KSC262212 LBY262199:LBY262212 LLU262199:LLU262212 LVQ262199:LVQ262212 MFM262199:MFM262212 MPI262199:MPI262212 MZE262199:MZE262212 NJA262199:NJA262212 NSW262199:NSW262212 OCS262199:OCS262212 OMO262199:OMO262212 OWK262199:OWK262212 PGG262199:PGG262212 PQC262199:PQC262212 PZY262199:PZY262212 QJU262199:QJU262212 QTQ262199:QTQ262212 RDM262199:RDM262212 RNI262199:RNI262212 RXE262199:RXE262212 SHA262199:SHA262212 SQW262199:SQW262212 TAS262199:TAS262212 TKO262199:TKO262212 TUK262199:TUK262212 UEG262199:UEG262212 UOC262199:UOC262212 UXY262199:UXY262212 VHU262199:VHU262212 VRQ262199:VRQ262212 WBM262199:WBM262212 WLI262199:WLI262212 WVE262199:WVE262212 B327735:B327748 IS327735:IS327748 SO327735:SO327748 ACK327735:ACK327748 AMG327735:AMG327748 AWC327735:AWC327748 BFY327735:BFY327748 BPU327735:BPU327748 BZQ327735:BZQ327748 CJM327735:CJM327748 CTI327735:CTI327748 DDE327735:DDE327748 DNA327735:DNA327748 DWW327735:DWW327748 EGS327735:EGS327748 EQO327735:EQO327748 FAK327735:FAK327748 FKG327735:FKG327748 FUC327735:FUC327748 GDY327735:GDY327748 GNU327735:GNU327748 GXQ327735:GXQ327748 HHM327735:HHM327748 HRI327735:HRI327748 IBE327735:IBE327748 ILA327735:ILA327748 IUW327735:IUW327748 JES327735:JES327748 JOO327735:JOO327748 JYK327735:JYK327748 KIG327735:KIG327748 KSC327735:KSC327748 LBY327735:LBY327748 LLU327735:LLU327748 LVQ327735:LVQ327748 MFM327735:MFM327748 MPI327735:MPI327748 MZE327735:MZE327748 NJA327735:NJA327748 NSW327735:NSW327748 OCS327735:OCS327748 OMO327735:OMO327748 OWK327735:OWK327748 PGG327735:PGG327748 PQC327735:PQC327748 PZY327735:PZY327748 QJU327735:QJU327748 QTQ327735:QTQ327748 RDM327735:RDM327748 RNI327735:RNI327748 RXE327735:RXE327748 SHA327735:SHA327748 SQW327735:SQW327748 TAS327735:TAS327748 TKO327735:TKO327748 TUK327735:TUK327748 UEG327735:UEG327748 UOC327735:UOC327748 UXY327735:UXY327748 VHU327735:VHU327748 VRQ327735:VRQ327748 WBM327735:WBM327748 WLI327735:WLI327748 WVE327735:WVE327748 B393271:B393284 IS393271:IS393284 SO393271:SO393284 ACK393271:ACK393284 AMG393271:AMG393284 AWC393271:AWC393284 BFY393271:BFY393284 BPU393271:BPU393284 BZQ393271:BZQ393284 CJM393271:CJM393284 CTI393271:CTI393284 DDE393271:DDE393284 DNA393271:DNA393284 DWW393271:DWW393284 EGS393271:EGS393284 EQO393271:EQO393284 FAK393271:FAK393284 FKG393271:FKG393284 FUC393271:FUC393284 GDY393271:GDY393284 GNU393271:GNU393284 GXQ393271:GXQ393284 HHM393271:HHM393284 HRI393271:HRI393284 IBE393271:IBE393284 ILA393271:ILA393284 IUW393271:IUW393284 JES393271:JES393284 JOO393271:JOO393284 JYK393271:JYK393284 KIG393271:KIG393284 KSC393271:KSC393284 LBY393271:LBY393284 LLU393271:LLU393284 LVQ393271:LVQ393284 MFM393271:MFM393284 MPI393271:MPI393284 MZE393271:MZE393284 NJA393271:NJA393284 NSW393271:NSW393284 OCS393271:OCS393284 OMO393271:OMO393284 OWK393271:OWK393284 PGG393271:PGG393284 PQC393271:PQC393284 PZY393271:PZY393284 QJU393271:QJU393284 QTQ393271:QTQ393284 RDM393271:RDM393284 RNI393271:RNI393284 RXE393271:RXE393284 SHA393271:SHA393284 SQW393271:SQW393284 TAS393271:TAS393284 TKO393271:TKO393284 TUK393271:TUK393284 UEG393271:UEG393284 UOC393271:UOC393284 UXY393271:UXY393284 VHU393271:VHU393284 VRQ393271:VRQ393284 WBM393271:WBM393284 WLI393271:WLI393284 WVE393271:WVE393284 B458807:B458820 IS458807:IS458820 SO458807:SO458820 ACK458807:ACK458820 AMG458807:AMG458820 AWC458807:AWC458820 BFY458807:BFY458820 BPU458807:BPU458820 BZQ458807:BZQ458820 CJM458807:CJM458820 CTI458807:CTI458820 DDE458807:DDE458820 DNA458807:DNA458820 DWW458807:DWW458820 EGS458807:EGS458820 EQO458807:EQO458820 FAK458807:FAK458820 FKG458807:FKG458820 FUC458807:FUC458820 GDY458807:GDY458820 GNU458807:GNU458820 GXQ458807:GXQ458820 HHM458807:HHM458820 HRI458807:HRI458820 IBE458807:IBE458820 ILA458807:ILA458820 IUW458807:IUW458820 JES458807:JES458820 JOO458807:JOO458820 JYK458807:JYK458820 KIG458807:KIG458820 KSC458807:KSC458820 LBY458807:LBY458820 LLU458807:LLU458820 LVQ458807:LVQ458820 MFM458807:MFM458820 MPI458807:MPI458820 MZE458807:MZE458820 NJA458807:NJA458820 NSW458807:NSW458820 OCS458807:OCS458820 OMO458807:OMO458820 OWK458807:OWK458820 PGG458807:PGG458820 PQC458807:PQC458820 PZY458807:PZY458820 QJU458807:QJU458820 QTQ458807:QTQ458820 RDM458807:RDM458820 RNI458807:RNI458820 RXE458807:RXE458820 SHA458807:SHA458820 SQW458807:SQW458820 TAS458807:TAS458820 TKO458807:TKO458820 TUK458807:TUK458820 UEG458807:UEG458820 UOC458807:UOC458820 UXY458807:UXY458820 VHU458807:VHU458820 VRQ458807:VRQ458820 WBM458807:WBM458820 WLI458807:WLI458820 WVE458807:WVE458820 B524343:B524356 IS524343:IS524356 SO524343:SO524356 ACK524343:ACK524356 AMG524343:AMG524356 AWC524343:AWC524356 BFY524343:BFY524356 BPU524343:BPU524356 BZQ524343:BZQ524356 CJM524343:CJM524356 CTI524343:CTI524356 DDE524343:DDE524356 DNA524343:DNA524356 DWW524343:DWW524356 EGS524343:EGS524356 EQO524343:EQO524356 FAK524343:FAK524356 FKG524343:FKG524356 FUC524343:FUC524356 GDY524343:GDY524356 GNU524343:GNU524356 GXQ524343:GXQ524356 HHM524343:HHM524356 HRI524343:HRI524356 IBE524343:IBE524356 ILA524343:ILA524356 IUW524343:IUW524356 JES524343:JES524356 JOO524343:JOO524356 JYK524343:JYK524356 KIG524343:KIG524356 KSC524343:KSC524356 LBY524343:LBY524356 LLU524343:LLU524356 LVQ524343:LVQ524356 MFM524343:MFM524356 MPI524343:MPI524356 MZE524343:MZE524356 NJA524343:NJA524356 NSW524343:NSW524356 OCS524343:OCS524356 OMO524343:OMO524356 OWK524343:OWK524356 PGG524343:PGG524356 PQC524343:PQC524356 PZY524343:PZY524356 QJU524343:QJU524356 QTQ524343:QTQ524356 RDM524343:RDM524356 RNI524343:RNI524356 RXE524343:RXE524356 SHA524343:SHA524356 SQW524343:SQW524356 TAS524343:TAS524356 TKO524343:TKO524356 TUK524343:TUK524356 UEG524343:UEG524356 UOC524343:UOC524356 UXY524343:UXY524356 VHU524343:VHU524356 VRQ524343:VRQ524356 WBM524343:WBM524356 WLI524343:WLI524356 WVE524343:WVE524356 B589879:B589892 IS589879:IS589892 SO589879:SO589892 ACK589879:ACK589892 AMG589879:AMG589892 AWC589879:AWC589892 BFY589879:BFY589892 BPU589879:BPU589892 BZQ589879:BZQ589892 CJM589879:CJM589892 CTI589879:CTI589892 DDE589879:DDE589892 DNA589879:DNA589892 DWW589879:DWW589892 EGS589879:EGS589892 EQO589879:EQO589892 FAK589879:FAK589892 FKG589879:FKG589892 FUC589879:FUC589892 GDY589879:GDY589892 GNU589879:GNU589892 GXQ589879:GXQ589892 HHM589879:HHM589892 HRI589879:HRI589892 IBE589879:IBE589892 ILA589879:ILA589892 IUW589879:IUW589892 JES589879:JES589892 JOO589879:JOO589892 JYK589879:JYK589892 KIG589879:KIG589892 KSC589879:KSC589892 LBY589879:LBY589892 LLU589879:LLU589892 LVQ589879:LVQ589892 MFM589879:MFM589892 MPI589879:MPI589892 MZE589879:MZE589892 NJA589879:NJA589892 NSW589879:NSW589892 OCS589879:OCS589892 OMO589879:OMO589892 OWK589879:OWK589892 PGG589879:PGG589892 PQC589879:PQC589892 PZY589879:PZY589892 QJU589879:QJU589892 QTQ589879:QTQ589892 RDM589879:RDM589892 RNI589879:RNI589892 RXE589879:RXE589892 SHA589879:SHA589892 SQW589879:SQW589892 TAS589879:TAS589892 TKO589879:TKO589892 TUK589879:TUK589892 UEG589879:UEG589892 UOC589879:UOC589892 UXY589879:UXY589892 VHU589879:VHU589892 VRQ589879:VRQ589892 WBM589879:WBM589892 WLI589879:WLI589892 WVE589879:WVE589892 B655415:B655428 IS655415:IS655428 SO655415:SO655428 ACK655415:ACK655428 AMG655415:AMG655428 AWC655415:AWC655428 BFY655415:BFY655428 BPU655415:BPU655428 BZQ655415:BZQ655428 CJM655415:CJM655428 CTI655415:CTI655428 DDE655415:DDE655428 DNA655415:DNA655428 DWW655415:DWW655428 EGS655415:EGS655428 EQO655415:EQO655428 FAK655415:FAK655428 FKG655415:FKG655428 FUC655415:FUC655428 GDY655415:GDY655428 GNU655415:GNU655428 GXQ655415:GXQ655428 HHM655415:HHM655428 HRI655415:HRI655428 IBE655415:IBE655428 ILA655415:ILA655428 IUW655415:IUW655428 JES655415:JES655428 JOO655415:JOO655428 JYK655415:JYK655428 KIG655415:KIG655428 KSC655415:KSC655428 LBY655415:LBY655428 LLU655415:LLU655428 LVQ655415:LVQ655428 MFM655415:MFM655428 MPI655415:MPI655428 MZE655415:MZE655428 NJA655415:NJA655428 NSW655415:NSW655428 OCS655415:OCS655428 OMO655415:OMO655428 OWK655415:OWK655428 PGG655415:PGG655428 PQC655415:PQC655428 PZY655415:PZY655428 QJU655415:QJU655428 QTQ655415:QTQ655428 RDM655415:RDM655428 RNI655415:RNI655428 RXE655415:RXE655428 SHA655415:SHA655428 SQW655415:SQW655428 TAS655415:TAS655428 TKO655415:TKO655428 TUK655415:TUK655428 UEG655415:UEG655428 UOC655415:UOC655428 UXY655415:UXY655428 VHU655415:VHU655428 VRQ655415:VRQ655428 WBM655415:WBM655428 WLI655415:WLI655428 WVE655415:WVE655428 B720951:B720964 IS720951:IS720964 SO720951:SO720964 ACK720951:ACK720964 AMG720951:AMG720964 AWC720951:AWC720964 BFY720951:BFY720964 BPU720951:BPU720964 BZQ720951:BZQ720964 CJM720951:CJM720964 CTI720951:CTI720964 DDE720951:DDE720964 DNA720951:DNA720964 DWW720951:DWW720964 EGS720951:EGS720964 EQO720951:EQO720964 FAK720951:FAK720964 FKG720951:FKG720964 FUC720951:FUC720964 GDY720951:GDY720964 GNU720951:GNU720964 GXQ720951:GXQ720964 HHM720951:HHM720964 HRI720951:HRI720964 IBE720951:IBE720964 ILA720951:ILA720964 IUW720951:IUW720964 JES720951:JES720964 JOO720951:JOO720964 JYK720951:JYK720964 KIG720951:KIG720964 KSC720951:KSC720964 LBY720951:LBY720964 LLU720951:LLU720964 LVQ720951:LVQ720964 MFM720951:MFM720964 MPI720951:MPI720964 MZE720951:MZE720964 NJA720951:NJA720964 NSW720951:NSW720964 OCS720951:OCS720964 OMO720951:OMO720964 OWK720951:OWK720964 PGG720951:PGG720964 PQC720951:PQC720964 PZY720951:PZY720964 QJU720951:QJU720964 QTQ720951:QTQ720964 RDM720951:RDM720964 RNI720951:RNI720964 RXE720951:RXE720964 SHA720951:SHA720964 SQW720951:SQW720964 TAS720951:TAS720964 TKO720951:TKO720964 TUK720951:TUK720964 UEG720951:UEG720964 UOC720951:UOC720964 UXY720951:UXY720964 VHU720951:VHU720964 VRQ720951:VRQ720964 WBM720951:WBM720964 WLI720951:WLI720964 WVE720951:WVE720964 B786487:B786500 IS786487:IS786500 SO786487:SO786500 ACK786487:ACK786500 AMG786487:AMG786500 AWC786487:AWC786500 BFY786487:BFY786500 BPU786487:BPU786500 BZQ786487:BZQ786500 CJM786487:CJM786500 CTI786487:CTI786500 DDE786487:DDE786500 DNA786487:DNA786500 DWW786487:DWW786500 EGS786487:EGS786500 EQO786487:EQO786500 FAK786487:FAK786500 FKG786487:FKG786500 FUC786487:FUC786500 GDY786487:GDY786500 GNU786487:GNU786500 GXQ786487:GXQ786500 HHM786487:HHM786500 HRI786487:HRI786500 IBE786487:IBE786500 ILA786487:ILA786500 IUW786487:IUW786500 JES786487:JES786500 JOO786487:JOO786500 JYK786487:JYK786500 KIG786487:KIG786500 KSC786487:KSC786500 LBY786487:LBY786500 LLU786487:LLU786500 LVQ786487:LVQ786500 MFM786487:MFM786500 MPI786487:MPI786500 MZE786487:MZE786500 NJA786487:NJA786500 NSW786487:NSW786500 OCS786487:OCS786500 OMO786487:OMO786500 OWK786487:OWK786500 PGG786487:PGG786500 PQC786487:PQC786500 PZY786487:PZY786500 QJU786487:QJU786500 QTQ786487:QTQ786500 RDM786487:RDM786500 RNI786487:RNI786500 RXE786487:RXE786500 SHA786487:SHA786500 SQW786487:SQW786500 TAS786487:TAS786500 TKO786487:TKO786500 TUK786487:TUK786500 UEG786487:UEG786500 UOC786487:UOC786500 UXY786487:UXY786500 VHU786487:VHU786500 VRQ786487:VRQ786500 WBM786487:WBM786500 WLI786487:WLI786500 WVE786487:WVE786500 B852023:B852036 IS852023:IS852036 SO852023:SO852036 ACK852023:ACK852036 AMG852023:AMG852036 AWC852023:AWC852036 BFY852023:BFY852036 BPU852023:BPU852036 BZQ852023:BZQ852036 CJM852023:CJM852036 CTI852023:CTI852036 DDE852023:DDE852036 DNA852023:DNA852036 DWW852023:DWW852036 EGS852023:EGS852036 EQO852023:EQO852036 FAK852023:FAK852036 FKG852023:FKG852036 FUC852023:FUC852036 GDY852023:GDY852036 GNU852023:GNU852036 GXQ852023:GXQ852036 HHM852023:HHM852036 HRI852023:HRI852036 IBE852023:IBE852036 ILA852023:ILA852036 IUW852023:IUW852036 JES852023:JES852036 JOO852023:JOO852036 JYK852023:JYK852036 KIG852023:KIG852036 KSC852023:KSC852036 LBY852023:LBY852036 LLU852023:LLU852036 LVQ852023:LVQ852036 MFM852023:MFM852036 MPI852023:MPI852036 MZE852023:MZE852036 NJA852023:NJA852036 NSW852023:NSW852036 OCS852023:OCS852036 OMO852023:OMO852036 OWK852023:OWK852036 PGG852023:PGG852036 PQC852023:PQC852036 PZY852023:PZY852036 QJU852023:QJU852036 QTQ852023:QTQ852036 RDM852023:RDM852036 RNI852023:RNI852036 RXE852023:RXE852036 SHA852023:SHA852036 SQW852023:SQW852036 TAS852023:TAS852036 TKO852023:TKO852036 TUK852023:TUK852036 UEG852023:UEG852036 UOC852023:UOC852036 UXY852023:UXY852036 VHU852023:VHU852036 VRQ852023:VRQ852036 WBM852023:WBM852036 WLI852023:WLI852036 WVE852023:WVE852036 B917559:B917572 IS917559:IS917572 SO917559:SO917572 ACK917559:ACK917572 AMG917559:AMG917572 AWC917559:AWC917572 BFY917559:BFY917572 BPU917559:BPU917572 BZQ917559:BZQ917572 CJM917559:CJM917572 CTI917559:CTI917572 DDE917559:DDE917572 DNA917559:DNA917572 DWW917559:DWW917572 EGS917559:EGS917572 EQO917559:EQO917572 FAK917559:FAK917572 FKG917559:FKG917572 FUC917559:FUC917572 GDY917559:GDY917572 GNU917559:GNU917572 GXQ917559:GXQ917572 HHM917559:HHM917572 HRI917559:HRI917572 IBE917559:IBE917572 ILA917559:ILA917572 IUW917559:IUW917572 JES917559:JES917572 JOO917559:JOO917572 JYK917559:JYK917572 KIG917559:KIG917572 KSC917559:KSC917572 LBY917559:LBY917572 LLU917559:LLU917572 LVQ917559:LVQ917572 MFM917559:MFM917572 MPI917559:MPI917572 MZE917559:MZE917572 NJA917559:NJA917572 NSW917559:NSW917572 OCS917559:OCS917572 OMO917559:OMO917572 OWK917559:OWK917572 PGG917559:PGG917572 PQC917559:PQC917572 PZY917559:PZY917572 QJU917559:QJU917572 QTQ917559:QTQ917572 RDM917559:RDM917572 RNI917559:RNI917572 RXE917559:RXE917572 SHA917559:SHA917572 SQW917559:SQW917572 TAS917559:TAS917572 TKO917559:TKO917572 TUK917559:TUK917572 UEG917559:UEG917572 UOC917559:UOC917572 UXY917559:UXY917572 VHU917559:VHU917572 VRQ917559:VRQ917572 WBM917559:WBM917572 WLI917559:WLI917572 WVE917559:WVE917572 B983095:B983108 IS983095:IS983108 SO983095:SO983108 ACK983095:ACK983108 AMG983095:AMG983108 AWC983095:AWC983108 BFY983095:BFY983108 BPU983095:BPU983108 BZQ983095:BZQ983108 CJM983095:CJM983108 CTI983095:CTI983108 DDE983095:DDE983108 DNA983095:DNA983108 DWW983095:DWW983108 EGS983095:EGS983108 EQO983095:EQO983108 FAK983095:FAK983108 FKG983095:FKG983108 FUC983095:FUC983108 GDY983095:GDY983108 GNU983095:GNU983108 GXQ983095:GXQ983108 HHM983095:HHM983108 HRI983095:HRI983108 IBE983095:IBE983108 ILA983095:ILA983108 IUW983095:IUW983108 JES983095:JES983108 JOO983095:JOO983108 JYK983095:JYK983108 KIG983095:KIG983108 KSC983095:KSC983108 LBY983095:LBY983108 LLU983095:LLU983108 LVQ983095:LVQ983108 MFM983095:MFM983108 MPI983095:MPI983108 MZE983095:MZE983108 NJA983095:NJA983108 NSW983095:NSW983108 OCS983095:OCS983108 OMO983095:OMO983108 OWK983095:OWK983108 PGG983095:PGG983108 PQC983095:PQC983108 PZY983095:PZY983108 QJU983095:QJU983108 QTQ983095:QTQ983108 RDM983095:RDM983108 RNI983095:RNI983108 RXE983095:RXE983108 SHA983095:SHA983108 SQW983095:SQW983108 TAS983095:TAS983108 TKO983095:TKO983108 TUK983095:TUK983108 UEG983095:UEG983108 UOC983095:UOC983108 UXY983095:UXY983108 VHU983095:VHU983108 VRQ983095:VRQ983108 WBM983095:WBM983108 WLI983095:WLI983108 WVE983095:WVE983108 B89:B99 IS89:IS99 SO89:SO99 ACK89:ACK99 AMG89:AMG99 AWC89:AWC99 BFY89:BFY99 BPU89:BPU99 BZQ89:BZQ99 CJM89:CJM99 CTI89:CTI99 DDE89:DDE99 DNA89:DNA99 DWW89:DWW99 EGS89:EGS99 EQO89:EQO99 FAK89:FAK99 FKG89:FKG99 FUC89:FUC99 GDY89:GDY99 GNU89:GNU99 GXQ89:GXQ99 HHM89:HHM99 HRI89:HRI99 IBE89:IBE99 ILA89:ILA99 IUW89:IUW99 JES89:JES99 JOO89:JOO99 JYK89:JYK99 KIG89:KIG99 KSC89:KSC99 LBY89:LBY99 LLU89:LLU99 LVQ89:LVQ99 MFM89:MFM99 MPI89:MPI99 MZE89:MZE99 NJA89:NJA99 NSW89:NSW99 OCS89:OCS99 OMO89:OMO99 OWK89:OWK99 PGG89:PGG99 PQC89:PQC99 PZY89:PZY99 QJU89:QJU99 QTQ89:QTQ99 RDM89:RDM99 RNI89:RNI99 RXE89:RXE99 SHA89:SHA99 SQW89:SQW99 TAS89:TAS99 TKO89:TKO99 TUK89:TUK99 UEG89:UEG99 UOC89:UOC99 UXY89:UXY99 VHU89:VHU99 VRQ89:VRQ99 WBM89:WBM99 WLI89:WLI99 WVE89:WVE99 B65624:B65634 IS65624:IS65634 SO65624:SO65634 ACK65624:ACK65634 AMG65624:AMG65634 AWC65624:AWC65634 BFY65624:BFY65634 BPU65624:BPU65634 BZQ65624:BZQ65634 CJM65624:CJM65634 CTI65624:CTI65634 DDE65624:DDE65634 DNA65624:DNA65634 DWW65624:DWW65634 EGS65624:EGS65634 EQO65624:EQO65634 FAK65624:FAK65634 FKG65624:FKG65634 FUC65624:FUC65634 GDY65624:GDY65634 GNU65624:GNU65634 GXQ65624:GXQ65634 HHM65624:HHM65634 HRI65624:HRI65634 IBE65624:IBE65634 ILA65624:ILA65634 IUW65624:IUW65634 JES65624:JES65634 JOO65624:JOO65634 JYK65624:JYK65634 KIG65624:KIG65634 KSC65624:KSC65634 LBY65624:LBY65634 LLU65624:LLU65634 LVQ65624:LVQ65634 MFM65624:MFM65634 MPI65624:MPI65634 MZE65624:MZE65634 NJA65624:NJA65634 NSW65624:NSW65634 OCS65624:OCS65634 OMO65624:OMO65634 OWK65624:OWK65634 PGG65624:PGG65634 PQC65624:PQC65634 PZY65624:PZY65634 QJU65624:QJU65634 QTQ65624:QTQ65634 RDM65624:RDM65634 RNI65624:RNI65634 RXE65624:RXE65634 SHA65624:SHA65634 SQW65624:SQW65634 TAS65624:TAS65634 TKO65624:TKO65634 TUK65624:TUK65634 UEG65624:UEG65634 UOC65624:UOC65634 UXY65624:UXY65634 VHU65624:VHU65634 VRQ65624:VRQ65634 WBM65624:WBM65634 WLI65624:WLI65634 WVE65624:WVE65634 B131160:B131170 IS131160:IS131170 SO131160:SO131170 ACK131160:ACK131170 AMG131160:AMG131170 AWC131160:AWC131170 BFY131160:BFY131170 BPU131160:BPU131170 BZQ131160:BZQ131170 CJM131160:CJM131170 CTI131160:CTI131170 DDE131160:DDE131170 DNA131160:DNA131170 DWW131160:DWW131170 EGS131160:EGS131170 EQO131160:EQO131170 FAK131160:FAK131170 FKG131160:FKG131170 FUC131160:FUC131170 GDY131160:GDY131170 GNU131160:GNU131170 GXQ131160:GXQ131170 HHM131160:HHM131170 HRI131160:HRI131170 IBE131160:IBE131170 ILA131160:ILA131170 IUW131160:IUW131170 JES131160:JES131170 JOO131160:JOO131170 JYK131160:JYK131170 KIG131160:KIG131170 KSC131160:KSC131170 LBY131160:LBY131170 LLU131160:LLU131170 LVQ131160:LVQ131170 MFM131160:MFM131170 MPI131160:MPI131170 MZE131160:MZE131170 NJA131160:NJA131170 NSW131160:NSW131170 OCS131160:OCS131170 OMO131160:OMO131170 OWK131160:OWK131170 PGG131160:PGG131170 PQC131160:PQC131170 PZY131160:PZY131170 QJU131160:QJU131170 QTQ131160:QTQ131170 RDM131160:RDM131170 RNI131160:RNI131170 RXE131160:RXE131170 SHA131160:SHA131170 SQW131160:SQW131170 TAS131160:TAS131170 TKO131160:TKO131170 TUK131160:TUK131170 UEG131160:UEG131170 UOC131160:UOC131170 UXY131160:UXY131170 VHU131160:VHU131170 VRQ131160:VRQ131170 WBM131160:WBM131170 WLI131160:WLI131170 WVE131160:WVE131170 B196696:B196706 IS196696:IS196706 SO196696:SO196706 ACK196696:ACK196706 AMG196696:AMG196706 AWC196696:AWC196706 BFY196696:BFY196706 BPU196696:BPU196706 BZQ196696:BZQ196706 CJM196696:CJM196706 CTI196696:CTI196706 DDE196696:DDE196706 DNA196696:DNA196706 DWW196696:DWW196706 EGS196696:EGS196706 EQO196696:EQO196706 FAK196696:FAK196706 FKG196696:FKG196706 FUC196696:FUC196706 GDY196696:GDY196706 GNU196696:GNU196706 GXQ196696:GXQ196706 HHM196696:HHM196706 HRI196696:HRI196706 IBE196696:IBE196706 ILA196696:ILA196706 IUW196696:IUW196706 JES196696:JES196706 JOO196696:JOO196706 JYK196696:JYK196706 KIG196696:KIG196706 KSC196696:KSC196706 LBY196696:LBY196706 LLU196696:LLU196706 LVQ196696:LVQ196706 MFM196696:MFM196706 MPI196696:MPI196706 MZE196696:MZE196706 NJA196696:NJA196706 NSW196696:NSW196706 OCS196696:OCS196706 OMO196696:OMO196706 OWK196696:OWK196706 PGG196696:PGG196706 PQC196696:PQC196706 PZY196696:PZY196706 QJU196696:QJU196706 QTQ196696:QTQ196706 RDM196696:RDM196706 RNI196696:RNI196706 RXE196696:RXE196706 SHA196696:SHA196706 SQW196696:SQW196706 TAS196696:TAS196706 TKO196696:TKO196706 TUK196696:TUK196706 UEG196696:UEG196706 UOC196696:UOC196706 UXY196696:UXY196706 VHU196696:VHU196706 VRQ196696:VRQ196706 WBM196696:WBM196706 WLI196696:WLI196706 WVE196696:WVE196706 B262232:B262242 IS262232:IS262242 SO262232:SO262242 ACK262232:ACK262242 AMG262232:AMG262242 AWC262232:AWC262242 BFY262232:BFY262242 BPU262232:BPU262242 BZQ262232:BZQ262242 CJM262232:CJM262242 CTI262232:CTI262242 DDE262232:DDE262242 DNA262232:DNA262242 DWW262232:DWW262242 EGS262232:EGS262242 EQO262232:EQO262242 FAK262232:FAK262242 FKG262232:FKG262242 FUC262232:FUC262242 GDY262232:GDY262242 GNU262232:GNU262242 GXQ262232:GXQ262242 HHM262232:HHM262242 HRI262232:HRI262242 IBE262232:IBE262242 ILA262232:ILA262242 IUW262232:IUW262242 JES262232:JES262242 JOO262232:JOO262242 JYK262232:JYK262242 KIG262232:KIG262242 KSC262232:KSC262242 LBY262232:LBY262242 LLU262232:LLU262242 LVQ262232:LVQ262242 MFM262232:MFM262242 MPI262232:MPI262242 MZE262232:MZE262242 NJA262232:NJA262242 NSW262232:NSW262242 OCS262232:OCS262242 OMO262232:OMO262242 OWK262232:OWK262242 PGG262232:PGG262242 PQC262232:PQC262242 PZY262232:PZY262242 QJU262232:QJU262242 QTQ262232:QTQ262242 RDM262232:RDM262242 RNI262232:RNI262242 RXE262232:RXE262242 SHA262232:SHA262242 SQW262232:SQW262242 TAS262232:TAS262242 TKO262232:TKO262242 TUK262232:TUK262242 UEG262232:UEG262242 UOC262232:UOC262242 UXY262232:UXY262242 VHU262232:VHU262242 VRQ262232:VRQ262242 WBM262232:WBM262242 WLI262232:WLI262242 WVE262232:WVE262242 B327768:B327778 IS327768:IS327778 SO327768:SO327778 ACK327768:ACK327778 AMG327768:AMG327778 AWC327768:AWC327778 BFY327768:BFY327778 BPU327768:BPU327778 BZQ327768:BZQ327778 CJM327768:CJM327778 CTI327768:CTI327778 DDE327768:DDE327778 DNA327768:DNA327778 DWW327768:DWW327778 EGS327768:EGS327778 EQO327768:EQO327778 FAK327768:FAK327778 FKG327768:FKG327778 FUC327768:FUC327778 GDY327768:GDY327778 GNU327768:GNU327778 GXQ327768:GXQ327778 HHM327768:HHM327778 HRI327768:HRI327778 IBE327768:IBE327778 ILA327768:ILA327778 IUW327768:IUW327778 JES327768:JES327778 JOO327768:JOO327778 JYK327768:JYK327778 KIG327768:KIG327778 KSC327768:KSC327778 LBY327768:LBY327778 LLU327768:LLU327778 LVQ327768:LVQ327778 MFM327768:MFM327778 MPI327768:MPI327778 MZE327768:MZE327778 NJA327768:NJA327778 NSW327768:NSW327778 OCS327768:OCS327778 OMO327768:OMO327778 OWK327768:OWK327778 PGG327768:PGG327778 PQC327768:PQC327778 PZY327768:PZY327778 QJU327768:QJU327778 QTQ327768:QTQ327778 RDM327768:RDM327778 RNI327768:RNI327778 RXE327768:RXE327778 SHA327768:SHA327778 SQW327768:SQW327778 TAS327768:TAS327778 TKO327768:TKO327778 TUK327768:TUK327778 UEG327768:UEG327778 UOC327768:UOC327778 UXY327768:UXY327778 VHU327768:VHU327778 VRQ327768:VRQ327778 WBM327768:WBM327778 WLI327768:WLI327778 WVE327768:WVE327778 B393304:B393314 IS393304:IS393314 SO393304:SO393314 ACK393304:ACK393314 AMG393304:AMG393314 AWC393304:AWC393314 BFY393304:BFY393314 BPU393304:BPU393314 BZQ393304:BZQ393314 CJM393304:CJM393314 CTI393304:CTI393314 DDE393304:DDE393314 DNA393304:DNA393314 DWW393304:DWW393314 EGS393304:EGS393314 EQO393304:EQO393314 FAK393304:FAK393314 FKG393304:FKG393314 FUC393304:FUC393314 GDY393304:GDY393314 GNU393304:GNU393314 GXQ393304:GXQ393314 HHM393304:HHM393314 HRI393304:HRI393314 IBE393304:IBE393314 ILA393304:ILA393314 IUW393304:IUW393314 JES393304:JES393314 JOO393304:JOO393314 JYK393304:JYK393314 KIG393304:KIG393314 KSC393304:KSC393314 LBY393304:LBY393314 LLU393304:LLU393314 LVQ393304:LVQ393314 MFM393304:MFM393314 MPI393304:MPI393314 MZE393304:MZE393314 NJA393304:NJA393314 NSW393304:NSW393314 OCS393304:OCS393314 OMO393304:OMO393314 OWK393304:OWK393314 PGG393304:PGG393314 PQC393304:PQC393314 PZY393304:PZY393314 QJU393304:QJU393314 QTQ393304:QTQ393314 RDM393304:RDM393314 RNI393304:RNI393314 RXE393304:RXE393314 SHA393304:SHA393314 SQW393304:SQW393314 TAS393304:TAS393314 TKO393304:TKO393314 TUK393304:TUK393314 UEG393304:UEG393314 UOC393304:UOC393314 UXY393304:UXY393314 VHU393304:VHU393314 VRQ393304:VRQ393314 WBM393304:WBM393314 WLI393304:WLI393314 WVE393304:WVE393314 B458840:B458850 IS458840:IS458850 SO458840:SO458850 ACK458840:ACK458850 AMG458840:AMG458850 AWC458840:AWC458850 BFY458840:BFY458850 BPU458840:BPU458850 BZQ458840:BZQ458850 CJM458840:CJM458850 CTI458840:CTI458850 DDE458840:DDE458850 DNA458840:DNA458850 DWW458840:DWW458850 EGS458840:EGS458850 EQO458840:EQO458850 FAK458840:FAK458850 FKG458840:FKG458850 FUC458840:FUC458850 GDY458840:GDY458850 GNU458840:GNU458850 GXQ458840:GXQ458850 HHM458840:HHM458850 HRI458840:HRI458850 IBE458840:IBE458850 ILA458840:ILA458850 IUW458840:IUW458850 JES458840:JES458850 JOO458840:JOO458850 JYK458840:JYK458850 KIG458840:KIG458850 KSC458840:KSC458850 LBY458840:LBY458850 LLU458840:LLU458850 LVQ458840:LVQ458850 MFM458840:MFM458850 MPI458840:MPI458850 MZE458840:MZE458850 NJA458840:NJA458850 NSW458840:NSW458850 OCS458840:OCS458850 OMO458840:OMO458850 OWK458840:OWK458850 PGG458840:PGG458850 PQC458840:PQC458850 PZY458840:PZY458850 QJU458840:QJU458850 QTQ458840:QTQ458850 RDM458840:RDM458850 RNI458840:RNI458850 RXE458840:RXE458850 SHA458840:SHA458850 SQW458840:SQW458850 TAS458840:TAS458850 TKO458840:TKO458850 TUK458840:TUK458850 UEG458840:UEG458850 UOC458840:UOC458850 UXY458840:UXY458850 VHU458840:VHU458850 VRQ458840:VRQ458850 WBM458840:WBM458850 WLI458840:WLI458850 WVE458840:WVE458850 B524376:B524386 IS524376:IS524386 SO524376:SO524386 ACK524376:ACK524386 AMG524376:AMG524386 AWC524376:AWC524386 BFY524376:BFY524386 BPU524376:BPU524386 BZQ524376:BZQ524386 CJM524376:CJM524386 CTI524376:CTI524386 DDE524376:DDE524386 DNA524376:DNA524386 DWW524376:DWW524386 EGS524376:EGS524386 EQO524376:EQO524386 FAK524376:FAK524386 FKG524376:FKG524386 FUC524376:FUC524386 GDY524376:GDY524386 GNU524376:GNU524386 GXQ524376:GXQ524386 HHM524376:HHM524386 HRI524376:HRI524386 IBE524376:IBE524386 ILA524376:ILA524386 IUW524376:IUW524386 JES524376:JES524386 JOO524376:JOO524386 JYK524376:JYK524386 KIG524376:KIG524386 KSC524376:KSC524386 LBY524376:LBY524386 LLU524376:LLU524386 LVQ524376:LVQ524386 MFM524376:MFM524386 MPI524376:MPI524386 MZE524376:MZE524386 NJA524376:NJA524386 NSW524376:NSW524386 OCS524376:OCS524386 OMO524376:OMO524386 OWK524376:OWK524386 PGG524376:PGG524386 PQC524376:PQC524386 PZY524376:PZY524386 QJU524376:QJU524386 QTQ524376:QTQ524386 RDM524376:RDM524386 RNI524376:RNI524386 RXE524376:RXE524386 SHA524376:SHA524386 SQW524376:SQW524386 TAS524376:TAS524386 TKO524376:TKO524386 TUK524376:TUK524386 UEG524376:UEG524386 UOC524376:UOC524386 UXY524376:UXY524386 VHU524376:VHU524386 VRQ524376:VRQ524386 WBM524376:WBM524386 WLI524376:WLI524386 WVE524376:WVE524386 B589912:B589922 IS589912:IS589922 SO589912:SO589922 ACK589912:ACK589922 AMG589912:AMG589922 AWC589912:AWC589922 BFY589912:BFY589922 BPU589912:BPU589922 BZQ589912:BZQ589922 CJM589912:CJM589922 CTI589912:CTI589922 DDE589912:DDE589922 DNA589912:DNA589922 DWW589912:DWW589922 EGS589912:EGS589922 EQO589912:EQO589922 FAK589912:FAK589922 FKG589912:FKG589922 FUC589912:FUC589922 GDY589912:GDY589922 GNU589912:GNU589922 GXQ589912:GXQ589922 HHM589912:HHM589922 HRI589912:HRI589922 IBE589912:IBE589922 ILA589912:ILA589922 IUW589912:IUW589922 JES589912:JES589922 JOO589912:JOO589922 JYK589912:JYK589922 KIG589912:KIG589922 KSC589912:KSC589922 LBY589912:LBY589922 LLU589912:LLU589922 LVQ589912:LVQ589922 MFM589912:MFM589922 MPI589912:MPI589922 MZE589912:MZE589922 NJA589912:NJA589922 NSW589912:NSW589922 OCS589912:OCS589922 OMO589912:OMO589922 OWK589912:OWK589922 PGG589912:PGG589922 PQC589912:PQC589922 PZY589912:PZY589922 QJU589912:QJU589922 QTQ589912:QTQ589922 RDM589912:RDM589922 RNI589912:RNI589922 RXE589912:RXE589922 SHA589912:SHA589922 SQW589912:SQW589922 TAS589912:TAS589922 TKO589912:TKO589922 TUK589912:TUK589922 UEG589912:UEG589922 UOC589912:UOC589922 UXY589912:UXY589922 VHU589912:VHU589922 VRQ589912:VRQ589922 WBM589912:WBM589922 WLI589912:WLI589922 WVE589912:WVE589922 B655448:B655458 IS655448:IS655458 SO655448:SO655458 ACK655448:ACK655458 AMG655448:AMG655458 AWC655448:AWC655458 BFY655448:BFY655458 BPU655448:BPU655458 BZQ655448:BZQ655458 CJM655448:CJM655458 CTI655448:CTI655458 DDE655448:DDE655458 DNA655448:DNA655458 DWW655448:DWW655458 EGS655448:EGS655458 EQO655448:EQO655458 FAK655448:FAK655458 FKG655448:FKG655458 FUC655448:FUC655458 GDY655448:GDY655458 GNU655448:GNU655458 GXQ655448:GXQ655458 HHM655448:HHM655458 HRI655448:HRI655458 IBE655448:IBE655458 ILA655448:ILA655458 IUW655448:IUW655458 JES655448:JES655458 JOO655448:JOO655458 JYK655448:JYK655458 KIG655448:KIG655458 KSC655448:KSC655458 LBY655448:LBY655458 LLU655448:LLU655458 LVQ655448:LVQ655458 MFM655448:MFM655458 MPI655448:MPI655458 MZE655448:MZE655458 NJA655448:NJA655458 NSW655448:NSW655458 OCS655448:OCS655458 OMO655448:OMO655458 OWK655448:OWK655458 PGG655448:PGG655458 PQC655448:PQC655458 PZY655448:PZY655458 QJU655448:QJU655458 QTQ655448:QTQ655458 RDM655448:RDM655458 RNI655448:RNI655458 RXE655448:RXE655458 SHA655448:SHA655458 SQW655448:SQW655458 TAS655448:TAS655458 TKO655448:TKO655458 TUK655448:TUK655458 UEG655448:UEG655458 UOC655448:UOC655458 UXY655448:UXY655458 VHU655448:VHU655458 VRQ655448:VRQ655458 WBM655448:WBM655458 WLI655448:WLI655458 WVE655448:WVE655458 B720984:B720994 IS720984:IS720994 SO720984:SO720994 ACK720984:ACK720994 AMG720984:AMG720994 AWC720984:AWC720994 BFY720984:BFY720994 BPU720984:BPU720994 BZQ720984:BZQ720994 CJM720984:CJM720994 CTI720984:CTI720994 DDE720984:DDE720994 DNA720984:DNA720994 DWW720984:DWW720994 EGS720984:EGS720994 EQO720984:EQO720994 FAK720984:FAK720994 FKG720984:FKG720994 FUC720984:FUC720994 GDY720984:GDY720994 GNU720984:GNU720994 GXQ720984:GXQ720994 HHM720984:HHM720994 HRI720984:HRI720994 IBE720984:IBE720994 ILA720984:ILA720994 IUW720984:IUW720994 JES720984:JES720994 JOO720984:JOO720994 JYK720984:JYK720994 KIG720984:KIG720994 KSC720984:KSC720994 LBY720984:LBY720994 LLU720984:LLU720994 LVQ720984:LVQ720994 MFM720984:MFM720994 MPI720984:MPI720994 MZE720984:MZE720994 NJA720984:NJA720994 NSW720984:NSW720994 OCS720984:OCS720994 OMO720984:OMO720994 OWK720984:OWK720994 PGG720984:PGG720994 PQC720984:PQC720994 PZY720984:PZY720994 QJU720984:QJU720994 QTQ720984:QTQ720994 RDM720984:RDM720994 RNI720984:RNI720994 RXE720984:RXE720994 SHA720984:SHA720994 SQW720984:SQW720994 TAS720984:TAS720994 TKO720984:TKO720994 TUK720984:TUK720994 UEG720984:UEG720994 UOC720984:UOC720994 UXY720984:UXY720994 VHU720984:VHU720994 VRQ720984:VRQ720994 WBM720984:WBM720994 WLI720984:WLI720994 WVE720984:WVE720994 B786520:B786530 IS786520:IS786530 SO786520:SO786530 ACK786520:ACK786530 AMG786520:AMG786530 AWC786520:AWC786530 BFY786520:BFY786530 BPU786520:BPU786530 BZQ786520:BZQ786530 CJM786520:CJM786530 CTI786520:CTI786530 DDE786520:DDE786530 DNA786520:DNA786530 DWW786520:DWW786530 EGS786520:EGS786530 EQO786520:EQO786530 FAK786520:FAK786530 FKG786520:FKG786530 FUC786520:FUC786530 GDY786520:GDY786530 GNU786520:GNU786530 GXQ786520:GXQ786530 HHM786520:HHM786530 HRI786520:HRI786530 IBE786520:IBE786530 ILA786520:ILA786530 IUW786520:IUW786530 JES786520:JES786530 JOO786520:JOO786530 JYK786520:JYK786530 KIG786520:KIG786530 KSC786520:KSC786530 LBY786520:LBY786530 LLU786520:LLU786530 LVQ786520:LVQ786530 MFM786520:MFM786530 MPI786520:MPI786530 MZE786520:MZE786530 NJA786520:NJA786530 NSW786520:NSW786530 OCS786520:OCS786530 OMO786520:OMO786530 OWK786520:OWK786530 PGG786520:PGG786530 PQC786520:PQC786530 PZY786520:PZY786530 QJU786520:QJU786530 QTQ786520:QTQ786530 RDM786520:RDM786530 RNI786520:RNI786530 RXE786520:RXE786530 SHA786520:SHA786530 SQW786520:SQW786530 TAS786520:TAS786530 TKO786520:TKO786530 TUK786520:TUK786530 UEG786520:UEG786530 UOC786520:UOC786530 UXY786520:UXY786530 VHU786520:VHU786530 VRQ786520:VRQ786530 WBM786520:WBM786530 WLI786520:WLI786530 WVE786520:WVE786530 B852056:B852066 IS852056:IS852066 SO852056:SO852066 ACK852056:ACK852066 AMG852056:AMG852066 AWC852056:AWC852066 BFY852056:BFY852066 BPU852056:BPU852066 BZQ852056:BZQ852066 CJM852056:CJM852066 CTI852056:CTI852066 DDE852056:DDE852066 DNA852056:DNA852066 DWW852056:DWW852066 EGS852056:EGS852066 EQO852056:EQO852066 FAK852056:FAK852066 FKG852056:FKG852066 FUC852056:FUC852066 GDY852056:GDY852066 GNU852056:GNU852066 GXQ852056:GXQ852066 HHM852056:HHM852066 HRI852056:HRI852066 IBE852056:IBE852066 ILA852056:ILA852066 IUW852056:IUW852066 JES852056:JES852066 JOO852056:JOO852066 JYK852056:JYK852066 KIG852056:KIG852066 KSC852056:KSC852066 LBY852056:LBY852066 LLU852056:LLU852066 LVQ852056:LVQ852066 MFM852056:MFM852066 MPI852056:MPI852066 MZE852056:MZE852066 NJA852056:NJA852066 NSW852056:NSW852066 OCS852056:OCS852066 OMO852056:OMO852066 OWK852056:OWK852066 PGG852056:PGG852066 PQC852056:PQC852066 PZY852056:PZY852066 QJU852056:QJU852066 QTQ852056:QTQ852066 RDM852056:RDM852066 RNI852056:RNI852066 RXE852056:RXE852066 SHA852056:SHA852066 SQW852056:SQW852066 TAS852056:TAS852066 TKO852056:TKO852066 TUK852056:TUK852066 UEG852056:UEG852066 UOC852056:UOC852066 UXY852056:UXY852066 VHU852056:VHU852066 VRQ852056:VRQ852066 WBM852056:WBM852066 WLI852056:WLI852066 WVE852056:WVE852066 B917592:B917602 IS917592:IS917602 SO917592:SO917602 ACK917592:ACK917602 AMG917592:AMG917602 AWC917592:AWC917602 BFY917592:BFY917602 BPU917592:BPU917602 BZQ917592:BZQ917602 CJM917592:CJM917602 CTI917592:CTI917602 DDE917592:DDE917602 DNA917592:DNA917602 DWW917592:DWW917602 EGS917592:EGS917602 EQO917592:EQO917602 FAK917592:FAK917602 FKG917592:FKG917602 FUC917592:FUC917602 GDY917592:GDY917602 GNU917592:GNU917602 GXQ917592:GXQ917602 HHM917592:HHM917602 HRI917592:HRI917602 IBE917592:IBE917602 ILA917592:ILA917602 IUW917592:IUW917602 JES917592:JES917602 JOO917592:JOO917602 JYK917592:JYK917602 KIG917592:KIG917602 KSC917592:KSC917602 LBY917592:LBY917602 LLU917592:LLU917602 LVQ917592:LVQ917602 MFM917592:MFM917602 MPI917592:MPI917602 MZE917592:MZE917602 NJA917592:NJA917602 NSW917592:NSW917602 OCS917592:OCS917602 OMO917592:OMO917602 OWK917592:OWK917602 PGG917592:PGG917602 PQC917592:PQC917602 PZY917592:PZY917602 QJU917592:QJU917602 QTQ917592:QTQ917602 RDM917592:RDM917602 RNI917592:RNI917602 RXE917592:RXE917602 SHA917592:SHA917602 SQW917592:SQW917602 TAS917592:TAS917602 TKO917592:TKO917602 TUK917592:TUK917602 UEG917592:UEG917602 UOC917592:UOC917602 UXY917592:UXY917602 VHU917592:VHU917602 VRQ917592:VRQ917602 WBM917592:WBM917602 WLI917592:WLI917602 WVE917592:WVE917602 B983128:B983138 IS983128:IS983138 SO983128:SO983138 ACK983128:ACK983138 AMG983128:AMG983138 AWC983128:AWC983138 BFY983128:BFY983138 BPU983128:BPU983138 BZQ983128:BZQ983138 CJM983128:CJM983138 CTI983128:CTI983138 DDE983128:DDE983138 DNA983128:DNA983138 DWW983128:DWW983138 EGS983128:EGS983138 EQO983128:EQO983138 FAK983128:FAK983138 FKG983128:FKG983138 FUC983128:FUC983138 GDY983128:GDY983138 GNU983128:GNU983138 GXQ983128:GXQ983138 HHM983128:HHM983138 HRI983128:HRI983138 IBE983128:IBE983138 ILA983128:ILA983138 IUW983128:IUW983138 JES983128:JES983138 JOO983128:JOO983138 JYK983128:JYK983138 KIG983128:KIG983138 KSC983128:KSC983138 LBY983128:LBY983138 LLU983128:LLU983138 LVQ983128:LVQ983138 MFM983128:MFM983138 MPI983128:MPI983138 MZE983128:MZE983138 NJA983128:NJA983138 NSW983128:NSW983138 OCS983128:OCS983138 OMO983128:OMO983138 OWK983128:OWK983138 PGG983128:PGG983138 PQC983128:PQC983138 PZY983128:PZY983138 QJU983128:QJU983138 QTQ983128:QTQ983138 RDM983128:RDM983138 RNI983128:RNI983138 RXE983128:RXE983138 SHA983128:SHA983138 SQW983128:SQW983138 TAS983128:TAS983138 TKO983128:TKO983138 TUK983128:TUK983138 UEG983128:UEG983138 UOC983128:UOC983138 UXY983128:UXY983138 VHU983128:VHU983138 VRQ983128:VRQ983138 WBM983128:WBM983138 WLI983128:WLI983138 WVE983128:WVE983138 B78:B87 IS78:IS87 SO78:SO87 ACK78:ACK87 AMG78:AMG87 AWC78:AWC87 BFY78:BFY87 BPU78:BPU87 BZQ78:BZQ87 CJM78:CJM87 CTI78:CTI87 DDE78:DDE87 DNA78:DNA87 DWW78:DWW87 EGS78:EGS87 EQO78:EQO87 FAK78:FAK87 FKG78:FKG87 FUC78:FUC87 GDY78:GDY87 GNU78:GNU87 GXQ78:GXQ87 HHM78:HHM87 HRI78:HRI87 IBE78:IBE87 ILA78:ILA87 IUW78:IUW87 JES78:JES87 JOO78:JOO87 JYK78:JYK87 KIG78:KIG87 KSC78:KSC87 LBY78:LBY87 LLU78:LLU87 LVQ78:LVQ87 MFM78:MFM87 MPI78:MPI87 MZE78:MZE87 NJA78:NJA87 NSW78:NSW87 OCS78:OCS87 OMO78:OMO87 OWK78:OWK87 PGG78:PGG87 PQC78:PQC87 PZY78:PZY87 QJU78:QJU87 QTQ78:QTQ87 RDM78:RDM87 RNI78:RNI87 RXE78:RXE87 SHA78:SHA87 SQW78:SQW87 TAS78:TAS87 TKO78:TKO87 TUK78:TUK87 UEG78:UEG87 UOC78:UOC87 UXY78:UXY87 VHU78:VHU87 VRQ78:VRQ87 WBM78:WBM87 WLI78:WLI87 WVE78:WVE87 B65613:B65622 IS65613:IS65622 SO65613:SO65622 ACK65613:ACK65622 AMG65613:AMG65622 AWC65613:AWC65622 BFY65613:BFY65622 BPU65613:BPU65622 BZQ65613:BZQ65622 CJM65613:CJM65622 CTI65613:CTI65622 DDE65613:DDE65622 DNA65613:DNA65622 DWW65613:DWW65622 EGS65613:EGS65622 EQO65613:EQO65622 FAK65613:FAK65622 FKG65613:FKG65622 FUC65613:FUC65622 GDY65613:GDY65622 GNU65613:GNU65622 GXQ65613:GXQ65622 HHM65613:HHM65622 HRI65613:HRI65622 IBE65613:IBE65622 ILA65613:ILA65622 IUW65613:IUW65622 JES65613:JES65622 JOO65613:JOO65622 JYK65613:JYK65622 KIG65613:KIG65622 KSC65613:KSC65622 LBY65613:LBY65622 LLU65613:LLU65622 LVQ65613:LVQ65622 MFM65613:MFM65622 MPI65613:MPI65622 MZE65613:MZE65622 NJA65613:NJA65622 NSW65613:NSW65622 OCS65613:OCS65622 OMO65613:OMO65622 OWK65613:OWK65622 PGG65613:PGG65622 PQC65613:PQC65622 PZY65613:PZY65622 QJU65613:QJU65622 QTQ65613:QTQ65622 RDM65613:RDM65622 RNI65613:RNI65622 RXE65613:RXE65622 SHA65613:SHA65622 SQW65613:SQW65622 TAS65613:TAS65622 TKO65613:TKO65622 TUK65613:TUK65622 UEG65613:UEG65622 UOC65613:UOC65622 UXY65613:UXY65622 VHU65613:VHU65622 VRQ65613:VRQ65622 WBM65613:WBM65622 WLI65613:WLI65622 WVE65613:WVE65622 B131149:B131158 IS131149:IS131158 SO131149:SO131158 ACK131149:ACK131158 AMG131149:AMG131158 AWC131149:AWC131158 BFY131149:BFY131158 BPU131149:BPU131158 BZQ131149:BZQ131158 CJM131149:CJM131158 CTI131149:CTI131158 DDE131149:DDE131158 DNA131149:DNA131158 DWW131149:DWW131158 EGS131149:EGS131158 EQO131149:EQO131158 FAK131149:FAK131158 FKG131149:FKG131158 FUC131149:FUC131158 GDY131149:GDY131158 GNU131149:GNU131158 GXQ131149:GXQ131158 HHM131149:HHM131158 HRI131149:HRI131158 IBE131149:IBE131158 ILA131149:ILA131158 IUW131149:IUW131158 JES131149:JES131158 JOO131149:JOO131158 JYK131149:JYK131158 KIG131149:KIG131158 KSC131149:KSC131158 LBY131149:LBY131158 LLU131149:LLU131158 LVQ131149:LVQ131158 MFM131149:MFM131158 MPI131149:MPI131158 MZE131149:MZE131158 NJA131149:NJA131158 NSW131149:NSW131158 OCS131149:OCS131158 OMO131149:OMO131158 OWK131149:OWK131158 PGG131149:PGG131158 PQC131149:PQC131158 PZY131149:PZY131158 QJU131149:QJU131158 QTQ131149:QTQ131158 RDM131149:RDM131158 RNI131149:RNI131158 RXE131149:RXE131158 SHA131149:SHA131158 SQW131149:SQW131158 TAS131149:TAS131158 TKO131149:TKO131158 TUK131149:TUK131158 UEG131149:UEG131158 UOC131149:UOC131158 UXY131149:UXY131158 VHU131149:VHU131158 VRQ131149:VRQ131158 WBM131149:WBM131158 WLI131149:WLI131158 WVE131149:WVE131158 B196685:B196694 IS196685:IS196694 SO196685:SO196694 ACK196685:ACK196694 AMG196685:AMG196694 AWC196685:AWC196694 BFY196685:BFY196694 BPU196685:BPU196694 BZQ196685:BZQ196694 CJM196685:CJM196694 CTI196685:CTI196694 DDE196685:DDE196694 DNA196685:DNA196694 DWW196685:DWW196694 EGS196685:EGS196694 EQO196685:EQO196694 FAK196685:FAK196694 FKG196685:FKG196694 FUC196685:FUC196694 GDY196685:GDY196694 GNU196685:GNU196694 GXQ196685:GXQ196694 HHM196685:HHM196694 HRI196685:HRI196694 IBE196685:IBE196694 ILA196685:ILA196694 IUW196685:IUW196694 JES196685:JES196694 JOO196685:JOO196694 JYK196685:JYK196694 KIG196685:KIG196694 KSC196685:KSC196694 LBY196685:LBY196694 LLU196685:LLU196694 LVQ196685:LVQ196694 MFM196685:MFM196694 MPI196685:MPI196694 MZE196685:MZE196694 NJA196685:NJA196694 NSW196685:NSW196694 OCS196685:OCS196694 OMO196685:OMO196694 OWK196685:OWK196694 PGG196685:PGG196694 PQC196685:PQC196694 PZY196685:PZY196694 QJU196685:QJU196694 QTQ196685:QTQ196694 RDM196685:RDM196694 RNI196685:RNI196694 RXE196685:RXE196694 SHA196685:SHA196694 SQW196685:SQW196694 TAS196685:TAS196694 TKO196685:TKO196694 TUK196685:TUK196694 UEG196685:UEG196694 UOC196685:UOC196694 UXY196685:UXY196694 VHU196685:VHU196694 VRQ196685:VRQ196694 WBM196685:WBM196694 WLI196685:WLI196694 WVE196685:WVE196694 B262221:B262230 IS262221:IS262230 SO262221:SO262230 ACK262221:ACK262230 AMG262221:AMG262230 AWC262221:AWC262230 BFY262221:BFY262230 BPU262221:BPU262230 BZQ262221:BZQ262230 CJM262221:CJM262230 CTI262221:CTI262230 DDE262221:DDE262230 DNA262221:DNA262230 DWW262221:DWW262230 EGS262221:EGS262230 EQO262221:EQO262230 FAK262221:FAK262230 FKG262221:FKG262230 FUC262221:FUC262230 GDY262221:GDY262230 GNU262221:GNU262230 GXQ262221:GXQ262230 HHM262221:HHM262230 HRI262221:HRI262230 IBE262221:IBE262230 ILA262221:ILA262230 IUW262221:IUW262230 JES262221:JES262230 JOO262221:JOO262230 JYK262221:JYK262230 KIG262221:KIG262230 KSC262221:KSC262230 LBY262221:LBY262230 LLU262221:LLU262230 LVQ262221:LVQ262230 MFM262221:MFM262230 MPI262221:MPI262230 MZE262221:MZE262230 NJA262221:NJA262230 NSW262221:NSW262230 OCS262221:OCS262230 OMO262221:OMO262230 OWK262221:OWK262230 PGG262221:PGG262230 PQC262221:PQC262230 PZY262221:PZY262230 QJU262221:QJU262230 QTQ262221:QTQ262230 RDM262221:RDM262230 RNI262221:RNI262230 RXE262221:RXE262230 SHA262221:SHA262230 SQW262221:SQW262230 TAS262221:TAS262230 TKO262221:TKO262230 TUK262221:TUK262230 UEG262221:UEG262230 UOC262221:UOC262230 UXY262221:UXY262230 VHU262221:VHU262230 VRQ262221:VRQ262230 WBM262221:WBM262230 WLI262221:WLI262230 WVE262221:WVE262230 B327757:B327766 IS327757:IS327766 SO327757:SO327766 ACK327757:ACK327766 AMG327757:AMG327766 AWC327757:AWC327766 BFY327757:BFY327766 BPU327757:BPU327766 BZQ327757:BZQ327766 CJM327757:CJM327766 CTI327757:CTI327766 DDE327757:DDE327766 DNA327757:DNA327766 DWW327757:DWW327766 EGS327757:EGS327766 EQO327757:EQO327766 FAK327757:FAK327766 FKG327757:FKG327766 FUC327757:FUC327766 GDY327757:GDY327766 GNU327757:GNU327766 GXQ327757:GXQ327766 HHM327757:HHM327766 HRI327757:HRI327766 IBE327757:IBE327766 ILA327757:ILA327766 IUW327757:IUW327766 JES327757:JES327766 JOO327757:JOO327766 JYK327757:JYK327766 KIG327757:KIG327766 KSC327757:KSC327766 LBY327757:LBY327766 LLU327757:LLU327766 LVQ327757:LVQ327766 MFM327757:MFM327766 MPI327757:MPI327766 MZE327757:MZE327766 NJA327757:NJA327766 NSW327757:NSW327766 OCS327757:OCS327766 OMO327757:OMO327766 OWK327757:OWK327766 PGG327757:PGG327766 PQC327757:PQC327766 PZY327757:PZY327766 QJU327757:QJU327766 QTQ327757:QTQ327766 RDM327757:RDM327766 RNI327757:RNI327766 RXE327757:RXE327766 SHA327757:SHA327766 SQW327757:SQW327766 TAS327757:TAS327766 TKO327757:TKO327766 TUK327757:TUK327766 UEG327757:UEG327766 UOC327757:UOC327766 UXY327757:UXY327766 VHU327757:VHU327766 VRQ327757:VRQ327766 WBM327757:WBM327766 WLI327757:WLI327766 WVE327757:WVE327766 B393293:B393302 IS393293:IS393302 SO393293:SO393302 ACK393293:ACK393302 AMG393293:AMG393302 AWC393293:AWC393302 BFY393293:BFY393302 BPU393293:BPU393302 BZQ393293:BZQ393302 CJM393293:CJM393302 CTI393293:CTI393302 DDE393293:DDE393302 DNA393293:DNA393302 DWW393293:DWW393302 EGS393293:EGS393302 EQO393293:EQO393302 FAK393293:FAK393302 FKG393293:FKG393302 FUC393293:FUC393302 GDY393293:GDY393302 GNU393293:GNU393302 GXQ393293:GXQ393302 HHM393293:HHM393302 HRI393293:HRI393302 IBE393293:IBE393302 ILA393293:ILA393302 IUW393293:IUW393302 JES393293:JES393302 JOO393293:JOO393302 JYK393293:JYK393302 KIG393293:KIG393302 KSC393293:KSC393302 LBY393293:LBY393302 LLU393293:LLU393302 LVQ393293:LVQ393302 MFM393293:MFM393302 MPI393293:MPI393302 MZE393293:MZE393302 NJA393293:NJA393302 NSW393293:NSW393302 OCS393293:OCS393302 OMO393293:OMO393302 OWK393293:OWK393302 PGG393293:PGG393302 PQC393293:PQC393302 PZY393293:PZY393302 QJU393293:QJU393302 QTQ393293:QTQ393302 RDM393293:RDM393302 RNI393293:RNI393302 RXE393293:RXE393302 SHA393293:SHA393302 SQW393293:SQW393302 TAS393293:TAS393302 TKO393293:TKO393302 TUK393293:TUK393302 UEG393293:UEG393302 UOC393293:UOC393302 UXY393293:UXY393302 VHU393293:VHU393302 VRQ393293:VRQ393302 WBM393293:WBM393302 WLI393293:WLI393302 WVE393293:WVE393302 B458829:B458838 IS458829:IS458838 SO458829:SO458838 ACK458829:ACK458838 AMG458829:AMG458838 AWC458829:AWC458838 BFY458829:BFY458838 BPU458829:BPU458838 BZQ458829:BZQ458838 CJM458829:CJM458838 CTI458829:CTI458838 DDE458829:DDE458838 DNA458829:DNA458838 DWW458829:DWW458838 EGS458829:EGS458838 EQO458829:EQO458838 FAK458829:FAK458838 FKG458829:FKG458838 FUC458829:FUC458838 GDY458829:GDY458838 GNU458829:GNU458838 GXQ458829:GXQ458838 HHM458829:HHM458838 HRI458829:HRI458838 IBE458829:IBE458838 ILA458829:ILA458838 IUW458829:IUW458838 JES458829:JES458838 JOO458829:JOO458838 JYK458829:JYK458838 KIG458829:KIG458838 KSC458829:KSC458838 LBY458829:LBY458838 LLU458829:LLU458838 LVQ458829:LVQ458838 MFM458829:MFM458838 MPI458829:MPI458838 MZE458829:MZE458838 NJA458829:NJA458838 NSW458829:NSW458838 OCS458829:OCS458838 OMO458829:OMO458838 OWK458829:OWK458838 PGG458829:PGG458838 PQC458829:PQC458838 PZY458829:PZY458838 QJU458829:QJU458838 QTQ458829:QTQ458838 RDM458829:RDM458838 RNI458829:RNI458838 RXE458829:RXE458838 SHA458829:SHA458838 SQW458829:SQW458838 TAS458829:TAS458838 TKO458829:TKO458838 TUK458829:TUK458838 UEG458829:UEG458838 UOC458829:UOC458838 UXY458829:UXY458838 VHU458829:VHU458838 VRQ458829:VRQ458838 WBM458829:WBM458838 WLI458829:WLI458838 WVE458829:WVE458838 B524365:B524374 IS524365:IS524374 SO524365:SO524374 ACK524365:ACK524374 AMG524365:AMG524374 AWC524365:AWC524374 BFY524365:BFY524374 BPU524365:BPU524374 BZQ524365:BZQ524374 CJM524365:CJM524374 CTI524365:CTI524374 DDE524365:DDE524374 DNA524365:DNA524374 DWW524365:DWW524374 EGS524365:EGS524374 EQO524365:EQO524374 FAK524365:FAK524374 FKG524365:FKG524374 FUC524365:FUC524374 GDY524365:GDY524374 GNU524365:GNU524374 GXQ524365:GXQ524374 HHM524365:HHM524374 HRI524365:HRI524374 IBE524365:IBE524374 ILA524365:ILA524374 IUW524365:IUW524374 JES524365:JES524374 JOO524365:JOO524374 JYK524365:JYK524374 KIG524365:KIG524374 KSC524365:KSC524374 LBY524365:LBY524374 LLU524365:LLU524374 LVQ524365:LVQ524374 MFM524365:MFM524374 MPI524365:MPI524374 MZE524365:MZE524374 NJA524365:NJA524374 NSW524365:NSW524374 OCS524365:OCS524374 OMO524365:OMO524374 OWK524365:OWK524374 PGG524365:PGG524374 PQC524365:PQC524374 PZY524365:PZY524374 QJU524365:QJU524374 QTQ524365:QTQ524374 RDM524365:RDM524374 RNI524365:RNI524374 RXE524365:RXE524374 SHA524365:SHA524374 SQW524365:SQW524374 TAS524365:TAS524374 TKO524365:TKO524374 TUK524365:TUK524374 UEG524365:UEG524374 UOC524365:UOC524374 UXY524365:UXY524374 VHU524365:VHU524374 VRQ524365:VRQ524374 WBM524365:WBM524374 WLI524365:WLI524374 WVE524365:WVE524374 B589901:B589910 IS589901:IS589910 SO589901:SO589910 ACK589901:ACK589910 AMG589901:AMG589910 AWC589901:AWC589910 BFY589901:BFY589910 BPU589901:BPU589910 BZQ589901:BZQ589910 CJM589901:CJM589910 CTI589901:CTI589910 DDE589901:DDE589910 DNA589901:DNA589910 DWW589901:DWW589910 EGS589901:EGS589910 EQO589901:EQO589910 FAK589901:FAK589910 FKG589901:FKG589910 FUC589901:FUC589910 GDY589901:GDY589910 GNU589901:GNU589910 GXQ589901:GXQ589910 HHM589901:HHM589910 HRI589901:HRI589910 IBE589901:IBE589910 ILA589901:ILA589910 IUW589901:IUW589910 JES589901:JES589910 JOO589901:JOO589910 JYK589901:JYK589910 KIG589901:KIG589910 KSC589901:KSC589910 LBY589901:LBY589910 LLU589901:LLU589910 LVQ589901:LVQ589910 MFM589901:MFM589910 MPI589901:MPI589910 MZE589901:MZE589910 NJA589901:NJA589910 NSW589901:NSW589910 OCS589901:OCS589910 OMO589901:OMO589910 OWK589901:OWK589910 PGG589901:PGG589910 PQC589901:PQC589910 PZY589901:PZY589910 QJU589901:QJU589910 QTQ589901:QTQ589910 RDM589901:RDM589910 RNI589901:RNI589910 RXE589901:RXE589910 SHA589901:SHA589910 SQW589901:SQW589910 TAS589901:TAS589910 TKO589901:TKO589910 TUK589901:TUK589910 UEG589901:UEG589910 UOC589901:UOC589910 UXY589901:UXY589910 VHU589901:VHU589910 VRQ589901:VRQ589910 WBM589901:WBM589910 WLI589901:WLI589910 WVE589901:WVE589910 B655437:B655446 IS655437:IS655446 SO655437:SO655446 ACK655437:ACK655446 AMG655437:AMG655446 AWC655437:AWC655446 BFY655437:BFY655446 BPU655437:BPU655446 BZQ655437:BZQ655446 CJM655437:CJM655446 CTI655437:CTI655446 DDE655437:DDE655446 DNA655437:DNA655446 DWW655437:DWW655446 EGS655437:EGS655446 EQO655437:EQO655446 FAK655437:FAK655446 FKG655437:FKG655446 FUC655437:FUC655446 GDY655437:GDY655446 GNU655437:GNU655446 GXQ655437:GXQ655446 HHM655437:HHM655446 HRI655437:HRI655446 IBE655437:IBE655446 ILA655437:ILA655446 IUW655437:IUW655446 JES655437:JES655446 JOO655437:JOO655446 JYK655437:JYK655446 KIG655437:KIG655446 KSC655437:KSC655446 LBY655437:LBY655446 LLU655437:LLU655446 LVQ655437:LVQ655446 MFM655437:MFM655446 MPI655437:MPI655446 MZE655437:MZE655446 NJA655437:NJA655446 NSW655437:NSW655446 OCS655437:OCS655446 OMO655437:OMO655446 OWK655437:OWK655446 PGG655437:PGG655446 PQC655437:PQC655446 PZY655437:PZY655446 QJU655437:QJU655446 QTQ655437:QTQ655446 RDM655437:RDM655446 RNI655437:RNI655446 RXE655437:RXE655446 SHA655437:SHA655446 SQW655437:SQW655446 TAS655437:TAS655446 TKO655437:TKO655446 TUK655437:TUK655446 UEG655437:UEG655446 UOC655437:UOC655446 UXY655437:UXY655446 VHU655437:VHU655446 VRQ655437:VRQ655446 WBM655437:WBM655446 WLI655437:WLI655446 WVE655437:WVE655446 B720973:B720982 IS720973:IS720982 SO720973:SO720982 ACK720973:ACK720982 AMG720973:AMG720982 AWC720973:AWC720982 BFY720973:BFY720982 BPU720973:BPU720982 BZQ720973:BZQ720982 CJM720973:CJM720982 CTI720973:CTI720982 DDE720973:DDE720982 DNA720973:DNA720982 DWW720973:DWW720982 EGS720973:EGS720982 EQO720973:EQO720982 FAK720973:FAK720982 FKG720973:FKG720982 FUC720973:FUC720982 GDY720973:GDY720982 GNU720973:GNU720982 GXQ720973:GXQ720982 HHM720973:HHM720982 HRI720973:HRI720982 IBE720973:IBE720982 ILA720973:ILA720982 IUW720973:IUW720982 JES720973:JES720982 JOO720973:JOO720982 JYK720973:JYK720982 KIG720973:KIG720982 KSC720973:KSC720982 LBY720973:LBY720982 LLU720973:LLU720982 LVQ720973:LVQ720982 MFM720973:MFM720982 MPI720973:MPI720982 MZE720973:MZE720982 NJA720973:NJA720982 NSW720973:NSW720982 OCS720973:OCS720982 OMO720973:OMO720982 OWK720973:OWK720982 PGG720973:PGG720982 PQC720973:PQC720982 PZY720973:PZY720982 QJU720973:QJU720982 QTQ720973:QTQ720982 RDM720973:RDM720982 RNI720973:RNI720982 RXE720973:RXE720982 SHA720973:SHA720982 SQW720973:SQW720982 TAS720973:TAS720982 TKO720973:TKO720982 TUK720973:TUK720982 UEG720973:UEG720982 UOC720973:UOC720982 UXY720973:UXY720982 VHU720973:VHU720982 VRQ720973:VRQ720982 WBM720973:WBM720982 WLI720973:WLI720982 WVE720973:WVE720982 B786509:B786518 IS786509:IS786518 SO786509:SO786518 ACK786509:ACK786518 AMG786509:AMG786518 AWC786509:AWC786518 BFY786509:BFY786518 BPU786509:BPU786518 BZQ786509:BZQ786518 CJM786509:CJM786518 CTI786509:CTI786518 DDE786509:DDE786518 DNA786509:DNA786518 DWW786509:DWW786518 EGS786509:EGS786518 EQO786509:EQO786518 FAK786509:FAK786518 FKG786509:FKG786518 FUC786509:FUC786518 GDY786509:GDY786518 GNU786509:GNU786518 GXQ786509:GXQ786518 HHM786509:HHM786518 HRI786509:HRI786518 IBE786509:IBE786518 ILA786509:ILA786518 IUW786509:IUW786518 JES786509:JES786518 JOO786509:JOO786518 JYK786509:JYK786518 KIG786509:KIG786518 KSC786509:KSC786518 LBY786509:LBY786518 LLU786509:LLU786518 LVQ786509:LVQ786518 MFM786509:MFM786518 MPI786509:MPI786518 MZE786509:MZE786518 NJA786509:NJA786518 NSW786509:NSW786518 OCS786509:OCS786518 OMO786509:OMO786518 OWK786509:OWK786518 PGG786509:PGG786518 PQC786509:PQC786518 PZY786509:PZY786518 QJU786509:QJU786518 QTQ786509:QTQ786518 RDM786509:RDM786518 RNI786509:RNI786518 RXE786509:RXE786518 SHA786509:SHA786518 SQW786509:SQW786518 TAS786509:TAS786518 TKO786509:TKO786518 TUK786509:TUK786518 UEG786509:UEG786518 UOC786509:UOC786518 UXY786509:UXY786518 VHU786509:VHU786518 VRQ786509:VRQ786518 WBM786509:WBM786518 WLI786509:WLI786518 WVE786509:WVE786518 B852045:B852054 IS852045:IS852054 SO852045:SO852054 ACK852045:ACK852054 AMG852045:AMG852054 AWC852045:AWC852054 BFY852045:BFY852054 BPU852045:BPU852054 BZQ852045:BZQ852054 CJM852045:CJM852054 CTI852045:CTI852054 DDE852045:DDE852054 DNA852045:DNA852054 DWW852045:DWW852054 EGS852045:EGS852054 EQO852045:EQO852054 FAK852045:FAK852054 FKG852045:FKG852054 FUC852045:FUC852054 GDY852045:GDY852054 GNU852045:GNU852054 GXQ852045:GXQ852054 HHM852045:HHM852054 HRI852045:HRI852054 IBE852045:IBE852054 ILA852045:ILA852054 IUW852045:IUW852054 JES852045:JES852054 JOO852045:JOO852054 JYK852045:JYK852054 KIG852045:KIG852054 KSC852045:KSC852054 LBY852045:LBY852054 LLU852045:LLU852054 LVQ852045:LVQ852054 MFM852045:MFM852054 MPI852045:MPI852054 MZE852045:MZE852054 NJA852045:NJA852054 NSW852045:NSW852054 OCS852045:OCS852054 OMO852045:OMO852054 OWK852045:OWK852054 PGG852045:PGG852054 PQC852045:PQC852054 PZY852045:PZY852054 QJU852045:QJU852054 QTQ852045:QTQ852054 RDM852045:RDM852054 RNI852045:RNI852054 RXE852045:RXE852054 SHA852045:SHA852054 SQW852045:SQW852054 TAS852045:TAS852054 TKO852045:TKO852054 TUK852045:TUK852054 UEG852045:UEG852054 UOC852045:UOC852054 UXY852045:UXY852054 VHU852045:VHU852054 VRQ852045:VRQ852054 WBM852045:WBM852054 WLI852045:WLI852054 WVE852045:WVE852054 B917581:B917590 IS917581:IS917590 SO917581:SO917590 ACK917581:ACK917590 AMG917581:AMG917590 AWC917581:AWC917590 BFY917581:BFY917590 BPU917581:BPU917590 BZQ917581:BZQ917590 CJM917581:CJM917590 CTI917581:CTI917590 DDE917581:DDE917590 DNA917581:DNA917590 DWW917581:DWW917590 EGS917581:EGS917590 EQO917581:EQO917590 FAK917581:FAK917590 FKG917581:FKG917590 FUC917581:FUC917590 GDY917581:GDY917590 GNU917581:GNU917590 GXQ917581:GXQ917590 HHM917581:HHM917590 HRI917581:HRI917590 IBE917581:IBE917590 ILA917581:ILA917590 IUW917581:IUW917590 JES917581:JES917590 JOO917581:JOO917590 JYK917581:JYK917590 KIG917581:KIG917590 KSC917581:KSC917590 LBY917581:LBY917590 LLU917581:LLU917590 LVQ917581:LVQ917590 MFM917581:MFM917590 MPI917581:MPI917590 MZE917581:MZE917590 NJA917581:NJA917590 NSW917581:NSW917590 OCS917581:OCS917590 OMO917581:OMO917590 OWK917581:OWK917590 PGG917581:PGG917590 PQC917581:PQC917590 PZY917581:PZY917590 QJU917581:QJU917590 QTQ917581:QTQ917590 RDM917581:RDM917590 RNI917581:RNI917590 RXE917581:RXE917590 SHA917581:SHA917590 SQW917581:SQW917590 TAS917581:TAS917590 TKO917581:TKO917590 TUK917581:TUK917590 UEG917581:UEG917590 UOC917581:UOC917590 UXY917581:UXY917590 VHU917581:VHU917590 VRQ917581:VRQ917590 WBM917581:WBM917590 WLI917581:WLI917590 WVE917581:WVE917590 B983117:B983126 IS983117:IS983126 SO983117:SO983126 ACK983117:ACK983126 AMG983117:AMG983126 AWC983117:AWC983126 BFY983117:BFY983126 BPU983117:BPU983126 BZQ983117:BZQ983126 CJM983117:CJM983126 CTI983117:CTI983126 DDE983117:DDE983126 DNA983117:DNA983126 DWW983117:DWW983126 EGS983117:EGS983126 EQO983117:EQO983126 FAK983117:FAK983126 FKG983117:FKG983126 FUC983117:FUC983126 GDY983117:GDY983126 GNU983117:GNU983126 GXQ983117:GXQ983126 HHM983117:HHM983126 HRI983117:HRI983126 IBE983117:IBE983126 ILA983117:ILA983126 IUW983117:IUW983126 JES983117:JES983126 JOO983117:JOO983126 JYK983117:JYK983126 KIG983117:KIG983126 KSC983117:KSC983126 LBY983117:LBY983126 LLU983117:LLU983126 LVQ983117:LVQ983126 MFM983117:MFM983126 MPI983117:MPI983126 MZE983117:MZE983126 NJA983117:NJA983126 NSW983117:NSW983126 OCS983117:OCS983126 OMO983117:OMO983126 OWK983117:OWK983126 PGG983117:PGG983126 PQC983117:PQC983126 PZY983117:PZY983126 QJU983117:QJU983126 QTQ983117:QTQ983126 RDM983117:RDM983126 RNI983117:RNI983126 RXE983117:RXE983126 SHA983117:SHA983126 SQW983117:SQW983126 TAS983117:TAS983126 TKO983117:TKO983126 TUK983117:TUK983126 UEG983117:UEG983126 UOC983117:UOC983126 UXY983117:UXY983126 VHU983117:VHU983126 VRQ983117:VRQ983126 WBM983117:WBM983126 WLI983117:WLI983126 WVE983117:WVE983126 B71:B76 IS71:IS76 SO71:SO76 ACK71:ACK76 AMG71:AMG76 AWC71:AWC76 BFY71:BFY76 BPU71:BPU76 BZQ71:BZQ76 CJM71:CJM76 CTI71:CTI76 DDE71:DDE76 DNA71:DNA76 DWW71:DWW76 EGS71:EGS76 EQO71:EQO76 FAK71:FAK76 FKG71:FKG76 FUC71:FUC76 GDY71:GDY76 GNU71:GNU76 GXQ71:GXQ76 HHM71:HHM76 HRI71:HRI76 IBE71:IBE76 ILA71:ILA76 IUW71:IUW76 JES71:JES76 JOO71:JOO76 JYK71:JYK76 KIG71:KIG76 KSC71:KSC76 LBY71:LBY76 LLU71:LLU76 LVQ71:LVQ76 MFM71:MFM76 MPI71:MPI76 MZE71:MZE76 NJA71:NJA76 NSW71:NSW76 OCS71:OCS76 OMO71:OMO76 OWK71:OWK76 PGG71:PGG76 PQC71:PQC76 PZY71:PZY76 QJU71:QJU76 QTQ71:QTQ76 RDM71:RDM76 RNI71:RNI76 RXE71:RXE76 SHA71:SHA76 SQW71:SQW76 TAS71:TAS76 TKO71:TKO76 TUK71:TUK76 UEG71:UEG76 UOC71:UOC76 UXY71:UXY76 VHU71:VHU76 VRQ71:VRQ76 WBM71:WBM76 WLI71:WLI76 WVE71:WVE76 B65606:B65611 IS65606:IS65611 SO65606:SO65611 ACK65606:ACK65611 AMG65606:AMG65611 AWC65606:AWC65611 BFY65606:BFY65611 BPU65606:BPU65611 BZQ65606:BZQ65611 CJM65606:CJM65611 CTI65606:CTI65611 DDE65606:DDE65611 DNA65606:DNA65611 DWW65606:DWW65611 EGS65606:EGS65611 EQO65606:EQO65611 FAK65606:FAK65611 FKG65606:FKG65611 FUC65606:FUC65611 GDY65606:GDY65611 GNU65606:GNU65611 GXQ65606:GXQ65611 HHM65606:HHM65611 HRI65606:HRI65611 IBE65606:IBE65611 ILA65606:ILA65611 IUW65606:IUW65611 JES65606:JES65611 JOO65606:JOO65611 JYK65606:JYK65611 KIG65606:KIG65611 KSC65606:KSC65611 LBY65606:LBY65611 LLU65606:LLU65611 LVQ65606:LVQ65611 MFM65606:MFM65611 MPI65606:MPI65611 MZE65606:MZE65611 NJA65606:NJA65611 NSW65606:NSW65611 OCS65606:OCS65611 OMO65606:OMO65611 OWK65606:OWK65611 PGG65606:PGG65611 PQC65606:PQC65611 PZY65606:PZY65611 QJU65606:QJU65611 QTQ65606:QTQ65611 RDM65606:RDM65611 RNI65606:RNI65611 RXE65606:RXE65611 SHA65606:SHA65611 SQW65606:SQW65611 TAS65606:TAS65611 TKO65606:TKO65611 TUK65606:TUK65611 UEG65606:UEG65611 UOC65606:UOC65611 UXY65606:UXY65611 VHU65606:VHU65611 VRQ65606:VRQ65611 WBM65606:WBM65611 WLI65606:WLI65611 WVE65606:WVE65611 B131142:B131147 IS131142:IS131147 SO131142:SO131147 ACK131142:ACK131147 AMG131142:AMG131147 AWC131142:AWC131147 BFY131142:BFY131147 BPU131142:BPU131147 BZQ131142:BZQ131147 CJM131142:CJM131147 CTI131142:CTI131147 DDE131142:DDE131147 DNA131142:DNA131147 DWW131142:DWW131147 EGS131142:EGS131147 EQO131142:EQO131147 FAK131142:FAK131147 FKG131142:FKG131147 FUC131142:FUC131147 GDY131142:GDY131147 GNU131142:GNU131147 GXQ131142:GXQ131147 HHM131142:HHM131147 HRI131142:HRI131147 IBE131142:IBE131147 ILA131142:ILA131147 IUW131142:IUW131147 JES131142:JES131147 JOO131142:JOO131147 JYK131142:JYK131147 KIG131142:KIG131147 KSC131142:KSC131147 LBY131142:LBY131147 LLU131142:LLU131147 LVQ131142:LVQ131147 MFM131142:MFM131147 MPI131142:MPI131147 MZE131142:MZE131147 NJA131142:NJA131147 NSW131142:NSW131147 OCS131142:OCS131147 OMO131142:OMO131147 OWK131142:OWK131147 PGG131142:PGG131147 PQC131142:PQC131147 PZY131142:PZY131147 QJU131142:QJU131147 QTQ131142:QTQ131147 RDM131142:RDM131147 RNI131142:RNI131147 RXE131142:RXE131147 SHA131142:SHA131147 SQW131142:SQW131147 TAS131142:TAS131147 TKO131142:TKO131147 TUK131142:TUK131147 UEG131142:UEG131147 UOC131142:UOC131147 UXY131142:UXY131147 VHU131142:VHU131147 VRQ131142:VRQ131147 WBM131142:WBM131147 WLI131142:WLI131147 WVE131142:WVE131147 B196678:B196683 IS196678:IS196683 SO196678:SO196683 ACK196678:ACK196683 AMG196678:AMG196683 AWC196678:AWC196683 BFY196678:BFY196683 BPU196678:BPU196683 BZQ196678:BZQ196683 CJM196678:CJM196683 CTI196678:CTI196683 DDE196678:DDE196683 DNA196678:DNA196683 DWW196678:DWW196683 EGS196678:EGS196683 EQO196678:EQO196683 FAK196678:FAK196683 FKG196678:FKG196683 FUC196678:FUC196683 GDY196678:GDY196683 GNU196678:GNU196683 GXQ196678:GXQ196683 HHM196678:HHM196683 HRI196678:HRI196683 IBE196678:IBE196683 ILA196678:ILA196683 IUW196678:IUW196683 JES196678:JES196683 JOO196678:JOO196683 JYK196678:JYK196683 KIG196678:KIG196683 KSC196678:KSC196683 LBY196678:LBY196683 LLU196678:LLU196683 LVQ196678:LVQ196683 MFM196678:MFM196683 MPI196678:MPI196683 MZE196678:MZE196683 NJA196678:NJA196683 NSW196678:NSW196683 OCS196678:OCS196683 OMO196678:OMO196683 OWK196678:OWK196683 PGG196678:PGG196683 PQC196678:PQC196683 PZY196678:PZY196683 QJU196678:QJU196683 QTQ196678:QTQ196683 RDM196678:RDM196683 RNI196678:RNI196683 RXE196678:RXE196683 SHA196678:SHA196683 SQW196678:SQW196683 TAS196678:TAS196683 TKO196678:TKO196683 TUK196678:TUK196683 UEG196678:UEG196683 UOC196678:UOC196683 UXY196678:UXY196683 VHU196678:VHU196683 VRQ196678:VRQ196683 WBM196678:WBM196683 WLI196678:WLI196683 WVE196678:WVE196683 B262214:B262219 IS262214:IS262219 SO262214:SO262219 ACK262214:ACK262219 AMG262214:AMG262219 AWC262214:AWC262219 BFY262214:BFY262219 BPU262214:BPU262219 BZQ262214:BZQ262219 CJM262214:CJM262219 CTI262214:CTI262219 DDE262214:DDE262219 DNA262214:DNA262219 DWW262214:DWW262219 EGS262214:EGS262219 EQO262214:EQO262219 FAK262214:FAK262219 FKG262214:FKG262219 FUC262214:FUC262219 GDY262214:GDY262219 GNU262214:GNU262219 GXQ262214:GXQ262219 HHM262214:HHM262219 HRI262214:HRI262219 IBE262214:IBE262219 ILA262214:ILA262219 IUW262214:IUW262219 JES262214:JES262219 JOO262214:JOO262219 JYK262214:JYK262219 KIG262214:KIG262219 KSC262214:KSC262219 LBY262214:LBY262219 LLU262214:LLU262219 LVQ262214:LVQ262219 MFM262214:MFM262219 MPI262214:MPI262219 MZE262214:MZE262219 NJA262214:NJA262219 NSW262214:NSW262219 OCS262214:OCS262219 OMO262214:OMO262219 OWK262214:OWK262219 PGG262214:PGG262219 PQC262214:PQC262219 PZY262214:PZY262219 QJU262214:QJU262219 QTQ262214:QTQ262219 RDM262214:RDM262219 RNI262214:RNI262219 RXE262214:RXE262219 SHA262214:SHA262219 SQW262214:SQW262219 TAS262214:TAS262219 TKO262214:TKO262219 TUK262214:TUK262219 UEG262214:UEG262219 UOC262214:UOC262219 UXY262214:UXY262219 VHU262214:VHU262219 VRQ262214:VRQ262219 WBM262214:WBM262219 WLI262214:WLI262219 WVE262214:WVE262219 B327750:B327755 IS327750:IS327755 SO327750:SO327755 ACK327750:ACK327755 AMG327750:AMG327755 AWC327750:AWC327755 BFY327750:BFY327755 BPU327750:BPU327755 BZQ327750:BZQ327755 CJM327750:CJM327755 CTI327750:CTI327755 DDE327750:DDE327755 DNA327750:DNA327755 DWW327750:DWW327755 EGS327750:EGS327755 EQO327750:EQO327755 FAK327750:FAK327755 FKG327750:FKG327755 FUC327750:FUC327755 GDY327750:GDY327755 GNU327750:GNU327755 GXQ327750:GXQ327755 HHM327750:HHM327755 HRI327750:HRI327755 IBE327750:IBE327755 ILA327750:ILA327755 IUW327750:IUW327755 JES327750:JES327755 JOO327750:JOO327755 JYK327750:JYK327755 KIG327750:KIG327755 KSC327750:KSC327755 LBY327750:LBY327755 LLU327750:LLU327755 LVQ327750:LVQ327755 MFM327750:MFM327755 MPI327750:MPI327755 MZE327750:MZE327755 NJA327750:NJA327755 NSW327750:NSW327755 OCS327750:OCS327755 OMO327750:OMO327755 OWK327750:OWK327755 PGG327750:PGG327755 PQC327750:PQC327755 PZY327750:PZY327755 QJU327750:QJU327755 QTQ327750:QTQ327755 RDM327750:RDM327755 RNI327750:RNI327755 RXE327750:RXE327755 SHA327750:SHA327755 SQW327750:SQW327755 TAS327750:TAS327755 TKO327750:TKO327755 TUK327750:TUK327755 UEG327750:UEG327755 UOC327750:UOC327755 UXY327750:UXY327755 VHU327750:VHU327755 VRQ327750:VRQ327755 WBM327750:WBM327755 WLI327750:WLI327755 WVE327750:WVE327755 B393286:B393291 IS393286:IS393291 SO393286:SO393291 ACK393286:ACK393291 AMG393286:AMG393291 AWC393286:AWC393291 BFY393286:BFY393291 BPU393286:BPU393291 BZQ393286:BZQ393291 CJM393286:CJM393291 CTI393286:CTI393291 DDE393286:DDE393291 DNA393286:DNA393291 DWW393286:DWW393291 EGS393286:EGS393291 EQO393286:EQO393291 FAK393286:FAK393291 FKG393286:FKG393291 FUC393286:FUC393291 GDY393286:GDY393291 GNU393286:GNU393291 GXQ393286:GXQ393291 HHM393286:HHM393291 HRI393286:HRI393291 IBE393286:IBE393291 ILA393286:ILA393291 IUW393286:IUW393291 JES393286:JES393291 JOO393286:JOO393291 JYK393286:JYK393291 KIG393286:KIG393291 KSC393286:KSC393291 LBY393286:LBY393291 LLU393286:LLU393291 LVQ393286:LVQ393291 MFM393286:MFM393291 MPI393286:MPI393291 MZE393286:MZE393291 NJA393286:NJA393291 NSW393286:NSW393291 OCS393286:OCS393291 OMO393286:OMO393291 OWK393286:OWK393291 PGG393286:PGG393291 PQC393286:PQC393291 PZY393286:PZY393291 QJU393286:QJU393291 QTQ393286:QTQ393291 RDM393286:RDM393291 RNI393286:RNI393291 RXE393286:RXE393291 SHA393286:SHA393291 SQW393286:SQW393291 TAS393286:TAS393291 TKO393286:TKO393291 TUK393286:TUK393291 UEG393286:UEG393291 UOC393286:UOC393291 UXY393286:UXY393291 VHU393286:VHU393291 VRQ393286:VRQ393291 WBM393286:WBM393291 WLI393286:WLI393291 WVE393286:WVE393291 B458822:B458827 IS458822:IS458827 SO458822:SO458827 ACK458822:ACK458827 AMG458822:AMG458827 AWC458822:AWC458827 BFY458822:BFY458827 BPU458822:BPU458827 BZQ458822:BZQ458827 CJM458822:CJM458827 CTI458822:CTI458827 DDE458822:DDE458827 DNA458822:DNA458827 DWW458822:DWW458827 EGS458822:EGS458827 EQO458822:EQO458827 FAK458822:FAK458827 FKG458822:FKG458827 FUC458822:FUC458827 GDY458822:GDY458827 GNU458822:GNU458827 GXQ458822:GXQ458827 HHM458822:HHM458827 HRI458822:HRI458827 IBE458822:IBE458827 ILA458822:ILA458827 IUW458822:IUW458827 JES458822:JES458827 JOO458822:JOO458827 JYK458822:JYK458827 KIG458822:KIG458827 KSC458822:KSC458827 LBY458822:LBY458827 LLU458822:LLU458827 LVQ458822:LVQ458827 MFM458822:MFM458827 MPI458822:MPI458827 MZE458822:MZE458827 NJA458822:NJA458827 NSW458822:NSW458827 OCS458822:OCS458827 OMO458822:OMO458827 OWK458822:OWK458827 PGG458822:PGG458827 PQC458822:PQC458827 PZY458822:PZY458827 QJU458822:QJU458827 QTQ458822:QTQ458827 RDM458822:RDM458827 RNI458822:RNI458827 RXE458822:RXE458827 SHA458822:SHA458827 SQW458822:SQW458827 TAS458822:TAS458827 TKO458822:TKO458827 TUK458822:TUK458827 UEG458822:UEG458827 UOC458822:UOC458827 UXY458822:UXY458827 VHU458822:VHU458827 VRQ458822:VRQ458827 WBM458822:WBM458827 WLI458822:WLI458827 WVE458822:WVE458827 B524358:B524363 IS524358:IS524363 SO524358:SO524363 ACK524358:ACK524363 AMG524358:AMG524363 AWC524358:AWC524363 BFY524358:BFY524363 BPU524358:BPU524363 BZQ524358:BZQ524363 CJM524358:CJM524363 CTI524358:CTI524363 DDE524358:DDE524363 DNA524358:DNA524363 DWW524358:DWW524363 EGS524358:EGS524363 EQO524358:EQO524363 FAK524358:FAK524363 FKG524358:FKG524363 FUC524358:FUC524363 GDY524358:GDY524363 GNU524358:GNU524363 GXQ524358:GXQ524363 HHM524358:HHM524363 HRI524358:HRI524363 IBE524358:IBE524363 ILA524358:ILA524363 IUW524358:IUW524363 JES524358:JES524363 JOO524358:JOO524363 JYK524358:JYK524363 KIG524358:KIG524363 KSC524358:KSC524363 LBY524358:LBY524363 LLU524358:LLU524363 LVQ524358:LVQ524363 MFM524358:MFM524363 MPI524358:MPI524363 MZE524358:MZE524363 NJA524358:NJA524363 NSW524358:NSW524363 OCS524358:OCS524363 OMO524358:OMO524363 OWK524358:OWK524363 PGG524358:PGG524363 PQC524358:PQC524363 PZY524358:PZY524363 QJU524358:QJU524363 QTQ524358:QTQ524363 RDM524358:RDM524363 RNI524358:RNI524363 RXE524358:RXE524363 SHA524358:SHA524363 SQW524358:SQW524363 TAS524358:TAS524363 TKO524358:TKO524363 TUK524358:TUK524363 UEG524358:UEG524363 UOC524358:UOC524363 UXY524358:UXY524363 VHU524358:VHU524363 VRQ524358:VRQ524363 WBM524358:WBM524363 WLI524358:WLI524363 WVE524358:WVE524363 B589894:B589899 IS589894:IS589899 SO589894:SO589899 ACK589894:ACK589899 AMG589894:AMG589899 AWC589894:AWC589899 BFY589894:BFY589899 BPU589894:BPU589899 BZQ589894:BZQ589899 CJM589894:CJM589899 CTI589894:CTI589899 DDE589894:DDE589899 DNA589894:DNA589899 DWW589894:DWW589899 EGS589894:EGS589899 EQO589894:EQO589899 FAK589894:FAK589899 FKG589894:FKG589899 FUC589894:FUC589899 GDY589894:GDY589899 GNU589894:GNU589899 GXQ589894:GXQ589899 HHM589894:HHM589899 HRI589894:HRI589899 IBE589894:IBE589899 ILA589894:ILA589899 IUW589894:IUW589899 JES589894:JES589899 JOO589894:JOO589899 JYK589894:JYK589899 KIG589894:KIG589899 KSC589894:KSC589899 LBY589894:LBY589899 LLU589894:LLU589899 LVQ589894:LVQ589899 MFM589894:MFM589899 MPI589894:MPI589899 MZE589894:MZE589899 NJA589894:NJA589899 NSW589894:NSW589899 OCS589894:OCS589899 OMO589894:OMO589899 OWK589894:OWK589899 PGG589894:PGG589899 PQC589894:PQC589899 PZY589894:PZY589899 QJU589894:QJU589899 QTQ589894:QTQ589899 RDM589894:RDM589899 RNI589894:RNI589899 RXE589894:RXE589899 SHA589894:SHA589899 SQW589894:SQW589899 TAS589894:TAS589899 TKO589894:TKO589899 TUK589894:TUK589899 UEG589894:UEG589899 UOC589894:UOC589899 UXY589894:UXY589899 VHU589894:VHU589899 VRQ589894:VRQ589899 WBM589894:WBM589899 WLI589894:WLI589899 WVE589894:WVE589899 B655430:B655435 IS655430:IS655435 SO655430:SO655435 ACK655430:ACK655435 AMG655430:AMG655435 AWC655430:AWC655435 BFY655430:BFY655435 BPU655430:BPU655435 BZQ655430:BZQ655435 CJM655430:CJM655435 CTI655430:CTI655435 DDE655430:DDE655435 DNA655430:DNA655435 DWW655430:DWW655435 EGS655430:EGS655435 EQO655430:EQO655435 FAK655430:FAK655435 FKG655430:FKG655435 FUC655430:FUC655435 GDY655430:GDY655435 GNU655430:GNU655435 GXQ655430:GXQ655435 HHM655430:HHM655435 HRI655430:HRI655435 IBE655430:IBE655435 ILA655430:ILA655435 IUW655430:IUW655435 JES655430:JES655435 JOO655430:JOO655435 JYK655430:JYK655435 KIG655430:KIG655435 KSC655430:KSC655435 LBY655430:LBY655435 LLU655430:LLU655435 LVQ655430:LVQ655435 MFM655430:MFM655435 MPI655430:MPI655435 MZE655430:MZE655435 NJA655430:NJA655435 NSW655430:NSW655435 OCS655430:OCS655435 OMO655430:OMO655435 OWK655430:OWK655435 PGG655430:PGG655435 PQC655430:PQC655435 PZY655430:PZY655435 QJU655430:QJU655435 QTQ655430:QTQ655435 RDM655430:RDM655435 RNI655430:RNI655435 RXE655430:RXE655435 SHA655430:SHA655435 SQW655430:SQW655435 TAS655430:TAS655435 TKO655430:TKO655435 TUK655430:TUK655435 UEG655430:UEG655435 UOC655430:UOC655435 UXY655430:UXY655435 VHU655430:VHU655435 VRQ655430:VRQ655435 WBM655430:WBM655435 WLI655430:WLI655435 WVE655430:WVE655435 B720966:B720971 IS720966:IS720971 SO720966:SO720971 ACK720966:ACK720971 AMG720966:AMG720971 AWC720966:AWC720971 BFY720966:BFY720971 BPU720966:BPU720971 BZQ720966:BZQ720971 CJM720966:CJM720971 CTI720966:CTI720971 DDE720966:DDE720971 DNA720966:DNA720971 DWW720966:DWW720971 EGS720966:EGS720971 EQO720966:EQO720971 FAK720966:FAK720971 FKG720966:FKG720971 FUC720966:FUC720971 GDY720966:GDY720971 GNU720966:GNU720971 GXQ720966:GXQ720971 HHM720966:HHM720971 HRI720966:HRI720971 IBE720966:IBE720971 ILA720966:ILA720971 IUW720966:IUW720971 JES720966:JES720971 JOO720966:JOO720971 JYK720966:JYK720971 KIG720966:KIG720971 KSC720966:KSC720971 LBY720966:LBY720971 LLU720966:LLU720971 LVQ720966:LVQ720971 MFM720966:MFM720971 MPI720966:MPI720971 MZE720966:MZE720971 NJA720966:NJA720971 NSW720966:NSW720971 OCS720966:OCS720971 OMO720966:OMO720971 OWK720966:OWK720971 PGG720966:PGG720971 PQC720966:PQC720971 PZY720966:PZY720971 QJU720966:QJU720971 QTQ720966:QTQ720971 RDM720966:RDM720971 RNI720966:RNI720971 RXE720966:RXE720971 SHA720966:SHA720971 SQW720966:SQW720971 TAS720966:TAS720971 TKO720966:TKO720971 TUK720966:TUK720971 UEG720966:UEG720971 UOC720966:UOC720971 UXY720966:UXY720971 VHU720966:VHU720971 VRQ720966:VRQ720971 WBM720966:WBM720971 WLI720966:WLI720971 WVE720966:WVE720971 B786502:B786507 IS786502:IS786507 SO786502:SO786507 ACK786502:ACK786507 AMG786502:AMG786507 AWC786502:AWC786507 BFY786502:BFY786507 BPU786502:BPU786507 BZQ786502:BZQ786507 CJM786502:CJM786507 CTI786502:CTI786507 DDE786502:DDE786507 DNA786502:DNA786507 DWW786502:DWW786507 EGS786502:EGS786507 EQO786502:EQO786507 FAK786502:FAK786507 FKG786502:FKG786507 FUC786502:FUC786507 GDY786502:GDY786507 GNU786502:GNU786507 GXQ786502:GXQ786507 HHM786502:HHM786507 HRI786502:HRI786507 IBE786502:IBE786507 ILA786502:ILA786507 IUW786502:IUW786507 JES786502:JES786507 JOO786502:JOO786507 JYK786502:JYK786507 KIG786502:KIG786507 KSC786502:KSC786507 LBY786502:LBY786507 LLU786502:LLU786507 LVQ786502:LVQ786507 MFM786502:MFM786507 MPI786502:MPI786507 MZE786502:MZE786507 NJA786502:NJA786507 NSW786502:NSW786507 OCS786502:OCS786507 OMO786502:OMO786507 OWK786502:OWK786507 PGG786502:PGG786507 PQC786502:PQC786507 PZY786502:PZY786507 QJU786502:QJU786507 QTQ786502:QTQ786507 RDM786502:RDM786507 RNI786502:RNI786507 RXE786502:RXE786507 SHA786502:SHA786507 SQW786502:SQW786507 TAS786502:TAS786507 TKO786502:TKO786507 TUK786502:TUK786507 UEG786502:UEG786507 UOC786502:UOC786507 UXY786502:UXY786507 VHU786502:VHU786507 VRQ786502:VRQ786507 WBM786502:WBM786507 WLI786502:WLI786507 WVE786502:WVE786507 B852038:B852043 IS852038:IS852043 SO852038:SO852043 ACK852038:ACK852043 AMG852038:AMG852043 AWC852038:AWC852043 BFY852038:BFY852043 BPU852038:BPU852043 BZQ852038:BZQ852043 CJM852038:CJM852043 CTI852038:CTI852043 DDE852038:DDE852043 DNA852038:DNA852043 DWW852038:DWW852043 EGS852038:EGS852043 EQO852038:EQO852043 FAK852038:FAK852043 FKG852038:FKG852043 FUC852038:FUC852043 GDY852038:GDY852043 GNU852038:GNU852043 GXQ852038:GXQ852043 HHM852038:HHM852043 HRI852038:HRI852043 IBE852038:IBE852043 ILA852038:ILA852043 IUW852038:IUW852043 JES852038:JES852043 JOO852038:JOO852043 JYK852038:JYK852043 KIG852038:KIG852043 KSC852038:KSC852043 LBY852038:LBY852043 LLU852038:LLU852043 LVQ852038:LVQ852043 MFM852038:MFM852043 MPI852038:MPI852043 MZE852038:MZE852043 NJA852038:NJA852043 NSW852038:NSW852043 OCS852038:OCS852043 OMO852038:OMO852043 OWK852038:OWK852043 PGG852038:PGG852043 PQC852038:PQC852043 PZY852038:PZY852043 QJU852038:QJU852043 QTQ852038:QTQ852043 RDM852038:RDM852043 RNI852038:RNI852043 RXE852038:RXE852043 SHA852038:SHA852043 SQW852038:SQW852043 TAS852038:TAS852043 TKO852038:TKO852043 TUK852038:TUK852043 UEG852038:UEG852043 UOC852038:UOC852043 UXY852038:UXY852043 VHU852038:VHU852043 VRQ852038:VRQ852043 WBM852038:WBM852043 WLI852038:WLI852043 WVE852038:WVE852043 B917574:B917579 IS917574:IS917579 SO917574:SO917579 ACK917574:ACK917579 AMG917574:AMG917579 AWC917574:AWC917579 BFY917574:BFY917579 BPU917574:BPU917579 BZQ917574:BZQ917579 CJM917574:CJM917579 CTI917574:CTI917579 DDE917574:DDE917579 DNA917574:DNA917579 DWW917574:DWW917579 EGS917574:EGS917579 EQO917574:EQO917579 FAK917574:FAK917579 FKG917574:FKG917579 FUC917574:FUC917579 GDY917574:GDY917579 GNU917574:GNU917579 GXQ917574:GXQ917579 HHM917574:HHM917579 HRI917574:HRI917579 IBE917574:IBE917579 ILA917574:ILA917579 IUW917574:IUW917579 JES917574:JES917579 JOO917574:JOO917579 JYK917574:JYK917579 KIG917574:KIG917579 KSC917574:KSC917579 LBY917574:LBY917579 LLU917574:LLU917579 LVQ917574:LVQ917579 MFM917574:MFM917579 MPI917574:MPI917579 MZE917574:MZE917579 NJA917574:NJA917579 NSW917574:NSW917579 OCS917574:OCS917579 OMO917574:OMO917579 OWK917574:OWK917579 PGG917574:PGG917579 PQC917574:PQC917579 PZY917574:PZY917579 QJU917574:QJU917579 QTQ917574:QTQ917579 RDM917574:RDM917579 RNI917574:RNI917579 RXE917574:RXE917579 SHA917574:SHA917579 SQW917574:SQW917579 TAS917574:TAS917579 TKO917574:TKO917579 TUK917574:TUK917579 UEG917574:UEG917579 UOC917574:UOC917579 UXY917574:UXY917579 VHU917574:VHU917579 VRQ917574:VRQ917579 WBM917574:WBM917579 WLI917574:WLI917579 WVE917574:WVE917579 B983110:B983115 IS983110:IS983115 SO983110:SO983115 ACK983110:ACK983115 AMG983110:AMG983115 AWC983110:AWC983115 BFY983110:BFY983115 BPU983110:BPU983115 BZQ983110:BZQ983115 CJM983110:CJM983115 CTI983110:CTI983115 DDE983110:DDE983115 DNA983110:DNA983115 DWW983110:DWW983115 EGS983110:EGS983115 EQO983110:EQO983115 FAK983110:FAK983115 FKG983110:FKG983115 FUC983110:FUC983115 GDY983110:GDY983115 GNU983110:GNU983115 GXQ983110:GXQ983115 HHM983110:HHM983115 HRI983110:HRI983115 IBE983110:IBE983115 ILA983110:ILA983115 IUW983110:IUW983115 JES983110:JES983115 JOO983110:JOO983115 JYK983110:JYK983115 KIG983110:KIG983115 KSC983110:KSC983115 LBY983110:LBY983115 LLU983110:LLU983115 LVQ983110:LVQ983115 MFM983110:MFM983115 MPI983110:MPI983115 MZE983110:MZE983115 NJA983110:NJA983115 NSW983110:NSW983115 OCS983110:OCS983115 OMO983110:OMO983115 OWK983110:OWK983115 PGG983110:PGG983115 PQC983110:PQC983115 PZY983110:PZY983115 QJU983110:QJU983115 QTQ983110:QTQ983115 RDM983110:RDM983115 RNI983110:RNI983115 RXE983110:RXE983115 SHA983110:SHA983115 SQW983110:SQW983115 TAS983110:TAS983115 TKO983110:TKO983115 TUK983110:TUK983115 UEG983110:UEG983115 UOC983110:UOC983115 UXY983110:UXY983115 VHU983110:VHU983115 VRQ983110:VRQ983115 WBM983110:WBM983115 WLI983110:WLI983115 WVE983110:WVE983115 B48:B54 IS48:IS54 SO48:SO54 ACK48:ACK54 AMG48:AMG54 AWC48:AWC54 BFY48:BFY54 BPU48:BPU54 BZQ48:BZQ54 CJM48:CJM54 CTI48:CTI54 DDE48:DDE54 DNA48:DNA54 DWW48:DWW54 EGS48:EGS54 EQO48:EQO54 FAK48:FAK54 FKG48:FKG54 FUC48:FUC54 GDY48:GDY54 GNU48:GNU54 GXQ48:GXQ54 HHM48:HHM54 HRI48:HRI54 IBE48:IBE54 ILA48:ILA54 IUW48:IUW54 JES48:JES54 JOO48:JOO54 JYK48:JYK54 KIG48:KIG54 KSC48:KSC54 LBY48:LBY54 LLU48:LLU54 LVQ48:LVQ54 MFM48:MFM54 MPI48:MPI54 MZE48:MZE54 NJA48:NJA54 NSW48:NSW54 OCS48:OCS54 OMO48:OMO54 OWK48:OWK54 PGG48:PGG54 PQC48:PQC54 PZY48:PZY54 QJU48:QJU54 QTQ48:QTQ54 RDM48:RDM54 RNI48:RNI54 RXE48:RXE54 SHA48:SHA54 SQW48:SQW54 TAS48:TAS54 TKO48:TKO54 TUK48:TUK54 UEG48:UEG54 UOC48:UOC54 UXY48:UXY54 VHU48:VHU54 VRQ48:VRQ54 WBM48:WBM54 WLI48:WLI54 WVE48:WVE54 B65583:B65589 IS65583:IS65589 SO65583:SO65589 ACK65583:ACK65589 AMG65583:AMG65589 AWC65583:AWC65589 BFY65583:BFY65589 BPU65583:BPU65589 BZQ65583:BZQ65589 CJM65583:CJM65589 CTI65583:CTI65589 DDE65583:DDE65589 DNA65583:DNA65589 DWW65583:DWW65589 EGS65583:EGS65589 EQO65583:EQO65589 FAK65583:FAK65589 FKG65583:FKG65589 FUC65583:FUC65589 GDY65583:GDY65589 GNU65583:GNU65589 GXQ65583:GXQ65589 HHM65583:HHM65589 HRI65583:HRI65589 IBE65583:IBE65589 ILA65583:ILA65589 IUW65583:IUW65589 JES65583:JES65589 JOO65583:JOO65589 JYK65583:JYK65589 KIG65583:KIG65589 KSC65583:KSC65589 LBY65583:LBY65589 LLU65583:LLU65589 LVQ65583:LVQ65589 MFM65583:MFM65589 MPI65583:MPI65589 MZE65583:MZE65589 NJA65583:NJA65589 NSW65583:NSW65589 OCS65583:OCS65589 OMO65583:OMO65589 OWK65583:OWK65589 PGG65583:PGG65589 PQC65583:PQC65589 PZY65583:PZY65589 QJU65583:QJU65589 QTQ65583:QTQ65589 RDM65583:RDM65589 RNI65583:RNI65589 RXE65583:RXE65589 SHA65583:SHA65589 SQW65583:SQW65589 TAS65583:TAS65589 TKO65583:TKO65589 TUK65583:TUK65589 UEG65583:UEG65589 UOC65583:UOC65589 UXY65583:UXY65589 VHU65583:VHU65589 VRQ65583:VRQ65589 WBM65583:WBM65589 WLI65583:WLI65589 WVE65583:WVE65589 B131119:B131125 IS131119:IS131125 SO131119:SO131125 ACK131119:ACK131125 AMG131119:AMG131125 AWC131119:AWC131125 BFY131119:BFY131125 BPU131119:BPU131125 BZQ131119:BZQ131125 CJM131119:CJM131125 CTI131119:CTI131125 DDE131119:DDE131125 DNA131119:DNA131125 DWW131119:DWW131125 EGS131119:EGS131125 EQO131119:EQO131125 FAK131119:FAK131125 FKG131119:FKG131125 FUC131119:FUC131125 GDY131119:GDY131125 GNU131119:GNU131125 GXQ131119:GXQ131125 HHM131119:HHM131125 HRI131119:HRI131125 IBE131119:IBE131125 ILA131119:ILA131125 IUW131119:IUW131125 JES131119:JES131125 JOO131119:JOO131125 JYK131119:JYK131125 KIG131119:KIG131125 KSC131119:KSC131125 LBY131119:LBY131125 LLU131119:LLU131125 LVQ131119:LVQ131125 MFM131119:MFM131125 MPI131119:MPI131125 MZE131119:MZE131125 NJA131119:NJA131125 NSW131119:NSW131125 OCS131119:OCS131125 OMO131119:OMO131125 OWK131119:OWK131125 PGG131119:PGG131125 PQC131119:PQC131125 PZY131119:PZY131125 QJU131119:QJU131125 QTQ131119:QTQ131125 RDM131119:RDM131125 RNI131119:RNI131125 RXE131119:RXE131125 SHA131119:SHA131125 SQW131119:SQW131125 TAS131119:TAS131125 TKO131119:TKO131125 TUK131119:TUK131125 UEG131119:UEG131125 UOC131119:UOC131125 UXY131119:UXY131125 VHU131119:VHU131125 VRQ131119:VRQ131125 WBM131119:WBM131125 WLI131119:WLI131125 WVE131119:WVE131125 B196655:B196661 IS196655:IS196661 SO196655:SO196661 ACK196655:ACK196661 AMG196655:AMG196661 AWC196655:AWC196661 BFY196655:BFY196661 BPU196655:BPU196661 BZQ196655:BZQ196661 CJM196655:CJM196661 CTI196655:CTI196661 DDE196655:DDE196661 DNA196655:DNA196661 DWW196655:DWW196661 EGS196655:EGS196661 EQO196655:EQO196661 FAK196655:FAK196661 FKG196655:FKG196661 FUC196655:FUC196661 GDY196655:GDY196661 GNU196655:GNU196661 GXQ196655:GXQ196661 HHM196655:HHM196661 HRI196655:HRI196661 IBE196655:IBE196661 ILA196655:ILA196661 IUW196655:IUW196661 JES196655:JES196661 JOO196655:JOO196661 JYK196655:JYK196661 KIG196655:KIG196661 KSC196655:KSC196661 LBY196655:LBY196661 LLU196655:LLU196661 LVQ196655:LVQ196661 MFM196655:MFM196661 MPI196655:MPI196661 MZE196655:MZE196661 NJA196655:NJA196661 NSW196655:NSW196661 OCS196655:OCS196661 OMO196655:OMO196661 OWK196655:OWK196661 PGG196655:PGG196661 PQC196655:PQC196661 PZY196655:PZY196661 QJU196655:QJU196661 QTQ196655:QTQ196661 RDM196655:RDM196661 RNI196655:RNI196661 RXE196655:RXE196661 SHA196655:SHA196661 SQW196655:SQW196661 TAS196655:TAS196661 TKO196655:TKO196661 TUK196655:TUK196661 UEG196655:UEG196661 UOC196655:UOC196661 UXY196655:UXY196661 VHU196655:VHU196661 VRQ196655:VRQ196661 WBM196655:WBM196661 WLI196655:WLI196661 WVE196655:WVE196661 B262191:B262197 IS262191:IS262197 SO262191:SO262197 ACK262191:ACK262197 AMG262191:AMG262197 AWC262191:AWC262197 BFY262191:BFY262197 BPU262191:BPU262197 BZQ262191:BZQ262197 CJM262191:CJM262197 CTI262191:CTI262197 DDE262191:DDE262197 DNA262191:DNA262197 DWW262191:DWW262197 EGS262191:EGS262197 EQO262191:EQO262197 FAK262191:FAK262197 FKG262191:FKG262197 FUC262191:FUC262197 GDY262191:GDY262197 GNU262191:GNU262197 GXQ262191:GXQ262197 HHM262191:HHM262197 HRI262191:HRI262197 IBE262191:IBE262197 ILA262191:ILA262197 IUW262191:IUW262197 JES262191:JES262197 JOO262191:JOO262197 JYK262191:JYK262197 KIG262191:KIG262197 KSC262191:KSC262197 LBY262191:LBY262197 LLU262191:LLU262197 LVQ262191:LVQ262197 MFM262191:MFM262197 MPI262191:MPI262197 MZE262191:MZE262197 NJA262191:NJA262197 NSW262191:NSW262197 OCS262191:OCS262197 OMO262191:OMO262197 OWK262191:OWK262197 PGG262191:PGG262197 PQC262191:PQC262197 PZY262191:PZY262197 QJU262191:QJU262197 QTQ262191:QTQ262197 RDM262191:RDM262197 RNI262191:RNI262197 RXE262191:RXE262197 SHA262191:SHA262197 SQW262191:SQW262197 TAS262191:TAS262197 TKO262191:TKO262197 TUK262191:TUK262197 UEG262191:UEG262197 UOC262191:UOC262197 UXY262191:UXY262197 VHU262191:VHU262197 VRQ262191:VRQ262197 WBM262191:WBM262197 WLI262191:WLI262197 WVE262191:WVE262197 B327727:B327733 IS327727:IS327733 SO327727:SO327733 ACK327727:ACK327733 AMG327727:AMG327733 AWC327727:AWC327733 BFY327727:BFY327733 BPU327727:BPU327733 BZQ327727:BZQ327733 CJM327727:CJM327733 CTI327727:CTI327733 DDE327727:DDE327733 DNA327727:DNA327733 DWW327727:DWW327733 EGS327727:EGS327733 EQO327727:EQO327733 FAK327727:FAK327733 FKG327727:FKG327733 FUC327727:FUC327733 GDY327727:GDY327733 GNU327727:GNU327733 GXQ327727:GXQ327733 HHM327727:HHM327733 HRI327727:HRI327733 IBE327727:IBE327733 ILA327727:ILA327733 IUW327727:IUW327733 JES327727:JES327733 JOO327727:JOO327733 JYK327727:JYK327733 KIG327727:KIG327733 KSC327727:KSC327733 LBY327727:LBY327733 LLU327727:LLU327733 LVQ327727:LVQ327733 MFM327727:MFM327733 MPI327727:MPI327733 MZE327727:MZE327733 NJA327727:NJA327733 NSW327727:NSW327733 OCS327727:OCS327733 OMO327727:OMO327733 OWK327727:OWK327733 PGG327727:PGG327733 PQC327727:PQC327733 PZY327727:PZY327733 QJU327727:QJU327733 QTQ327727:QTQ327733 RDM327727:RDM327733 RNI327727:RNI327733 RXE327727:RXE327733 SHA327727:SHA327733 SQW327727:SQW327733 TAS327727:TAS327733 TKO327727:TKO327733 TUK327727:TUK327733 UEG327727:UEG327733 UOC327727:UOC327733 UXY327727:UXY327733 VHU327727:VHU327733 VRQ327727:VRQ327733 WBM327727:WBM327733 WLI327727:WLI327733 WVE327727:WVE327733 B393263:B393269 IS393263:IS393269 SO393263:SO393269 ACK393263:ACK393269 AMG393263:AMG393269 AWC393263:AWC393269 BFY393263:BFY393269 BPU393263:BPU393269 BZQ393263:BZQ393269 CJM393263:CJM393269 CTI393263:CTI393269 DDE393263:DDE393269 DNA393263:DNA393269 DWW393263:DWW393269 EGS393263:EGS393269 EQO393263:EQO393269 FAK393263:FAK393269 FKG393263:FKG393269 FUC393263:FUC393269 GDY393263:GDY393269 GNU393263:GNU393269 GXQ393263:GXQ393269 HHM393263:HHM393269 HRI393263:HRI393269 IBE393263:IBE393269 ILA393263:ILA393269 IUW393263:IUW393269 JES393263:JES393269 JOO393263:JOO393269 JYK393263:JYK393269 KIG393263:KIG393269 KSC393263:KSC393269 LBY393263:LBY393269 LLU393263:LLU393269 LVQ393263:LVQ393269 MFM393263:MFM393269 MPI393263:MPI393269 MZE393263:MZE393269 NJA393263:NJA393269 NSW393263:NSW393269 OCS393263:OCS393269 OMO393263:OMO393269 OWK393263:OWK393269 PGG393263:PGG393269 PQC393263:PQC393269 PZY393263:PZY393269 QJU393263:QJU393269 QTQ393263:QTQ393269 RDM393263:RDM393269 RNI393263:RNI393269 RXE393263:RXE393269 SHA393263:SHA393269 SQW393263:SQW393269 TAS393263:TAS393269 TKO393263:TKO393269 TUK393263:TUK393269 UEG393263:UEG393269 UOC393263:UOC393269 UXY393263:UXY393269 VHU393263:VHU393269 VRQ393263:VRQ393269 WBM393263:WBM393269 WLI393263:WLI393269 WVE393263:WVE393269 B458799:B458805 IS458799:IS458805 SO458799:SO458805 ACK458799:ACK458805 AMG458799:AMG458805 AWC458799:AWC458805 BFY458799:BFY458805 BPU458799:BPU458805 BZQ458799:BZQ458805 CJM458799:CJM458805 CTI458799:CTI458805 DDE458799:DDE458805 DNA458799:DNA458805 DWW458799:DWW458805 EGS458799:EGS458805 EQO458799:EQO458805 FAK458799:FAK458805 FKG458799:FKG458805 FUC458799:FUC458805 GDY458799:GDY458805 GNU458799:GNU458805 GXQ458799:GXQ458805 HHM458799:HHM458805 HRI458799:HRI458805 IBE458799:IBE458805 ILA458799:ILA458805 IUW458799:IUW458805 JES458799:JES458805 JOO458799:JOO458805 JYK458799:JYK458805 KIG458799:KIG458805 KSC458799:KSC458805 LBY458799:LBY458805 LLU458799:LLU458805 LVQ458799:LVQ458805 MFM458799:MFM458805 MPI458799:MPI458805 MZE458799:MZE458805 NJA458799:NJA458805 NSW458799:NSW458805 OCS458799:OCS458805 OMO458799:OMO458805 OWK458799:OWK458805 PGG458799:PGG458805 PQC458799:PQC458805 PZY458799:PZY458805 QJU458799:QJU458805 QTQ458799:QTQ458805 RDM458799:RDM458805 RNI458799:RNI458805 RXE458799:RXE458805 SHA458799:SHA458805 SQW458799:SQW458805 TAS458799:TAS458805 TKO458799:TKO458805 TUK458799:TUK458805 UEG458799:UEG458805 UOC458799:UOC458805 UXY458799:UXY458805 VHU458799:VHU458805 VRQ458799:VRQ458805 WBM458799:WBM458805 WLI458799:WLI458805 WVE458799:WVE458805 B524335:B524341 IS524335:IS524341 SO524335:SO524341 ACK524335:ACK524341 AMG524335:AMG524341 AWC524335:AWC524341 BFY524335:BFY524341 BPU524335:BPU524341 BZQ524335:BZQ524341 CJM524335:CJM524341 CTI524335:CTI524341 DDE524335:DDE524341 DNA524335:DNA524341 DWW524335:DWW524341 EGS524335:EGS524341 EQO524335:EQO524341 FAK524335:FAK524341 FKG524335:FKG524341 FUC524335:FUC524341 GDY524335:GDY524341 GNU524335:GNU524341 GXQ524335:GXQ524341 HHM524335:HHM524341 HRI524335:HRI524341 IBE524335:IBE524341 ILA524335:ILA524341 IUW524335:IUW524341 JES524335:JES524341 JOO524335:JOO524341 JYK524335:JYK524341 KIG524335:KIG524341 KSC524335:KSC524341 LBY524335:LBY524341 LLU524335:LLU524341 LVQ524335:LVQ524341 MFM524335:MFM524341 MPI524335:MPI524341 MZE524335:MZE524341 NJA524335:NJA524341 NSW524335:NSW524341 OCS524335:OCS524341 OMO524335:OMO524341 OWK524335:OWK524341 PGG524335:PGG524341 PQC524335:PQC524341 PZY524335:PZY524341 QJU524335:QJU524341 QTQ524335:QTQ524341 RDM524335:RDM524341 RNI524335:RNI524341 RXE524335:RXE524341 SHA524335:SHA524341 SQW524335:SQW524341 TAS524335:TAS524341 TKO524335:TKO524341 TUK524335:TUK524341 UEG524335:UEG524341 UOC524335:UOC524341 UXY524335:UXY524341 VHU524335:VHU524341 VRQ524335:VRQ524341 WBM524335:WBM524341 WLI524335:WLI524341 WVE524335:WVE524341 B589871:B589877 IS589871:IS589877 SO589871:SO589877 ACK589871:ACK589877 AMG589871:AMG589877 AWC589871:AWC589877 BFY589871:BFY589877 BPU589871:BPU589877 BZQ589871:BZQ589877 CJM589871:CJM589877 CTI589871:CTI589877 DDE589871:DDE589877 DNA589871:DNA589877 DWW589871:DWW589877 EGS589871:EGS589877 EQO589871:EQO589877 FAK589871:FAK589877 FKG589871:FKG589877 FUC589871:FUC589877 GDY589871:GDY589877 GNU589871:GNU589877 GXQ589871:GXQ589877 HHM589871:HHM589877 HRI589871:HRI589877 IBE589871:IBE589877 ILA589871:ILA589877 IUW589871:IUW589877 JES589871:JES589877 JOO589871:JOO589877 JYK589871:JYK589877 KIG589871:KIG589877 KSC589871:KSC589877 LBY589871:LBY589877 LLU589871:LLU589877 LVQ589871:LVQ589877 MFM589871:MFM589877 MPI589871:MPI589877 MZE589871:MZE589877 NJA589871:NJA589877 NSW589871:NSW589877 OCS589871:OCS589877 OMO589871:OMO589877 OWK589871:OWK589877 PGG589871:PGG589877 PQC589871:PQC589877 PZY589871:PZY589877 QJU589871:QJU589877 QTQ589871:QTQ589877 RDM589871:RDM589877 RNI589871:RNI589877 RXE589871:RXE589877 SHA589871:SHA589877 SQW589871:SQW589877 TAS589871:TAS589877 TKO589871:TKO589877 TUK589871:TUK589877 UEG589871:UEG589877 UOC589871:UOC589877 UXY589871:UXY589877 VHU589871:VHU589877 VRQ589871:VRQ589877 WBM589871:WBM589877 WLI589871:WLI589877 WVE589871:WVE589877 B655407:B655413 IS655407:IS655413 SO655407:SO655413 ACK655407:ACK655413 AMG655407:AMG655413 AWC655407:AWC655413 BFY655407:BFY655413 BPU655407:BPU655413 BZQ655407:BZQ655413 CJM655407:CJM655413 CTI655407:CTI655413 DDE655407:DDE655413 DNA655407:DNA655413 DWW655407:DWW655413 EGS655407:EGS655413 EQO655407:EQO655413 FAK655407:FAK655413 FKG655407:FKG655413 FUC655407:FUC655413 GDY655407:GDY655413 GNU655407:GNU655413 GXQ655407:GXQ655413 HHM655407:HHM655413 HRI655407:HRI655413 IBE655407:IBE655413 ILA655407:ILA655413 IUW655407:IUW655413 JES655407:JES655413 JOO655407:JOO655413 JYK655407:JYK655413 KIG655407:KIG655413 KSC655407:KSC655413 LBY655407:LBY655413 LLU655407:LLU655413 LVQ655407:LVQ655413 MFM655407:MFM655413 MPI655407:MPI655413 MZE655407:MZE655413 NJA655407:NJA655413 NSW655407:NSW655413 OCS655407:OCS655413 OMO655407:OMO655413 OWK655407:OWK655413 PGG655407:PGG655413 PQC655407:PQC655413 PZY655407:PZY655413 QJU655407:QJU655413 QTQ655407:QTQ655413 RDM655407:RDM655413 RNI655407:RNI655413 RXE655407:RXE655413 SHA655407:SHA655413 SQW655407:SQW655413 TAS655407:TAS655413 TKO655407:TKO655413 TUK655407:TUK655413 UEG655407:UEG655413 UOC655407:UOC655413 UXY655407:UXY655413 VHU655407:VHU655413 VRQ655407:VRQ655413 WBM655407:WBM655413 WLI655407:WLI655413 WVE655407:WVE655413 B720943:B720949 IS720943:IS720949 SO720943:SO720949 ACK720943:ACK720949 AMG720943:AMG720949 AWC720943:AWC720949 BFY720943:BFY720949 BPU720943:BPU720949 BZQ720943:BZQ720949 CJM720943:CJM720949 CTI720943:CTI720949 DDE720943:DDE720949 DNA720943:DNA720949 DWW720943:DWW720949 EGS720943:EGS720949 EQO720943:EQO720949 FAK720943:FAK720949 FKG720943:FKG720949 FUC720943:FUC720949 GDY720943:GDY720949 GNU720943:GNU720949 GXQ720943:GXQ720949 HHM720943:HHM720949 HRI720943:HRI720949 IBE720943:IBE720949 ILA720943:ILA720949 IUW720943:IUW720949 JES720943:JES720949 JOO720943:JOO720949 JYK720943:JYK720949 KIG720943:KIG720949 KSC720943:KSC720949 LBY720943:LBY720949 LLU720943:LLU720949 LVQ720943:LVQ720949 MFM720943:MFM720949 MPI720943:MPI720949 MZE720943:MZE720949 NJA720943:NJA720949 NSW720943:NSW720949 OCS720943:OCS720949 OMO720943:OMO720949 OWK720943:OWK720949 PGG720943:PGG720949 PQC720943:PQC720949 PZY720943:PZY720949 QJU720943:QJU720949 QTQ720943:QTQ720949 RDM720943:RDM720949 RNI720943:RNI720949 RXE720943:RXE720949 SHA720943:SHA720949 SQW720943:SQW720949 TAS720943:TAS720949 TKO720943:TKO720949 TUK720943:TUK720949 UEG720943:UEG720949 UOC720943:UOC720949 UXY720943:UXY720949 VHU720943:VHU720949 VRQ720943:VRQ720949 WBM720943:WBM720949 WLI720943:WLI720949 WVE720943:WVE720949 B786479:B786485 IS786479:IS786485 SO786479:SO786485 ACK786479:ACK786485 AMG786479:AMG786485 AWC786479:AWC786485 BFY786479:BFY786485 BPU786479:BPU786485 BZQ786479:BZQ786485 CJM786479:CJM786485 CTI786479:CTI786485 DDE786479:DDE786485 DNA786479:DNA786485 DWW786479:DWW786485 EGS786479:EGS786485 EQO786479:EQO786485 FAK786479:FAK786485 FKG786479:FKG786485 FUC786479:FUC786485 GDY786479:GDY786485 GNU786479:GNU786485 GXQ786479:GXQ786485 HHM786479:HHM786485 HRI786479:HRI786485 IBE786479:IBE786485 ILA786479:ILA786485 IUW786479:IUW786485 JES786479:JES786485 JOO786479:JOO786485 JYK786479:JYK786485 KIG786479:KIG786485 KSC786479:KSC786485 LBY786479:LBY786485 LLU786479:LLU786485 LVQ786479:LVQ786485 MFM786479:MFM786485 MPI786479:MPI786485 MZE786479:MZE786485 NJA786479:NJA786485 NSW786479:NSW786485 OCS786479:OCS786485 OMO786479:OMO786485 OWK786479:OWK786485 PGG786479:PGG786485 PQC786479:PQC786485 PZY786479:PZY786485 QJU786479:QJU786485 QTQ786479:QTQ786485 RDM786479:RDM786485 RNI786479:RNI786485 RXE786479:RXE786485 SHA786479:SHA786485 SQW786479:SQW786485 TAS786479:TAS786485 TKO786479:TKO786485 TUK786479:TUK786485 UEG786479:UEG786485 UOC786479:UOC786485 UXY786479:UXY786485 VHU786479:VHU786485 VRQ786479:VRQ786485 WBM786479:WBM786485 WLI786479:WLI786485 WVE786479:WVE786485 B852015:B852021 IS852015:IS852021 SO852015:SO852021 ACK852015:ACK852021 AMG852015:AMG852021 AWC852015:AWC852021 BFY852015:BFY852021 BPU852015:BPU852021 BZQ852015:BZQ852021 CJM852015:CJM852021 CTI852015:CTI852021 DDE852015:DDE852021 DNA852015:DNA852021 DWW852015:DWW852021 EGS852015:EGS852021 EQO852015:EQO852021 FAK852015:FAK852021 FKG852015:FKG852021 FUC852015:FUC852021 GDY852015:GDY852021 GNU852015:GNU852021 GXQ852015:GXQ852021 HHM852015:HHM852021 HRI852015:HRI852021 IBE852015:IBE852021 ILA852015:ILA852021 IUW852015:IUW852021 JES852015:JES852021 JOO852015:JOO852021 JYK852015:JYK852021 KIG852015:KIG852021 KSC852015:KSC852021 LBY852015:LBY852021 LLU852015:LLU852021 LVQ852015:LVQ852021 MFM852015:MFM852021 MPI852015:MPI852021 MZE852015:MZE852021 NJA852015:NJA852021 NSW852015:NSW852021 OCS852015:OCS852021 OMO852015:OMO852021 OWK852015:OWK852021 PGG852015:PGG852021 PQC852015:PQC852021 PZY852015:PZY852021 QJU852015:QJU852021 QTQ852015:QTQ852021 RDM852015:RDM852021 RNI852015:RNI852021 RXE852015:RXE852021 SHA852015:SHA852021 SQW852015:SQW852021 TAS852015:TAS852021 TKO852015:TKO852021 TUK852015:TUK852021 UEG852015:UEG852021 UOC852015:UOC852021 UXY852015:UXY852021 VHU852015:VHU852021 VRQ852015:VRQ852021 WBM852015:WBM852021 WLI852015:WLI852021 WVE852015:WVE852021 B917551:B917557 IS917551:IS917557 SO917551:SO917557 ACK917551:ACK917557 AMG917551:AMG917557 AWC917551:AWC917557 BFY917551:BFY917557 BPU917551:BPU917557 BZQ917551:BZQ917557 CJM917551:CJM917557 CTI917551:CTI917557 DDE917551:DDE917557 DNA917551:DNA917557 DWW917551:DWW917557 EGS917551:EGS917557 EQO917551:EQO917557 FAK917551:FAK917557 FKG917551:FKG917557 FUC917551:FUC917557 GDY917551:GDY917557 GNU917551:GNU917557 GXQ917551:GXQ917557 HHM917551:HHM917557 HRI917551:HRI917557 IBE917551:IBE917557 ILA917551:ILA917557 IUW917551:IUW917557 JES917551:JES917557 JOO917551:JOO917557 JYK917551:JYK917557 KIG917551:KIG917557 KSC917551:KSC917557 LBY917551:LBY917557 LLU917551:LLU917557 LVQ917551:LVQ917557 MFM917551:MFM917557 MPI917551:MPI917557 MZE917551:MZE917557 NJA917551:NJA917557 NSW917551:NSW917557 OCS917551:OCS917557 OMO917551:OMO917557 OWK917551:OWK917557 PGG917551:PGG917557 PQC917551:PQC917557 PZY917551:PZY917557 QJU917551:QJU917557 QTQ917551:QTQ917557 RDM917551:RDM917557 RNI917551:RNI917557 RXE917551:RXE917557 SHA917551:SHA917557 SQW917551:SQW917557 TAS917551:TAS917557 TKO917551:TKO917557 TUK917551:TUK917557 UEG917551:UEG917557 UOC917551:UOC917557 UXY917551:UXY917557 VHU917551:VHU917557 VRQ917551:VRQ917557 WBM917551:WBM917557 WLI917551:WLI917557 WVE917551:WVE917557 B983087:B983093 IS983087:IS983093 SO983087:SO983093 ACK983087:ACK983093 AMG983087:AMG983093 AWC983087:AWC983093 BFY983087:BFY983093 BPU983087:BPU983093 BZQ983087:BZQ983093 CJM983087:CJM983093 CTI983087:CTI983093 DDE983087:DDE983093 DNA983087:DNA983093 DWW983087:DWW983093 EGS983087:EGS983093 EQO983087:EQO983093 FAK983087:FAK983093 FKG983087:FKG983093 FUC983087:FUC983093 GDY983087:GDY983093 GNU983087:GNU983093 GXQ983087:GXQ983093 HHM983087:HHM983093 HRI983087:HRI983093 IBE983087:IBE983093 ILA983087:ILA983093 IUW983087:IUW983093 JES983087:JES983093 JOO983087:JOO983093 JYK983087:JYK983093 KIG983087:KIG983093 KSC983087:KSC983093 LBY983087:LBY983093 LLU983087:LLU983093 LVQ983087:LVQ983093 MFM983087:MFM983093 MPI983087:MPI983093 MZE983087:MZE983093 NJA983087:NJA983093 NSW983087:NSW983093 OCS983087:OCS983093 OMO983087:OMO983093 OWK983087:OWK983093 PGG983087:PGG983093 PQC983087:PQC983093 PZY983087:PZY983093 QJU983087:QJU983093 QTQ983087:QTQ983093 RDM983087:RDM983093 RNI983087:RNI983093 RXE983087:RXE983093 SHA983087:SHA983093 SQW983087:SQW983093 TAS983087:TAS983093 TKO983087:TKO983093 TUK983087:TUK983093 UEG983087:UEG983093 UOC983087:UOC983093 UXY983087:UXY983093 VHU983087:VHU983093 VRQ983087:VRQ983093 WBM983087:WBM983093 WLI983087:WLI983093 WVE983087:WVE983093 B39:B46 IS39:IS46 SO39:SO46 ACK39:ACK46 AMG39:AMG46 AWC39:AWC46 BFY39:BFY46 BPU39:BPU46 BZQ39:BZQ46 CJM39:CJM46 CTI39:CTI46 DDE39:DDE46 DNA39:DNA46 DWW39:DWW46 EGS39:EGS46 EQO39:EQO46 FAK39:FAK46 FKG39:FKG46 FUC39:FUC46 GDY39:GDY46 GNU39:GNU46 GXQ39:GXQ46 HHM39:HHM46 HRI39:HRI46 IBE39:IBE46 ILA39:ILA46 IUW39:IUW46 JES39:JES46 JOO39:JOO46 JYK39:JYK46 KIG39:KIG46 KSC39:KSC46 LBY39:LBY46 LLU39:LLU46 LVQ39:LVQ46 MFM39:MFM46 MPI39:MPI46 MZE39:MZE46 NJA39:NJA46 NSW39:NSW46 OCS39:OCS46 OMO39:OMO46 OWK39:OWK46 PGG39:PGG46 PQC39:PQC46 PZY39:PZY46 QJU39:QJU46 QTQ39:QTQ46 RDM39:RDM46 RNI39:RNI46 RXE39:RXE46 SHA39:SHA46 SQW39:SQW46 TAS39:TAS46 TKO39:TKO46 TUK39:TUK46 UEG39:UEG46 UOC39:UOC46 UXY39:UXY46 VHU39:VHU46 VRQ39:VRQ46 WBM39:WBM46 WLI39:WLI46 WVE39:WVE46 B65574:B65581 IS65574:IS65581 SO65574:SO65581 ACK65574:ACK65581 AMG65574:AMG65581 AWC65574:AWC65581 BFY65574:BFY65581 BPU65574:BPU65581 BZQ65574:BZQ65581 CJM65574:CJM65581 CTI65574:CTI65581 DDE65574:DDE65581 DNA65574:DNA65581 DWW65574:DWW65581 EGS65574:EGS65581 EQO65574:EQO65581 FAK65574:FAK65581 FKG65574:FKG65581 FUC65574:FUC65581 GDY65574:GDY65581 GNU65574:GNU65581 GXQ65574:GXQ65581 HHM65574:HHM65581 HRI65574:HRI65581 IBE65574:IBE65581 ILA65574:ILA65581 IUW65574:IUW65581 JES65574:JES65581 JOO65574:JOO65581 JYK65574:JYK65581 KIG65574:KIG65581 KSC65574:KSC65581 LBY65574:LBY65581 LLU65574:LLU65581 LVQ65574:LVQ65581 MFM65574:MFM65581 MPI65574:MPI65581 MZE65574:MZE65581 NJA65574:NJA65581 NSW65574:NSW65581 OCS65574:OCS65581 OMO65574:OMO65581 OWK65574:OWK65581 PGG65574:PGG65581 PQC65574:PQC65581 PZY65574:PZY65581 QJU65574:QJU65581 QTQ65574:QTQ65581 RDM65574:RDM65581 RNI65574:RNI65581 RXE65574:RXE65581 SHA65574:SHA65581 SQW65574:SQW65581 TAS65574:TAS65581 TKO65574:TKO65581 TUK65574:TUK65581 UEG65574:UEG65581 UOC65574:UOC65581 UXY65574:UXY65581 VHU65574:VHU65581 VRQ65574:VRQ65581 WBM65574:WBM65581 WLI65574:WLI65581 WVE65574:WVE65581 B131110:B131117 IS131110:IS131117 SO131110:SO131117 ACK131110:ACK131117 AMG131110:AMG131117 AWC131110:AWC131117 BFY131110:BFY131117 BPU131110:BPU131117 BZQ131110:BZQ131117 CJM131110:CJM131117 CTI131110:CTI131117 DDE131110:DDE131117 DNA131110:DNA131117 DWW131110:DWW131117 EGS131110:EGS131117 EQO131110:EQO131117 FAK131110:FAK131117 FKG131110:FKG131117 FUC131110:FUC131117 GDY131110:GDY131117 GNU131110:GNU131117 GXQ131110:GXQ131117 HHM131110:HHM131117 HRI131110:HRI131117 IBE131110:IBE131117 ILA131110:ILA131117 IUW131110:IUW131117 JES131110:JES131117 JOO131110:JOO131117 JYK131110:JYK131117 KIG131110:KIG131117 KSC131110:KSC131117 LBY131110:LBY131117 LLU131110:LLU131117 LVQ131110:LVQ131117 MFM131110:MFM131117 MPI131110:MPI131117 MZE131110:MZE131117 NJA131110:NJA131117 NSW131110:NSW131117 OCS131110:OCS131117 OMO131110:OMO131117 OWK131110:OWK131117 PGG131110:PGG131117 PQC131110:PQC131117 PZY131110:PZY131117 QJU131110:QJU131117 QTQ131110:QTQ131117 RDM131110:RDM131117 RNI131110:RNI131117 RXE131110:RXE131117 SHA131110:SHA131117 SQW131110:SQW131117 TAS131110:TAS131117 TKO131110:TKO131117 TUK131110:TUK131117 UEG131110:UEG131117 UOC131110:UOC131117 UXY131110:UXY131117 VHU131110:VHU131117 VRQ131110:VRQ131117 WBM131110:WBM131117 WLI131110:WLI131117 WVE131110:WVE131117 B196646:B196653 IS196646:IS196653 SO196646:SO196653 ACK196646:ACK196653 AMG196646:AMG196653 AWC196646:AWC196653 BFY196646:BFY196653 BPU196646:BPU196653 BZQ196646:BZQ196653 CJM196646:CJM196653 CTI196646:CTI196653 DDE196646:DDE196653 DNA196646:DNA196653 DWW196646:DWW196653 EGS196646:EGS196653 EQO196646:EQO196653 FAK196646:FAK196653 FKG196646:FKG196653 FUC196646:FUC196653 GDY196646:GDY196653 GNU196646:GNU196653 GXQ196646:GXQ196653 HHM196646:HHM196653 HRI196646:HRI196653 IBE196646:IBE196653 ILA196646:ILA196653 IUW196646:IUW196653 JES196646:JES196653 JOO196646:JOO196653 JYK196646:JYK196653 KIG196646:KIG196653 KSC196646:KSC196653 LBY196646:LBY196653 LLU196646:LLU196653 LVQ196646:LVQ196653 MFM196646:MFM196653 MPI196646:MPI196653 MZE196646:MZE196653 NJA196646:NJA196653 NSW196646:NSW196653 OCS196646:OCS196653 OMO196646:OMO196653 OWK196646:OWK196653 PGG196646:PGG196653 PQC196646:PQC196653 PZY196646:PZY196653 QJU196646:QJU196653 QTQ196646:QTQ196653 RDM196646:RDM196653 RNI196646:RNI196653 RXE196646:RXE196653 SHA196646:SHA196653 SQW196646:SQW196653 TAS196646:TAS196653 TKO196646:TKO196653 TUK196646:TUK196653 UEG196646:UEG196653 UOC196646:UOC196653 UXY196646:UXY196653 VHU196646:VHU196653 VRQ196646:VRQ196653 WBM196646:WBM196653 WLI196646:WLI196653 WVE196646:WVE196653 B262182:B262189 IS262182:IS262189 SO262182:SO262189 ACK262182:ACK262189 AMG262182:AMG262189 AWC262182:AWC262189 BFY262182:BFY262189 BPU262182:BPU262189 BZQ262182:BZQ262189 CJM262182:CJM262189 CTI262182:CTI262189 DDE262182:DDE262189 DNA262182:DNA262189 DWW262182:DWW262189 EGS262182:EGS262189 EQO262182:EQO262189 FAK262182:FAK262189 FKG262182:FKG262189 FUC262182:FUC262189 GDY262182:GDY262189 GNU262182:GNU262189 GXQ262182:GXQ262189 HHM262182:HHM262189 HRI262182:HRI262189 IBE262182:IBE262189 ILA262182:ILA262189 IUW262182:IUW262189 JES262182:JES262189 JOO262182:JOO262189 JYK262182:JYK262189 KIG262182:KIG262189 KSC262182:KSC262189 LBY262182:LBY262189 LLU262182:LLU262189 LVQ262182:LVQ262189 MFM262182:MFM262189 MPI262182:MPI262189 MZE262182:MZE262189 NJA262182:NJA262189 NSW262182:NSW262189 OCS262182:OCS262189 OMO262182:OMO262189 OWK262182:OWK262189 PGG262182:PGG262189 PQC262182:PQC262189 PZY262182:PZY262189 QJU262182:QJU262189 QTQ262182:QTQ262189 RDM262182:RDM262189 RNI262182:RNI262189 RXE262182:RXE262189 SHA262182:SHA262189 SQW262182:SQW262189 TAS262182:TAS262189 TKO262182:TKO262189 TUK262182:TUK262189 UEG262182:UEG262189 UOC262182:UOC262189 UXY262182:UXY262189 VHU262182:VHU262189 VRQ262182:VRQ262189 WBM262182:WBM262189 WLI262182:WLI262189 WVE262182:WVE262189 B327718:B327725 IS327718:IS327725 SO327718:SO327725 ACK327718:ACK327725 AMG327718:AMG327725 AWC327718:AWC327725 BFY327718:BFY327725 BPU327718:BPU327725 BZQ327718:BZQ327725 CJM327718:CJM327725 CTI327718:CTI327725 DDE327718:DDE327725 DNA327718:DNA327725 DWW327718:DWW327725 EGS327718:EGS327725 EQO327718:EQO327725 FAK327718:FAK327725 FKG327718:FKG327725 FUC327718:FUC327725 GDY327718:GDY327725 GNU327718:GNU327725 GXQ327718:GXQ327725 HHM327718:HHM327725 HRI327718:HRI327725 IBE327718:IBE327725 ILA327718:ILA327725 IUW327718:IUW327725 JES327718:JES327725 JOO327718:JOO327725 JYK327718:JYK327725 KIG327718:KIG327725 KSC327718:KSC327725 LBY327718:LBY327725 LLU327718:LLU327725 LVQ327718:LVQ327725 MFM327718:MFM327725 MPI327718:MPI327725 MZE327718:MZE327725 NJA327718:NJA327725 NSW327718:NSW327725 OCS327718:OCS327725 OMO327718:OMO327725 OWK327718:OWK327725 PGG327718:PGG327725 PQC327718:PQC327725 PZY327718:PZY327725 QJU327718:QJU327725 QTQ327718:QTQ327725 RDM327718:RDM327725 RNI327718:RNI327725 RXE327718:RXE327725 SHA327718:SHA327725 SQW327718:SQW327725 TAS327718:TAS327725 TKO327718:TKO327725 TUK327718:TUK327725 UEG327718:UEG327725 UOC327718:UOC327725 UXY327718:UXY327725 VHU327718:VHU327725 VRQ327718:VRQ327725 WBM327718:WBM327725 WLI327718:WLI327725 WVE327718:WVE327725 B393254:B393261 IS393254:IS393261 SO393254:SO393261 ACK393254:ACK393261 AMG393254:AMG393261 AWC393254:AWC393261 BFY393254:BFY393261 BPU393254:BPU393261 BZQ393254:BZQ393261 CJM393254:CJM393261 CTI393254:CTI393261 DDE393254:DDE393261 DNA393254:DNA393261 DWW393254:DWW393261 EGS393254:EGS393261 EQO393254:EQO393261 FAK393254:FAK393261 FKG393254:FKG393261 FUC393254:FUC393261 GDY393254:GDY393261 GNU393254:GNU393261 GXQ393254:GXQ393261 HHM393254:HHM393261 HRI393254:HRI393261 IBE393254:IBE393261 ILA393254:ILA393261 IUW393254:IUW393261 JES393254:JES393261 JOO393254:JOO393261 JYK393254:JYK393261 KIG393254:KIG393261 KSC393254:KSC393261 LBY393254:LBY393261 LLU393254:LLU393261 LVQ393254:LVQ393261 MFM393254:MFM393261 MPI393254:MPI393261 MZE393254:MZE393261 NJA393254:NJA393261 NSW393254:NSW393261 OCS393254:OCS393261 OMO393254:OMO393261 OWK393254:OWK393261 PGG393254:PGG393261 PQC393254:PQC393261 PZY393254:PZY393261 QJU393254:QJU393261 QTQ393254:QTQ393261 RDM393254:RDM393261 RNI393254:RNI393261 RXE393254:RXE393261 SHA393254:SHA393261 SQW393254:SQW393261 TAS393254:TAS393261 TKO393254:TKO393261 TUK393254:TUK393261 UEG393254:UEG393261 UOC393254:UOC393261 UXY393254:UXY393261 VHU393254:VHU393261 VRQ393254:VRQ393261 WBM393254:WBM393261 WLI393254:WLI393261 WVE393254:WVE393261 B458790:B458797 IS458790:IS458797 SO458790:SO458797 ACK458790:ACK458797 AMG458790:AMG458797 AWC458790:AWC458797 BFY458790:BFY458797 BPU458790:BPU458797 BZQ458790:BZQ458797 CJM458790:CJM458797 CTI458790:CTI458797 DDE458790:DDE458797 DNA458790:DNA458797 DWW458790:DWW458797 EGS458790:EGS458797 EQO458790:EQO458797 FAK458790:FAK458797 FKG458790:FKG458797 FUC458790:FUC458797 GDY458790:GDY458797 GNU458790:GNU458797 GXQ458790:GXQ458797 HHM458790:HHM458797 HRI458790:HRI458797 IBE458790:IBE458797 ILA458790:ILA458797 IUW458790:IUW458797 JES458790:JES458797 JOO458790:JOO458797 JYK458790:JYK458797 KIG458790:KIG458797 KSC458790:KSC458797 LBY458790:LBY458797 LLU458790:LLU458797 LVQ458790:LVQ458797 MFM458790:MFM458797 MPI458790:MPI458797 MZE458790:MZE458797 NJA458790:NJA458797 NSW458790:NSW458797 OCS458790:OCS458797 OMO458790:OMO458797 OWK458790:OWK458797 PGG458790:PGG458797 PQC458790:PQC458797 PZY458790:PZY458797 QJU458790:QJU458797 QTQ458790:QTQ458797 RDM458790:RDM458797 RNI458790:RNI458797 RXE458790:RXE458797 SHA458790:SHA458797 SQW458790:SQW458797 TAS458790:TAS458797 TKO458790:TKO458797 TUK458790:TUK458797 UEG458790:UEG458797 UOC458790:UOC458797 UXY458790:UXY458797 VHU458790:VHU458797 VRQ458790:VRQ458797 WBM458790:WBM458797 WLI458790:WLI458797 WVE458790:WVE458797 B524326:B524333 IS524326:IS524333 SO524326:SO524333 ACK524326:ACK524333 AMG524326:AMG524333 AWC524326:AWC524333 BFY524326:BFY524333 BPU524326:BPU524333 BZQ524326:BZQ524333 CJM524326:CJM524333 CTI524326:CTI524333 DDE524326:DDE524333 DNA524326:DNA524333 DWW524326:DWW524333 EGS524326:EGS524333 EQO524326:EQO524333 FAK524326:FAK524333 FKG524326:FKG524333 FUC524326:FUC524333 GDY524326:GDY524333 GNU524326:GNU524333 GXQ524326:GXQ524333 HHM524326:HHM524333 HRI524326:HRI524333 IBE524326:IBE524333 ILA524326:ILA524333 IUW524326:IUW524333 JES524326:JES524333 JOO524326:JOO524333 JYK524326:JYK524333 KIG524326:KIG524333 KSC524326:KSC524333 LBY524326:LBY524333 LLU524326:LLU524333 LVQ524326:LVQ524333 MFM524326:MFM524333 MPI524326:MPI524333 MZE524326:MZE524333 NJA524326:NJA524333 NSW524326:NSW524333 OCS524326:OCS524333 OMO524326:OMO524333 OWK524326:OWK524333 PGG524326:PGG524333 PQC524326:PQC524333 PZY524326:PZY524333 QJU524326:QJU524333 QTQ524326:QTQ524333 RDM524326:RDM524333 RNI524326:RNI524333 RXE524326:RXE524333 SHA524326:SHA524333 SQW524326:SQW524333 TAS524326:TAS524333 TKO524326:TKO524333 TUK524326:TUK524333 UEG524326:UEG524333 UOC524326:UOC524333 UXY524326:UXY524333 VHU524326:VHU524333 VRQ524326:VRQ524333 WBM524326:WBM524333 WLI524326:WLI524333 WVE524326:WVE524333 B589862:B589869 IS589862:IS589869 SO589862:SO589869 ACK589862:ACK589869 AMG589862:AMG589869 AWC589862:AWC589869 BFY589862:BFY589869 BPU589862:BPU589869 BZQ589862:BZQ589869 CJM589862:CJM589869 CTI589862:CTI589869 DDE589862:DDE589869 DNA589862:DNA589869 DWW589862:DWW589869 EGS589862:EGS589869 EQO589862:EQO589869 FAK589862:FAK589869 FKG589862:FKG589869 FUC589862:FUC589869 GDY589862:GDY589869 GNU589862:GNU589869 GXQ589862:GXQ589869 HHM589862:HHM589869 HRI589862:HRI589869 IBE589862:IBE589869 ILA589862:ILA589869 IUW589862:IUW589869 JES589862:JES589869 JOO589862:JOO589869 JYK589862:JYK589869 KIG589862:KIG589869 KSC589862:KSC589869 LBY589862:LBY589869 LLU589862:LLU589869 LVQ589862:LVQ589869 MFM589862:MFM589869 MPI589862:MPI589869 MZE589862:MZE589869 NJA589862:NJA589869 NSW589862:NSW589869 OCS589862:OCS589869 OMO589862:OMO589869 OWK589862:OWK589869 PGG589862:PGG589869 PQC589862:PQC589869 PZY589862:PZY589869 QJU589862:QJU589869 QTQ589862:QTQ589869 RDM589862:RDM589869 RNI589862:RNI589869 RXE589862:RXE589869 SHA589862:SHA589869 SQW589862:SQW589869 TAS589862:TAS589869 TKO589862:TKO589869 TUK589862:TUK589869 UEG589862:UEG589869 UOC589862:UOC589869 UXY589862:UXY589869 VHU589862:VHU589869 VRQ589862:VRQ589869 WBM589862:WBM589869 WLI589862:WLI589869 WVE589862:WVE589869 B655398:B655405 IS655398:IS655405 SO655398:SO655405 ACK655398:ACK655405 AMG655398:AMG655405 AWC655398:AWC655405 BFY655398:BFY655405 BPU655398:BPU655405 BZQ655398:BZQ655405 CJM655398:CJM655405 CTI655398:CTI655405 DDE655398:DDE655405 DNA655398:DNA655405 DWW655398:DWW655405 EGS655398:EGS655405 EQO655398:EQO655405 FAK655398:FAK655405 FKG655398:FKG655405 FUC655398:FUC655405 GDY655398:GDY655405 GNU655398:GNU655405 GXQ655398:GXQ655405 HHM655398:HHM655405 HRI655398:HRI655405 IBE655398:IBE655405 ILA655398:ILA655405 IUW655398:IUW655405 JES655398:JES655405 JOO655398:JOO655405 JYK655398:JYK655405 KIG655398:KIG655405 KSC655398:KSC655405 LBY655398:LBY655405 LLU655398:LLU655405 LVQ655398:LVQ655405 MFM655398:MFM655405 MPI655398:MPI655405 MZE655398:MZE655405 NJA655398:NJA655405 NSW655398:NSW655405 OCS655398:OCS655405 OMO655398:OMO655405 OWK655398:OWK655405 PGG655398:PGG655405 PQC655398:PQC655405 PZY655398:PZY655405 QJU655398:QJU655405 QTQ655398:QTQ655405 RDM655398:RDM655405 RNI655398:RNI655405 RXE655398:RXE655405 SHA655398:SHA655405 SQW655398:SQW655405 TAS655398:TAS655405 TKO655398:TKO655405 TUK655398:TUK655405 UEG655398:UEG655405 UOC655398:UOC655405 UXY655398:UXY655405 VHU655398:VHU655405 VRQ655398:VRQ655405 WBM655398:WBM655405 WLI655398:WLI655405 WVE655398:WVE655405 B720934:B720941 IS720934:IS720941 SO720934:SO720941 ACK720934:ACK720941 AMG720934:AMG720941 AWC720934:AWC720941 BFY720934:BFY720941 BPU720934:BPU720941 BZQ720934:BZQ720941 CJM720934:CJM720941 CTI720934:CTI720941 DDE720934:DDE720941 DNA720934:DNA720941 DWW720934:DWW720941 EGS720934:EGS720941 EQO720934:EQO720941 FAK720934:FAK720941 FKG720934:FKG720941 FUC720934:FUC720941 GDY720934:GDY720941 GNU720934:GNU720941 GXQ720934:GXQ720941 HHM720934:HHM720941 HRI720934:HRI720941 IBE720934:IBE720941 ILA720934:ILA720941 IUW720934:IUW720941 JES720934:JES720941 JOO720934:JOO720941 JYK720934:JYK720941 KIG720934:KIG720941 KSC720934:KSC720941 LBY720934:LBY720941 LLU720934:LLU720941 LVQ720934:LVQ720941 MFM720934:MFM720941 MPI720934:MPI720941 MZE720934:MZE720941 NJA720934:NJA720941 NSW720934:NSW720941 OCS720934:OCS720941 OMO720934:OMO720941 OWK720934:OWK720941 PGG720934:PGG720941 PQC720934:PQC720941 PZY720934:PZY720941 QJU720934:QJU720941 QTQ720934:QTQ720941 RDM720934:RDM720941 RNI720934:RNI720941 RXE720934:RXE720941 SHA720934:SHA720941 SQW720934:SQW720941 TAS720934:TAS720941 TKO720934:TKO720941 TUK720934:TUK720941 UEG720934:UEG720941 UOC720934:UOC720941 UXY720934:UXY720941 VHU720934:VHU720941 VRQ720934:VRQ720941 WBM720934:WBM720941 WLI720934:WLI720941 WVE720934:WVE720941 B786470:B786477 IS786470:IS786477 SO786470:SO786477 ACK786470:ACK786477 AMG786470:AMG786477 AWC786470:AWC786477 BFY786470:BFY786477 BPU786470:BPU786477 BZQ786470:BZQ786477 CJM786470:CJM786477 CTI786470:CTI786477 DDE786470:DDE786477 DNA786470:DNA786477 DWW786470:DWW786477 EGS786470:EGS786477 EQO786470:EQO786477 FAK786470:FAK786477 FKG786470:FKG786477 FUC786470:FUC786477 GDY786470:GDY786477 GNU786470:GNU786477 GXQ786470:GXQ786477 HHM786470:HHM786477 HRI786470:HRI786477 IBE786470:IBE786477 ILA786470:ILA786477 IUW786470:IUW786477 JES786470:JES786477 JOO786470:JOO786477 JYK786470:JYK786477 KIG786470:KIG786477 KSC786470:KSC786477 LBY786470:LBY786477 LLU786470:LLU786477 LVQ786470:LVQ786477 MFM786470:MFM786477 MPI786470:MPI786477 MZE786470:MZE786477 NJA786470:NJA786477 NSW786470:NSW786477 OCS786470:OCS786477 OMO786470:OMO786477 OWK786470:OWK786477 PGG786470:PGG786477 PQC786470:PQC786477 PZY786470:PZY786477 QJU786470:QJU786477 QTQ786470:QTQ786477 RDM786470:RDM786477 RNI786470:RNI786477 RXE786470:RXE786477 SHA786470:SHA786477 SQW786470:SQW786477 TAS786470:TAS786477 TKO786470:TKO786477 TUK786470:TUK786477 UEG786470:UEG786477 UOC786470:UOC786477 UXY786470:UXY786477 VHU786470:VHU786477 VRQ786470:VRQ786477 WBM786470:WBM786477 WLI786470:WLI786477 WVE786470:WVE786477 B852006:B852013 IS852006:IS852013 SO852006:SO852013 ACK852006:ACK852013 AMG852006:AMG852013 AWC852006:AWC852013 BFY852006:BFY852013 BPU852006:BPU852013 BZQ852006:BZQ852013 CJM852006:CJM852013 CTI852006:CTI852013 DDE852006:DDE852013 DNA852006:DNA852013 DWW852006:DWW852013 EGS852006:EGS852013 EQO852006:EQO852013 FAK852006:FAK852013 FKG852006:FKG852013 FUC852006:FUC852013 GDY852006:GDY852013 GNU852006:GNU852013 GXQ852006:GXQ852013 HHM852006:HHM852013 HRI852006:HRI852013 IBE852006:IBE852013 ILA852006:ILA852013 IUW852006:IUW852013 JES852006:JES852013 JOO852006:JOO852013 JYK852006:JYK852013 KIG852006:KIG852013 KSC852006:KSC852013 LBY852006:LBY852013 LLU852006:LLU852013 LVQ852006:LVQ852013 MFM852006:MFM852013 MPI852006:MPI852013 MZE852006:MZE852013 NJA852006:NJA852013 NSW852006:NSW852013 OCS852006:OCS852013 OMO852006:OMO852013 OWK852006:OWK852013 PGG852006:PGG852013 PQC852006:PQC852013 PZY852006:PZY852013 QJU852006:QJU852013 QTQ852006:QTQ852013 RDM852006:RDM852013 RNI852006:RNI852013 RXE852006:RXE852013 SHA852006:SHA852013 SQW852006:SQW852013 TAS852006:TAS852013 TKO852006:TKO852013 TUK852006:TUK852013 UEG852006:UEG852013 UOC852006:UOC852013 UXY852006:UXY852013 VHU852006:VHU852013 VRQ852006:VRQ852013 WBM852006:WBM852013 WLI852006:WLI852013 WVE852006:WVE852013 B917542:B917549 IS917542:IS917549 SO917542:SO917549 ACK917542:ACK917549 AMG917542:AMG917549 AWC917542:AWC917549 BFY917542:BFY917549 BPU917542:BPU917549 BZQ917542:BZQ917549 CJM917542:CJM917549 CTI917542:CTI917549 DDE917542:DDE917549 DNA917542:DNA917549 DWW917542:DWW917549 EGS917542:EGS917549 EQO917542:EQO917549 FAK917542:FAK917549 FKG917542:FKG917549 FUC917542:FUC917549 GDY917542:GDY917549 GNU917542:GNU917549 GXQ917542:GXQ917549 HHM917542:HHM917549 HRI917542:HRI917549 IBE917542:IBE917549 ILA917542:ILA917549 IUW917542:IUW917549 JES917542:JES917549 JOO917542:JOO917549 JYK917542:JYK917549 KIG917542:KIG917549 KSC917542:KSC917549 LBY917542:LBY917549 LLU917542:LLU917549 LVQ917542:LVQ917549 MFM917542:MFM917549 MPI917542:MPI917549 MZE917542:MZE917549 NJA917542:NJA917549 NSW917542:NSW917549 OCS917542:OCS917549 OMO917542:OMO917549 OWK917542:OWK917549 PGG917542:PGG917549 PQC917542:PQC917549 PZY917542:PZY917549 QJU917542:QJU917549 QTQ917542:QTQ917549 RDM917542:RDM917549 RNI917542:RNI917549 RXE917542:RXE917549 SHA917542:SHA917549 SQW917542:SQW917549 TAS917542:TAS917549 TKO917542:TKO917549 TUK917542:TUK917549 UEG917542:UEG917549 UOC917542:UOC917549 UXY917542:UXY917549 VHU917542:VHU917549 VRQ917542:VRQ917549 WBM917542:WBM917549 WLI917542:WLI917549 WVE917542:WVE917549 B983078:B983085 IS983078:IS983085 SO983078:SO983085 ACK983078:ACK983085 AMG983078:AMG983085 AWC983078:AWC983085 BFY983078:BFY983085 BPU983078:BPU983085 BZQ983078:BZQ983085 CJM983078:CJM983085 CTI983078:CTI983085 DDE983078:DDE983085 DNA983078:DNA983085 DWW983078:DWW983085 EGS983078:EGS983085 EQO983078:EQO983085 FAK983078:FAK983085 FKG983078:FKG983085 FUC983078:FUC983085 GDY983078:GDY983085 GNU983078:GNU983085 GXQ983078:GXQ983085 HHM983078:HHM983085 HRI983078:HRI983085 IBE983078:IBE983085 ILA983078:ILA983085 IUW983078:IUW983085 JES983078:JES983085 JOO983078:JOO983085 JYK983078:JYK983085 KIG983078:KIG983085 KSC983078:KSC983085 LBY983078:LBY983085 LLU983078:LLU983085 LVQ983078:LVQ983085 MFM983078:MFM983085 MPI983078:MPI983085 MZE983078:MZE983085 NJA983078:NJA983085 NSW983078:NSW983085 OCS983078:OCS983085 OMO983078:OMO983085 OWK983078:OWK983085 PGG983078:PGG983085 PQC983078:PQC983085 PZY983078:PZY983085 QJU983078:QJU983085 QTQ983078:QTQ983085 RDM983078:RDM983085 RNI983078:RNI983085 RXE983078:RXE983085 SHA983078:SHA983085 SQW983078:SQW983085 TAS983078:TAS983085 TKO983078:TKO983085 TUK983078:TUK983085 UEG983078:UEG983085 UOC983078:UOC983085 UXY983078:UXY983085 VHU983078:VHU983085 VRQ983078:VRQ983085 WBM983078:WBM983085 WLI983078:WLI983085 WVE983078:WVE983085 B27:B37 IS27:IS37 SO27:SO37 ACK27:ACK37 AMG27:AMG37 AWC27:AWC37 BFY27:BFY37 BPU27:BPU37 BZQ27:BZQ37 CJM27:CJM37 CTI27:CTI37 DDE27:DDE37 DNA27:DNA37 DWW27:DWW37 EGS27:EGS37 EQO27:EQO37 FAK27:FAK37 FKG27:FKG37 FUC27:FUC37 GDY27:GDY37 GNU27:GNU37 GXQ27:GXQ37 HHM27:HHM37 HRI27:HRI37 IBE27:IBE37 ILA27:ILA37 IUW27:IUW37 JES27:JES37 JOO27:JOO37 JYK27:JYK37 KIG27:KIG37 KSC27:KSC37 LBY27:LBY37 LLU27:LLU37 LVQ27:LVQ37 MFM27:MFM37 MPI27:MPI37 MZE27:MZE37 NJA27:NJA37 NSW27:NSW37 OCS27:OCS37 OMO27:OMO37 OWK27:OWK37 PGG27:PGG37 PQC27:PQC37 PZY27:PZY37 QJU27:QJU37 QTQ27:QTQ37 RDM27:RDM37 RNI27:RNI37 RXE27:RXE37 SHA27:SHA37 SQW27:SQW37 TAS27:TAS37 TKO27:TKO37 TUK27:TUK37 UEG27:UEG37 UOC27:UOC37 UXY27:UXY37 VHU27:VHU37 VRQ27:VRQ37 WBM27:WBM37 WLI27:WLI37 WVE27:WVE37 B65562:B65572 IS65562:IS65572 SO65562:SO65572 ACK65562:ACK65572 AMG65562:AMG65572 AWC65562:AWC65572 BFY65562:BFY65572 BPU65562:BPU65572 BZQ65562:BZQ65572 CJM65562:CJM65572 CTI65562:CTI65572 DDE65562:DDE65572 DNA65562:DNA65572 DWW65562:DWW65572 EGS65562:EGS65572 EQO65562:EQO65572 FAK65562:FAK65572 FKG65562:FKG65572 FUC65562:FUC65572 GDY65562:GDY65572 GNU65562:GNU65572 GXQ65562:GXQ65572 HHM65562:HHM65572 HRI65562:HRI65572 IBE65562:IBE65572 ILA65562:ILA65572 IUW65562:IUW65572 JES65562:JES65572 JOO65562:JOO65572 JYK65562:JYK65572 KIG65562:KIG65572 KSC65562:KSC65572 LBY65562:LBY65572 LLU65562:LLU65572 LVQ65562:LVQ65572 MFM65562:MFM65572 MPI65562:MPI65572 MZE65562:MZE65572 NJA65562:NJA65572 NSW65562:NSW65572 OCS65562:OCS65572 OMO65562:OMO65572 OWK65562:OWK65572 PGG65562:PGG65572 PQC65562:PQC65572 PZY65562:PZY65572 QJU65562:QJU65572 QTQ65562:QTQ65572 RDM65562:RDM65572 RNI65562:RNI65572 RXE65562:RXE65572 SHA65562:SHA65572 SQW65562:SQW65572 TAS65562:TAS65572 TKO65562:TKO65572 TUK65562:TUK65572 UEG65562:UEG65572 UOC65562:UOC65572 UXY65562:UXY65572 VHU65562:VHU65572 VRQ65562:VRQ65572 WBM65562:WBM65572 WLI65562:WLI65572 WVE65562:WVE65572 B131098:B131108 IS131098:IS131108 SO131098:SO131108 ACK131098:ACK131108 AMG131098:AMG131108 AWC131098:AWC131108 BFY131098:BFY131108 BPU131098:BPU131108 BZQ131098:BZQ131108 CJM131098:CJM131108 CTI131098:CTI131108 DDE131098:DDE131108 DNA131098:DNA131108 DWW131098:DWW131108 EGS131098:EGS131108 EQO131098:EQO131108 FAK131098:FAK131108 FKG131098:FKG131108 FUC131098:FUC131108 GDY131098:GDY131108 GNU131098:GNU131108 GXQ131098:GXQ131108 HHM131098:HHM131108 HRI131098:HRI131108 IBE131098:IBE131108 ILA131098:ILA131108 IUW131098:IUW131108 JES131098:JES131108 JOO131098:JOO131108 JYK131098:JYK131108 KIG131098:KIG131108 KSC131098:KSC131108 LBY131098:LBY131108 LLU131098:LLU131108 LVQ131098:LVQ131108 MFM131098:MFM131108 MPI131098:MPI131108 MZE131098:MZE131108 NJA131098:NJA131108 NSW131098:NSW131108 OCS131098:OCS131108 OMO131098:OMO131108 OWK131098:OWK131108 PGG131098:PGG131108 PQC131098:PQC131108 PZY131098:PZY131108 QJU131098:QJU131108 QTQ131098:QTQ131108 RDM131098:RDM131108 RNI131098:RNI131108 RXE131098:RXE131108 SHA131098:SHA131108 SQW131098:SQW131108 TAS131098:TAS131108 TKO131098:TKO131108 TUK131098:TUK131108 UEG131098:UEG131108 UOC131098:UOC131108 UXY131098:UXY131108 VHU131098:VHU131108 VRQ131098:VRQ131108 WBM131098:WBM131108 WLI131098:WLI131108 WVE131098:WVE131108 B196634:B196644 IS196634:IS196644 SO196634:SO196644 ACK196634:ACK196644 AMG196634:AMG196644 AWC196634:AWC196644 BFY196634:BFY196644 BPU196634:BPU196644 BZQ196634:BZQ196644 CJM196634:CJM196644 CTI196634:CTI196644 DDE196634:DDE196644 DNA196634:DNA196644 DWW196634:DWW196644 EGS196634:EGS196644 EQO196634:EQO196644 FAK196634:FAK196644 FKG196634:FKG196644 FUC196634:FUC196644 GDY196634:GDY196644 GNU196634:GNU196644 GXQ196634:GXQ196644 HHM196634:HHM196644 HRI196634:HRI196644 IBE196634:IBE196644 ILA196634:ILA196644 IUW196634:IUW196644 JES196634:JES196644 JOO196634:JOO196644 JYK196634:JYK196644 KIG196634:KIG196644 KSC196634:KSC196644 LBY196634:LBY196644 LLU196634:LLU196644 LVQ196634:LVQ196644 MFM196634:MFM196644 MPI196634:MPI196644 MZE196634:MZE196644 NJA196634:NJA196644 NSW196634:NSW196644 OCS196634:OCS196644 OMO196634:OMO196644 OWK196634:OWK196644 PGG196634:PGG196644 PQC196634:PQC196644 PZY196634:PZY196644 QJU196634:QJU196644 QTQ196634:QTQ196644 RDM196634:RDM196644 RNI196634:RNI196644 RXE196634:RXE196644 SHA196634:SHA196644 SQW196634:SQW196644 TAS196634:TAS196644 TKO196634:TKO196644 TUK196634:TUK196644 UEG196634:UEG196644 UOC196634:UOC196644 UXY196634:UXY196644 VHU196634:VHU196644 VRQ196634:VRQ196644 WBM196634:WBM196644 WLI196634:WLI196644 WVE196634:WVE196644 B262170:B262180 IS262170:IS262180 SO262170:SO262180 ACK262170:ACK262180 AMG262170:AMG262180 AWC262170:AWC262180 BFY262170:BFY262180 BPU262170:BPU262180 BZQ262170:BZQ262180 CJM262170:CJM262180 CTI262170:CTI262180 DDE262170:DDE262180 DNA262170:DNA262180 DWW262170:DWW262180 EGS262170:EGS262180 EQO262170:EQO262180 FAK262170:FAK262180 FKG262170:FKG262180 FUC262170:FUC262180 GDY262170:GDY262180 GNU262170:GNU262180 GXQ262170:GXQ262180 HHM262170:HHM262180 HRI262170:HRI262180 IBE262170:IBE262180 ILA262170:ILA262180 IUW262170:IUW262180 JES262170:JES262180 JOO262170:JOO262180 JYK262170:JYK262180 KIG262170:KIG262180 KSC262170:KSC262180 LBY262170:LBY262180 LLU262170:LLU262180 LVQ262170:LVQ262180 MFM262170:MFM262180 MPI262170:MPI262180 MZE262170:MZE262180 NJA262170:NJA262180 NSW262170:NSW262180 OCS262170:OCS262180 OMO262170:OMO262180 OWK262170:OWK262180 PGG262170:PGG262180 PQC262170:PQC262180 PZY262170:PZY262180 QJU262170:QJU262180 QTQ262170:QTQ262180 RDM262170:RDM262180 RNI262170:RNI262180 RXE262170:RXE262180 SHA262170:SHA262180 SQW262170:SQW262180 TAS262170:TAS262180 TKO262170:TKO262180 TUK262170:TUK262180 UEG262170:UEG262180 UOC262170:UOC262180 UXY262170:UXY262180 VHU262170:VHU262180 VRQ262170:VRQ262180 WBM262170:WBM262180 WLI262170:WLI262180 WVE262170:WVE262180 B327706:B327716 IS327706:IS327716 SO327706:SO327716 ACK327706:ACK327716 AMG327706:AMG327716 AWC327706:AWC327716 BFY327706:BFY327716 BPU327706:BPU327716 BZQ327706:BZQ327716 CJM327706:CJM327716 CTI327706:CTI327716 DDE327706:DDE327716 DNA327706:DNA327716 DWW327706:DWW327716 EGS327706:EGS327716 EQO327706:EQO327716 FAK327706:FAK327716 FKG327706:FKG327716 FUC327706:FUC327716 GDY327706:GDY327716 GNU327706:GNU327716 GXQ327706:GXQ327716 HHM327706:HHM327716 HRI327706:HRI327716 IBE327706:IBE327716 ILA327706:ILA327716 IUW327706:IUW327716 JES327706:JES327716 JOO327706:JOO327716 JYK327706:JYK327716 KIG327706:KIG327716 KSC327706:KSC327716 LBY327706:LBY327716 LLU327706:LLU327716 LVQ327706:LVQ327716 MFM327706:MFM327716 MPI327706:MPI327716 MZE327706:MZE327716 NJA327706:NJA327716 NSW327706:NSW327716 OCS327706:OCS327716 OMO327706:OMO327716 OWK327706:OWK327716 PGG327706:PGG327716 PQC327706:PQC327716 PZY327706:PZY327716 QJU327706:QJU327716 QTQ327706:QTQ327716 RDM327706:RDM327716 RNI327706:RNI327716 RXE327706:RXE327716 SHA327706:SHA327716 SQW327706:SQW327716 TAS327706:TAS327716 TKO327706:TKO327716 TUK327706:TUK327716 UEG327706:UEG327716 UOC327706:UOC327716 UXY327706:UXY327716 VHU327706:VHU327716 VRQ327706:VRQ327716 WBM327706:WBM327716 WLI327706:WLI327716 WVE327706:WVE327716 B393242:B393252 IS393242:IS393252 SO393242:SO393252 ACK393242:ACK393252 AMG393242:AMG393252 AWC393242:AWC393252 BFY393242:BFY393252 BPU393242:BPU393252 BZQ393242:BZQ393252 CJM393242:CJM393252 CTI393242:CTI393252 DDE393242:DDE393252 DNA393242:DNA393252 DWW393242:DWW393252 EGS393242:EGS393252 EQO393242:EQO393252 FAK393242:FAK393252 FKG393242:FKG393252 FUC393242:FUC393252 GDY393242:GDY393252 GNU393242:GNU393252 GXQ393242:GXQ393252 HHM393242:HHM393252 HRI393242:HRI393252 IBE393242:IBE393252 ILA393242:ILA393252 IUW393242:IUW393252 JES393242:JES393252 JOO393242:JOO393252 JYK393242:JYK393252 KIG393242:KIG393252 KSC393242:KSC393252 LBY393242:LBY393252 LLU393242:LLU393252 LVQ393242:LVQ393252 MFM393242:MFM393252 MPI393242:MPI393252 MZE393242:MZE393252 NJA393242:NJA393252 NSW393242:NSW393252 OCS393242:OCS393252 OMO393242:OMO393252 OWK393242:OWK393252 PGG393242:PGG393252 PQC393242:PQC393252 PZY393242:PZY393252 QJU393242:QJU393252 QTQ393242:QTQ393252 RDM393242:RDM393252 RNI393242:RNI393252 RXE393242:RXE393252 SHA393242:SHA393252 SQW393242:SQW393252 TAS393242:TAS393252 TKO393242:TKO393252 TUK393242:TUK393252 UEG393242:UEG393252 UOC393242:UOC393252 UXY393242:UXY393252 VHU393242:VHU393252 VRQ393242:VRQ393252 WBM393242:WBM393252 WLI393242:WLI393252 WVE393242:WVE393252 B458778:B458788 IS458778:IS458788 SO458778:SO458788 ACK458778:ACK458788 AMG458778:AMG458788 AWC458778:AWC458788 BFY458778:BFY458788 BPU458778:BPU458788 BZQ458778:BZQ458788 CJM458778:CJM458788 CTI458778:CTI458788 DDE458778:DDE458788 DNA458778:DNA458788 DWW458778:DWW458788 EGS458778:EGS458788 EQO458778:EQO458788 FAK458778:FAK458788 FKG458778:FKG458788 FUC458778:FUC458788 GDY458778:GDY458788 GNU458778:GNU458788 GXQ458778:GXQ458788 HHM458778:HHM458788 HRI458778:HRI458788 IBE458778:IBE458788 ILA458778:ILA458788 IUW458778:IUW458788 JES458778:JES458788 JOO458778:JOO458788 JYK458778:JYK458788 KIG458778:KIG458788 KSC458778:KSC458788 LBY458778:LBY458788 LLU458778:LLU458788 LVQ458778:LVQ458788 MFM458778:MFM458788 MPI458778:MPI458788 MZE458778:MZE458788 NJA458778:NJA458788 NSW458778:NSW458788 OCS458778:OCS458788 OMO458778:OMO458788 OWK458778:OWK458788 PGG458778:PGG458788 PQC458778:PQC458788 PZY458778:PZY458788 QJU458778:QJU458788 QTQ458778:QTQ458788 RDM458778:RDM458788 RNI458778:RNI458788 RXE458778:RXE458788 SHA458778:SHA458788 SQW458778:SQW458788 TAS458778:TAS458788 TKO458778:TKO458788 TUK458778:TUK458788 UEG458778:UEG458788 UOC458778:UOC458788 UXY458778:UXY458788 VHU458778:VHU458788 VRQ458778:VRQ458788 WBM458778:WBM458788 WLI458778:WLI458788 WVE458778:WVE458788 B524314:B524324 IS524314:IS524324 SO524314:SO524324 ACK524314:ACK524324 AMG524314:AMG524324 AWC524314:AWC524324 BFY524314:BFY524324 BPU524314:BPU524324 BZQ524314:BZQ524324 CJM524314:CJM524324 CTI524314:CTI524324 DDE524314:DDE524324 DNA524314:DNA524324 DWW524314:DWW524324 EGS524314:EGS524324 EQO524314:EQO524324 FAK524314:FAK524324 FKG524314:FKG524324 FUC524314:FUC524324 GDY524314:GDY524324 GNU524314:GNU524324 GXQ524314:GXQ524324 HHM524314:HHM524324 HRI524314:HRI524324 IBE524314:IBE524324 ILA524314:ILA524324 IUW524314:IUW524324 JES524314:JES524324 JOO524314:JOO524324 JYK524314:JYK524324 KIG524314:KIG524324 KSC524314:KSC524324 LBY524314:LBY524324 LLU524314:LLU524324 LVQ524314:LVQ524324 MFM524314:MFM524324 MPI524314:MPI524324 MZE524314:MZE524324 NJA524314:NJA524324 NSW524314:NSW524324 OCS524314:OCS524324 OMO524314:OMO524324 OWK524314:OWK524324 PGG524314:PGG524324 PQC524314:PQC524324 PZY524314:PZY524324 QJU524314:QJU524324 QTQ524314:QTQ524324 RDM524314:RDM524324 RNI524314:RNI524324 RXE524314:RXE524324 SHA524314:SHA524324 SQW524314:SQW524324 TAS524314:TAS524324 TKO524314:TKO524324 TUK524314:TUK524324 UEG524314:UEG524324 UOC524314:UOC524324 UXY524314:UXY524324 VHU524314:VHU524324 VRQ524314:VRQ524324 WBM524314:WBM524324 WLI524314:WLI524324 WVE524314:WVE524324 B589850:B589860 IS589850:IS589860 SO589850:SO589860 ACK589850:ACK589860 AMG589850:AMG589860 AWC589850:AWC589860 BFY589850:BFY589860 BPU589850:BPU589860 BZQ589850:BZQ589860 CJM589850:CJM589860 CTI589850:CTI589860 DDE589850:DDE589860 DNA589850:DNA589860 DWW589850:DWW589860 EGS589850:EGS589860 EQO589850:EQO589860 FAK589850:FAK589860 FKG589850:FKG589860 FUC589850:FUC589860 GDY589850:GDY589860 GNU589850:GNU589860 GXQ589850:GXQ589860 HHM589850:HHM589860 HRI589850:HRI589860 IBE589850:IBE589860 ILA589850:ILA589860 IUW589850:IUW589860 JES589850:JES589860 JOO589850:JOO589860 JYK589850:JYK589860 KIG589850:KIG589860 KSC589850:KSC589860 LBY589850:LBY589860 LLU589850:LLU589860 LVQ589850:LVQ589860 MFM589850:MFM589860 MPI589850:MPI589860 MZE589850:MZE589860 NJA589850:NJA589860 NSW589850:NSW589860 OCS589850:OCS589860 OMO589850:OMO589860 OWK589850:OWK589860 PGG589850:PGG589860 PQC589850:PQC589860 PZY589850:PZY589860 QJU589850:QJU589860 QTQ589850:QTQ589860 RDM589850:RDM589860 RNI589850:RNI589860 RXE589850:RXE589860 SHA589850:SHA589860 SQW589850:SQW589860 TAS589850:TAS589860 TKO589850:TKO589860 TUK589850:TUK589860 UEG589850:UEG589860 UOC589850:UOC589860 UXY589850:UXY589860 VHU589850:VHU589860 VRQ589850:VRQ589860 WBM589850:WBM589860 WLI589850:WLI589860 WVE589850:WVE589860 B655386:B655396 IS655386:IS655396 SO655386:SO655396 ACK655386:ACK655396 AMG655386:AMG655396 AWC655386:AWC655396 BFY655386:BFY655396 BPU655386:BPU655396 BZQ655386:BZQ655396 CJM655386:CJM655396 CTI655386:CTI655396 DDE655386:DDE655396 DNA655386:DNA655396 DWW655386:DWW655396 EGS655386:EGS655396 EQO655386:EQO655396 FAK655386:FAK655396 FKG655386:FKG655396 FUC655386:FUC655396 GDY655386:GDY655396 GNU655386:GNU655396 GXQ655386:GXQ655396 HHM655386:HHM655396 HRI655386:HRI655396 IBE655386:IBE655396 ILA655386:ILA655396 IUW655386:IUW655396 JES655386:JES655396 JOO655386:JOO655396 JYK655386:JYK655396 KIG655386:KIG655396 KSC655386:KSC655396 LBY655386:LBY655396 LLU655386:LLU655396 LVQ655386:LVQ655396 MFM655386:MFM655396 MPI655386:MPI655396 MZE655386:MZE655396 NJA655386:NJA655396 NSW655386:NSW655396 OCS655386:OCS655396 OMO655386:OMO655396 OWK655386:OWK655396 PGG655386:PGG655396 PQC655386:PQC655396 PZY655386:PZY655396 QJU655386:QJU655396 QTQ655386:QTQ655396 RDM655386:RDM655396 RNI655386:RNI655396 RXE655386:RXE655396 SHA655386:SHA655396 SQW655386:SQW655396 TAS655386:TAS655396 TKO655386:TKO655396 TUK655386:TUK655396 UEG655386:UEG655396 UOC655386:UOC655396 UXY655386:UXY655396 VHU655386:VHU655396 VRQ655386:VRQ655396 WBM655386:WBM655396 WLI655386:WLI655396 WVE655386:WVE655396 B720922:B720932 IS720922:IS720932 SO720922:SO720932 ACK720922:ACK720932 AMG720922:AMG720932 AWC720922:AWC720932 BFY720922:BFY720932 BPU720922:BPU720932 BZQ720922:BZQ720932 CJM720922:CJM720932 CTI720922:CTI720932 DDE720922:DDE720932 DNA720922:DNA720932 DWW720922:DWW720932 EGS720922:EGS720932 EQO720922:EQO720932 FAK720922:FAK720932 FKG720922:FKG720932 FUC720922:FUC720932 GDY720922:GDY720932 GNU720922:GNU720932 GXQ720922:GXQ720932 HHM720922:HHM720932 HRI720922:HRI720932 IBE720922:IBE720932 ILA720922:ILA720932 IUW720922:IUW720932 JES720922:JES720932 JOO720922:JOO720932 JYK720922:JYK720932 KIG720922:KIG720932 KSC720922:KSC720932 LBY720922:LBY720932 LLU720922:LLU720932 LVQ720922:LVQ720932 MFM720922:MFM720932 MPI720922:MPI720932 MZE720922:MZE720932 NJA720922:NJA720932 NSW720922:NSW720932 OCS720922:OCS720932 OMO720922:OMO720932 OWK720922:OWK720932 PGG720922:PGG720932 PQC720922:PQC720932 PZY720922:PZY720932 QJU720922:QJU720932 QTQ720922:QTQ720932 RDM720922:RDM720932 RNI720922:RNI720932 RXE720922:RXE720932 SHA720922:SHA720932 SQW720922:SQW720932 TAS720922:TAS720932 TKO720922:TKO720932 TUK720922:TUK720932 UEG720922:UEG720932 UOC720922:UOC720932 UXY720922:UXY720932 VHU720922:VHU720932 VRQ720922:VRQ720932 WBM720922:WBM720932 WLI720922:WLI720932 WVE720922:WVE720932 B786458:B786468 IS786458:IS786468 SO786458:SO786468 ACK786458:ACK786468 AMG786458:AMG786468 AWC786458:AWC786468 BFY786458:BFY786468 BPU786458:BPU786468 BZQ786458:BZQ786468 CJM786458:CJM786468 CTI786458:CTI786468 DDE786458:DDE786468 DNA786458:DNA786468 DWW786458:DWW786468 EGS786458:EGS786468 EQO786458:EQO786468 FAK786458:FAK786468 FKG786458:FKG786468 FUC786458:FUC786468 GDY786458:GDY786468 GNU786458:GNU786468 GXQ786458:GXQ786468 HHM786458:HHM786468 HRI786458:HRI786468 IBE786458:IBE786468 ILA786458:ILA786468 IUW786458:IUW786468 JES786458:JES786468 JOO786458:JOO786468 JYK786458:JYK786468 KIG786458:KIG786468 KSC786458:KSC786468 LBY786458:LBY786468 LLU786458:LLU786468 LVQ786458:LVQ786468 MFM786458:MFM786468 MPI786458:MPI786468 MZE786458:MZE786468 NJA786458:NJA786468 NSW786458:NSW786468 OCS786458:OCS786468 OMO786458:OMO786468 OWK786458:OWK786468 PGG786458:PGG786468 PQC786458:PQC786468 PZY786458:PZY786468 QJU786458:QJU786468 QTQ786458:QTQ786468 RDM786458:RDM786468 RNI786458:RNI786468 RXE786458:RXE786468 SHA786458:SHA786468 SQW786458:SQW786468 TAS786458:TAS786468 TKO786458:TKO786468 TUK786458:TUK786468 UEG786458:UEG786468 UOC786458:UOC786468 UXY786458:UXY786468 VHU786458:VHU786468 VRQ786458:VRQ786468 WBM786458:WBM786468 WLI786458:WLI786468 WVE786458:WVE786468 B851994:B852004 IS851994:IS852004 SO851994:SO852004 ACK851994:ACK852004 AMG851994:AMG852004 AWC851994:AWC852004 BFY851994:BFY852004 BPU851994:BPU852004 BZQ851994:BZQ852004 CJM851994:CJM852004 CTI851994:CTI852004 DDE851994:DDE852004 DNA851994:DNA852004 DWW851994:DWW852004 EGS851994:EGS852004 EQO851994:EQO852004 FAK851994:FAK852004 FKG851994:FKG852004 FUC851994:FUC852004 GDY851994:GDY852004 GNU851994:GNU852004 GXQ851994:GXQ852004 HHM851994:HHM852004 HRI851994:HRI852004 IBE851994:IBE852004 ILA851994:ILA852004 IUW851994:IUW852004 JES851994:JES852004 JOO851994:JOO852004 JYK851994:JYK852004 KIG851994:KIG852004 KSC851994:KSC852004 LBY851994:LBY852004 LLU851994:LLU852004 LVQ851994:LVQ852004 MFM851994:MFM852004 MPI851994:MPI852004 MZE851994:MZE852004 NJA851994:NJA852004 NSW851994:NSW852004 OCS851994:OCS852004 OMO851994:OMO852004 OWK851994:OWK852004 PGG851994:PGG852004 PQC851994:PQC852004 PZY851994:PZY852004 QJU851994:QJU852004 QTQ851994:QTQ852004 RDM851994:RDM852004 RNI851994:RNI852004 RXE851994:RXE852004 SHA851994:SHA852004 SQW851994:SQW852004 TAS851994:TAS852004 TKO851994:TKO852004 TUK851994:TUK852004 UEG851994:UEG852004 UOC851994:UOC852004 UXY851994:UXY852004 VHU851994:VHU852004 VRQ851994:VRQ852004 WBM851994:WBM852004 WLI851994:WLI852004 WVE851994:WVE852004 B917530:B917540 IS917530:IS917540 SO917530:SO917540 ACK917530:ACK917540 AMG917530:AMG917540 AWC917530:AWC917540 BFY917530:BFY917540 BPU917530:BPU917540 BZQ917530:BZQ917540 CJM917530:CJM917540 CTI917530:CTI917540 DDE917530:DDE917540 DNA917530:DNA917540 DWW917530:DWW917540 EGS917530:EGS917540 EQO917530:EQO917540 FAK917530:FAK917540 FKG917530:FKG917540 FUC917530:FUC917540 GDY917530:GDY917540 GNU917530:GNU917540 GXQ917530:GXQ917540 HHM917530:HHM917540 HRI917530:HRI917540 IBE917530:IBE917540 ILA917530:ILA917540 IUW917530:IUW917540 JES917530:JES917540 JOO917530:JOO917540 JYK917530:JYK917540 KIG917530:KIG917540 KSC917530:KSC917540 LBY917530:LBY917540 LLU917530:LLU917540 LVQ917530:LVQ917540 MFM917530:MFM917540 MPI917530:MPI917540 MZE917530:MZE917540 NJA917530:NJA917540 NSW917530:NSW917540 OCS917530:OCS917540 OMO917530:OMO917540 OWK917530:OWK917540 PGG917530:PGG917540 PQC917530:PQC917540 PZY917530:PZY917540 QJU917530:QJU917540 QTQ917530:QTQ917540 RDM917530:RDM917540 RNI917530:RNI917540 RXE917530:RXE917540 SHA917530:SHA917540 SQW917530:SQW917540 TAS917530:TAS917540 TKO917530:TKO917540 TUK917530:TUK917540 UEG917530:UEG917540 UOC917530:UOC917540 UXY917530:UXY917540 VHU917530:VHU917540 VRQ917530:VRQ917540 WBM917530:WBM917540 WLI917530:WLI917540 WVE917530:WVE917540 B983066:B983076 IS983066:IS983076 SO983066:SO983076 ACK983066:ACK983076 AMG983066:AMG983076 AWC983066:AWC983076 BFY983066:BFY983076 BPU983066:BPU983076 BZQ983066:BZQ983076 CJM983066:CJM983076 CTI983066:CTI983076 DDE983066:DDE983076 DNA983066:DNA983076 DWW983066:DWW983076 EGS983066:EGS983076 EQO983066:EQO983076 FAK983066:FAK983076 FKG983066:FKG983076 FUC983066:FUC983076 GDY983066:GDY983076 GNU983066:GNU983076 GXQ983066:GXQ983076 HHM983066:HHM983076 HRI983066:HRI983076 IBE983066:IBE983076 ILA983066:ILA983076 IUW983066:IUW983076 JES983066:JES983076 JOO983066:JOO983076 JYK983066:JYK983076 KIG983066:KIG983076 KSC983066:KSC983076 LBY983066:LBY983076 LLU983066:LLU983076 LVQ983066:LVQ983076 MFM983066:MFM983076 MPI983066:MPI983076 MZE983066:MZE983076 NJA983066:NJA983076 NSW983066:NSW983076 OCS983066:OCS983076 OMO983066:OMO983076 OWK983066:OWK983076 PGG983066:PGG983076 PQC983066:PQC983076 PZY983066:PZY983076 QJU983066:QJU983076 QTQ983066:QTQ983076 RDM983066:RDM983076 RNI983066:RNI983076 RXE983066:RXE983076 SHA983066:SHA983076 SQW983066:SQW983076 TAS983066:TAS983076 TKO983066:TKO983076 TUK983066:TUK983076 UEG983066:UEG983076 UOC983066:UOC983076 UXY983066:UXY983076 VHU983066:VHU983076 VRQ983066:VRQ983076 WBM983066:WBM983076 WLI983066:WLI983076 WVE983066:WVE983076 B8:B25 IS8:IS25 SO8:SO25 ACK8:ACK25 AMG8:AMG25 AWC8:AWC25 BFY8:BFY25 BPU8:BPU25 BZQ8:BZQ25 CJM8:CJM25 CTI8:CTI25 DDE8:DDE25 DNA8:DNA25 DWW8:DWW25 EGS8:EGS25 EQO8:EQO25 FAK8:FAK25 FKG8:FKG25 FUC8:FUC25 GDY8:GDY25 GNU8:GNU25 GXQ8:GXQ25 HHM8:HHM25 HRI8:HRI25 IBE8:IBE25 ILA8:ILA25 IUW8:IUW25 JES8:JES25 JOO8:JOO25 JYK8:JYK25 KIG8:KIG25 KSC8:KSC25 LBY8:LBY25 LLU8:LLU25 LVQ8:LVQ25 MFM8:MFM25 MPI8:MPI25 MZE8:MZE25 NJA8:NJA25 NSW8:NSW25 OCS8:OCS25 OMO8:OMO25 OWK8:OWK25 PGG8:PGG25 PQC8:PQC25 PZY8:PZY25 QJU8:QJU25 QTQ8:QTQ25 RDM8:RDM25 RNI8:RNI25 RXE8:RXE25 SHA8:SHA25 SQW8:SQW25 TAS8:TAS25 TKO8:TKO25 TUK8:TUK25 UEG8:UEG25 UOC8:UOC25 UXY8:UXY25 VHU8:VHU25 VRQ8:VRQ25 WBM8:WBM25 WLI8:WLI25 WVE8:WVE25 B65543:B65560 IS65543:IS65560 SO65543:SO65560 ACK65543:ACK65560 AMG65543:AMG65560 AWC65543:AWC65560 BFY65543:BFY65560 BPU65543:BPU65560 BZQ65543:BZQ65560 CJM65543:CJM65560 CTI65543:CTI65560 DDE65543:DDE65560 DNA65543:DNA65560 DWW65543:DWW65560 EGS65543:EGS65560 EQO65543:EQO65560 FAK65543:FAK65560 FKG65543:FKG65560 FUC65543:FUC65560 GDY65543:GDY65560 GNU65543:GNU65560 GXQ65543:GXQ65560 HHM65543:HHM65560 HRI65543:HRI65560 IBE65543:IBE65560 ILA65543:ILA65560 IUW65543:IUW65560 JES65543:JES65560 JOO65543:JOO65560 JYK65543:JYK65560 KIG65543:KIG65560 KSC65543:KSC65560 LBY65543:LBY65560 LLU65543:LLU65560 LVQ65543:LVQ65560 MFM65543:MFM65560 MPI65543:MPI65560 MZE65543:MZE65560 NJA65543:NJA65560 NSW65543:NSW65560 OCS65543:OCS65560 OMO65543:OMO65560 OWK65543:OWK65560 PGG65543:PGG65560 PQC65543:PQC65560 PZY65543:PZY65560 QJU65543:QJU65560 QTQ65543:QTQ65560 RDM65543:RDM65560 RNI65543:RNI65560 RXE65543:RXE65560 SHA65543:SHA65560 SQW65543:SQW65560 TAS65543:TAS65560 TKO65543:TKO65560 TUK65543:TUK65560 UEG65543:UEG65560 UOC65543:UOC65560 UXY65543:UXY65560 VHU65543:VHU65560 VRQ65543:VRQ65560 WBM65543:WBM65560 WLI65543:WLI65560 WVE65543:WVE65560 B131079:B131096 IS131079:IS131096 SO131079:SO131096 ACK131079:ACK131096 AMG131079:AMG131096 AWC131079:AWC131096 BFY131079:BFY131096 BPU131079:BPU131096 BZQ131079:BZQ131096 CJM131079:CJM131096 CTI131079:CTI131096 DDE131079:DDE131096 DNA131079:DNA131096 DWW131079:DWW131096 EGS131079:EGS131096 EQO131079:EQO131096 FAK131079:FAK131096 FKG131079:FKG131096 FUC131079:FUC131096 GDY131079:GDY131096 GNU131079:GNU131096 GXQ131079:GXQ131096 HHM131079:HHM131096 HRI131079:HRI131096 IBE131079:IBE131096 ILA131079:ILA131096 IUW131079:IUW131096 JES131079:JES131096 JOO131079:JOO131096 JYK131079:JYK131096 KIG131079:KIG131096 KSC131079:KSC131096 LBY131079:LBY131096 LLU131079:LLU131096 LVQ131079:LVQ131096 MFM131079:MFM131096 MPI131079:MPI131096 MZE131079:MZE131096 NJA131079:NJA131096 NSW131079:NSW131096 OCS131079:OCS131096 OMO131079:OMO131096 OWK131079:OWK131096 PGG131079:PGG131096 PQC131079:PQC131096 PZY131079:PZY131096 QJU131079:QJU131096 QTQ131079:QTQ131096 RDM131079:RDM131096 RNI131079:RNI131096 RXE131079:RXE131096 SHA131079:SHA131096 SQW131079:SQW131096 TAS131079:TAS131096 TKO131079:TKO131096 TUK131079:TUK131096 UEG131079:UEG131096 UOC131079:UOC131096 UXY131079:UXY131096 VHU131079:VHU131096 VRQ131079:VRQ131096 WBM131079:WBM131096 WLI131079:WLI131096 WVE131079:WVE131096 B196615:B196632 IS196615:IS196632 SO196615:SO196632 ACK196615:ACK196632 AMG196615:AMG196632 AWC196615:AWC196632 BFY196615:BFY196632 BPU196615:BPU196632 BZQ196615:BZQ196632 CJM196615:CJM196632 CTI196615:CTI196632 DDE196615:DDE196632 DNA196615:DNA196632 DWW196615:DWW196632 EGS196615:EGS196632 EQO196615:EQO196632 FAK196615:FAK196632 FKG196615:FKG196632 FUC196615:FUC196632 GDY196615:GDY196632 GNU196615:GNU196632 GXQ196615:GXQ196632 HHM196615:HHM196632 HRI196615:HRI196632 IBE196615:IBE196632 ILA196615:ILA196632 IUW196615:IUW196632 JES196615:JES196632 JOO196615:JOO196632 JYK196615:JYK196632 KIG196615:KIG196632 KSC196615:KSC196632 LBY196615:LBY196632 LLU196615:LLU196632 LVQ196615:LVQ196632 MFM196615:MFM196632 MPI196615:MPI196632 MZE196615:MZE196632 NJA196615:NJA196632 NSW196615:NSW196632 OCS196615:OCS196632 OMO196615:OMO196632 OWK196615:OWK196632 PGG196615:PGG196632 PQC196615:PQC196632 PZY196615:PZY196632 QJU196615:QJU196632 QTQ196615:QTQ196632 RDM196615:RDM196632 RNI196615:RNI196632 RXE196615:RXE196632 SHA196615:SHA196632 SQW196615:SQW196632 TAS196615:TAS196632 TKO196615:TKO196632 TUK196615:TUK196632 UEG196615:UEG196632 UOC196615:UOC196632 UXY196615:UXY196632 VHU196615:VHU196632 VRQ196615:VRQ196632 WBM196615:WBM196632 WLI196615:WLI196632 WVE196615:WVE196632 B262151:B262168 IS262151:IS262168 SO262151:SO262168 ACK262151:ACK262168 AMG262151:AMG262168 AWC262151:AWC262168 BFY262151:BFY262168 BPU262151:BPU262168 BZQ262151:BZQ262168 CJM262151:CJM262168 CTI262151:CTI262168 DDE262151:DDE262168 DNA262151:DNA262168 DWW262151:DWW262168 EGS262151:EGS262168 EQO262151:EQO262168 FAK262151:FAK262168 FKG262151:FKG262168 FUC262151:FUC262168 GDY262151:GDY262168 GNU262151:GNU262168 GXQ262151:GXQ262168 HHM262151:HHM262168 HRI262151:HRI262168 IBE262151:IBE262168 ILA262151:ILA262168 IUW262151:IUW262168 JES262151:JES262168 JOO262151:JOO262168 JYK262151:JYK262168 KIG262151:KIG262168 KSC262151:KSC262168 LBY262151:LBY262168 LLU262151:LLU262168 LVQ262151:LVQ262168 MFM262151:MFM262168 MPI262151:MPI262168 MZE262151:MZE262168 NJA262151:NJA262168 NSW262151:NSW262168 OCS262151:OCS262168 OMO262151:OMO262168 OWK262151:OWK262168 PGG262151:PGG262168 PQC262151:PQC262168 PZY262151:PZY262168 QJU262151:QJU262168 QTQ262151:QTQ262168 RDM262151:RDM262168 RNI262151:RNI262168 RXE262151:RXE262168 SHA262151:SHA262168 SQW262151:SQW262168 TAS262151:TAS262168 TKO262151:TKO262168 TUK262151:TUK262168 UEG262151:UEG262168 UOC262151:UOC262168 UXY262151:UXY262168 VHU262151:VHU262168 VRQ262151:VRQ262168 WBM262151:WBM262168 WLI262151:WLI262168 WVE262151:WVE262168 B327687:B327704 IS327687:IS327704 SO327687:SO327704 ACK327687:ACK327704 AMG327687:AMG327704 AWC327687:AWC327704 BFY327687:BFY327704 BPU327687:BPU327704 BZQ327687:BZQ327704 CJM327687:CJM327704 CTI327687:CTI327704 DDE327687:DDE327704 DNA327687:DNA327704 DWW327687:DWW327704 EGS327687:EGS327704 EQO327687:EQO327704 FAK327687:FAK327704 FKG327687:FKG327704 FUC327687:FUC327704 GDY327687:GDY327704 GNU327687:GNU327704 GXQ327687:GXQ327704 HHM327687:HHM327704 HRI327687:HRI327704 IBE327687:IBE327704 ILA327687:ILA327704 IUW327687:IUW327704 JES327687:JES327704 JOO327687:JOO327704 JYK327687:JYK327704 KIG327687:KIG327704 KSC327687:KSC327704 LBY327687:LBY327704 LLU327687:LLU327704 LVQ327687:LVQ327704 MFM327687:MFM327704 MPI327687:MPI327704 MZE327687:MZE327704 NJA327687:NJA327704 NSW327687:NSW327704 OCS327687:OCS327704 OMO327687:OMO327704 OWK327687:OWK327704 PGG327687:PGG327704 PQC327687:PQC327704 PZY327687:PZY327704 QJU327687:QJU327704 QTQ327687:QTQ327704 RDM327687:RDM327704 RNI327687:RNI327704 RXE327687:RXE327704 SHA327687:SHA327704 SQW327687:SQW327704 TAS327687:TAS327704 TKO327687:TKO327704 TUK327687:TUK327704 UEG327687:UEG327704 UOC327687:UOC327704 UXY327687:UXY327704 VHU327687:VHU327704 VRQ327687:VRQ327704 WBM327687:WBM327704 WLI327687:WLI327704 WVE327687:WVE327704 B393223:B393240 IS393223:IS393240 SO393223:SO393240 ACK393223:ACK393240 AMG393223:AMG393240 AWC393223:AWC393240 BFY393223:BFY393240 BPU393223:BPU393240 BZQ393223:BZQ393240 CJM393223:CJM393240 CTI393223:CTI393240 DDE393223:DDE393240 DNA393223:DNA393240 DWW393223:DWW393240 EGS393223:EGS393240 EQO393223:EQO393240 FAK393223:FAK393240 FKG393223:FKG393240 FUC393223:FUC393240 GDY393223:GDY393240 GNU393223:GNU393240 GXQ393223:GXQ393240 HHM393223:HHM393240 HRI393223:HRI393240 IBE393223:IBE393240 ILA393223:ILA393240 IUW393223:IUW393240 JES393223:JES393240 JOO393223:JOO393240 JYK393223:JYK393240 KIG393223:KIG393240 KSC393223:KSC393240 LBY393223:LBY393240 LLU393223:LLU393240 LVQ393223:LVQ393240 MFM393223:MFM393240 MPI393223:MPI393240 MZE393223:MZE393240 NJA393223:NJA393240 NSW393223:NSW393240 OCS393223:OCS393240 OMO393223:OMO393240 OWK393223:OWK393240 PGG393223:PGG393240 PQC393223:PQC393240 PZY393223:PZY393240 QJU393223:QJU393240 QTQ393223:QTQ393240 RDM393223:RDM393240 RNI393223:RNI393240 RXE393223:RXE393240 SHA393223:SHA393240 SQW393223:SQW393240 TAS393223:TAS393240 TKO393223:TKO393240 TUK393223:TUK393240 UEG393223:UEG393240 UOC393223:UOC393240 UXY393223:UXY393240 VHU393223:VHU393240 VRQ393223:VRQ393240 WBM393223:WBM393240 WLI393223:WLI393240 WVE393223:WVE393240 B458759:B458776 IS458759:IS458776 SO458759:SO458776 ACK458759:ACK458776 AMG458759:AMG458776 AWC458759:AWC458776 BFY458759:BFY458776 BPU458759:BPU458776 BZQ458759:BZQ458776 CJM458759:CJM458776 CTI458759:CTI458776 DDE458759:DDE458776 DNA458759:DNA458776 DWW458759:DWW458776 EGS458759:EGS458776 EQO458759:EQO458776 FAK458759:FAK458776 FKG458759:FKG458776 FUC458759:FUC458776 GDY458759:GDY458776 GNU458759:GNU458776 GXQ458759:GXQ458776 HHM458759:HHM458776 HRI458759:HRI458776 IBE458759:IBE458776 ILA458759:ILA458776 IUW458759:IUW458776 JES458759:JES458776 JOO458759:JOO458776 JYK458759:JYK458776 KIG458759:KIG458776 KSC458759:KSC458776 LBY458759:LBY458776 LLU458759:LLU458776 LVQ458759:LVQ458776 MFM458759:MFM458776 MPI458759:MPI458776 MZE458759:MZE458776 NJA458759:NJA458776 NSW458759:NSW458776 OCS458759:OCS458776 OMO458759:OMO458776 OWK458759:OWK458776 PGG458759:PGG458776 PQC458759:PQC458776 PZY458759:PZY458776 QJU458759:QJU458776 QTQ458759:QTQ458776 RDM458759:RDM458776 RNI458759:RNI458776 RXE458759:RXE458776 SHA458759:SHA458776 SQW458759:SQW458776 TAS458759:TAS458776 TKO458759:TKO458776 TUK458759:TUK458776 UEG458759:UEG458776 UOC458759:UOC458776 UXY458759:UXY458776 VHU458759:VHU458776 VRQ458759:VRQ458776 WBM458759:WBM458776 WLI458759:WLI458776 WVE458759:WVE458776 B524295:B524312 IS524295:IS524312 SO524295:SO524312 ACK524295:ACK524312 AMG524295:AMG524312 AWC524295:AWC524312 BFY524295:BFY524312 BPU524295:BPU524312 BZQ524295:BZQ524312 CJM524295:CJM524312 CTI524295:CTI524312 DDE524295:DDE524312 DNA524295:DNA524312 DWW524295:DWW524312 EGS524295:EGS524312 EQO524295:EQO524312 FAK524295:FAK524312 FKG524295:FKG524312 FUC524295:FUC524312 GDY524295:GDY524312 GNU524295:GNU524312 GXQ524295:GXQ524312 HHM524295:HHM524312 HRI524295:HRI524312 IBE524295:IBE524312 ILA524295:ILA524312 IUW524295:IUW524312 JES524295:JES524312 JOO524295:JOO524312 JYK524295:JYK524312 KIG524295:KIG524312 KSC524295:KSC524312 LBY524295:LBY524312 LLU524295:LLU524312 LVQ524295:LVQ524312 MFM524295:MFM524312 MPI524295:MPI524312 MZE524295:MZE524312 NJA524295:NJA524312 NSW524295:NSW524312 OCS524295:OCS524312 OMO524295:OMO524312 OWK524295:OWK524312 PGG524295:PGG524312 PQC524295:PQC524312 PZY524295:PZY524312 QJU524295:QJU524312 QTQ524295:QTQ524312 RDM524295:RDM524312 RNI524295:RNI524312 RXE524295:RXE524312 SHA524295:SHA524312 SQW524295:SQW524312 TAS524295:TAS524312 TKO524295:TKO524312 TUK524295:TUK524312 UEG524295:UEG524312 UOC524295:UOC524312 UXY524295:UXY524312 VHU524295:VHU524312 VRQ524295:VRQ524312 WBM524295:WBM524312 WLI524295:WLI524312 WVE524295:WVE524312 B589831:B589848 IS589831:IS589848 SO589831:SO589848 ACK589831:ACK589848 AMG589831:AMG589848 AWC589831:AWC589848 BFY589831:BFY589848 BPU589831:BPU589848 BZQ589831:BZQ589848 CJM589831:CJM589848 CTI589831:CTI589848 DDE589831:DDE589848 DNA589831:DNA589848 DWW589831:DWW589848 EGS589831:EGS589848 EQO589831:EQO589848 FAK589831:FAK589848 FKG589831:FKG589848 FUC589831:FUC589848 GDY589831:GDY589848 GNU589831:GNU589848 GXQ589831:GXQ589848 HHM589831:HHM589848 HRI589831:HRI589848 IBE589831:IBE589848 ILA589831:ILA589848 IUW589831:IUW589848 JES589831:JES589848 JOO589831:JOO589848 JYK589831:JYK589848 KIG589831:KIG589848 KSC589831:KSC589848 LBY589831:LBY589848 LLU589831:LLU589848 LVQ589831:LVQ589848 MFM589831:MFM589848 MPI589831:MPI589848 MZE589831:MZE589848 NJA589831:NJA589848 NSW589831:NSW589848 OCS589831:OCS589848 OMO589831:OMO589848 OWK589831:OWK589848 PGG589831:PGG589848 PQC589831:PQC589848 PZY589831:PZY589848 QJU589831:QJU589848 QTQ589831:QTQ589848 RDM589831:RDM589848 RNI589831:RNI589848 RXE589831:RXE589848 SHA589831:SHA589848 SQW589831:SQW589848 TAS589831:TAS589848 TKO589831:TKO589848 TUK589831:TUK589848 UEG589831:UEG589848 UOC589831:UOC589848 UXY589831:UXY589848 VHU589831:VHU589848 VRQ589831:VRQ589848 WBM589831:WBM589848 WLI589831:WLI589848 WVE589831:WVE589848 B655367:B655384 IS655367:IS655384 SO655367:SO655384 ACK655367:ACK655384 AMG655367:AMG655384 AWC655367:AWC655384 BFY655367:BFY655384 BPU655367:BPU655384 BZQ655367:BZQ655384 CJM655367:CJM655384 CTI655367:CTI655384 DDE655367:DDE655384 DNA655367:DNA655384 DWW655367:DWW655384 EGS655367:EGS655384 EQO655367:EQO655384 FAK655367:FAK655384 FKG655367:FKG655384 FUC655367:FUC655384 GDY655367:GDY655384 GNU655367:GNU655384 GXQ655367:GXQ655384 HHM655367:HHM655384 HRI655367:HRI655384 IBE655367:IBE655384 ILA655367:ILA655384 IUW655367:IUW655384 JES655367:JES655384 JOO655367:JOO655384 JYK655367:JYK655384 KIG655367:KIG655384 KSC655367:KSC655384 LBY655367:LBY655384 LLU655367:LLU655384 LVQ655367:LVQ655384 MFM655367:MFM655384 MPI655367:MPI655384 MZE655367:MZE655384 NJA655367:NJA655384 NSW655367:NSW655384 OCS655367:OCS655384 OMO655367:OMO655384 OWK655367:OWK655384 PGG655367:PGG655384 PQC655367:PQC655384 PZY655367:PZY655384 QJU655367:QJU655384 QTQ655367:QTQ655384 RDM655367:RDM655384 RNI655367:RNI655384 RXE655367:RXE655384 SHA655367:SHA655384 SQW655367:SQW655384 TAS655367:TAS655384 TKO655367:TKO655384 TUK655367:TUK655384 UEG655367:UEG655384 UOC655367:UOC655384 UXY655367:UXY655384 VHU655367:VHU655384 VRQ655367:VRQ655384 WBM655367:WBM655384 WLI655367:WLI655384 WVE655367:WVE655384 B720903:B720920 IS720903:IS720920 SO720903:SO720920 ACK720903:ACK720920 AMG720903:AMG720920 AWC720903:AWC720920 BFY720903:BFY720920 BPU720903:BPU720920 BZQ720903:BZQ720920 CJM720903:CJM720920 CTI720903:CTI720920 DDE720903:DDE720920 DNA720903:DNA720920 DWW720903:DWW720920 EGS720903:EGS720920 EQO720903:EQO720920 FAK720903:FAK720920 FKG720903:FKG720920 FUC720903:FUC720920 GDY720903:GDY720920 GNU720903:GNU720920 GXQ720903:GXQ720920 HHM720903:HHM720920 HRI720903:HRI720920 IBE720903:IBE720920 ILA720903:ILA720920 IUW720903:IUW720920 JES720903:JES720920 JOO720903:JOO720920 JYK720903:JYK720920 KIG720903:KIG720920 KSC720903:KSC720920 LBY720903:LBY720920 LLU720903:LLU720920 LVQ720903:LVQ720920 MFM720903:MFM720920 MPI720903:MPI720920 MZE720903:MZE720920 NJA720903:NJA720920 NSW720903:NSW720920 OCS720903:OCS720920 OMO720903:OMO720920 OWK720903:OWK720920 PGG720903:PGG720920 PQC720903:PQC720920 PZY720903:PZY720920 QJU720903:QJU720920 QTQ720903:QTQ720920 RDM720903:RDM720920 RNI720903:RNI720920 RXE720903:RXE720920 SHA720903:SHA720920 SQW720903:SQW720920 TAS720903:TAS720920 TKO720903:TKO720920 TUK720903:TUK720920 UEG720903:UEG720920 UOC720903:UOC720920 UXY720903:UXY720920 VHU720903:VHU720920 VRQ720903:VRQ720920 WBM720903:WBM720920 WLI720903:WLI720920 WVE720903:WVE720920 B786439:B786456 IS786439:IS786456 SO786439:SO786456 ACK786439:ACK786456 AMG786439:AMG786456 AWC786439:AWC786456 BFY786439:BFY786456 BPU786439:BPU786456 BZQ786439:BZQ786456 CJM786439:CJM786456 CTI786439:CTI786456 DDE786439:DDE786456 DNA786439:DNA786456 DWW786439:DWW786456 EGS786439:EGS786456 EQO786439:EQO786456 FAK786439:FAK786456 FKG786439:FKG786456 FUC786439:FUC786456 GDY786439:GDY786456 GNU786439:GNU786456 GXQ786439:GXQ786456 HHM786439:HHM786456 HRI786439:HRI786456 IBE786439:IBE786456 ILA786439:ILA786456 IUW786439:IUW786456 JES786439:JES786456 JOO786439:JOO786456 JYK786439:JYK786456 KIG786439:KIG786456 KSC786439:KSC786456 LBY786439:LBY786456 LLU786439:LLU786456 LVQ786439:LVQ786456 MFM786439:MFM786456 MPI786439:MPI786456 MZE786439:MZE786456 NJA786439:NJA786456 NSW786439:NSW786456 OCS786439:OCS786456 OMO786439:OMO786456 OWK786439:OWK786456 PGG786439:PGG786456 PQC786439:PQC786456 PZY786439:PZY786456 QJU786439:QJU786456 QTQ786439:QTQ786456 RDM786439:RDM786456 RNI786439:RNI786456 RXE786439:RXE786456 SHA786439:SHA786456 SQW786439:SQW786456 TAS786439:TAS786456 TKO786439:TKO786456 TUK786439:TUK786456 UEG786439:UEG786456 UOC786439:UOC786456 UXY786439:UXY786456 VHU786439:VHU786456 VRQ786439:VRQ786456 WBM786439:WBM786456 WLI786439:WLI786456 WVE786439:WVE786456 B851975:B851992 IS851975:IS851992 SO851975:SO851992 ACK851975:ACK851992 AMG851975:AMG851992 AWC851975:AWC851992 BFY851975:BFY851992 BPU851975:BPU851992 BZQ851975:BZQ851992 CJM851975:CJM851992 CTI851975:CTI851992 DDE851975:DDE851992 DNA851975:DNA851992 DWW851975:DWW851992 EGS851975:EGS851992 EQO851975:EQO851992 FAK851975:FAK851992 FKG851975:FKG851992 FUC851975:FUC851992 GDY851975:GDY851992 GNU851975:GNU851992 GXQ851975:GXQ851992 HHM851975:HHM851992 HRI851975:HRI851992 IBE851975:IBE851992 ILA851975:ILA851992 IUW851975:IUW851992 JES851975:JES851992 JOO851975:JOO851992 JYK851975:JYK851992 KIG851975:KIG851992 KSC851975:KSC851992 LBY851975:LBY851992 LLU851975:LLU851992 LVQ851975:LVQ851992 MFM851975:MFM851992 MPI851975:MPI851992 MZE851975:MZE851992 NJA851975:NJA851992 NSW851975:NSW851992 OCS851975:OCS851992 OMO851975:OMO851992 OWK851975:OWK851992 PGG851975:PGG851992 PQC851975:PQC851992 PZY851975:PZY851992 QJU851975:QJU851992 QTQ851975:QTQ851992 RDM851975:RDM851992 RNI851975:RNI851992 RXE851975:RXE851992 SHA851975:SHA851992 SQW851975:SQW851992 TAS851975:TAS851992 TKO851975:TKO851992 TUK851975:TUK851992 UEG851975:UEG851992 UOC851975:UOC851992 UXY851975:UXY851992 VHU851975:VHU851992 VRQ851975:VRQ851992 WBM851975:WBM851992 WLI851975:WLI851992 WVE851975:WVE851992 B917511:B917528 IS917511:IS917528 SO917511:SO917528 ACK917511:ACK917528 AMG917511:AMG917528 AWC917511:AWC917528 BFY917511:BFY917528 BPU917511:BPU917528 BZQ917511:BZQ917528 CJM917511:CJM917528 CTI917511:CTI917528 DDE917511:DDE917528 DNA917511:DNA917528 DWW917511:DWW917528 EGS917511:EGS917528 EQO917511:EQO917528 FAK917511:FAK917528 FKG917511:FKG917528 FUC917511:FUC917528 GDY917511:GDY917528 GNU917511:GNU917528 GXQ917511:GXQ917528 HHM917511:HHM917528 HRI917511:HRI917528 IBE917511:IBE917528 ILA917511:ILA917528 IUW917511:IUW917528 JES917511:JES917528 JOO917511:JOO917528 JYK917511:JYK917528 KIG917511:KIG917528 KSC917511:KSC917528 LBY917511:LBY917528 LLU917511:LLU917528 LVQ917511:LVQ917528 MFM917511:MFM917528 MPI917511:MPI917528 MZE917511:MZE917528 NJA917511:NJA917528 NSW917511:NSW917528 OCS917511:OCS917528 OMO917511:OMO917528 OWK917511:OWK917528 PGG917511:PGG917528 PQC917511:PQC917528 PZY917511:PZY917528 QJU917511:QJU917528 QTQ917511:QTQ917528 RDM917511:RDM917528 RNI917511:RNI917528 RXE917511:RXE917528 SHA917511:SHA917528 SQW917511:SQW917528 TAS917511:TAS917528 TKO917511:TKO917528 TUK917511:TUK917528 UEG917511:UEG917528 UOC917511:UOC917528 UXY917511:UXY917528 VHU917511:VHU917528 VRQ917511:VRQ917528 WBM917511:WBM917528 WLI917511:WLI917528 WVE917511:WVE917528 B983047:B983064 IS983047:IS983064 SO983047:SO983064 ACK983047:ACK983064 AMG983047:AMG983064 AWC983047:AWC983064 BFY983047:BFY983064 BPU983047:BPU983064 BZQ983047:BZQ983064 CJM983047:CJM983064 CTI983047:CTI983064 DDE983047:DDE983064 DNA983047:DNA983064 DWW983047:DWW983064 EGS983047:EGS983064 EQO983047:EQO983064 FAK983047:FAK983064 FKG983047:FKG983064 FUC983047:FUC983064 GDY983047:GDY983064 GNU983047:GNU983064 GXQ983047:GXQ983064 HHM983047:HHM983064 HRI983047:HRI983064 IBE983047:IBE983064 ILA983047:ILA983064 IUW983047:IUW983064 JES983047:JES983064 JOO983047:JOO983064 JYK983047:JYK983064 KIG983047:KIG983064 KSC983047:KSC983064 LBY983047:LBY983064 LLU983047:LLU983064 LVQ983047:LVQ983064 MFM983047:MFM983064 MPI983047:MPI983064 MZE983047:MZE983064 NJA983047:NJA983064 NSW983047:NSW983064 OCS983047:OCS983064 OMO983047:OMO983064 OWK983047:OWK983064 PGG983047:PGG983064 PQC983047:PQC983064 PZY983047:PZY983064 QJU983047:QJU983064 QTQ983047:QTQ983064 RDM983047:RDM983064 RNI983047:RNI983064 RXE983047:RXE983064 SHA983047:SHA983064 SQW983047:SQW983064 TAS983047:TAS983064 TKO983047:TKO983064 TUK983047:TUK983064 UEG983047:UEG983064 UOC983047:UOC983064 UXY983047:UXY983064 VHU983047:VHU983064 VRQ983047:VRQ983064 WBM983047:WBM983064 WLI983047:WLI983064 WVE983047:WVE983064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51">
    <pageSetUpPr fitToPage="1"/>
  </sheetPr>
  <dimension ref="A1:S126"/>
  <sheetViews>
    <sheetView zoomScaleNormal="100" zoomScaleSheetLayoutView="100" workbookViewId="0">
      <pane xSplit="1" ySplit="6" topLeftCell="B7" activePane="bottomRight" state="frozen"/>
      <selection activeCell="S4" sqref="P3:U6"/>
      <selection pane="topRight" activeCell="S4" sqref="P3:U6"/>
      <selection pane="bottomLeft" activeCell="S4" sqref="P3:U6"/>
      <selection pane="bottomRight" activeCell="O98" sqref="O98"/>
    </sheetView>
  </sheetViews>
  <sheetFormatPr defaultColWidth="9.1796875" defaultRowHeight="13" x14ac:dyDescent="0.3"/>
  <cols>
    <col min="1" max="1" width="24.6328125" style="9" customWidth="1"/>
    <col min="2" max="2" width="30.6328125" style="17" customWidth="1"/>
    <col min="3" max="3" width="5.6328125" style="17" customWidth="1"/>
    <col min="4" max="5" width="4.6328125" style="17" customWidth="1"/>
    <col min="6" max="6" width="5.6328125" style="19" customWidth="1"/>
    <col min="7" max="7" width="10.7265625" style="170" customWidth="1"/>
    <col min="8" max="8" width="12.6328125" style="22" customWidth="1"/>
    <col min="9" max="9" width="12.6328125" style="14" customWidth="1"/>
    <col min="10" max="10" width="15.7265625" style="14" customWidth="1"/>
    <col min="11" max="13" width="12.7265625" style="14" customWidth="1"/>
    <col min="14" max="14" width="20.7265625" style="9" customWidth="1"/>
    <col min="15" max="15" width="20.7265625" style="44" customWidth="1"/>
    <col min="16" max="16" width="20.7265625" style="5" customWidth="1"/>
    <col min="17" max="17" width="9.1796875" style="292"/>
    <col min="18" max="16384" width="9.1796875" style="9"/>
  </cols>
  <sheetData>
    <row r="1" spans="1:17" s="8" customFormat="1" ht="20" customHeight="1" x14ac:dyDescent="0.3">
      <c r="A1" s="432" t="str">
        <f>B3</f>
        <v>4.14 Размещен ли на сайте, предназначенном для размещения бюджетных данных, закон об исполнении бюджета субъекта Российской Федерации за 2019 год?</v>
      </c>
      <c r="B1" s="433"/>
      <c r="C1" s="433"/>
      <c r="D1" s="433"/>
      <c r="E1" s="433"/>
      <c r="F1" s="433"/>
      <c r="G1" s="434"/>
      <c r="H1" s="433"/>
      <c r="I1" s="433"/>
      <c r="J1" s="433"/>
      <c r="K1" s="435"/>
      <c r="L1" s="433"/>
      <c r="M1" s="434"/>
      <c r="N1" s="433"/>
      <c r="O1" s="433"/>
      <c r="P1" s="433"/>
      <c r="Q1" s="291"/>
    </row>
    <row r="2" spans="1:17" s="8" customFormat="1" ht="15" customHeight="1" x14ac:dyDescent="0.3">
      <c r="A2" s="436" t="s">
        <v>1810</v>
      </c>
      <c r="B2" s="437"/>
      <c r="C2" s="437"/>
      <c r="D2" s="437"/>
      <c r="E2" s="437"/>
      <c r="F2" s="437"/>
      <c r="G2" s="438"/>
      <c r="H2" s="437"/>
      <c r="I2" s="437"/>
      <c r="J2" s="437"/>
      <c r="K2" s="439"/>
      <c r="L2" s="437"/>
      <c r="M2" s="438"/>
      <c r="N2" s="437"/>
      <c r="O2" s="437"/>
      <c r="P2" s="437"/>
      <c r="Q2" s="291"/>
    </row>
    <row r="3" spans="1:17" s="11" customFormat="1" ht="60" customHeight="1" x14ac:dyDescent="0.3">
      <c r="A3" s="440" t="s">
        <v>88</v>
      </c>
      <c r="B3" s="192" t="s">
        <v>368</v>
      </c>
      <c r="C3" s="441" t="s">
        <v>372</v>
      </c>
      <c r="D3" s="440"/>
      <c r="E3" s="440"/>
      <c r="F3" s="440"/>
      <c r="G3" s="440" t="s">
        <v>1263</v>
      </c>
      <c r="H3" s="440" t="s">
        <v>212</v>
      </c>
      <c r="I3" s="440"/>
      <c r="J3" s="440"/>
      <c r="K3" s="440" t="s">
        <v>200</v>
      </c>
      <c r="L3" s="440" t="s">
        <v>199</v>
      </c>
      <c r="M3" s="440" t="s">
        <v>201</v>
      </c>
      <c r="N3" s="440" t="s">
        <v>109</v>
      </c>
      <c r="O3" s="440" t="s">
        <v>115</v>
      </c>
      <c r="P3" s="440"/>
      <c r="Q3" s="292"/>
    </row>
    <row r="4" spans="1:17" s="104" customFormat="1" ht="22" customHeight="1" x14ac:dyDescent="0.3">
      <c r="A4" s="440"/>
      <c r="B4" s="195" t="str">
        <f>'Методика (Раздел 4)'!B113</f>
        <v>Да, размещен</v>
      </c>
      <c r="C4" s="440" t="s">
        <v>101</v>
      </c>
      <c r="D4" s="440" t="s">
        <v>104</v>
      </c>
      <c r="E4" s="440" t="s">
        <v>105</v>
      </c>
      <c r="F4" s="441" t="s">
        <v>100</v>
      </c>
      <c r="G4" s="440"/>
      <c r="H4" s="440" t="s">
        <v>202</v>
      </c>
      <c r="I4" s="440" t="s">
        <v>215</v>
      </c>
      <c r="J4" s="440" t="s">
        <v>1250</v>
      </c>
      <c r="K4" s="440"/>
      <c r="L4" s="440"/>
      <c r="M4" s="440"/>
      <c r="N4" s="440"/>
      <c r="O4" s="440" t="s">
        <v>192</v>
      </c>
      <c r="P4" s="440" t="s">
        <v>111</v>
      </c>
      <c r="Q4" s="293"/>
    </row>
    <row r="5" spans="1:17" s="104" customFormat="1" ht="41" customHeight="1" x14ac:dyDescent="0.3">
      <c r="A5" s="440"/>
      <c r="B5" s="195" t="str">
        <f>'Методика (Раздел 4)'!B114</f>
        <v>Нет, в установленные сроки не размещен или не отвечает требованиям</v>
      </c>
      <c r="C5" s="440"/>
      <c r="D5" s="440"/>
      <c r="E5" s="440"/>
      <c r="F5" s="441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293"/>
    </row>
    <row r="6" spans="1:17" s="7" customFormat="1" ht="15" customHeight="1" x14ac:dyDescent="0.3">
      <c r="A6" s="27" t="s">
        <v>0</v>
      </c>
      <c r="B6" s="48"/>
      <c r="C6" s="28"/>
      <c r="D6" s="28"/>
      <c r="E6" s="28"/>
      <c r="F6" s="29"/>
      <c r="G6" s="48"/>
      <c r="H6" s="29"/>
      <c r="I6" s="29"/>
      <c r="J6" s="29"/>
      <c r="K6" s="29"/>
      <c r="L6" s="29"/>
      <c r="M6" s="29"/>
      <c r="N6" s="29"/>
      <c r="O6" s="30"/>
      <c r="P6" s="29"/>
      <c r="Q6" s="294"/>
    </row>
    <row r="7" spans="1:17" s="3" customFormat="1" ht="15" customHeight="1" x14ac:dyDescent="0.3">
      <c r="A7" s="33" t="s">
        <v>1</v>
      </c>
      <c r="B7" s="32" t="s">
        <v>143</v>
      </c>
      <c r="C7" s="34">
        <f>IF(B7=$B$4,2,0)</f>
        <v>2</v>
      </c>
      <c r="D7" s="34"/>
      <c r="E7" s="34"/>
      <c r="F7" s="54">
        <f>C7*IF(D7&gt;0,D7,1)*IF(E7&gt;0,E7,1)</f>
        <v>2</v>
      </c>
      <c r="G7" s="32" t="s">
        <v>219</v>
      </c>
      <c r="H7" s="38">
        <f>IF('4.1'!J8="нет данных","-",'4.1'!J8)</f>
        <v>44015</v>
      </c>
      <c r="I7" s="38">
        <v>44018</v>
      </c>
      <c r="J7" s="38" t="s">
        <v>219</v>
      </c>
      <c r="K7" s="32" t="s">
        <v>219</v>
      </c>
      <c r="L7" s="32" t="s">
        <v>219</v>
      </c>
      <c r="M7" s="32" t="s">
        <v>219</v>
      </c>
      <c r="N7" s="282" t="s">
        <v>216</v>
      </c>
      <c r="O7" s="316" t="s">
        <v>709</v>
      </c>
      <c r="P7" s="115" t="s">
        <v>687</v>
      </c>
      <c r="Q7" s="292"/>
    </row>
    <row r="8" spans="1:17" ht="15" customHeight="1" x14ac:dyDescent="0.3">
      <c r="A8" s="33" t="s">
        <v>2</v>
      </c>
      <c r="B8" s="32" t="s">
        <v>143</v>
      </c>
      <c r="C8" s="34">
        <f t="shared" ref="C8:C71" si="0">IF(B8=$B$4,2,0)</f>
        <v>2</v>
      </c>
      <c r="D8" s="34"/>
      <c r="E8" s="34"/>
      <c r="F8" s="54">
        <f t="shared" ref="F8:F24" si="1">C8*IF(D8&gt;0,D8,1)*IF(E8&gt;0,E8,1)</f>
        <v>2</v>
      </c>
      <c r="G8" s="32" t="s">
        <v>219</v>
      </c>
      <c r="H8" s="38">
        <f>IF('4.1'!J9="нет данных","-",'4.1'!J9)</f>
        <v>44011</v>
      </c>
      <c r="I8" s="38">
        <v>44015</v>
      </c>
      <c r="J8" s="38" t="s">
        <v>219</v>
      </c>
      <c r="K8" s="32" t="s">
        <v>219</v>
      </c>
      <c r="L8" s="32" t="s">
        <v>219</v>
      </c>
      <c r="M8" s="32" t="s">
        <v>219</v>
      </c>
      <c r="N8" s="209" t="s">
        <v>216</v>
      </c>
      <c r="O8" s="316" t="s">
        <v>695</v>
      </c>
      <c r="P8" s="316" t="s">
        <v>315</v>
      </c>
      <c r="Q8" s="292" t="s">
        <v>216</v>
      </c>
    </row>
    <row r="9" spans="1:17" ht="15" customHeight="1" x14ac:dyDescent="0.3">
      <c r="A9" s="33" t="s">
        <v>3</v>
      </c>
      <c r="B9" s="32" t="s">
        <v>143</v>
      </c>
      <c r="C9" s="34">
        <f t="shared" si="0"/>
        <v>2</v>
      </c>
      <c r="D9" s="34"/>
      <c r="E9" s="34">
        <v>0.5</v>
      </c>
      <c r="F9" s="54">
        <f t="shared" si="1"/>
        <v>1</v>
      </c>
      <c r="G9" s="32" t="s">
        <v>219</v>
      </c>
      <c r="H9" s="38">
        <f>IF('4.1'!J10="нет данных","-",'4.1'!J10)</f>
        <v>44053</v>
      </c>
      <c r="I9" s="38">
        <v>44053</v>
      </c>
      <c r="J9" s="38" t="s">
        <v>219</v>
      </c>
      <c r="K9" s="32" t="s">
        <v>218</v>
      </c>
      <c r="L9" s="32" t="s">
        <v>216</v>
      </c>
      <c r="M9" s="32" t="s">
        <v>218</v>
      </c>
      <c r="N9" s="209" t="s">
        <v>1285</v>
      </c>
      <c r="O9" s="316" t="s">
        <v>238</v>
      </c>
      <c r="P9" s="115" t="s">
        <v>417</v>
      </c>
    </row>
    <row r="10" spans="1:17" s="3" customFormat="1" ht="15" customHeight="1" x14ac:dyDescent="0.3">
      <c r="A10" s="33" t="s">
        <v>4</v>
      </c>
      <c r="B10" s="32" t="s">
        <v>143</v>
      </c>
      <c r="C10" s="34">
        <f t="shared" si="0"/>
        <v>2</v>
      </c>
      <c r="D10" s="34"/>
      <c r="E10" s="34">
        <v>0.5</v>
      </c>
      <c r="F10" s="54">
        <f t="shared" si="1"/>
        <v>1</v>
      </c>
      <c r="G10" s="32" t="s">
        <v>219</v>
      </c>
      <c r="H10" s="38">
        <f>IF('4.1'!J11="нет данных","-",'4.1'!J11)</f>
        <v>43997</v>
      </c>
      <c r="I10" s="38">
        <v>44000</v>
      </c>
      <c r="J10" s="38" t="s">
        <v>219</v>
      </c>
      <c r="K10" s="32" t="s">
        <v>218</v>
      </c>
      <c r="L10" s="32" t="s">
        <v>216</v>
      </c>
      <c r="M10" s="32" t="s">
        <v>219</v>
      </c>
      <c r="N10" s="209" t="s">
        <v>1284</v>
      </c>
      <c r="O10" s="316" t="s">
        <v>239</v>
      </c>
      <c r="P10" s="115" t="s">
        <v>417</v>
      </c>
      <c r="Q10" s="292"/>
    </row>
    <row r="11" spans="1:17" s="53" customFormat="1" ht="15" customHeight="1" x14ac:dyDescent="0.3">
      <c r="A11" s="33" t="s">
        <v>5</v>
      </c>
      <c r="B11" s="32" t="s">
        <v>143</v>
      </c>
      <c r="C11" s="34">
        <f t="shared" si="0"/>
        <v>2</v>
      </c>
      <c r="D11" s="34"/>
      <c r="E11" s="34"/>
      <c r="F11" s="54">
        <f t="shared" si="1"/>
        <v>2</v>
      </c>
      <c r="G11" s="32" t="s">
        <v>219</v>
      </c>
      <c r="H11" s="38">
        <f>IF('4.1'!J12="нет данных","-",'4.1'!J12)</f>
        <v>44134</v>
      </c>
      <c r="I11" s="38">
        <v>44148</v>
      </c>
      <c r="J11" s="38" t="s">
        <v>219</v>
      </c>
      <c r="K11" s="32" t="s">
        <v>219</v>
      </c>
      <c r="L11" s="32" t="s">
        <v>219</v>
      </c>
      <c r="M11" s="32" t="s">
        <v>219</v>
      </c>
      <c r="N11" s="282" t="s">
        <v>216</v>
      </c>
      <c r="O11" s="289" t="s">
        <v>743</v>
      </c>
      <c r="P11" s="115" t="s">
        <v>417</v>
      </c>
      <c r="Q11" s="294"/>
    </row>
    <row r="12" spans="1:17" ht="15" customHeight="1" x14ac:dyDescent="0.3">
      <c r="A12" s="33" t="s">
        <v>6</v>
      </c>
      <c r="B12" s="32" t="s">
        <v>143</v>
      </c>
      <c r="C12" s="34">
        <f t="shared" si="0"/>
        <v>2</v>
      </c>
      <c r="D12" s="34"/>
      <c r="E12" s="34"/>
      <c r="F12" s="54">
        <f t="shared" si="1"/>
        <v>2</v>
      </c>
      <c r="G12" s="32" t="s">
        <v>219</v>
      </c>
      <c r="H12" s="38">
        <f>IF('4.1'!J13="нет данных","-",'4.1'!J13)</f>
        <v>43999</v>
      </c>
      <c r="I12" s="38" t="s">
        <v>217</v>
      </c>
      <c r="J12" s="38" t="s">
        <v>217</v>
      </c>
      <c r="K12" s="32" t="s">
        <v>219</v>
      </c>
      <c r="L12" s="32" t="s">
        <v>1287</v>
      </c>
      <c r="M12" s="32" t="s">
        <v>219</v>
      </c>
      <c r="N12" s="209" t="s">
        <v>1292</v>
      </c>
      <c r="O12" s="316" t="s">
        <v>236</v>
      </c>
      <c r="P12" s="115" t="s">
        <v>417</v>
      </c>
    </row>
    <row r="13" spans="1:17" s="3" customFormat="1" ht="15" customHeight="1" x14ac:dyDescent="0.3">
      <c r="A13" s="33" t="s">
        <v>7</v>
      </c>
      <c r="B13" s="32" t="s">
        <v>143</v>
      </c>
      <c r="C13" s="34">
        <f t="shared" si="0"/>
        <v>2</v>
      </c>
      <c r="D13" s="34"/>
      <c r="E13" s="34">
        <v>0.5</v>
      </c>
      <c r="F13" s="54">
        <f t="shared" si="1"/>
        <v>1</v>
      </c>
      <c r="G13" s="32" t="s">
        <v>219</v>
      </c>
      <c r="H13" s="38">
        <f>IF('4.1'!J14="нет данных","-",'4.1'!J14)</f>
        <v>44019</v>
      </c>
      <c r="I13" s="38">
        <v>44028</v>
      </c>
      <c r="J13" s="38" t="s">
        <v>219</v>
      </c>
      <c r="K13" s="32" t="s">
        <v>218</v>
      </c>
      <c r="L13" s="32" t="s">
        <v>216</v>
      </c>
      <c r="M13" s="32" t="s">
        <v>218</v>
      </c>
      <c r="N13" s="209" t="s">
        <v>1285</v>
      </c>
      <c r="O13" s="316" t="s">
        <v>316</v>
      </c>
      <c r="P13" s="290" t="s">
        <v>435</v>
      </c>
      <c r="Q13" s="292" t="s">
        <v>216</v>
      </c>
    </row>
    <row r="14" spans="1:17" s="3" customFormat="1" ht="15" customHeight="1" x14ac:dyDescent="0.3">
      <c r="A14" s="33" t="s">
        <v>8</v>
      </c>
      <c r="B14" s="32" t="s">
        <v>143</v>
      </c>
      <c r="C14" s="34">
        <f t="shared" si="0"/>
        <v>2</v>
      </c>
      <c r="D14" s="34"/>
      <c r="E14" s="34"/>
      <c r="F14" s="54">
        <f t="shared" si="1"/>
        <v>2</v>
      </c>
      <c r="G14" s="32" t="s">
        <v>219</v>
      </c>
      <c r="H14" s="38">
        <f>IF('4.1'!J15="нет данных","-",'4.1'!J15)</f>
        <v>44085</v>
      </c>
      <c r="I14" s="38">
        <v>44089</v>
      </c>
      <c r="J14" s="38" t="s">
        <v>219</v>
      </c>
      <c r="K14" s="32" t="s">
        <v>219</v>
      </c>
      <c r="L14" s="32" t="s">
        <v>219</v>
      </c>
      <c r="M14" s="32" t="s">
        <v>219</v>
      </c>
      <c r="N14" s="282" t="s">
        <v>216</v>
      </c>
      <c r="O14" s="316" t="s">
        <v>714</v>
      </c>
      <c r="P14" s="115" t="s">
        <v>417</v>
      </c>
      <c r="Q14" s="292"/>
    </row>
    <row r="15" spans="1:17" s="53" customFormat="1" ht="15" customHeight="1" x14ac:dyDescent="0.3">
      <c r="A15" s="33" t="s">
        <v>9</v>
      </c>
      <c r="B15" s="32" t="s">
        <v>143</v>
      </c>
      <c r="C15" s="34">
        <f t="shared" si="0"/>
        <v>2</v>
      </c>
      <c r="D15" s="34"/>
      <c r="E15" s="34"/>
      <c r="F15" s="54">
        <f t="shared" si="1"/>
        <v>2</v>
      </c>
      <c r="G15" s="32" t="s">
        <v>219</v>
      </c>
      <c r="H15" s="38">
        <f>IF('4.1'!J16="нет данных","-",'4.1'!J16)</f>
        <v>44012</v>
      </c>
      <c r="I15" s="38">
        <v>44019</v>
      </c>
      <c r="J15" s="38" t="s">
        <v>219</v>
      </c>
      <c r="K15" s="32" t="s">
        <v>219</v>
      </c>
      <c r="L15" s="38" t="s">
        <v>1275</v>
      </c>
      <c r="M15" s="38" t="s">
        <v>219</v>
      </c>
      <c r="N15" s="282" t="s">
        <v>1277</v>
      </c>
      <c r="O15" s="115" t="s">
        <v>576</v>
      </c>
      <c r="P15" s="115" t="s">
        <v>417</v>
      </c>
      <c r="Q15" s="294" t="s">
        <v>216</v>
      </c>
    </row>
    <row r="16" spans="1:17" ht="15" customHeight="1" x14ac:dyDescent="0.3">
      <c r="A16" s="33" t="s">
        <v>10</v>
      </c>
      <c r="B16" s="32" t="s">
        <v>120</v>
      </c>
      <c r="C16" s="34">
        <f t="shared" si="0"/>
        <v>0</v>
      </c>
      <c r="D16" s="34"/>
      <c r="E16" s="34"/>
      <c r="F16" s="54">
        <f t="shared" si="1"/>
        <v>0</v>
      </c>
      <c r="G16" s="32" t="s">
        <v>1251</v>
      </c>
      <c r="H16" s="38">
        <f>IF('4.1'!J17="нет данных","-",'4.1'!J17)</f>
        <v>44036</v>
      </c>
      <c r="I16" s="38" t="s">
        <v>1252</v>
      </c>
      <c r="J16" s="38" t="s">
        <v>218</v>
      </c>
      <c r="K16" s="38" t="s">
        <v>216</v>
      </c>
      <c r="L16" s="38" t="s">
        <v>216</v>
      </c>
      <c r="M16" s="38" t="s">
        <v>216</v>
      </c>
      <c r="N16" s="209" t="s">
        <v>1253</v>
      </c>
      <c r="O16" s="316" t="s">
        <v>705</v>
      </c>
      <c r="P16" s="316" t="s">
        <v>632</v>
      </c>
      <c r="Q16" s="292" t="s">
        <v>216</v>
      </c>
    </row>
    <row r="17" spans="1:18" s="53" customFormat="1" ht="15" customHeight="1" x14ac:dyDescent="0.3">
      <c r="A17" s="33" t="s">
        <v>11</v>
      </c>
      <c r="B17" s="32" t="s">
        <v>120</v>
      </c>
      <c r="C17" s="34">
        <f t="shared" si="0"/>
        <v>0</v>
      </c>
      <c r="D17" s="34"/>
      <c r="E17" s="34"/>
      <c r="F17" s="54">
        <f t="shared" si="1"/>
        <v>0</v>
      </c>
      <c r="G17" s="32" t="s">
        <v>1254</v>
      </c>
      <c r="H17" s="38">
        <f>IF('4.1'!J18="нет данных","-",'4.1'!J18)</f>
        <v>44076</v>
      </c>
      <c r="I17" s="38" t="s">
        <v>216</v>
      </c>
      <c r="J17" s="38" t="s">
        <v>216</v>
      </c>
      <c r="K17" s="38" t="s">
        <v>216</v>
      </c>
      <c r="L17" s="38" t="s">
        <v>216</v>
      </c>
      <c r="M17" s="38" t="s">
        <v>216</v>
      </c>
      <c r="N17" s="209" t="s">
        <v>1253</v>
      </c>
      <c r="O17" s="316" t="s">
        <v>717</v>
      </c>
      <c r="P17" s="316" t="s">
        <v>718</v>
      </c>
      <c r="Q17" s="294" t="s">
        <v>216</v>
      </c>
    </row>
    <row r="18" spans="1:18" ht="15" customHeight="1" x14ac:dyDescent="0.3">
      <c r="A18" s="33" t="s">
        <v>12</v>
      </c>
      <c r="B18" s="32" t="s">
        <v>143</v>
      </c>
      <c r="C18" s="34">
        <f t="shared" si="0"/>
        <v>2</v>
      </c>
      <c r="D18" s="34"/>
      <c r="E18" s="34"/>
      <c r="F18" s="54">
        <f t="shared" si="1"/>
        <v>2</v>
      </c>
      <c r="G18" s="32" t="s">
        <v>219</v>
      </c>
      <c r="H18" s="38">
        <f>IF('4.1'!J19="нет данных","-",'4.1'!J19)</f>
        <v>44050</v>
      </c>
      <c r="I18" s="38">
        <v>44054</v>
      </c>
      <c r="J18" s="38" t="s">
        <v>219</v>
      </c>
      <c r="K18" s="32" t="s">
        <v>219</v>
      </c>
      <c r="L18" s="32" t="s">
        <v>219</v>
      </c>
      <c r="M18" s="32" t="s">
        <v>219</v>
      </c>
      <c r="N18" s="209" t="s">
        <v>216</v>
      </c>
      <c r="O18" s="316" t="s">
        <v>1255</v>
      </c>
      <c r="P18" s="115" t="s">
        <v>417</v>
      </c>
    </row>
    <row r="19" spans="1:18" s="3" customFormat="1" ht="15" customHeight="1" x14ac:dyDescent="0.3">
      <c r="A19" s="33" t="s">
        <v>13</v>
      </c>
      <c r="B19" s="32" t="s">
        <v>120</v>
      </c>
      <c r="C19" s="34">
        <f t="shared" si="0"/>
        <v>0</v>
      </c>
      <c r="D19" s="34"/>
      <c r="E19" s="34"/>
      <c r="F19" s="54">
        <f t="shared" si="1"/>
        <v>0</v>
      </c>
      <c r="G19" s="32" t="s">
        <v>1256</v>
      </c>
      <c r="H19" s="38">
        <f>IF('4.1'!J20="нет данных","-",'4.1'!J20)</f>
        <v>44007</v>
      </c>
      <c r="I19" s="38" t="s">
        <v>216</v>
      </c>
      <c r="J19" s="38" t="s">
        <v>216</v>
      </c>
      <c r="K19" s="38" t="s">
        <v>216</v>
      </c>
      <c r="L19" s="38" t="s">
        <v>216</v>
      </c>
      <c r="M19" s="38" t="s">
        <v>216</v>
      </c>
      <c r="N19" s="209" t="s">
        <v>1253</v>
      </c>
      <c r="O19" s="316" t="s">
        <v>693</v>
      </c>
      <c r="P19" s="115" t="s">
        <v>417</v>
      </c>
      <c r="Q19" s="292"/>
    </row>
    <row r="20" spans="1:18" s="3" customFormat="1" ht="15" customHeight="1" x14ac:dyDescent="0.3">
      <c r="A20" s="33" t="s">
        <v>14</v>
      </c>
      <c r="B20" s="32" t="s">
        <v>120</v>
      </c>
      <c r="C20" s="34">
        <f t="shared" si="0"/>
        <v>0</v>
      </c>
      <c r="D20" s="34"/>
      <c r="E20" s="34"/>
      <c r="F20" s="54">
        <f t="shared" si="1"/>
        <v>0</v>
      </c>
      <c r="G20" s="32" t="s">
        <v>1257</v>
      </c>
      <c r="H20" s="38">
        <f>IF('4.1'!J21="нет данных","-",'4.1'!J21)</f>
        <v>44141</v>
      </c>
      <c r="I20" s="38" t="s">
        <v>1264</v>
      </c>
      <c r="J20" s="38" t="s">
        <v>218</v>
      </c>
      <c r="K20" s="38" t="s">
        <v>216</v>
      </c>
      <c r="L20" s="38" t="s">
        <v>216</v>
      </c>
      <c r="M20" s="38" t="s">
        <v>216</v>
      </c>
      <c r="N20" s="209" t="s">
        <v>1253</v>
      </c>
      <c r="O20" s="289" t="s">
        <v>762</v>
      </c>
      <c r="P20" s="115" t="s">
        <v>417</v>
      </c>
      <c r="Q20" s="292"/>
    </row>
    <row r="21" spans="1:18" s="3" customFormat="1" ht="15" customHeight="1" x14ac:dyDescent="0.3">
      <c r="A21" s="33" t="s">
        <v>15</v>
      </c>
      <c r="B21" s="32" t="s">
        <v>143</v>
      </c>
      <c r="C21" s="34">
        <f t="shared" si="0"/>
        <v>2</v>
      </c>
      <c r="D21" s="34"/>
      <c r="E21" s="34"/>
      <c r="F21" s="54">
        <f t="shared" si="1"/>
        <v>2</v>
      </c>
      <c r="G21" s="32" t="s">
        <v>219</v>
      </c>
      <c r="H21" s="38">
        <f>IF('4.1'!J22="нет данных","-",'4.1'!J22)</f>
        <v>44049</v>
      </c>
      <c r="I21" s="38" t="s">
        <v>217</v>
      </c>
      <c r="J21" s="38" t="s">
        <v>217</v>
      </c>
      <c r="K21" s="32" t="s">
        <v>219</v>
      </c>
      <c r="L21" s="32" t="s">
        <v>219</v>
      </c>
      <c r="M21" s="32" t="s">
        <v>219</v>
      </c>
      <c r="N21" s="282" t="s">
        <v>216</v>
      </c>
      <c r="O21" s="316" t="s">
        <v>719</v>
      </c>
      <c r="P21" s="316" t="s">
        <v>522</v>
      </c>
      <c r="Q21" s="292" t="s">
        <v>216</v>
      </c>
    </row>
    <row r="22" spans="1:18" ht="15" customHeight="1" x14ac:dyDescent="0.3">
      <c r="A22" s="33" t="s">
        <v>16</v>
      </c>
      <c r="B22" s="32" t="s">
        <v>143</v>
      </c>
      <c r="C22" s="34">
        <f t="shared" si="0"/>
        <v>2</v>
      </c>
      <c r="D22" s="34"/>
      <c r="E22" s="34"/>
      <c r="F22" s="54">
        <f t="shared" si="1"/>
        <v>2</v>
      </c>
      <c r="G22" s="32" t="s">
        <v>219</v>
      </c>
      <c r="H22" s="38">
        <f>IF('4.1'!J23="нет данных","-",'4.1'!J23)</f>
        <v>44133</v>
      </c>
      <c r="I22" s="38">
        <v>44145</v>
      </c>
      <c r="J22" s="38" t="s">
        <v>219</v>
      </c>
      <c r="K22" s="32" t="s">
        <v>219</v>
      </c>
      <c r="L22" s="32" t="s">
        <v>1287</v>
      </c>
      <c r="M22" s="32" t="s">
        <v>219</v>
      </c>
      <c r="N22" s="209" t="s">
        <v>1288</v>
      </c>
      <c r="O22" s="316" t="s">
        <v>1258</v>
      </c>
      <c r="P22" s="289" t="s">
        <v>752</v>
      </c>
      <c r="Q22" s="292" t="s">
        <v>216</v>
      </c>
    </row>
    <row r="23" spans="1:18" s="7" customFormat="1" ht="15" customHeight="1" x14ac:dyDescent="0.3">
      <c r="A23" s="33" t="s">
        <v>17</v>
      </c>
      <c r="B23" s="32" t="s">
        <v>143</v>
      </c>
      <c r="C23" s="34">
        <f t="shared" ref="C23" si="2">IF(B23=$B$4,2,0)</f>
        <v>2</v>
      </c>
      <c r="D23" s="34"/>
      <c r="E23" s="34">
        <v>0.5</v>
      </c>
      <c r="F23" s="54">
        <f t="shared" ref="F23" si="3">C23*IF(D23&gt;0,D23,1)*IF(E23&gt;0,E23,1)</f>
        <v>1</v>
      </c>
      <c r="G23" s="32" t="s">
        <v>219</v>
      </c>
      <c r="H23" s="38">
        <f>IF('4.1'!J24="нет данных","-",'4.1'!J24)</f>
        <v>44020</v>
      </c>
      <c r="I23" s="38">
        <v>44020</v>
      </c>
      <c r="J23" s="38" t="s">
        <v>219</v>
      </c>
      <c r="K23" s="32" t="s">
        <v>219</v>
      </c>
      <c r="L23" s="32" t="s">
        <v>218</v>
      </c>
      <c r="M23" s="32" t="s">
        <v>219</v>
      </c>
      <c r="N23" s="282" t="s">
        <v>1289</v>
      </c>
      <c r="O23" s="115" t="s">
        <v>620</v>
      </c>
      <c r="P23" s="205" t="s">
        <v>1261</v>
      </c>
      <c r="Q23" s="294" t="s">
        <v>216</v>
      </c>
    </row>
    <row r="24" spans="1:18" s="7" customFormat="1" ht="15" customHeight="1" x14ac:dyDescent="0.3">
      <c r="A24" s="33" t="s">
        <v>852</v>
      </c>
      <c r="B24" s="32" t="s">
        <v>143</v>
      </c>
      <c r="C24" s="34">
        <f t="shared" si="0"/>
        <v>2</v>
      </c>
      <c r="D24" s="34"/>
      <c r="E24" s="34"/>
      <c r="F24" s="54">
        <f t="shared" si="1"/>
        <v>2</v>
      </c>
      <c r="G24" s="32" t="s">
        <v>219</v>
      </c>
      <c r="H24" s="38">
        <f>IF('4.1'!J25="нет данных","-",'4.1'!J25)</f>
        <v>44195</v>
      </c>
      <c r="I24" s="38">
        <v>43850</v>
      </c>
      <c r="J24" s="38" t="s">
        <v>219</v>
      </c>
      <c r="K24" s="32" t="s">
        <v>219</v>
      </c>
      <c r="L24" s="32" t="s">
        <v>219</v>
      </c>
      <c r="M24" s="32" t="s">
        <v>219</v>
      </c>
      <c r="N24" s="209" t="s">
        <v>216</v>
      </c>
      <c r="O24" s="115" t="s">
        <v>1259</v>
      </c>
      <c r="P24" s="115" t="s">
        <v>1529</v>
      </c>
      <c r="Q24" s="294" t="s">
        <v>216</v>
      </c>
    </row>
    <row r="25" spans="1:18" s="7" customFormat="1" ht="15" customHeight="1" x14ac:dyDescent="0.3">
      <c r="A25" s="27" t="s">
        <v>18</v>
      </c>
      <c r="B25" s="48"/>
      <c r="C25" s="28"/>
      <c r="D25" s="28"/>
      <c r="E25" s="28"/>
      <c r="F25" s="29"/>
      <c r="G25" s="27"/>
      <c r="H25" s="27"/>
      <c r="I25" s="27"/>
      <c r="J25" s="27"/>
      <c r="K25" s="27"/>
      <c r="L25" s="27"/>
      <c r="M25" s="27"/>
      <c r="N25" s="283"/>
      <c r="O25" s="284"/>
      <c r="P25" s="285"/>
      <c r="Q25" s="294"/>
    </row>
    <row r="26" spans="1:18" ht="15" customHeight="1" x14ac:dyDescent="0.3">
      <c r="A26" s="33" t="s">
        <v>19</v>
      </c>
      <c r="B26" s="32" t="s">
        <v>143</v>
      </c>
      <c r="C26" s="34">
        <f t="shared" si="0"/>
        <v>2</v>
      </c>
      <c r="D26" s="34"/>
      <c r="E26" s="34">
        <v>0.5</v>
      </c>
      <c r="F26" s="54">
        <f t="shared" ref="F26:F36" si="4">C26*IF(D26&gt;0,D26,1)*IF(E26&gt;0,E26,1)</f>
        <v>1</v>
      </c>
      <c r="G26" s="32" t="s">
        <v>219</v>
      </c>
      <c r="H26" s="38">
        <f>IF('4.1'!J27="нет данных","-",'4.1'!J27)</f>
        <v>44015</v>
      </c>
      <c r="I26" s="38" t="s">
        <v>217</v>
      </c>
      <c r="J26" s="38" t="s">
        <v>217</v>
      </c>
      <c r="K26" s="32" t="s">
        <v>218</v>
      </c>
      <c r="L26" s="32" t="s">
        <v>216</v>
      </c>
      <c r="M26" s="32" t="s">
        <v>218</v>
      </c>
      <c r="N26" s="209" t="s">
        <v>1285</v>
      </c>
      <c r="O26" s="316" t="s">
        <v>512</v>
      </c>
      <c r="P26" s="316" t="s">
        <v>513</v>
      </c>
      <c r="Q26" s="292" t="s">
        <v>216</v>
      </c>
    </row>
    <row r="27" spans="1:18" s="7" customFormat="1" ht="15" customHeight="1" x14ac:dyDescent="0.3">
      <c r="A27" s="33" t="s">
        <v>20</v>
      </c>
      <c r="B27" s="32" t="s">
        <v>120</v>
      </c>
      <c r="C27" s="34">
        <f t="shared" si="0"/>
        <v>0</v>
      </c>
      <c r="D27" s="34"/>
      <c r="E27" s="34"/>
      <c r="F27" s="54">
        <f t="shared" si="4"/>
        <v>0</v>
      </c>
      <c r="G27" s="32" t="s">
        <v>1265</v>
      </c>
      <c r="H27" s="38">
        <f>IF('4.1'!J28="нет данных","-",'4.1'!J28)</f>
        <v>44169</v>
      </c>
      <c r="I27" s="38" t="s">
        <v>1266</v>
      </c>
      <c r="J27" s="38" t="s">
        <v>218</v>
      </c>
      <c r="K27" s="38" t="s">
        <v>216</v>
      </c>
      <c r="L27" s="38" t="s">
        <v>216</v>
      </c>
      <c r="M27" s="38" t="s">
        <v>216</v>
      </c>
      <c r="N27" s="209" t="s">
        <v>1253</v>
      </c>
      <c r="O27" s="289" t="s">
        <v>1262</v>
      </c>
      <c r="P27" s="115" t="s">
        <v>417</v>
      </c>
      <c r="Q27" s="292" t="s">
        <v>216</v>
      </c>
    </row>
    <row r="28" spans="1:18" ht="15" customHeight="1" x14ac:dyDescent="0.3">
      <c r="A28" s="33" t="s">
        <v>21</v>
      </c>
      <c r="B28" s="32" t="s">
        <v>143</v>
      </c>
      <c r="C28" s="34">
        <f>IF(B28=$B$4,2,0)</f>
        <v>2</v>
      </c>
      <c r="D28" s="34"/>
      <c r="E28" s="34"/>
      <c r="F28" s="54">
        <f t="shared" si="4"/>
        <v>2</v>
      </c>
      <c r="G28" s="32" t="s">
        <v>219</v>
      </c>
      <c r="H28" s="38">
        <f>IF('4.1'!J29="нет данных","-",'4.1'!J29)</f>
        <v>44014</v>
      </c>
      <c r="I28" s="38">
        <v>44018</v>
      </c>
      <c r="J28" s="38" t="s">
        <v>219</v>
      </c>
      <c r="K28" s="32" t="s">
        <v>219</v>
      </c>
      <c r="L28" s="32" t="s">
        <v>219</v>
      </c>
      <c r="M28" s="32" t="s">
        <v>219</v>
      </c>
      <c r="N28" s="282" t="s">
        <v>216</v>
      </c>
      <c r="O28" s="316" t="s">
        <v>278</v>
      </c>
      <c r="P28" s="115" t="s">
        <v>417</v>
      </c>
      <c r="R28" s="55"/>
    </row>
    <row r="29" spans="1:18" s="7" customFormat="1" ht="15" customHeight="1" x14ac:dyDescent="0.3">
      <c r="A29" s="33" t="s">
        <v>22</v>
      </c>
      <c r="B29" s="32" t="s">
        <v>143</v>
      </c>
      <c r="C29" s="34">
        <f t="shared" si="0"/>
        <v>2</v>
      </c>
      <c r="D29" s="34"/>
      <c r="E29" s="34"/>
      <c r="F29" s="54">
        <f t="shared" si="4"/>
        <v>2</v>
      </c>
      <c r="G29" s="32" t="s">
        <v>219</v>
      </c>
      <c r="H29" s="38">
        <f>IF('4.1'!J30="нет данных","-",'4.1'!J30)</f>
        <v>44123</v>
      </c>
      <c r="I29" s="38">
        <v>44123</v>
      </c>
      <c r="J29" s="38" t="s">
        <v>219</v>
      </c>
      <c r="K29" s="32" t="s">
        <v>219</v>
      </c>
      <c r="L29" s="32" t="s">
        <v>219</v>
      </c>
      <c r="M29" s="32" t="s">
        <v>219</v>
      </c>
      <c r="N29" s="282" t="s">
        <v>216</v>
      </c>
      <c r="O29" s="289" t="s">
        <v>738</v>
      </c>
      <c r="P29" s="115" t="s">
        <v>417</v>
      </c>
      <c r="Q29" s="294"/>
    </row>
    <row r="30" spans="1:18" ht="15" customHeight="1" x14ac:dyDescent="0.3">
      <c r="A30" s="33" t="s">
        <v>23</v>
      </c>
      <c r="B30" s="32" t="s">
        <v>143</v>
      </c>
      <c r="C30" s="34">
        <f t="shared" si="0"/>
        <v>2</v>
      </c>
      <c r="D30" s="34"/>
      <c r="E30" s="34"/>
      <c r="F30" s="54">
        <f t="shared" si="4"/>
        <v>2</v>
      </c>
      <c r="G30" s="32" t="s">
        <v>219</v>
      </c>
      <c r="H30" s="38">
        <f>IF('4.1'!J31="нет данных","-",'4.1'!J31)</f>
        <v>44070</v>
      </c>
      <c r="I30" s="38">
        <v>44070</v>
      </c>
      <c r="J30" s="38" t="s">
        <v>219</v>
      </c>
      <c r="K30" s="32" t="s">
        <v>219</v>
      </c>
      <c r="L30" s="32" t="s">
        <v>219</v>
      </c>
      <c r="M30" s="32" t="s">
        <v>219</v>
      </c>
      <c r="N30" s="282" t="s">
        <v>216</v>
      </c>
      <c r="O30" s="289" t="s">
        <v>715</v>
      </c>
      <c r="P30" s="115" t="s">
        <v>417</v>
      </c>
    </row>
    <row r="31" spans="1:18" ht="15" customHeight="1" x14ac:dyDescent="0.3">
      <c r="A31" s="33" t="s">
        <v>24</v>
      </c>
      <c r="B31" s="32" t="s">
        <v>143</v>
      </c>
      <c r="C31" s="34">
        <f>IF(B31=$B$4,2,0)</f>
        <v>2</v>
      </c>
      <c r="D31" s="34"/>
      <c r="E31" s="34"/>
      <c r="F31" s="54">
        <f>C31*IF(D31&gt;0,D31,1)*IF(E31&gt;0,E31,1)</f>
        <v>2</v>
      </c>
      <c r="G31" s="32" t="s">
        <v>219</v>
      </c>
      <c r="H31" s="38">
        <f>IF('4.1'!J32="нет данных","-",'4.1'!J32)</f>
        <v>44022</v>
      </c>
      <c r="I31" s="38">
        <v>44027</v>
      </c>
      <c r="J31" s="38" t="s">
        <v>219</v>
      </c>
      <c r="K31" s="32" t="s">
        <v>219</v>
      </c>
      <c r="L31" s="32" t="s">
        <v>219</v>
      </c>
      <c r="M31" s="32" t="s">
        <v>219</v>
      </c>
      <c r="N31" s="282" t="s">
        <v>216</v>
      </c>
      <c r="O31" s="316" t="s">
        <v>710</v>
      </c>
      <c r="P31" s="115" t="s">
        <v>687</v>
      </c>
    </row>
    <row r="32" spans="1:18" ht="15" customHeight="1" x14ac:dyDescent="0.3">
      <c r="A32" s="33" t="s">
        <v>25</v>
      </c>
      <c r="B32" s="32" t="s">
        <v>143</v>
      </c>
      <c r="C32" s="34">
        <f t="shared" si="0"/>
        <v>2</v>
      </c>
      <c r="D32" s="34"/>
      <c r="E32" s="34"/>
      <c r="F32" s="54">
        <f t="shared" si="4"/>
        <v>2</v>
      </c>
      <c r="G32" s="32" t="s">
        <v>219</v>
      </c>
      <c r="H32" s="38">
        <f>IF('4.1'!J33="нет данных","-",'4.1'!J33)</f>
        <v>44019</v>
      </c>
      <c r="I32" s="38">
        <v>44020</v>
      </c>
      <c r="J32" s="38" t="s">
        <v>219</v>
      </c>
      <c r="K32" s="32" t="s">
        <v>219</v>
      </c>
      <c r="L32" s="32" t="s">
        <v>219</v>
      </c>
      <c r="M32" s="32" t="s">
        <v>219</v>
      </c>
      <c r="N32" s="282" t="s">
        <v>216</v>
      </c>
      <c r="O32" s="316" t="s">
        <v>708</v>
      </c>
      <c r="P32" s="115" t="s">
        <v>687</v>
      </c>
    </row>
    <row r="33" spans="1:19" ht="15" customHeight="1" x14ac:dyDescent="0.3">
      <c r="A33" s="33" t="s">
        <v>26</v>
      </c>
      <c r="B33" s="32" t="s">
        <v>143</v>
      </c>
      <c r="C33" s="34">
        <f t="shared" si="0"/>
        <v>2</v>
      </c>
      <c r="D33" s="34"/>
      <c r="E33" s="34">
        <v>0.5</v>
      </c>
      <c r="F33" s="54">
        <f t="shared" si="4"/>
        <v>1</v>
      </c>
      <c r="G33" s="32" t="s">
        <v>219</v>
      </c>
      <c r="H33" s="38">
        <f>IF('4.1'!J34="нет данных","-",'4.1'!J34)</f>
        <v>44008</v>
      </c>
      <c r="I33" s="38">
        <v>44019</v>
      </c>
      <c r="J33" s="38" t="s">
        <v>219</v>
      </c>
      <c r="K33" s="32" t="s">
        <v>218</v>
      </c>
      <c r="L33" s="32" t="s">
        <v>216</v>
      </c>
      <c r="M33" s="32" t="s">
        <v>219</v>
      </c>
      <c r="N33" s="209" t="s">
        <v>1284</v>
      </c>
      <c r="O33" s="316" t="s">
        <v>494</v>
      </c>
      <c r="P33" s="316" t="s">
        <v>495</v>
      </c>
      <c r="Q33" s="292" t="s">
        <v>216</v>
      </c>
    </row>
    <row r="34" spans="1:19" s="7" customFormat="1" ht="15" customHeight="1" x14ac:dyDescent="0.3">
      <c r="A34" s="33" t="s">
        <v>27</v>
      </c>
      <c r="B34" s="32" t="s">
        <v>120</v>
      </c>
      <c r="C34" s="34">
        <f t="shared" si="0"/>
        <v>0</v>
      </c>
      <c r="D34" s="34"/>
      <c r="E34" s="34"/>
      <c r="F34" s="54">
        <f t="shared" si="4"/>
        <v>0</v>
      </c>
      <c r="G34" s="32" t="s">
        <v>1254</v>
      </c>
      <c r="H34" s="38">
        <f>IF('4.1'!J35="нет данных","-",'4.1'!J35)</f>
        <v>44104</v>
      </c>
      <c r="I34" s="38" t="s">
        <v>216</v>
      </c>
      <c r="J34" s="38" t="s">
        <v>216</v>
      </c>
      <c r="K34" s="38" t="s">
        <v>216</v>
      </c>
      <c r="L34" s="38" t="s">
        <v>216</v>
      </c>
      <c r="M34" s="38" t="s">
        <v>216</v>
      </c>
      <c r="N34" s="209" t="s">
        <v>1253</v>
      </c>
      <c r="O34" s="115" t="s">
        <v>736</v>
      </c>
      <c r="P34" s="290" t="s">
        <v>737</v>
      </c>
      <c r="Q34" s="294" t="s">
        <v>216</v>
      </c>
      <c r="R34" s="174"/>
    </row>
    <row r="35" spans="1:19" s="7" customFormat="1" ht="15" customHeight="1" x14ac:dyDescent="0.3">
      <c r="A35" s="33" t="s">
        <v>898</v>
      </c>
      <c r="B35" s="32" t="s">
        <v>143</v>
      </c>
      <c r="C35" s="34">
        <f>IF(B35=$B$4,2,0)</f>
        <v>2</v>
      </c>
      <c r="D35" s="34"/>
      <c r="E35" s="34"/>
      <c r="F35" s="54">
        <f t="shared" si="4"/>
        <v>2</v>
      </c>
      <c r="G35" s="32" t="s">
        <v>219</v>
      </c>
      <c r="H35" s="38">
        <f>IF('4.1'!J36="нет данных","-",'4.1'!J36)</f>
        <v>44014</v>
      </c>
      <c r="I35" s="38">
        <v>44014</v>
      </c>
      <c r="J35" s="38" t="s">
        <v>219</v>
      </c>
      <c r="K35" s="32" t="s">
        <v>219</v>
      </c>
      <c r="L35" s="38" t="s">
        <v>1275</v>
      </c>
      <c r="M35" s="38" t="s">
        <v>219</v>
      </c>
      <c r="N35" s="282" t="s">
        <v>1277</v>
      </c>
      <c r="O35" s="115" t="s">
        <v>1267</v>
      </c>
      <c r="P35" s="115" t="s">
        <v>417</v>
      </c>
      <c r="Q35" s="294" t="s">
        <v>216</v>
      </c>
    </row>
    <row r="36" spans="1:19" s="7" customFormat="1" ht="15" customHeight="1" x14ac:dyDescent="0.3">
      <c r="A36" s="33" t="s">
        <v>28</v>
      </c>
      <c r="B36" s="32" t="s">
        <v>143</v>
      </c>
      <c r="C36" s="34">
        <f t="shared" si="0"/>
        <v>2</v>
      </c>
      <c r="D36" s="34"/>
      <c r="E36" s="34">
        <v>0.5</v>
      </c>
      <c r="F36" s="54">
        <f t="shared" si="4"/>
        <v>1</v>
      </c>
      <c r="G36" s="32" t="s">
        <v>219</v>
      </c>
      <c r="H36" s="38">
        <f>IF('4.1'!J37="нет данных","-",'4.1'!J37)</f>
        <v>43997</v>
      </c>
      <c r="I36" s="32" t="s">
        <v>217</v>
      </c>
      <c r="J36" s="38" t="s">
        <v>217</v>
      </c>
      <c r="K36" s="32" t="s">
        <v>218</v>
      </c>
      <c r="L36" s="32" t="s">
        <v>216</v>
      </c>
      <c r="M36" s="32" t="s">
        <v>218</v>
      </c>
      <c r="N36" s="209" t="s">
        <v>1291</v>
      </c>
      <c r="O36" s="115" t="s">
        <v>225</v>
      </c>
      <c r="P36" s="115" t="s">
        <v>417</v>
      </c>
      <c r="Q36" s="294"/>
    </row>
    <row r="37" spans="1:19" s="7" customFormat="1" ht="15" customHeight="1" x14ac:dyDescent="0.3">
      <c r="A37" s="27" t="s">
        <v>29</v>
      </c>
      <c r="B37" s="48"/>
      <c r="C37" s="28"/>
      <c r="D37" s="28"/>
      <c r="E37" s="28"/>
      <c r="F37" s="29"/>
      <c r="G37" s="48"/>
      <c r="H37" s="40"/>
      <c r="I37" s="27"/>
      <c r="J37" s="27"/>
      <c r="K37" s="27"/>
      <c r="L37" s="27"/>
      <c r="M37" s="27"/>
      <c r="N37" s="283"/>
      <c r="O37" s="284"/>
      <c r="P37" s="285"/>
      <c r="Q37" s="294"/>
    </row>
    <row r="38" spans="1:19" s="53" customFormat="1" ht="15" customHeight="1" x14ac:dyDescent="0.3">
      <c r="A38" s="33" t="s">
        <v>30</v>
      </c>
      <c r="B38" s="32" t="s">
        <v>143</v>
      </c>
      <c r="C38" s="34">
        <f t="shared" si="0"/>
        <v>2</v>
      </c>
      <c r="D38" s="34">
        <v>0.5</v>
      </c>
      <c r="E38" s="34"/>
      <c r="F38" s="54">
        <f t="shared" ref="F38:F45" si="5">C38*IF(D38&gt;0,D38,1)*IF(E38&gt;0,E38,1)</f>
        <v>1</v>
      </c>
      <c r="G38" s="32" t="s">
        <v>219</v>
      </c>
      <c r="H38" s="38">
        <f>IF('4.1'!J39="нет данных","-",'4.1'!J39)</f>
        <v>44141</v>
      </c>
      <c r="I38" s="38">
        <v>44144</v>
      </c>
      <c r="J38" s="38" t="s">
        <v>219</v>
      </c>
      <c r="K38" s="32" t="s">
        <v>219</v>
      </c>
      <c r="L38" s="32" t="s">
        <v>219</v>
      </c>
      <c r="M38" s="32" t="s">
        <v>219</v>
      </c>
      <c r="N38" s="209" t="s">
        <v>1268</v>
      </c>
      <c r="O38" s="289" t="s">
        <v>753</v>
      </c>
      <c r="P38" s="115" t="s">
        <v>417</v>
      </c>
      <c r="Q38" s="294"/>
    </row>
    <row r="39" spans="1:19" s="53" customFormat="1" ht="15" customHeight="1" x14ac:dyDescent="0.3">
      <c r="A39" s="33" t="s">
        <v>31</v>
      </c>
      <c r="B39" s="32" t="s">
        <v>143</v>
      </c>
      <c r="C39" s="34">
        <f t="shared" si="0"/>
        <v>2</v>
      </c>
      <c r="D39" s="34"/>
      <c r="E39" s="34"/>
      <c r="F39" s="54">
        <f t="shared" si="5"/>
        <v>2</v>
      </c>
      <c r="G39" s="32" t="s">
        <v>219</v>
      </c>
      <c r="H39" s="38">
        <f>IF('4.1'!J40="нет данных","-",'4.1'!J40)</f>
        <v>43992</v>
      </c>
      <c r="I39" s="38" t="s">
        <v>217</v>
      </c>
      <c r="J39" s="38" t="s">
        <v>217</v>
      </c>
      <c r="K39" s="32" t="s">
        <v>219</v>
      </c>
      <c r="L39" s="32" t="s">
        <v>219</v>
      </c>
      <c r="M39" s="32" t="s">
        <v>219</v>
      </c>
      <c r="N39" s="282" t="s">
        <v>216</v>
      </c>
      <c r="O39" s="115" t="s">
        <v>240</v>
      </c>
      <c r="P39" s="115" t="s">
        <v>417</v>
      </c>
      <c r="Q39" s="294"/>
    </row>
    <row r="40" spans="1:19" s="3" customFormat="1" ht="15" customHeight="1" x14ac:dyDescent="0.3">
      <c r="A40" s="33" t="s">
        <v>102</v>
      </c>
      <c r="B40" s="32" t="s">
        <v>143</v>
      </c>
      <c r="C40" s="34">
        <f t="shared" si="0"/>
        <v>2</v>
      </c>
      <c r="D40" s="34"/>
      <c r="E40" s="34"/>
      <c r="F40" s="54">
        <f t="shared" si="5"/>
        <v>2</v>
      </c>
      <c r="G40" s="32" t="s">
        <v>219</v>
      </c>
      <c r="H40" s="38">
        <f>IF('4.1'!J41="нет данных","-",'4.1'!J41)</f>
        <v>44012</v>
      </c>
      <c r="I40" s="38">
        <v>44015</v>
      </c>
      <c r="J40" s="38" t="s">
        <v>219</v>
      </c>
      <c r="K40" s="32" t="s">
        <v>219</v>
      </c>
      <c r="L40" s="32" t="s">
        <v>219</v>
      </c>
      <c r="M40" s="32" t="s">
        <v>219</v>
      </c>
      <c r="N40" s="282" t="s">
        <v>216</v>
      </c>
      <c r="O40" s="316" t="s">
        <v>473</v>
      </c>
      <c r="P40" s="286" t="s">
        <v>687</v>
      </c>
      <c r="Q40" s="292"/>
    </row>
    <row r="41" spans="1:19" s="7" customFormat="1" ht="15" customHeight="1" x14ac:dyDescent="0.3">
      <c r="A41" s="33" t="s">
        <v>32</v>
      </c>
      <c r="B41" s="32" t="s">
        <v>143</v>
      </c>
      <c r="C41" s="34">
        <f t="shared" si="0"/>
        <v>2</v>
      </c>
      <c r="D41" s="34"/>
      <c r="E41" s="34"/>
      <c r="F41" s="54">
        <f t="shared" si="5"/>
        <v>2</v>
      </c>
      <c r="G41" s="32" t="s">
        <v>219</v>
      </c>
      <c r="H41" s="38">
        <f>IF('4.1'!J42="нет данных","-",'4.1'!J42)</f>
        <v>44140</v>
      </c>
      <c r="I41" s="38">
        <v>44141</v>
      </c>
      <c r="J41" s="38" t="s">
        <v>219</v>
      </c>
      <c r="K41" s="32" t="s">
        <v>219</v>
      </c>
      <c r="L41" s="32" t="s">
        <v>219</v>
      </c>
      <c r="M41" s="32" t="s">
        <v>219</v>
      </c>
      <c r="N41" s="209" t="s">
        <v>216</v>
      </c>
      <c r="O41" s="115" t="s">
        <v>755</v>
      </c>
      <c r="P41" s="290" t="s">
        <v>754</v>
      </c>
      <c r="Q41" s="294" t="s">
        <v>216</v>
      </c>
    </row>
    <row r="42" spans="1:19" s="53" customFormat="1" ht="15" customHeight="1" x14ac:dyDescent="0.3">
      <c r="A42" s="33" t="s">
        <v>33</v>
      </c>
      <c r="B42" s="32" t="s">
        <v>143</v>
      </c>
      <c r="C42" s="34">
        <f t="shared" si="0"/>
        <v>2</v>
      </c>
      <c r="D42" s="34"/>
      <c r="E42" s="34"/>
      <c r="F42" s="54">
        <f t="shared" si="5"/>
        <v>2</v>
      </c>
      <c r="G42" s="32" t="s">
        <v>219</v>
      </c>
      <c r="H42" s="38">
        <f>IF('4.1'!J43="нет данных","-",'4.1'!J43)</f>
        <v>44025</v>
      </c>
      <c r="I42" s="38" t="s">
        <v>217</v>
      </c>
      <c r="J42" s="38" t="s">
        <v>217</v>
      </c>
      <c r="K42" s="32" t="s">
        <v>219</v>
      </c>
      <c r="L42" s="38" t="s">
        <v>1275</v>
      </c>
      <c r="M42" s="38" t="s">
        <v>219</v>
      </c>
      <c r="N42" s="282" t="s">
        <v>1277</v>
      </c>
      <c r="O42" s="115" t="s">
        <v>241</v>
      </c>
      <c r="P42" s="115" t="s">
        <v>417</v>
      </c>
      <c r="Q42" s="294" t="s">
        <v>216</v>
      </c>
    </row>
    <row r="43" spans="1:19" s="53" customFormat="1" ht="15" customHeight="1" x14ac:dyDescent="0.3">
      <c r="A43" s="33" t="s">
        <v>34</v>
      </c>
      <c r="B43" s="32" t="s">
        <v>143</v>
      </c>
      <c r="C43" s="34">
        <f t="shared" si="0"/>
        <v>2</v>
      </c>
      <c r="D43" s="34"/>
      <c r="E43" s="34"/>
      <c r="F43" s="54">
        <f t="shared" si="5"/>
        <v>2</v>
      </c>
      <c r="G43" s="32" t="s">
        <v>219</v>
      </c>
      <c r="H43" s="38">
        <f>IF('4.1'!J44="нет данных","-",'4.1'!J44)</f>
        <v>44132</v>
      </c>
      <c r="I43" s="38">
        <v>44134</v>
      </c>
      <c r="J43" s="38" t="s">
        <v>219</v>
      </c>
      <c r="K43" s="38" t="s">
        <v>219</v>
      </c>
      <c r="L43" s="38" t="s">
        <v>219</v>
      </c>
      <c r="M43" s="38" t="s">
        <v>219</v>
      </c>
      <c r="N43" s="209" t="s">
        <v>216</v>
      </c>
      <c r="O43" s="289" t="s">
        <v>729</v>
      </c>
      <c r="P43" s="286" t="s">
        <v>687</v>
      </c>
      <c r="Q43" s="294"/>
    </row>
    <row r="44" spans="1:19" s="53" customFormat="1" ht="15" customHeight="1" x14ac:dyDescent="0.3">
      <c r="A44" s="33" t="s">
        <v>35</v>
      </c>
      <c r="B44" s="32" t="s">
        <v>143</v>
      </c>
      <c r="C44" s="34">
        <f t="shared" si="0"/>
        <v>2</v>
      </c>
      <c r="D44" s="34"/>
      <c r="E44" s="34"/>
      <c r="F44" s="54">
        <f t="shared" si="5"/>
        <v>2</v>
      </c>
      <c r="G44" s="32" t="s">
        <v>219</v>
      </c>
      <c r="H44" s="38">
        <f>IF('4.1'!J45="нет данных","-",'4.1'!J45)</f>
        <v>44047</v>
      </c>
      <c r="I44" s="38">
        <v>44047</v>
      </c>
      <c r="J44" s="38" t="s">
        <v>219</v>
      </c>
      <c r="K44" s="38" t="s">
        <v>219</v>
      </c>
      <c r="L44" s="38" t="s">
        <v>219</v>
      </c>
      <c r="M44" s="38" t="s">
        <v>219</v>
      </c>
      <c r="N44" s="209" t="s">
        <v>216</v>
      </c>
      <c r="O44" s="289" t="s">
        <v>765</v>
      </c>
      <c r="P44" s="290" t="s">
        <v>716</v>
      </c>
      <c r="Q44" s="294" t="s">
        <v>216</v>
      </c>
    </row>
    <row r="45" spans="1:19" s="53" customFormat="1" ht="15" customHeight="1" x14ac:dyDescent="0.35">
      <c r="A45" s="33" t="s">
        <v>103</v>
      </c>
      <c r="B45" s="32" t="s">
        <v>120</v>
      </c>
      <c r="C45" s="34">
        <f t="shared" si="0"/>
        <v>0</v>
      </c>
      <c r="D45" s="34"/>
      <c r="E45" s="34"/>
      <c r="F45" s="54">
        <f t="shared" si="5"/>
        <v>0</v>
      </c>
      <c r="G45" s="32" t="s">
        <v>1256</v>
      </c>
      <c r="H45" s="38">
        <f>IF('4.1'!J46="нет данных","-",'4.1'!J46)</f>
        <v>44008</v>
      </c>
      <c r="I45" s="38" t="s">
        <v>1269</v>
      </c>
      <c r="J45" s="38" t="s">
        <v>218</v>
      </c>
      <c r="K45" s="38" t="s">
        <v>216</v>
      </c>
      <c r="L45" s="38" t="s">
        <v>216</v>
      </c>
      <c r="M45" s="38" t="s">
        <v>216</v>
      </c>
      <c r="N45" s="209" t="s">
        <v>1253</v>
      </c>
      <c r="O45" s="115" t="s">
        <v>1270</v>
      </c>
      <c r="P45" s="115" t="s">
        <v>625</v>
      </c>
      <c r="Q45" s="294" t="s">
        <v>216</v>
      </c>
      <c r="R45" s="145"/>
      <c r="S45" s="145"/>
    </row>
    <row r="46" spans="1:19" s="7" customFormat="1" ht="15" customHeight="1" x14ac:dyDescent="0.3">
      <c r="A46" s="27" t="s">
        <v>36</v>
      </c>
      <c r="B46" s="48"/>
      <c r="C46" s="28"/>
      <c r="D46" s="28"/>
      <c r="E46" s="28"/>
      <c r="F46" s="29"/>
      <c r="G46" s="27"/>
      <c r="H46" s="27"/>
      <c r="I46" s="27"/>
      <c r="J46" s="27"/>
      <c r="K46" s="27"/>
      <c r="L46" s="27"/>
      <c r="M46" s="27"/>
      <c r="N46" s="283"/>
      <c r="O46" s="284"/>
      <c r="P46" s="284"/>
      <c r="Q46" s="294"/>
    </row>
    <row r="47" spans="1:19" s="53" customFormat="1" ht="15" customHeight="1" x14ac:dyDescent="0.3">
      <c r="A47" s="33" t="s">
        <v>37</v>
      </c>
      <c r="B47" s="32" t="s">
        <v>120</v>
      </c>
      <c r="C47" s="34">
        <f t="shared" si="0"/>
        <v>0</v>
      </c>
      <c r="D47" s="34"/>
      <c r="E47" s="34"/>
      <c r="F47" s="54">
        <f t="shared" ref="F47:F53" si="6">C47*IF(D47&gt;0,D47,1)*IF(E47&gt;0,E47,1)</f>
        <v>0</v>
      </c>
      <c r="G47" s="32" t="s">
        <v>1257</v>
      </c>
      <c r="H47" s="38">
        <f>IF('4.1'!J48="нет данных","-",'4.1'!J48)</f>
        <v>44106</v>
      </c>
      <c r="I47" s="38" t="s">
        <v>216</v>
      </c>
      <c r="J47" s="38" t="s">
        <v>216</v>
      </c>
      <c r="K47" s="38" t="s">
        <v>216</v>
      </c>
      <c r="L47" s="38" t="s">
        <v>216</v>
      </c>
      <c r="M47" s="38" t="s">
        <v>216</v>
      </c>
      <c r="N47" s="209" t="s">
        <v>1253</v>
      </c>
      <c r="O47" s="115" t="s">
        <v>282</v>
      </c>
      <c r="P47" s="115" t="s">
        <v>666</v>
      </c>
      <c r="Q47" s="294" t="s">
        <v>216</v>
      </c>
    </row>
    <row r="48" spans="1:19" s="53" customFormat="1" ht="15" customHeight="1" x14ac:dyDescent="0.3">
      <c r="A48" s="33" t="s">
        <v>38</v>
      </c>
      <c r="B48" s="32" t="s">
        <v>143</v>
      </c>
      <c r="C48" s="34">
        <f t="shared" si="0"/>
        <v>2</v>
      </c>
      <c r="D48" s="34"/>
      <c r="E48" s="34"/>
      <c r="F48" s="54">
        <f t="shared" si="6"/>
        <v>2</v>
      </c>
      <c r="G48" s="32" t="s">
        <v>219</v>
      </c>
      <c r="H48" s="38">
        <f>IF('4.1'!J49="нет данных","-",'4.1'!J49)</f>
        <v>44166</v>
      </c>
      <c r="I48" s="38">
        <v>44169</v>
      </c>
      <c r="J48" s="38" t="s">
        <v>219</v>
      </c>
      <c r="K48" s="38" t="s">
        <v>219</v>
      </c>
      <c r="L48" s="38" t="s">
        <v>219</v>
      </c>
      <c r="M48" s="38" t="s">
        <v>219</v>
      </c>
      <c r="N48" s="209" t="s">
        <v>216</v>
      </c>
      <c r="O48" s="316" t="s">
        <v>742</v>
      </c>
      <c r="P48" s="115" t="s">
        <v>417</v>
      </c>
      <c r="Q48" s="294"/>
    </row>
    <row r="49" spans="1:18" s="7" customFormat="1" ht="15" customHeight="1" x14ac:dyDescent="0.3">
      <c r="A49" s="33" t="s">
        <v>39</v>
      </c>
      <c r="B49" s="32" t="s">
        <v>143</v>
      </c>
      <c r="C49" s="34">
        <f t="shared" si="0"/>
        <v>2</v>
      </c>
      <c r="D49" s="34"/>
      <c r="E49" s="34">
        <v>0.5</v>
      </c>
      <c r="F49" s="54">
        <f t="shared" si="6"/>
        <v>1</v>
      </c>
      <c r="G49" s="32" t="s">
        <v>219</v>
      </c>
      <c r="H49" s="38">
        <f>IF('4.1'!J50="нет данных","-",'4.1'!J50)</f>
        <v>43991</v>
      </c>
      <c r="I49" s="38" t="s">
        <v>217</v>
      </c>
      <c r="J49" s="38" t="s">
        <v>217</v>
      </c>
      <c r="K49" s="32" t="s">
        <v>218</v>
      </c>
      <c r="L49" s="32" t="s">
        <v>216</v>
      </c>
      <c r="M49" s="32" t="s">
        <v>219</v>
      </c>
      <c r="N49" s="209" t="s">
        <v>1284</v>
      </c>
      <c r="O49" s="115" t="s">
        <v>681</v>
      </c>
      <c r="P49" s="115" t="s">
        <v>417</v>
      </c>
      <c r="Q49" s="294"/>
    </row>
    <row r="50" spans="1:18" s="134" customFormat="1" ht="15" customHeight="1" x14ac:dyDescent="0.25">
      <c r="A50" s="33" t="s">
        <v>40</v>
      </c>
      <c r="B50" s="32" t="s">
        <v>143</v>
      </c>
      <c r="C50" s="34">
        <f t="shared" si="0"/>
        <v>2</v>
      </c>
      <c r="D50" s="34"/>
      <c r="E50" s="34">
        <v>0.5</v>
      </c>
      <c r="F50" s="54">
        <f t="shared" si="6"/>
        <v>1</v>
      </c>
      <c r="G50" s="32" t="s">
        <v>219</v>
      </c>
      <c r="H50" s="38">
        <f>IF('4.1'!J51="нет данных","-",'4.1'!J51)</f>
        <v>44186</v>
      </c>
      <c r="I50" s="38">
        <v>44190</v>
      </c>
      <c r="J50" s="38" t="s">
        <v>219</v>
      </c>
      <c r="K50" s="32" t="s">
        <v>218</v>
      </c>
      <c r="L50" s="32" t="s">
        <v>216</v>
      </c>
      <c r="M50" s="32" t="s">
        <v>218</v>
      </c>
      <c r="N50" s="209" t="s">
        <v>1285</v>
      </c>
      <c r="O50" s="115" t="s">
        <v>767</v>
      </c>
      <c r="P50" s="115" t="s">
        <v>417</v>
      </c>
      <c r="Q50" s="295"/>
    </row>
    <row r="51" spans="1:18" s="53" customFormat="1" ht="15" customHeight="1" x14ac:dyDescent="0.3">
      <c r="A51" s="33" t="s">
        <v>92</v>
      </c>
      <c r="B51" s="32" t="s">
        <v>143</v>
      </c>
      <c r="C51" s="34">
        <f t="shared" si="0"/>
        <v>2</v>
      </c>
      <c r="D51" s="34"/>
      <c r="E51" s="34"/>
      <c r="F51" s="54">
        <f t="shared" si="6"/>
        <v>2</v>
      </c>
      <c r="G51" s="32" t="s">
        <v>219</v>
      </c>
      <c r="H51" s="38">
        <f>IF('4.1'!J52="нет данных","-",'4.1'!J52)</f>
        <v>44083</v>
      </c>
      <c r="I51" s="38">
        <v>44095</v>
      </c>
      <c r="J51" s="38" t="s">
        <v>219</v>
      </c>
      <c r="K51" s="38" t="s">
        <v>219</v>
      </c>
      <c r="L51" s="38" t="s">
        <v>219</v>
      </c>
      <c r="M51" s="38" t="s">
        <v>219</v>
      </c>
      <c r="N51" s="282" t="s">
        <v>216</v>
      </c>
      <c r="O51" s="289" t="s">
        <v>741</v>
      </c>
      <c r="P51" s="115" t="s">
        <v>417</v>
      </c>
      <c r="Q51" s="294"/>
      <c r="R51" s="174"/>
    </row>
    <row r="52" spans="1:18" ht="15" customHeight="1" x14ac:dyDescent="0.3">
      <c r="A52" s="33" t="s">
        <v>41</v>
      </c>
      <c r="B52" s="32" t="s">
        <v>143</v>
      </c>
      <c r="C52" s="34">
        <f t="shared" ref="C52" si="7">IF(B52=$B$4,2,0)</f>
        <v>2</v>
      </c>
      <c r="D52" s="34"/>
      <c r="E52" s="34"/>
      <c r="F52" s="54">
        <f t="shared" si="6"/>
        <v>2</v>
      </c>
      <c r="G52" s="32" t="s">
        <v>219</v>
      </c>
      <c r="H52" s="38">
        <f>IF('4.1'!J53="нет данных","-",'4.1'!J53)</f>
        <v>44019</v>
      </c>
      <c r="I52" s="38">
        <v>44022</v>
      </c>
      <c r="J52" s="38" t="s">
        <v>219</v>
      </c>
      <c r="K52" s="32" t="s">
        <v>219</v>
      </c>
      <c r="L52" s="32" t="s">
        <v>219</v>
      </c>
      <c r="M52" s="32" t="s">
        <v>219</v>
      </c>
      <c r="N52" s="282" t="s">
        <v>216</v>
      </c>
      <c r="O52" s="316" t="s">
        <v>416</v>
      </c>
      <c r="P52" s="316" t="s">
        <v>415</v>
      </c>
      <c r="Q52" s="292" t="s">
        <v>216</v>
      </c>
    </row>
    <row r="53" spans="1:18" ht="15" customHeight="1" x14ac:dyDescent="0.3">
      <c r="A53" s="33" t="s">
        <v>42</v>
      </c>
      <c r="B53" s="32" t="s">
        <v>143</v>
      </c>
      <c r="C53" s="34">
        <f t="shared" si="0"/>
        <v>2</v>
      </c>
      <c r="D53" s="34"/>
      <c r="E53" s="34">
        <v>0.5</v>
      </c>
      <c r="F53" s="54">
        <f t="shared" si="6"/>
        <v>1</v>
      </c>
      <c r="G53" s="32" t="s">
        <v>219</v>
      </c>
      <c r="H53" s="38">
        <f>IF('4.1'!J54="нет данных","-",'4.1'!J54)</f>
        <v>43990</v>
      </c>
      <c r="I53" s="38" t="s">
        <v>217</v>
      </c>
      <c r="J53" s="38" t="s">
        <v>217</v>
      </c>
      <c r="K53" s="32" t="s">
        <v>218</v>
      </c>
      <c r="L53" s="32" t="s">
        <v>216</v>
      </c>
      <c r="M53" s="32" t="s">
        <v>218</v>
      </c>
      <c r="N53" s="209" t="s">
        <v>1291</v>
      </c>
      <c r="O53" s="316" t="s">
        <v>283</v>
      </c>
      <c r="P53" s="316" t="s">
        <v>245</v>
      </c>
      <c r="Q53" s="292" t="s">
        <v>216</v>
      </c>
    </row>
    <row r="54" spans="1:18" s="7" customFormat="1" ht="15" customHeight="1" x14ac:dyDescent="0.3">
      <c r="A54" s="27" t="s">
        <v>43</v>
      </c>
      <c r="B54" s="48"/>
      <c r="C54" s="28"/>
      <c r="D54" s="28"/>
      <c r="E54" s="28"/>
      <c r="F54" s="29"/>
      <c r="G54" s="27"/>
      <c r="H54" s="27"/>
      <c r="I54" s="27"/>
      <c r="J54" s="27"/>
      <c r="K54" s="27"/>
      <c r="L54" s="27"/>
      <c r="M54" s="27"/>
      <c r="N54" s="283"/>
      <c r="O54" s="284"/>
      <c r="P54" s="287"/>
      <c r="Q54" s="294"/>
    </row>
    <row r="55" spans="1:18" s="53" customFormat="1" ht="15" customHeight="1" x14ac:dyDescent="0.3">
      <c r="A55" s="33" t="s">
        <v>44</v>
      </c>
      <c r="B55" s="32" t="s">
        <v>143</v>
      </c>
      <c r="C55" s="34">
        <f t="shared" si="0"/>
        <v>2</v>
      </c>
      <c r="D55" s="34"/>
      <c r="E55" s="34"/>
      <c r="F55" s="54">
        <f t="shared" ref="F55:F68" si="8">C55*IF(D55&gt;0,D55,1)*IF(E55&gt;0,E55,1)</f>
        <v>2</v>
      </c>
      <c r="G55" s="32" t="s">
        <v>219</v>
      </c>
      <c r="H55" s="38">
        <f>IF('4.1'!J56="нет данных","-",'4.1'!J56)</f>
        <v>44011</v>
      </c>
      <c r="I55" s="38">
        <v>44011</v>
      </c>
      <c r="J55" s="38" t="s">
        <v>219</v>
      </c>
      <c r="K55" s="38" t="s">
        <v>219</v>
      </c>
      <c r="L55" s="38" t="s">
        <v>219</v>
      </c>
      <c r="M55" s="38" t="s">
        <v>219</v>
      </c>
      <c r="N55" s="282" t="s">
        <v>216</v>
      </c>
      <c r="O55" s="316" t="s">
        <v>696</v>
      </c>
      <c r="P55" s="115" t="s">
        <v>417</v>
      </c>
      <c r="Q55" s="294"/>
    </row>
    <row r="56" spans="1:18" s="53" customFormat="1" ht="15" customHeight="1" x14ac:dyDescent="0.3">
      <c r="A56" s="33" t="s">
        <v>45</v>
      </c>
      <c r="B56" s="32" t="s">
        <v>143</v>
      </c>
      <c r="C56" s="34">
        <f t="shared" si="0"/>
        <v>2</v>
      </c>
      <c r="D56" s="34"/>
      <c r="E56" s="34"/>
      <c r="F56" s="54">
        <f t="shared" si="8"/>
        <v>2</v>
      </c>
      <c r="G56" s="32" t="s">
        <v>219</v>
      </c>
      <c r="H56" s="38">
        <f>IF('4.1'!J57="нет данных","-",'4.1'!J57)</f>
        <v>44046</v>
      </c>
      <c r="I56" s="38" t="s">
        <v>217</v>
      </c>
      <c r="J56" s="38" t="s">
        <v>217</v>
      </c>
      <c r="K56" s="32" t="s">
        <v>219</v>
      </c>
      <c r="L56" s="32" t="s">
        <v>1275</v>
      </c>
      <c r="M56" s="32" t="s">
        <v>219</v>
      </c>
      <c r="N56" s="282" t="s">
        <v>1293</v>
      </c>
      <c r="O56" s="115" t="s">
        <v>254</v>
      </c>
      <c r="P56" s="115" t="s">
        <v>417</v>
      </c>
      <c r="Q56" s="294" t="s">
        <v>216</v>
      </c>
    </row>
    <row r="57" spans="1:18" s="53" customFormat="1" ht="15" customHeight="1" x14ac:dyDescent="0.3">
      <c r="A57" s="33" t="s">
        <v>46</v>
      </c>
      <c r="B57" s="32" t="s">
        <v>120</v>
      </c>
      <c r="C57" s="34">
        <f t="shared" si="0"/>
        <v>0</v>
      </c>
      <c r="D57" s="34"/>
      <c r="E57" s="34"/>
      <c r="F57" s="54">
        <f t="shared" si="8"/>
        <v>0</v>
      </c>
      <c r="G57" s="32" t="s">
        <v>1271</v>
      </c>
      <c r="H57" s="38">
        <f>IF('4.1'!J58="нет данных","-",'4.1'!J58)</f>
        <v>44000</v>
      </c>
      <c r="I57" s="38" t="s">
        <v>1272</v>
      </c>
      <c r="J57" s="38" t="s">
        <v>218</v>
      </c>
      <c r="K57" s="38" t="s">
        <v>216</v>
      </c>
      <c r="L57" s="38" t="s">
        <v>216</v>
      </c>
      <c r="M57" s="38" t="s">
        <v>216</v>
      </c>
      <c r="N57" s="209" t="s">
        <v>1253</v>
      </c>
      <c r="O57" s="115" t="s">
        <v>692</v>
      </c>
      <c r="P57" s="115" t="s">
        <v>417</v>
      </c>
      <c r="Q57" s="294"/>
    </row>
    <row r="58" spans="1:18" s="53" customFormat="1" ht="15" customHeight="1" x14ac:dyDescent="0.3">
      <c r="A58" s="33" t="s">
        <v>47</v>
      </c>
      <c r="B58" s="32" t="s">
        <v>143</v>
      </c>
      <c r="C58" s="34">
        <f t="shared" si="0"/>
        <v>2</v>
      </c>
      <c r="D58" s="34"/>
      <c r="E58" s="34">
        <v>0.5</v>
      </c>
      <c r="F58" s="54">
        <f t="shared" si="8"/>
        <v>1</v>
      </c>
      <c r="G58" s="32" t="s">
        <v>219</v>
      </c>
      <c r="H58" s="38">
        <f>IF('4.1'!J59="нет данных","-",'4.1'!J59)</f>
        <v>44000</v>
      </c>
      <c r="I58" s="38" t="s">
        <v>217</v>
      </c>
      <c r="J58" s="38" t="s">
        <v>217</v>
      </c>
      <c r="K58" s="32" t="s">
        <v>218</v>
      </c>
      <c r="L58" s="32" t="s">
        <v>216</v>
      </c>
      <c r="M58" s="32" t="s">
        <v>218</v>
      </c>
      <c r="N58" s="209" t="s">
        <v>1285</v>
      </c>
      <c r="O58" s="115" t="s">
        <v>465</v>
      </c>
      <c r="P58" s="115" t="s">
        <v>417</v>
      </c>
      <c r="Q58" s="294"/>
    </row>
    <row r="59" spans="1:18" s="7" customFormat="1" ht="15" customHeight="1" x14ac:dyDescent="0.3">
      <c r="A59" s="33" t="s">
        <v>48</v>
      </c>
      <c r="B59" s="32" t="s">
        <v>143</v>
      </c>
      <c r="C59" s="34">
        <f t="shared" si="0"/>
        <v>2</v>
      </c>
      <c r="D59" s="34"/>
      <c r="E59" s="34"/>
      <c r="F59" s="54">
        <f t="shared" si="8"/>
        <v>2</v>
      </c>
      <c r="G59" s="32" t="s">
        <v>219</v>
      </c>
      <c r="H59" s="38">
        <f>IF('4.1'!J60="нет данных","-",'4.1'!J60)</f>
        <v>44019</v>
      </c>
      <c r="I59" s="38" t="s">
        <v>217</v>
      </c>
      <c r="J59" s="38" t="s">
        <v>217</v>
      </c>
      <c r="K59" s="32" t="s">
        <v>219</v>
      </c>
      <c r="L59" s="32" t="s">
        <v>219</v>
      </c>
      <c r="M59" s="32" t="s">
        <v>219</v>
      </c>
      <c r="N59" s="209" t="s">
        <v>216</v>
      </c>
      <c r="O59" s="115" t="s">
        <v>699</v>
      </c>
      <c r="P59" s="46" t="s">
        <v>1273</v>
      </c>
      <c r="Q59" s="294"/>
    </row>
    <row r="60" spans="1:18" s="126" customFormat="1" ht="15" customHeight="1" x14ac:dyDescent="0.3">
      <c r="A60" s="33" t="s">
        <v>49</v>
      </c>
      <c r="B60" s="32" t="s">
        <v>143</v>
      </c>
      <c r="C60" s="34">
        <f t="shared" si="0"/>
        <v>2</v>
      </c>
      <c r="D60" s="34"/>
      <c r="E60" s="34"/>
      <c r="F60" s="54">
        <f t="shared" si="8"/>
        <v>2</v>
      </c>
      <c r="G60" s="32" t="s">
        <v>219</v>
      </c>
      <c r="H60" s="38">
        <f>IF('4.1'!J61="нет данных","-",'4.1'!J61)</f>
        <v>44026</v>
      </c>
      <c r="I60" s="38">
        <v>44027</v>
      </c>
      <c r="J60" s="38" t="s">
        <v>219</v>
      </c>
      <c r="K60" s="32" t="s">
        <v>219</v>
      </c>
      <c r="L60" s="38" t="s">
        <v>1275</v>
      </c>
      <c r="M60" s="38" t="s">
        <v>219</v>
      </c>
      <c r="N60" s="282" t="s">
        <v>1277</v>
      </c>
      <c r="O60" s="115" t="s">
        <v>690</v>
      </c>
      <c r="P60" s="207" t="s">
        <v>1274</v>
      </c>
      <c r="Q60" s="294" t="s">
        <v>216</v>
      </c>
    </row>
    <row r="61" spans="1:18" s="53" customFormat="1" ht="15" customHeight="1" x14ac:dyDescent="0.3">
      <c r="A61" s="33" t="s">
        <v>50</v>
      </c>
      <c r="B61" s="32" t="s">
        <v>143</v>
      </c>
      <c r="C61" s="34">
        <f t="shared" si="0"/>
        <v>2</v>
      </c>
      <c r="D61" s="34"/>
      <c r="E61" s="34"/>
      <c r="F61" s="54">
        <f t="shared" si="8"/>
        <v>2</v>
      </c>
      <c r="G61" s="32" t="s">
        <v>219</v>
      </c>
      <c r="H61" s="38">
        <f>IF('4.1'!J62="нет данных","-",'4.1'!J62)</f>
        <v>44140</v>
      </c>
      <c r="I61" s="38">
        <v>44144</v>
      </c>
      <c r="J61" s="38" t="s">
        <v>219</v>
      </c>
      <c r="K61" s="38" t="s">
        <v>219</v>
      </c>
      <c r="L61" s="38" t="s">
        <v>1275</v>
      </c>
      <c r="M61" s="38" t="s">
        <v>219</v>
      </c>
      <c r="N61" s="282" t="s">
        <v>1277</v>
      </c>
      <c r="O61" s="115" t="s">
        <v>761</v>
      </c>
      <c r="P61" s="46" t="s">
        <v>246</v>
      </c>
      <c r="Q61" s="294" t="s">
        <v>216</v>
      </c>
    </row>
    <row r="62" spans="1:18" s="53" customFormat="1" ht="15" customHeight="1" x14ac:dyDescent="0.3">
      <c r="A62" s="33" t="s">
        <v>51</v>
      </c>
      <c r="B62" s="32" t="s">
        <v>143</v>
      </c>
      <c r="C62" s="34">
        <f t="shared" si="0"/>
        <v>2</v>
      </c>
      <c r="D62" s="34"/>
      <c r="E62" s="34"/>
      <c r="F62" s="54">
        <f t="shared" si="8"/>
        <v>2</v>
      </c>
      <c r="G62" s="32" t="s">
        <v>219</v>
      </c>
      <c r="H62" s="38">
        <f>IF('4.1'!J63="нет данных","-",'4.1'!J63)</f>
        <v>43986</v>
      </c>
      <c r="I62" s="38">
        <v>43990</v>
      </c>
      <c r="J62" s="38" t="s">
        <v>219</v>
      </c>
      <c r="K62" s="32" t="s">
        <v>219</v>
      </c>
      <c r="L62" s="32" t="s">
        <v>219</v>
      </c>
      <c r="M62" s="32" t="s">
        <v>219</v>
      </c>
      <c r="N62" s="282" t="s">
        <v>216</v>
      </c>
      <c r="O62" s="115" t="s">
        <v>691</v>
      </c>
      <c r="P62" s="115" t="s">
        <v>417</v>
      </c>
      <c r="Q62" s="294"/>
    </row>
    <row r="63" spans="1:18" s="53" customFormat="1" ht="15" customHeight="1" x14ac:dyDescent="0.3">
      <c r="A63" s="33" t="s">
        <v>52</v>
      </c>
      <c r="B63" s="32" t="s">
        <v>143</v>
      </c>
      <c r="C63" s="34">
        <f t="shared" si="0"/>
        <v>2</v>
      </c>
      <c r="D63" s="34"/>
      <c r="E63" s="34"/>
      <c r="F63" s="54">
        <f t="shared" si="8"/>
        <v>2</v>
      </c>
      <c r="G63" s="32" t="s">
        <v>219</v>
      </c>
      <c r="H63" s="38">
        <f>IF('4.1'!J64="нет данных","-",'4.1'!J64)</f>
        <v>44056</v>
      </c>
      <c r="I63" s="38" t="s">
        <v>217</v>
      </c>
      <c r="J63" s="38" t="s">
        <v>217</v>
      </c>
      <c r="K63" s="32" t="s">
        <v>219</v>
      </c>
      <c r="L63" s="32" t="s">
        <v>1275</v>
      </c>
      <c r="M63" s="32" t="s">
        <v>219</v>
      </c>
      <c r="N63" s="282" t="s">
        <v>1277</v>
      </c>
      <c r="O63" s="289" t="s">
        <v>230</v>
      </c>
      <c r="P63" s="115" t="s">
        <v>687</v>
      </c>
      <c r="Q63" s="294" t="s">
        <v>216</v>
      </c>
    </row>
    <row r="64" spans="1:18" s="53" customFormat="1" ht="15" customHeight="1" x14ac:dyDescent="0.3">
      <c r="A64" s="33" t="s">
        <v>175</v>
      </c>
      <c r="B64" s="32" t="s">
        <v>143</v>
      </c>
      <c r="C64" s="34">
        <f t="shared" si="0"/>
        <v>2</v>
      </c>
      <c r="D64" s="34"/>
      <c r="E64" s="34"/>
      <c r="F64" s="54">
        <f t="shared" si="8"/>
        <v>2</v>
      </c>
      <c r="G64" s="32" t="s">
        <v>219</v>
      </c>
      <c r="H64" s="38">
        <f>IF('4.1'!J65="нет данных","-",'4.1'!J65)</f>
        <v>44007</v>
      </c>
      <c r="I64" s="38">
        <v>44008</v>
      </c>
      <c r="J64" s="38" t="s">
        <v>219</v>
      </c>
      <c r="K64" s="32" t="s">
        <v>219</v>
      </c>
      <c r="L64" s="32" t="s">
        <v>219</v>
      </c>
      <c r="M64" s="32" t="s">
        <v>219</v>
      </c>
      <c r="N64" s="282" t="s">
        <v>216</v>
      </c>
      <c r="O64" s="115" t="s">
        <v>577</v>
      </c>
      <c r="P64" s="286" t="s">
        <v>687</v>
      </c>
      <c r="Q64" s="294"/>
    </row>
    <row r="65" spans="1:19" s="7" customFormat="1" ht="15" customHeight="1" x14ac:dyDescent="0.3">
      <c r="A65" s="33" t="s">
        <v>54</v>
      </c>
      <c r="B65" s="32" t="s">
        <v>120</v>
      </c>
      <c r="C65" s="34">
        <f t="shared" si="0"/>
        <v>0</v>
      </c>
      <c r="D65" s="34"/>
      <c r="E65" s="34"/>
      <c r="F65" s="54">
        <f t="shared" si="8"/>
        <v>0</v>
      </c>
      <c r="G65" s="32" t="s">
        <v>1276</v>
      </c>
      <c r="H65" s="38">
        <f>IF('4.1'!J66="нет данных","-",'4.1'!J66)</f>
        <v>43997</v>
      </c>
      <c r="I65" s="38" t="s">
        <v>216</v>
      </c>
      <c r="J65" s="38" t="s">
        <v>216</v>
      </c>
      <c r="K65" s="32" t="s">
        <v>216</v>
      </c>
      <c r="L65" s="32" t="s">
        <v>216</v>
      </c>
      <c r="M65" s="32" t="s">
        <v>216</v>
      </c>
      <c r="N65" s="209" t="s">
        <v>1253</v>
      </c>
      <c r="O65" s="115" t="s">
        <v>242</v>
      </c>
      <c r="P65" s="115" t="s">
        <v>417</v>
      </c>
      <c r="Q65" s="294"/>
    </row>
    <row r="66" spans="1:19" s="53" customFormat="1" ht="15" customHeight="1" x14ac:dyDescent="0.3">
      <c r="A66" s="33" t="s">
        <v>55</v>
      </c>
      <c r="B66" s="32" t="s">
        <v>143</v>
      </c>
      <c r="C66" s="34">
        <f t="shared" si="0"/>
        <v>2</v>
      </c>
      <c r="D66" s="34"/>
      <c r="E66" s="34"/>
      <c r="F66" s="54">
        <f t="shared" si="8"/>
        <v>2</v>
      </c>
      <c r="G66" s="32" t="s">
        <v>219</v>
      </c>
      <c r="H66" s="38">
        <f>IF('4.1'!J67="нет данных","-",'4.1'!J67)</f>
        <v>44032</v>
      </c>
      <c r="I66" s="38" t="s">
        <v>217</v>
      </c>
      <c r="J66" s="38" t="s">
        <v>217</v>
      </c>
      <c r="K66" s="32" t="s">
        <v>219</v>
      </c>
      <c r="L66" s="32" t="s">
        <v>1275</v>
      </c>
      <c r="M66" s="32" t="s">
        <v>219</v>
      </c>
      <c r="N66" s="282" t="s">
        <v>1277</v>
      </c>
      <c r="O66" s="115" t="s">
        <v>243</v>
      </c>
      <c r="P66" s="286" t="s">
        <v>687</v>
      </c>
      <c r="Q66" s="294" t="s">
        <v>216</v>
      </c>
    </row>
    <row r="67" spans="1:19" s="53" customFormat="1" ht="15" customHeight="1" x14ac:dyDescent="0.3">
      <c r="A67" s="33" t="s">
        <v>56</v>
      </c>
      <c r="B67" s="32" t="s">
        <v>143</v>
      </c>
      <c r="C67" s="34">
        <f t="shared" si="0"/>
        <v>2</v>
      </c>
      <c r="D67" s="34"/>
      <c r="E67" s="34"/>
      <c r="F67" s="54">
        <f t="shared" si="8"/>
        <v>2</v>
      </c>
      <c r="G67" s="32" t="s">
        <v>219</v>
      </c>
      <c r="H67" s="38">
        <f>IF('4.1'!J68="нет данных","-",'4.1'!J68)</f>
        <v>44046</v>
      </c>
      <c r="I67" s="38">
        <v>44048</v>
      </c>
      <c r="J67" s="38" t="s">
        <v>219</v>
      </c>
      <c r="K67" s="32" t="s">
        <v>219</v>
      </c>
      <c r="L67" s="32" t="s">
        <v>219</v>
      </c>
      <c r="M67" s="32" t="s">
        <v>219</v>
      </c>
      <c r="N67" s="282" t="s">
        <v>216</v>
      </c>
      <c r="O67" s="115" t="s">
        <v>543</v>
      </c>
      <c r="P67" s="115" t="s">
        <v>542</v>
      </c>
      <c r="Q67" s="294" t="s">
        <v>216</v>
      </c>
    </row>
    <row r="68" spans="1:19" s="7" customFormat="1" ht="15" customHeight="1" x14ac:dyDescent="0.3">
      <c r="A68" s="33" t="s">
        <v>57</v>
      </c>
      <c r="B68" s="32" t="s">
        <v>143</v>
      </c>
      <c r="C68" s="34">
        <f t="shared" si="0"/>
        <v>2</v>
      </c>
      <c r="D68" s="34"/>
      <c r="E68" s="34">
        <v>0.5</v>
      </c>
      <c r="F68" s="54">
        <f t="shared" si="8"/>
        <v>1</v>
      </c>
      <c r="G68" s="32" t="s">
        <v>219</v>
      </c>
      <c r="H68" s="38">
        <f>IF('4.1'!J69="нет данных","-",'4.1'!J69)</f>
        <v>44004</v>
      </c>
      <c r="I68" s="38" t="s">
        <v>217</v>
      </c>
      <c r="J68" s="38" t="s">
        <v>217</v>
      </c>
      <c r="K68" s="32" t="s">
        <v>218</v>
      </c>
      <c r="L68" s="32" t="s">
        <v>216</v>
      </c>
      <c r="M68" s="32" t="s">
        <v>219</v>
      </c>
      <c r="N68" s="209" t="s">
        <v>1286</v>
      </c>
      <c r="O68" s="115" t="s">
        <v>482</v>
      </c>
      <c r="P68" s="115" t="s">
        <v>449</v>
      </c>
      <c r="Q68" s="294" t="s">
        <v>216</v>
      </c>
      <c r="R68" s="147"/>
      <c r="S68" s="147"/>
    </row>
    <row r="69" spans="1:19" s="7" customFormat="1" ht="15" customHeight="1" x14ac:dyDescent="0.3">
      <c r="A69" s="27" t="s">
        <v>58</v>
      </c>
      <c r="B69" s="48"/>
      <c r="C69" s="28"/>
      <c r="D69" s="28"/>
      <c r="E69" s="28"/>
      <c r="F69" s="29"/>
      <c r="G69" s="27"/>
      <c r="H69" s="27"/>
      <c r="I69" s="27"/>
      <c r="J69" s="27"/>
      <c r="K69" s="27"/>
      <c r="L69" s="27"/>
      <c r="M69" s="27"/>
      <c r="N69" s="283"/>
      <c r="O69" s="284"/>
      <c r="P69" s="288"/>
      <c r="Q69" s="294"/>
    </row>
    <row r="70" spans="1:19" s="3" customFormat="1" ht="15" customHeight="1" x14ac:dyDescent="0.3">
      <c r="A70" s="33" t="s">
        <v>59</v>
      </c>
      <c r="B70" s="32" t="s">
        <v>143</v>
      </c>
      <c r="C70" s="34">
        <f t="shared" si="0"/>
        <v>2</v>
      </c>
      <c r="D70" s="34"/>
      <c r="E70" s="34"/>
      <c r="F70" s="54">
        <f t="shared" ref="F70:F75" si="9">C70*IF(D70&gt;0,D70,1)*IF(E70&gt;0,E70,1)</f>
        <v>2</v>
      </c>
      <c r="G70" s="32" t="s">
        <v>219</v>
      </c>
      <c r="H70" s="38">
        <f>IF('4.1'!J71="нет данных","-",'4.1'!J71)</f>
        <v>44012</v>
      </c>
      <c r="I70" s="38" t="s">
        <v>217</v>
      </c>
      <c r="J70" s="38" t="s">
        <v>217</v>
      </c>
      <c r="K70" s="32" t="s">
        <v>219</v>
      </c>
      <c r="L70" s="32" t="s">
        <v>219</v>
      </c>
      <c r="M70" s="32" t="s">
        <v>219</v>
      </c>
      <c r="N70" s="209" t="s">
        <v>216</v>
      </c>
      <c r="O70" s="289" t="s">
        <v>720</v>
      </c>
      <c r="P70" s="115" t="s">
        <v>417</v>
      </c>
      <c r="Q70" s="292"/>
    </row>
    <row r="71" spans="1:19" ht="15" customHeight="1" x14ac:dyDescent="0.3">
      <c r="A71" s="33" t="s">
        <v>60</v>
      </c>
      <c r="B71" s="32" t="s">
        <v>143</v>
      </c>
      <c r="C71" s="34">
        <f t="shared" si="0"/>
        <v>2</v>
      </c>
      <c r="D71" s="34"/>
      <c r="E71" s="34"/>
      <c r="F71" s="54">
        <f t="shared" si="9"/>
        <v>2</v>
      </c>
      <c r="G71" s="32" t="s">
        <v>219</v>
      </c>
      <c r="H71" s="38">
        <f>IF('4.1'!J72="нет данных","-",'4.1'!J72)</f>
        <v>43992</v>
      </c>
      <c r="I71" s="38">
        <v>43999</v>
      </c>
      <c r="J71" s="38" t="s">
        <v>219</v>
      </c>
      <c r="K71" s="32" t="s">
        <v>219</v>
      </c>
      <c r="L71" s="32" t="s">
        <v>219</v>
      </c>
      <c r="M71" s="32" t="s">
        <v>219</v>
      </c>
      <c r="N71" s="282" t="s">
        <v>216</v>
      </c>
      <c r="O71" s="316" t="s">
        <v>232</v>
      </c>
      <c r="P71" s="286" t="s">
        <v>687</v>
      </c>
    </row>
    <row r="72" spans="1:19" s="7" customFormat="1" ht="15" customHeight="1" x14ac:dyDescent="0.3">
      <c r="A72" s="33" t="s">
        <v>61</v>
      </c>
      <c r="B72" s="32" t="s">
        <v>143</v>
      </c>
      <c r="C72" s="34">
        <f t="shared" ref="C72:C98" si="10">IF(B72=$B$4,2,0)</f>
        <v>2</v>
      </c>
      <c r="D72" s="34"/>
      <c r="E72" s="34"/>
      <c r="F72" s="54">
        <f t="shared" si="9"/>
        <v>2</v>
      </c>
      <c r="G72" s="32" t="s">
        <v>219</v>
      </c>
      <c r="H72" s="38">
        <f>IF('4.1'!J73="нет данных","-",'4.1'!J73)</f>
        <v>43984</v>
      </c>
      <c r="I72" s="38">
        <v>43987</v>
      </c>
      <c r="J72" s="38" t="s">
        <v>219</v>
      </c>
      <c r="K72" s="32" t="s">
        <v>219</v>
      </c>
      <c r="L72" s="32" t="s">
        <v>219</v>
      </c>
      <c r="M72" s="32" t="s">
        <v>219</v>
      </c>
      <c r="N72" s="282" t="s">
        <v>216</v>
      </c>
      <c r="O72" s="316" t="s">
        <v>287</v>
      </c>
      <c r="P72" s="115" t="s">
        <v>417</v>
      </c>
      <c r="Q72" s="294"/>
    </row>
    <row r="73" spans="1:19" s="53" customFormat="1" ht="15" customHeight="1" x14ac:dyDescent="0.3">
      <c r="A73" s="33" t="s">
        <v>62</v>
      </c>
      <c r="B73" s="32" t="s">
        <v>143</v>
      </c>
      <c r="C73" s="34">
        <f t="shared" si="10"/>
        <v>2</v>
      </c>
      <c r="D73" s="34"/>
      <c r="E73" s="34">
        <v>0.5</v>
      </c>
      <c r="F73" s="54">
        <f t="shared" si="9"/>
        <v>1</v>
      </c>
      <c r="G73" s="32" t="s">
        <v>219</v>
      </c>
      <c r="H73" s="38">
        <f>IF('4.1'!J74="нет данных","-",'4.1'!J74)</f>
        <v>44187</v>
      </c>
      <c r="I73" s="38">
        <v>44193</v>
      </c>
      <c r="J73" s="38" t="s">
        <v>219</v>
      </c>
      <c r="K73" s="32" t="s">
        <v>218</v>
      </c>
      <c r="L73" s="32" t="s">
        <v>216</v>
      </c>
      <c r="M73" s="32" t="s">
        <v>218</v>
      </c>
      <c r="N73" s="209" t="s">
        <v>1285</v>
      </c>
      <c r="O73" s="316" t="s">
        <v>288</v>
      </c>
      <c r="P73" s="316" t="s">
        <v>1499</v>
      </c>
      <c r="Q73" s="294" t="s">
        <v>216</v>
      </c>
    </row>
    <row r="74" spans="1:19" s="53" customFormat="1" ht="15" customHeight="1" x14ac:dyDescent="0.3">
      <c r="A74" s="33" t="s">
        <v>63</v>
      </c>
      <c r="B74" s="32" t="s">
        <v>143</v>
      </c>
      <c r="C74" s="34">
        <f t="shared" si="10"/>
        <v>2</v>
      </c>
      <c r="D74" s="34"/>
      <c r="E74" s="34"/>
      <c r="F74" s="54">
        <f t="shared" si="9"/>
        <v>2</v>
      </c>
      <c r="G74" s="32" t="s">
        <v>219</v>
      </c>
      <c r="H74" s="38">
        <f>IF('4.1'!J75="нет данных","-",'4.1'!J75)</f>
        <v>44021</v>
      </c>
      <c r="I74" s="38">
        <v>44022</v>
      </c>
      <c r="J74" s="38" t="s">
        <v>219</v>
      </c>
      <c r="K74" s="32" t="s">
        <v>219</v>
      </c>
      <c r="L74" s="32" t="s">
        <v>219</v>
      </c>
      <c r="M74" s="32" t="s">
        <v>219</v>
      </c>
      <c r="N74" s="282" t="s">
        <v>216</v>
      </c>
      <c r="O74" s="115" t="s">
        <v>663</v>
      </c>
      <c r="P74" s="115" t="s">
        <v>417</v>
      </c>
      <c r="Q74" s="294"/>
    </row>
    <row r="75" spans="1:19" s="53" customFormat="1" ht="15" customHeight="1" x14ac:dyDescent="0.3">
      <c r="A75" s="33" t="s">
        <v>64</v>
      </c>
      <c r="B75" s="32" t="s">
        <v>143</v>
      </c>
      <c r="C75" s="34">
        <f t="shared" si="10"/>
        <v>2</v>
      </c>
      <c r="D75" s="34"/>
      <c r="E75" s="34"/>
      <c r="F75" s="54">
        <f t="shared" si="9"/>
        <v>2</v>
      </c>
      <c r="G75" s="32" t="s">
        <v>219</v>
      </c>
      <c r="H75" s="38">
        <f>IF('4.1'!J76="нет данных","-",'4.1'!J76)</f>
        <v>43979</v>
      </c>
      <c r="I75" s="38">
        <v>43980</v>
      </c>
      <c r="J75" s="38" t="s">
        <v>219</v>
      </c>
      <c r="K75" s="32" t="s">
        <v>219</v>
      </c>
      <c r="L75" s="32" t="s">
        <v>219</v>
      </c>
      <c r="M75" s="32" t="s">
        <v>219</v>
      </c>
      <c r="N75" s="282" t="s">
        <v>216</v>
      </c>
      <c r="O75" s="316" t="s">
        <v>456</v>
      </c>
      <c r="P75" s="286" t="s">
        <v>687</v>
      </c>
      <c r="Q75" s="294"/>
    </row>
    <row r="76" spans="1:19" s="7" customFormat="1" ht="15" customHeight="1" x14ac:dyDescent="0.3">
      <c r="A76" s="27" t="s">
        <v>65</v>
      </c>
      <c r="B76" s="48"/>
      <c r="C76" s="28"/>
      <c r="D76" s="28"/>
      <c r="E76" s="28"/>
      <c r="F76" s="29"/>
      <c r="G76" s="27"/>
      <c r="H76" s="27"/>
      <c r="I76" s="27"/>
      <c r="J76" s="27"/>
      <c r="K76" s="27"/>
      <c r="L76" s="27"/>
      <c r="M76" s="27"/>
      <c r="N76" s="283"/>
      <c r="O76" s="284"/>
      <c r="P76" s="284"/>
      <c r="Q76" s="294"/>
    </row>
    <row r="77" spans="1:19" s="3" customFormat="1" ht="15" customHeight="1" x14ac:dyDescent="0.3">
      <c r="A77" s="33" t="s">
        <v>66</v>
      </c>
      <c r="B77" s="32" t="s">
        <v>143</v>
      </c>
      <c r="C77" s="34">
        <f>IF(B77=$B$4,2,0)</f>
        <v>2</v>
      </c>
      <c r="D77" s="34"/>
      <c r="E77" s="34"/>
      <c r="F77" s="54">
        <f t="shared" ref="F77:F86" si="11">C77*IF(D77&gt;0,D77,1)*IF(E77&gt;0,E77,1)</f>
        <v>2</v>
      </c>
      <c r="G77" s="32" t="s">
        <v>219</v>
      </c>
      <c r="H77" s="38">
        <f>IF('4.1'!J78="нет данных","-",'4.1'!J78)</f>
        <v>44020</v>
      </c>
      <c r="I77" s="38" t="s">
        <v>217</v>
      </c>
      <c r="J77" s="38" t="s">
        <v>217</v>
      </c>
      <c r="K77" s="32" t="s">
        <v>219</v>
      </c>
      <c r="L77" s="32" t="s">
        <v>219</v>
      </c>
      <c r="M77" s="32" t="s">
        <v>219</v>
      </c>
      <c r="N77" s="209" t="s">
        <v>216</v>
      </c>
      <c r="O77" s="316" t="s">
        <v>711</v>
      </c>
      <c r="P77" s="115" t="s">
        <v>687</v>
      </c>
      <c r="Q77" s="292"/>
    </row>
    <row r="78" spans="1:19" s="3" customFormat="1" ht="15" customHeight="1" x14ac:dyDescent="0.3">
      <c r="A78" s="33" t="s">
        <v>68</v>
      </c>
      <c r="B78" s="32" t="s">
        <v>120</v>
      </c>
      <c r="C78" s="34">
        <f t="shared" si="10"/>
        <v>0</v>
      </c>
      <c r="D78" s="34"/>
      <c r="E78" s="34"/>
      <c r="F78" s="54">
        <f t="shared" si="11"/>
        <v>0</v>
      </c>
      <c r="G78" s="32" t="s">
        <v>1276</v>
      </c>
      <c r="H78" s="38">
        <f>IF('4.1'!J79="нет данных","-",'4.1'!J79)</f>
        <v>44008</v>
      </c>
      <c r="I78" s="38" t="s">
        <v>216</v>
      </c>
      <c r="J78" s="38" t="s">
        <v>216</v>
      </c>
      <c r="K78" s="38" t="s">
        <v>216</v>
      </c>
      <c r="L78" s="38" t="s">
        <v>216</v>
      </c>
      <c r="M78" s="38" t="s">
        <v>216</v>
      </c>
      <c r="N78" s="209" t="s">
        <v>1253</v>
      </c>
      <c r="O78" s="316" t="s">
        <v>694</v>
      </c>
      <c r="P78" s="316" t="s">
        <v>592</v>
      </c>
      <c r="Q78" s="292" t="s">
        <v>216</v>
      </c>
      <c r="R78" s="146"/>
      <c r="S78" s="146"/>
    </row>
    <row r="79" spans="1:19" s="53" customFormat="1" ht="15" customHeight="1" x14ac:dyDescent="0.3">
      <c r="A79" s="33" t="s">
        <v>69</v>
      </c>
      <c r="B79" s="32" t="s">
        <v>143</v>
      </c>
      <c r="C79" s="34">
        <f t="shared" si="10"/>
        <v>2</v>
      </c>
      <c r="D79" s="34"/>
      <c r="E79" s="34">
        <v>0.5</v>
      </c>
      <c r="F79" s="54">
        <f t="shared" si="11"/>
        <v>1</v>
      </c>
      <c r="G79" s="32" t="s">
        <v>219</v>
      </c>
      <c r="H79" s="38">
        <f>IF('4.1'!J80="нет данных","-",'4.1'!J80)</f>
        <v>44033</v>
      </c>
      <c r="I79" s="38">
        <v>44034</v>
      </c>
      <c r="J79" s="38" t="s">
        <v>219</v>
      </c>
      <c r="K79" s="32" t="s">
        <v>218</v>
      </c>
      <c r="L79" s="32" t="s">
        <v>216</v>
      </c>
      <c r="M79" s="32" t="s">
        <v>219</v>
      </c>
      <c r="N79" s="209" t="s">
        <v>1284</v>
      </c>
      <c r="O79" s="316" t="s">
        <v>700</v>
      </c>
      <c r="P79" s="115" t="s">
        <v>417</v>
      </c>
      <c r="Q79" s="294"/>
    </row>
    <row r="80" spans="1:19" ht="15" customHeight="1" x14ac:dyDescent="0.3">
      <c r="A80" s="33" t="s">
        <v>70</v>
      </c>
      <c r="B80" s="32" t="s">
        <v>143</v>
      </c>
      <c r="C80" s="34">
        <f>IF(B80=$B$4,2,0)</f>
        <v>2</v>
      </c>
      <c r="D80" s="34"/>
      <c r="E80" s="34"/>
      <c r="F80" s="54">
        <f t="shared" ref="F80" si="12">C80*IF(D80&gt;0,D80,1)*IF(E80&gt;0,E80,1)</f>
        <v>2</v>
      </c>
      <c r="G80" s="32" t="s">
        <v>219</v>
      </c>
      <c r="H80" s="38">
        <f>IF('4.1'!J81="нет данных","-",'4.1'!J81)</f>
        <v>44020</v>
      </c>
      <c r="I80" s="38" t="s">
        <v>217</v>
      </c>
      <c r="J80" s="38" t="s">
        <v>217</v>
      </c>
      <c r="K80" s="32" t="s">
        <v>219</v>
      </c>
      <c r="L80" s="32" t="s">
        <v>219</v>
      </c>
      <c r="M80" s="32" t="s">
        <v>219</v>
      </c>
      <c r="N80" s="209" t="s">
        <v>216</v>
      </c>
      <c r="O80" s="316" t="s">
        <v>289</v>
      </c>
      <c r="P80" s="115" t="s">
        <v>417</v>
      </c>
    </row>
    <row r="81" spans="1:17" ht="15" customHeight="1" x14ac:dyDescent="0.3">
      <c r="A81" s="33" t="s">
        <v>72</v>
      </c>
      <c r="B81" s="32" t="s">
        <v>143</v>
      </c>
      <c r="C81" s="34">
        <f t="shared" si="10"/>
        <v>2</v>
      </c>
      <c r="D81" s="34"/>
      <c r="E81" s="34"/>
      <c r="F81" s="54">
        <f t="shared" si="11"/>
        <v>2</v>
      </c>
      <c r="G81" s="32" t="s">
        <v>219</v>
      </c>
      <c r="H81" s="38">
        <f>IF('4.1'!J82="нет данных","-",'4.1'!J82)</f>
        <v>44034</v>
      </c>
      <c r="I81" s="38">
        <v>44035</v>
      </c>
      <c r="J81" s="38" t="s">
        <v>219</v>
      </c>
      <c r="K81" s="32" t="s">
        <v>219</v>
      </c>
      <c r="L81" s="32" t="s">
        <v>219</v>
      </c>
      <c r="M81" s="32" t="s">
        <v>219</v>
      </c>
      <c r="N81" s="282" t="s">
        <v>216</v>
      </c>
      <c r="O81" s="316" t="s">
        <v>612</v>
      </c>
      <c r="P81" s="115" t="s">
        <v>417</v>
      </c>
    </row>
    <row r="82" spans="1:17" s="53" customFormat="1" ht="15" customHeight="1" x14ac:dyDescent="0.3">
      <c r="A82" s="33" t="s">
        <v>73</v>
      </c>
      <c r="B82" s="32" t="s">
        <v>143</v>
      </c>
      <c r="C82" s="34">
        <f t="shared" si="10"/>
        <v>2</v>
      </c>
      <c r="D82" s="34"/>
      <c r="E82" s="34"/>
      <c r="F82" s="54">
        <f t="shared" si="11"/>
        <v>2</v>
      </c>
      <c r="G82" s="32" t="s">
        <v>219</v>
      </c>
      <c r="H82" s="38">
        <f>IF('4.1'!J83="нет данных","-",'4.1'!J83)</f>
        <v>44116</v>
      </c>
      <c r="I82" s="38">
        <v>44116</v>
      </c>
      <c r="J82" s="38" t="s">
        <v>219</v>
      </c>
      <c r="K82" s="38" t="s">
        <v>219</v>
      </c>
      <c r="L82" s="38" t="s">
        <v>219</v>
      </c>
      <c r="M82" s="38" t="s">
        <v>219</v>
      </c>
      <c r="N82" s="282" t="s">
        <v>216</v>
      </c>
      <c r="O82" s="115" t="s">
        <v>766</v>
      </c>
      <c r="P82" s="289" t="s">
        <v>739</v>
      </c>
      <c r="Q82" s="294" t="s">
        <v>216</v>
      </c>
    </row>
    <row r="83" spans="1:17" s="3" customFormat="1" ht="15" customHeight="1" x14ac:dyDescent="0.3">
      <c r="A83" s="33" t="s">
        <v>1249</v>
      </c>
      <c r="B83" s="32" t="s">
        <v>143</v>
      </c>
      <c r="C83" s="34">
        <f t="shared" si="10"/>
        <v>2</v>
      </c>
      <c r="D83" s="34"/>
      <c r="E83" s="34"/>
      <c r="F83" s="54">
        <f t="shared" si="11"/>
        <v>2</v>
      </c>
      <c r="G83" s="32" t="s">
        <v>219</v>
      </c>
      <c r="H83" s="38">
        <f>IF('4.1'!J84="нет данных","-",'4.1'!J84)</f>
        <v>43980</v>
      </c>
      <c r="I83" s="38">
        <v>43986</v>
      </c>
      <c r="J83" s="38" t="s">
        <v>219</v>
      </c>
      <c r="K83" s="32" t="s">
        <v>219</v>
      </c>
      <c r="L83" s="32" t="s">
        <v>219</v>
      </c>
      <c r="M83" s="32" t="s">
        <v>219</v>
      </c>
      <c r="N83" s="282" t="s">
        <v>216</v>
      </c>
      <c r="O83" s="316" t="s">
        <v>444</v>
      </c>
      <c r="P83" s="115" t="s">
        <v>417</v>
      </c>
      <c r="Q83" s="292"/>
    </row>
    <row r="84" spans="1:17" s="7" customFormat="1" ht="15" customHeight="1" x14ac:dyDescent="0.3">
      <c r="A84" s="33" t="s">
        <v>75</v>
      </c>
      <c r="B84" s="32" t="s">
        <v>143</v>
      </c>
      <c r="C84" s="34">
        <f t="shared" si="10"/>
        <v>2</v>
      </c>
      <c r="D84" s="34"/>
      <c r="E84" s="34"/>
      <c r="F84" s="54">
        <f t="shared" si="11"/>
        <v>2</v>
      </c>
      <c r="G84" s="32" t="s">
        <v>219</v>
      </c>
      <c r="H84" s="38">
        <f>IF('4.1'!J85="нет данных","-",'4.1'!J85)</f>
        <v>44026</v>
      </c>
      <c r="I84" s="38">
        <v>44029</v>
      </c>
      <c r="J84" s="38" t="s">
        <v>219</v>
      </c>
      <c r="K84" s="32" t="s">
        <v>219</v>
      </c>
      <c r="L84" s="32" t="s">
        <v>219</v>
      </c>
      <c r="M84" s="32" t="s">
        <v>219</v>
      </c>
      <c r="N84" s="282" t="s">
        <v>216</v>
      </c>
      <c r="O84" s="115" t="s">
        <v>237</v>
      </c>
      <c r="P84" s="286" t="s">
        <v>687</v>
      </c>
      <c r="Q84" s="294"/>
    </row>
    <row r="85" spans="1:17" s="3" customFormat="1" ht="15" customHeight="1" x14ac:dyDescent="0.3">
      <c r="A85" s="33" t="s">
        <v>76</v>
      </c>
      <c r="B85" s="32" t="s">
        <v>143</v>
      </c>
      <c r="C85" s="34">
        <f t="shared" si="10"/>
        <v>2</v>
      </c>
      <c r="D85" s="34"/>
      <c r="E85" s="34"/>
      <c r="F85" s="54">
        <f t="shared" si="11"/>
        <v>2</v>
      </c>
      <c r="G85" s="32" t="s">
        <v>219</v>
      </c>
      <c r="H85" s="38">
        <f>IF('4.1'!J86="нет данных","-",'4.1'!J86)</f>
        <v>44033</v>
      </c>
      <c r="I85" s="38">
        <v>44034</v>
      </c>
      <c r="J85" s="38" t="s">
        <v>219</v>
      </c>
      <c r="K85" s="32" t="s">
        <v>219</v>
      </c>
      <c r="L85" s="32" t="s">
        <v>219</v>
      </c>
      <c r="M85" s="32" t="s">
        <v>219</v>
      </c>
      <c r="N85" s="282" t="s">
        <v>216</v>
      </c>
      <c r="O85" s="316" t="s">
        <v>517</v>
      </c>
      <c r="P85" s="316" t="s">
        <v>291</v>
      </c>
      <c r="Q85" s="292" t="s">
        <v>216</v>
      </c>
    </row>
    <row r="86" spans="1:17" s="3" customFormat="1" ht="15" customHeight="1" x14ac:dyDescent="0.3">
      <c r="A86" s="33" t="s">
        <v>77</v>
      </c>
      <c r="B86" s="32" t="s">
        <v>143</v>
      </c>
      <c r="C86" s="34">
        <f t="shared" si="10"/>
        <v>2</v>
      </c>
      <c r="D86" s="34"/>
      <c r="E86" s="34"/>
      <c r="F86" s="54">
        <f t="shared" si="11"/>
        <v>2</v>
      </c>
      <c r="G86" s="32" t="s">
        <v>219</v>
      </c>
      <c r="H86" s="38">
        <f>IF('4.1'!J87="нет данных","-",'4.1'!J87)</f>
        <v>44020</v>
      </c>
      <c r="I86" s="38" t="s">
        <v>217</v>
      </c>
      <c r="J86" s="38" t="s">
        <v>217</v>
      </c>
      <c r="K86" s="32" t="s">
        <v>219</v>
      </c>
      <c r="L86" s="32" t="s">
        <v>1275</v>
      </c>
      <c r="M86" s="32" t="s">
        <v>219</v>
      </c>
      <c r="N86" s="282" t="s">
        <v>1277</v>
      </c>
      <c r="O86" s="316" t="s">
        <v>712</v>
      </c>
      <c r="P86" s="316" t="s">
        <v>446</v>
      </c>
      <c r="Q86" s="294" t="s">
        <v>216</v>
      </c>
    </row>
    <row r="87" spans="1:17" s="7" customFormat="1" ht="15" customHeight="1" x14ac:dyDescent="0.3">
      <c r="A87" s="27" t="s">
        <v>78</v>
      </c>
      <c r="B87" s="48"/>
      <c r="C87" s="28"/>
      <c r="D87" s="28"/>
      <c r="E87" s="28"/>
      <c r="F87" s="29"/>
      <c r="G87" s="27"/>
      <c r="H87" s="27"/>
      <c r="I87" s="27"/>
      <c r="J87" s="27"/>
      <c r="K87" s="27"/>
      <c r="L87" s="27"/>
      <c r="M87" s="27"/>
      <c r="N87" s="283"/>
      <c r="O87" s="284"/>
      <c r="P87" s="287"/>
      <c r="Q87" s="294"/>
    </row>
    <row r="88" spans="1:17" s="7" customFormat="1" ht="15" customHeight="1" x14ac:dyDescent="0.3">
      <c r="A88" s="33" t="s">
        <v>67</v>
      </c>
      <c r="B88" s="32" t="s">
        <v>143</v>
      </c>
      <c r="C88" s="34">
        <f>IF(B88=$B$4,2,0)</f>
        <v>2</v>
      </c>
      <c r="D88" s="34"/>
      <c r="E88" s="34"/>
      <c r="F88" s="54">
        <f t="shared" ref="F88:F98" si="13">C88*IF(D88&gt;0,D88,1)*IF(E88&gt;0,E88,1)</f>
        <v>2</v>
      </c>
      <c r="G88" s="32" t="s">
        <v>219</v>
      </c>
      <c r="H88" s="38">
        <f>IF('4.1'!J89="нет данных","-",'4.1'!J89)</f>
        <v>44026</v>
      </c>
      <c r="I88" s="38">
        <v>44029</v>
      </c>
      <c r="J88" s="38" t="s">
        <v>219</v>
      </c>
      <c r="K88" s="32" t="s">
        <v>219</v>
      </c>
      <c r="L88" s="32" t="s">
        <v>1275</v>
      </c>
      <c r="M88" s="32" t="s">
        <v>219</v>
      </c>
      <c r="N88" s="282" t="s">
        <v>1278</v>
      </c>
      <c r="O88" s="115" t="s">
        <v>703</v>
      </c>
      <c r="P88" s="115" t="s">
        <v>704</v>
      </c>
      <c r="Q88" s="294" t="s">
        <v>216</v>
      </c>
    </row>
    <row r="89" spans="1:17" s="53" customFormat="1" ht="15" customHeight="1" x14ac:dyDescent="0.3">
      <c r="A89" s="33" t="s">
        <v>79</v>
      </c>
      <c r="B89" s="32" t="s">
        <v>143</v>
      </c>
      <c r="C89" s="34">
        <f>IF(B89=$B$4,2,0)</f>
        <v>2</v>
      </c>
      <c r="D89" s="34"/>
      <c r="E89" s="34"/>
      <c r="F89" s="54">
        <f>C89*IF(D89&gt;0,D89,1)*IF(E89&gt;0,E89,1)</f>
        <v>2</v>
      </c>
      <c r="G89" s="32" t="s">
        <v>219</v>
      </c>
      <c r="H89" s="38">
        <f>IF('4.1'!J90="нет данных","-",'4.1'!J90)</f>
        <v>44000</v>
      </c>
      <c r="I89" s="38">
        <v>44011</v>
      </c>
      <c r="J89" s="38" t="s">
        <v>219</v>
      </c>
      <c r="K89" s="32" t="s">
        <v>219</v>
      </c>
      <c r="L89" s="32" t="s">
        <v>219</v>
      </c>
      <c r="M89" s="32" t="s">
        <v>219</v>
      </c>
      <c r="N89" s="282" t="s">
        <v>216</v>
      </c>
      <c r="O89" s="115" t="s">
        <v>509</v>
      </c>
      <c r="P89" s="286" t="s">
        <v>687</v>
      </c>
      <c r="Q89" s="294"/>
    </row>
    <row r="90" spans="1:17" s="68" customFormat="1" ht="15" customHeight="1" x14ac:dyDescent="0.3">
      <c r="A90" s="33" t="s">
        <v>71</v>
      </c>
      <c r="B90" s="32" t="s">
        <v>143</v>
      </c>
      <c r="C90" s="34">
        <f>IF(B90=$B$4,2,0)</f>
        <v>2</v>
      </c>
      <c r="D90" s="34"/>
      <c r="E90" s="34"/>
      <c r="F90" s="54">
        <f>C90*IF(D90&gt;0,D90,1)*IF(E90&gt;0,E90,1)</f>
        <v>2</v>
      </c>
      <c r="G90" s="32" t="s">
        <v>219</v>
      </c>
      <c r="H90" s="38">
        <f>IF('4.1'!J91="нет данных","-",'4.1'!J91)</f>
        <v>44169</v>
      </c>
      <c r="I90" s="38">
        <v>44179</v>
      </c>
      <c r="J90" s="38" t="s">
        <v>219</v>
      </c>
      <c r="K90" s="32" t="s">
        <v>219</v>
      </c>
      <c r="L90" s="32" t="s">
        <v>219</v>
      </c>
      <c r="M90" s="32" t="s">
        <v>219</v>
      </c>
      <c r="N90" s="209" t="s">
        <v>216</v>
      </c>
      <c r="O90" s="289" t="s">
        <v>1279</v>
      </c>
      <c r="P90" s="286" t="s">
        <v>687</v>
      </c>
      <c r="Q90" s="294"/>
    </row>
    <row r="91" spans="1:17" s="53" customFormat="1" ht="15" customHeight="1" x14ac:dyDescent="0.3">
      <c r="A91" s="33" t="s">
        <v>80</v>
      </c>
      <c r="B91" s="32" t="s">
        <v>143</v>
      </c>
      <c r="C91" s="34">
        <f t="shared" si="10"/>
        <v>2</v>
      </c>
      <c r="D91" s="34">
        <v>0.5</v>
      </c>
      <c r="E91" s="34"/>
      <c r="F91" s="54">
        <f t="shared" si="13"/>
        <v>1</v>
      </c>
      <c r="G91" s="32" t="s">
        <v>219</v>
      </c>
      <c r="H91" s="38">
        <f>IF('4.1'!J92="нет данных","-",'4.1'!J92)</f>
        <v>44046</v>
      </c>
      <c r="I91" s="38">
        <v>44062</v>
      </c>
      <c r="J91" s="38" t="s">
        <v>219</v>
      </c>
      <c r="K91" s="32" t="s">
        <v>219</v>
      </c>
      <c r="L91" s="32" t="s">
        <v>219</v>
      </c>
      <c r="M91" s="32" t="s">
        <v>219</v>
      </c>
      <c r="N91" s="282" t="s">
        <v>1281</v>
      </c>
      <c r="O91" s="289" t="s">
        <v>1280</v>
      </c>
      <c r="P91" s="286" t="s">
        <v>687</v>
      </c>
      <c r="Q91" s="294"/>
    </row>
    <row r="92" spans="1:17" s="53" customFormat="1" ht="15" customHeight="1" x14ac:dyDescent="0.3">
      <c r="A92" s="33" t="s">
        <v>81</v>
      </c>
      <c r="B92" s="32" t="s">
        <v>143</v>
      </c>
      <c r="C92" s="34">
        <f>IF(B92=$B$4,2,0)</f>
        <v>2</v>
      </c>
      <c r="D92" s="34"/>
      <c r="E92" s="34"/>
      <c r="F92" s="54">
        <f>C92*IF(D92&gt;0,D92,1)*IF(E92&gt;0,E92,1)</f>
        <v>2</v>
      </c>
      <c r="G92" s="32" t="s">
        <v>219</v>
      </c>
      <c r="H92" s="38">
        <f>IF('4.1'!J93="нет данных","-",'4.1'!J93)</f>
        <v>44014</v>
      </c>
      <c r="I92" s="38">
        <v>44019</v>
      </c>
      <c r="J92" s="38" t="s">
        <v>219</v>
      </c>
      <c r="K92" s="32" t="s">
        <v>219</v>
      </c>
      <c r="L92" s="32" t="s">
        <v>219</v>
      </c>
      <c r="M92" s="32" t="s">
        <v>219</v>
      </c>
      <c r="N92" s="282" t="s">
        <v>216</v>
      </c>
      <c r="O92" s="115" t="s">
        <v>477</v>
      </c>
      <c r="P92" s="115" t="s">
        <v>293</v>
      </c>
      <c r="Q92" s="294" t="s">
        <v>216</v>
      </c>
    </row>
    <row r="93" spans="1:17" s="3" customFormat="1" ht="15" customHeight="1" x14ac:dyDescent="0.3">
      <c r="A93" s="33" t="s">
        <v>82</v>
      </c>
      <c r="B93" s="32" t="s">
        <v>120</v>
      </c>
      <c r="C93" s="34">
        <f t="shared" si="10"/>
        <v>0</v>
      </c>
      <c r="D93" s="34"/>
      <c r="E93" s="34"/>
      <c r="F93" s="54">
        <f t="shared" si="13"/>
        <v>0</v>
      </c>
      <c r="G93" s="32" t="s">
        <v>1282</v>
      </c>
      <c r="H93" s="38">
        <f>IF('4.1'!J94="нет данных","-",'4.1'!J94)</f>
        <v>44041</v>
      </c>
      <c r="I93" s="38" t="s">
        <v>216</v>
      </c>
      <c r="J93" s="38" t="s">
        <v>216</v>
      </c>
      <c r="K93" s="38" t="s">
        <v>216</v>
      </c>
      <c r="L93" s="38" t="s">
        <v>216</v>
      </c>
      <c r="M93" s="38" t="s">
        <v>216</v>
      </c>
      <c r="N93" s="209" t="s">
        <v>1253</v>
      </c>
      <c r="O93" s="316" t="s">
        <v>721</v>
      </c>
      <c r="P93" s="115" t="s">
        <v>417</v>
      </c>
      <c r="Q93" s="292"/>
    </row>
    <row r="94" spans="1:17" s="53" customFormat="1" ht="15" customHeight="1" x14ac:dyDescent="0.3">
      <c r="A94" s="33" t="s">
        <v>83</v>
      </c>
      <c r="B94" s="32" t="s">
        <v>143</v>
      </c>
      <c r="C94" s="34">
        <f t="shared" si="10"/>
        <v>2</v>
      </c>
      <c r="D94" s="34"/>
      <c r="E94" s="34"/>
      <c r="F94" s="54">
        <f t="shared" si="13"/>
        <v>2</v>
      </c>
      <c r="G94" s="32" t="s">
        <v>219</v>
      </c>
      <c r="H94" s="38">
        <f>IF('4.1'!J95="нет данных","-",'4.1'!J95)</f>
        <v>44032</v>
      </c>
      <c r="I94" s="38">
        <v>44034</v>
      </c>
      <c r="J94" s="38" t="s">
        <v>219</v>
      </c>
      <c r="K94" s="32" t="s">
        <v>219</v>
      </c>
      <c r="L94" s="32" t="s">
        <v>219</v>
      </c>
      <c r="M94" s="32" t="s">
        <v>219</v>
      </c>
      <c r="N94" s="282" t="s">
        <v>216</v>
      </c>
      <c r="O94" s="316" t="s">
        <v>707</v>
      </c>
      <c r="P94" s="316" t="s">
        <v>706</v>
      </c>
      <c r="Q94" s="294" t="s">
        <v>216</v>
      </c>
    </row>
    <row r="95" spans="1:17" s="53" customFormat="1" ht="15" customHeight="1" x14ac:dyDescent="0.3">
      <c r="A95" s="33" t="s">
        <v>84</v>
      </c>
      <c r="B95" s="32" t="s">
        <v>143</v>
      </c>
      <c r="C95" s="34">
        <f>IF(B95=$B$4,2,0)</f>
        <v>2</v>
      </c>
      <c r="D95" s="34"/>
      <c r="E95" s="34"/>
      <c r="F95" s="54">
        <f>C95*IF(D95&gt;0,D95,1)*IF(E95&gt;0,E95,1)</f>
        <v>2</v>
      </c>
      <c r="G95" s="32" t="s">
        <v>219</v>
      </c>
      <c r="H95" s="38">
        <f>IF('4.1'!J96="нет данных","-",'4.1'!J96)</f>
        <v>43998</v>
      </c>
      <c r="I95" s="38" t="s">
        <v>217</v>
      </c>
      <c r="J95" s="38" t="s">
        <v>217</v>
      </c>
      <c r="K95" s="32" t="s">
        <v>219</v>
      </c>
      <c r="L95" s="32" t="s">
        <v>1275</v>
      </c>
      <c r="M95" s="32" t="s">
        <v>219</v>
      </c>
      <c r="N95" s="282" t="s">
        <v>1283</v>
      </c>
      <c r="O95" s="115" t="s">
        <v>740</v>
      </c>
      <c r="P95" s="115" t="s">
        <v>233</v>
      </c>
      <c r="Q95" s="294" t="s">
        <v>216</v>
      </c>
    </row>
    <row r="96" spans="1:17" s="3" customFormat="1" ht="15" customHeight="1" x14ac:dyDescent="0.3">
      <c r="A96" s="33" t="s">
        <v>85</v>
      </c>
      <c r="B96" s="32" t="s">
        <v>143</v>
      </c>
      <c r="C96" s="34">
        <f>IF(B96=$B$4,2,0)</f>
        <v>2</v>
      </c>
      <c r="D96" s="34"/>
      <c r="E96" s="34"/>
      <c r="F96" s="54">
        <f>C96*IF(D96&gt;0,D96,1)*IF(E96&gt;0,E96,1)</f>
        <v>2</v>
      </c>
      <c r="G96" s="32" t="s">
        <v>219</v>
      </c>
      <c r="H96" s="38">
        <f>IF('4.1'!J97="нет данных","-",'4.1'!J97)</f>
        <v>44011</v>
      </c>
      <c r="I96" s="38">
        <v>44012</v>
      </c>
      <c r="J96" s="38" t="s">
        <v>219</v>
      </c>
      <c r="K96" s="32" t="s">
        <v>219</v>
      </c>
      <c r="L96" s="32" t="s">
        <v>219</v>
      </c>
      <c r="M96" s="32" t="s">
        <v>219</v>
      </c>
      <c r="N96" s="282" t="s">
        <v>216</v>
      </c>
      <c r="O96" s="115" t="s">
        <v>697</v>
      </c>
      <c r="P96" s="316" t="s">
        <v>616</v>
      </c>
      <c r="Q96" s="292" t="s">
        <v>216</v>
      </c>
    </row>
    <row r="97" spans="1:17" s="3" customFormat="1" ht="15" customHeight="1" x14ac:dyDescent="0.3">
      <c r="A97" s="33" t="s">
        <v>86</v>
      </c>
      <c r="B97" s="32" t="s">
        <v>143</v>
      </c>
      <c r="C97" s="34">
        <f>IF(B97=$B$4,2,0)</f>
        <v>2</v>
      </c>
      <c r="D97" s="34"/>
      <c r="E97" s="34">
        <v>0.5</v>
      </c>
      <c r="F97" s="54">
        <f>C97*IF(D97&gt;0,D97,1)*IF(E97&gt;0,E97,1)</f>
        <v>1</v>
      </c>
      <c r="G97" s="32" t="s">
        <v>219</v>
      </c>
      <c r="H97" s="38">
        <f>IF('4.1'!J98="нет данных","-",'4.1'!J98)</f>
        <v>44007</v>
      </c>
      <c r="I97" s="38">
        <v>44015</v>
      </c>
      <c r="J97" s="38" t="s">
        <v>219</v>
      </c>
      <c r="K97" s="32" t="s">
        <v>218</v>
      </c>
      <c r="L97" s="32" t="s">
        <v>216</v>
      </c>
      <c r="M97" s="32" t="s">
        <v>219</v>
      </c>
      <c r="N97" s="209" t="s">
        <v>1284</v>
      </c>
      <c r="O97" s="316" t="s">
        <v>295</v>
      </c>
      <c r="P97" s="115" t="s">
        <v>417</v>
      </c>
      <c r="Q97" s="292"/>
    </row>
    <row r="98" spans="1:17" s="53" customFormat="1" ht="15" customHeight="1" x14ac:dyDescent="0.3">
      <c r="A98" s="33" t="s">
        <v>87</v>
      </c>
      <c r="B98" s="32" t="s">
        <v>143</v>
      </c>
      <c r="C98" s="34">
        <f t="shared" si="10"/>
        <v>2</v>
      </c>
      <c r="D98" s="34"/>
      <c r="E98" s="34">
        <v>0.5</v>
      </c>
      <c r="F98" s="54">
        <f t="shared" si="13"/>
        <v>1</v>
      </c>
      <c r="G98" s="32" t="s">
        <v>219</v>
      </c>
      <c r="H98" s="38">
        <f>IF('4.1'!J99="нет данных","-",'4.1'!J99)</f>
        <v>43991</v>
      </c>
      <c r="I98" s="38" t="s">
        <v>217</v>
      </c>
      <c r="J98" s="38" t="s">
        <v>217</v>
      </c>
      <c r="K98" s="32" t="s">
        <v>257</v>
      </c>
      <c r="L98" s="32" t="s">
        <v>218</v>
      </c>
      <c r="M98" s="32" t="s">
        <v>219</v>
      </c>
      <c r="N98" s="209" t="s">
        <v>1290</v>
      </c>
      <c r="O98" s="115" t="s">
        <v>574</v>
      </c>
      <c r="P98" s="115" t="s">
        <v>417</v>
      </c>
      <c r="Q98" s="294"/>
    </row>
    <row r="99" spans="1:17" x14ac:dyDescent="0.3">
      <c r="N99" s="210"/>
      <c r="O99" s="41"/>
      <c r="P99" s="20"/>
    </row>
    <row r="100" spans="1:17" x14ac:dyDescent="0.3">
      <c r="O100" s="41"/>
      <c r="P100" s="20"/>
    </row>
    <row r="101" spans="1:17" x14ac:dyDescent="0.3">
      <c r="A101" s="4"/>
      <c r="B101" s="16"/>
      <c r="C101" s="16"/>
      <c r="D101" s="16"/>
      <c r="E101" s="16"/>
      <c r="F101" s="18"/>
      <c r="G101" s="171"/>
      <c r="H101" s="23"/>
      <c r="I101" s="12"/>
      <c r="J101" s="12"/>
      <c r="K101" s="12"/>
      <c r="L101" s="12"/>
      <c r="M101" s="12"/>
      <c r="N101" s="4"/>
      <c r="O101" s="42"/>
      <c r="P101" s="21"/>
    </row>
    <row r="102" spans="1:17" x14ac:dyDescent="0.3">
      <c r="O102" s="41"/>
      <c r="P102" s="20"/>
    </row>
    <row r="103" spans="1:17" x14ac:dyDescent="0.3">
      <c r="O103" s="41"/>
      <c r="P103" s="20"/>
    </row>
    <row r="104" spans="1:17" x14ac:dyDescent="0.3">
      <c r="O104" s="41"/>
      <c r="P104" s="20"/>
    </row>
    <row r="105" spans="1:17" x14ac:dyDescent="0.3">
      <c r="O105" s="41"/>
      <c r="P105" s="20"/>
    </row>
    <row r="106" spans="1:17" x14ac:dyDescent="0.3">
      <c r="O106" s="41"/>
      <c r="P106" s="20"/>
    </row>
    <row r="107" spans="1:17" x14ac:dyDescent="0.3">
      <c r="O107" s="41"/>
      <c r="P107" s="20"/>
    </row>
    <row r="108" spans="1:17" x14ac:dyDescent="0.3">
      <c r="A108" s="4"/>
      <c r="B108" s="16"/>
      <c r="C108" s="16"/>
      <c r="D108" s="16"/>
      <c r="E108" s="16"/>
      <c r="F108" s="18"/>
      <c r="G108" s="171"/>
      <c r="H108" s="23"/>
      <c r="I108" s="12"/>
      <c r="J108" s="12"/>
      <c r="K108" s="12"/>
      <c r="L108" s="12"/>
      <c r="M108" s="12"/>
      <c r="N108" s="4"/>
      <c r="O108" s="42"/>
      <c r="P108" s="21"/>
    </row>
    <row r="109" spans="1:17" x14ac:dyDescent="0.3">
      <c r="O109" s="41"/>
      <c r="P109" s="20"/>
    </row>
    <row r="110" spans="1:17" x14ac:dyDescent="0.3">
      <c r="O110" s="41"/>
      <c r="P110" s="20"/>
    </row>
    <row r="111" spans="1:17" x14ac:dyDescent="0.3">
      <c r="O111" s="41"/>
      <c r="P111" s="20"/>
    </row>
    <row r="112" spans="1:17" x14ac:dyDescent="0.3">
      <c r="A112" s="4"/>
      <c r="B112" s="16"/>
      <c r="C112" s="16"/>
      <c r="D112" s="16"/>
      <c r="E112" s="16"/>
      <c r="F112" s="18"/>
      <c r="G112" s="171"/>
      <c r="H112" s="23"/>
      <c r="I112" s="12"/>
      <c r="J112" s="12"/>
      <c r="K112" s="12"/>
      <c r="L112" s="12"/>
      <c r="M112" s="12"/>
      <c r="N112" s="4"/>
      <c r="O112" s="42"/>
      <c r="P112" s="21"/>
    </row>
    <row r="113" spans="1:16" x14ac:dyDescent="0.3">
      <c r="O113" s="41"/>
      <c r="P113" s="20"/>
    </row>
    <row r="114" spans="1:16" x14ac:dyDescent="0.3">
      <c r="O114" s="41"/>
      <c r="P114" s="20"/>
    </row>
    <row r="115" spans="1:16" x14ac:dyDescent="0.3">
      <c r="A115" s="4"/>
      <c r="B115" s="16"/>
      <c r="C115" s="16"/>
      <c r="D115" s="16"/>
      <c r="E115" s="16"/>
      <c r="F115" s="18"/>
      <c r="G115" s="171"/>
      <c r="H115" s="23"/>
      <c r="I115" s="12"/>
      <c r="J115" s="12"/>
      <c r="K115" s="12"/>
      <c r="L115" s="12"/>
      <c r="M115" s="12"/>
      <c r="N115" s="4"/>
      <c r="O115" s="42"/>
      <c r="P115" s="21"/>
    </row>
    <row r="119" spans="1:16" x14ac:dyDescent="0.3">
      <c r="A119" s="4"/>
      <c r="B119" s="16"/>
      <c r="C119" s="16"/>
      <c r="D119" s="16"/>
      <c r="E119" s="16"/>
      <c r="F119" s="18"/>
      <c r="G119" s="171"/>
      <c r="H119" s="23"/>
      <c r="I119" s="12"/>
      <c r="J119" s="12"/>
      <c r="K119" s="12"/>
      <c r="L119" s="12"/>
      <c r="M119" s="12"/>
      <c r="N119" s="4"/>
      <c r="O119" s="43"/>
      <c r="P119" s="6"/>
    </row>
    <row r="122" spans="1:16" x14ac:dyDescent="0.3">
      <c r="A122" s="4"/>
      <c r="B122" s="16"/>
      <c r="C122" s="16"/>
      <c r="D122" s="16"/>
      <c r="E122" s="16"/>
      <c r="F122" s="18"/>
      <c r="G122" s="171"/>
      <c r="H122" s="23"/>
      <c r="I122" s="12"/>
      <c r="J122" s="12"/>
      <c r="K122" s="12"/>
      <c r="L122" s="12"/>
      <c r="M122" s="12"/>
      <c r="N122" s="4"/>
      <c r="O122" s="43"/>
      <c r="P122" s="6"/>
    </row>
    <row r="126" spans="1:16" x14ac:dyDescent="0.3">
      <c r="A126" s="4"/>
      <c r="B126" s="16"/>
      <c r="C126" s="16"/>
      <c r="D126" s="16"/>
      <c r="E126" s="16"/>
      <c r="F126" s="18"/>
      <c r="G126" s="171"/>
      <c r="H126" s="23"/>
      <c r="I126" s="12"/>
      <c r="J126" s="12"/>
      <c r="K126" s="12"/>
      <c r="L126" s="12"/>
      <c r="M126" s="12"/>
      <c r="N126" s="4"/>
      <c r="O126" s="43"/>
      <c r="P126" s="6"/>
    </row>
  </sheetData>
  <autoFilter ref="A6:P98" xr:uid="{00000000-0009-0000-0000-000010000000}"/>
  <mergeCells count="20">
    <mergeCell ref="K3:K5"/>
    <mergeCell ref="L3:L5"/>
    <mergeCell ref="M3:M5"/>
    <mergeCell ref="F4:F5"/>
    <mergeCell ref="A1:P1"/>
    <mergeCell ref="A2:P2"/>
    <mergeCell ref="H4:H5"/>
    <mergeCell ref="H3:J3"/>
    <mergeCell ref="I4:I5"/>
    <mergeCell ref="C4:C5"/>
    <mergeCell ref="D4:D5"/>
    <mergeCell ref="J4:J5"/>
    <mergeCell ref="G3:G5"/>
    <mergeCell ref="E4:E5"/>
    <mergeCell ref="A3:A5"/>
    <mergeCell ref="C3:F3"/>
    <mergeCell ref="N3:N5"/>
    <mergeCell ref="O3:P3"/>
    <mergeCell ref="O4:O5"/>
    <mergeCell ref="P4:P5"/>
  </mergeCells>
  <dataValidations count="1">
    <dataValidation type="list" allowBlank="1" showInputMessage="1" showErrorMessage="1" sqref="B7:B98" xr:uid="{00000000-0002-0000-1000-000000000000}">
      <formula1>Выбор_5.1</formula1>
    </dataValidation>
  </dataValidations>
  <hyperlinks>
    <hyperlink ref="O44" r:id="rId1" xr:uid="{00000000-0004-0000-1000-000000000000}"/>
    <hyperlink ref="P44" r:id="rId2" display="http://minfin.donland.ru:8088/ " xr:uid="{00000000-0004-0000-1000-000002000000}"/>
    <hyperlink ref="O70" r:id="rId3" xr:uid="{00000000-0004-0000-1000-000003000000}"/>
    <hyperlink ref="O41" r:id="rId4" xr:uid="{00000000-0004-0000-1000-000005000000}"/>
    <hyperlink ref="O17" r:id="rId5" display="https://orel-region.ru/index.php?head=20&amp;part=25&amp;in=10 " xr:uid="{00000000-0004-0000-1000-000006000000}"/>
    <hyperlink ref="P17" r:id="rId6" display="http://adm.vintech.ru:8096 " xr:uid="{00000000-0004-0000-1000-000007000000}"/>
    <hyperlink ref="O50" r:id="rId7" xr:uid="{00000000-0004-0000-1000-000008000000}"/>
    <hyperlink ref="P73" r:id="rId8" display="http://open.minfin74.ru/otchet/1638075568" xr:uid="{00000000-0004-0000-1000-000009000000}"/>
    <hyperlink ref="O73" r:id="rId9" xr:uid="{00000000-0004-0000-1000-00000A000000}"/>
    <hyperlink ref="O52" r:id="rId10" display="http://www.minfinchr.ru/otkrytyj-byudzhet" xr:uid="{00000000-0004-0000-1000-00000B000000}"/>
    <hyperlink ref="P53" r:id="rId11" xr:uid="{00000000-0004-0000-1000-00000C000000}"/>
    <hyperlink ref="O36" r:id="rId12" xr:uid="{00000000-0004-0000-1000-00000D000000}"/>
    <hyperlink ref="O83" r:id="rId13" xr:uid="{00000000-0004-0000-1000-00000E000000}"/>
    <hyperlink ref="P86" r:id="rId14" display="http://open.findep.org/" xr:uid="{00000000-0004-0000-1000-00000F000000}"/>
    <hyperlink ref="O9" r:id="rId15" xr:uid="{00000000-0004-0000-1000-000010000000}"/>
    <hyperlink ref="O75" r:id="rId16" xr:uid="{00000000-0004-0000-1000-000011000000}"/>
    <hyperlink ref="O58" r:id="rId17" xr:uid="{00000000-0004-0000-1000-000012000000}"/>
    <hyperlink ref="O40" r:id="rId18" xr:uid="{00000000-0004-0000-1000-000013000000}"/>
    <hyperlink ref="P92" r:id="rId19" xr:uid="{00000000-0004-0000-1000-000014000000}"/>
    <hyperlink ref="O26" r:id="rId20" xr:uid="{00000000-0004-0000-1000-000015000000}"/>
    <hyperlink ref="P26" r:id="rId21" display="http://budget.karelia.ru/byudzhet/dokumenty/2019-god" xr:uid="{00000000-0004-0000-1000-000016000000}"/>
    <hyperlink ref="O85" r:id="rId22" xr:uid="{00000000-0004-0000-1000-000017000000}"/>
    <hyperlink ref="P85" r:id="rId23" display="http://budget.omsk.ifinmon.ru/napravleniya/ispolnenie-byudzheta/materialy-po-ispolneniyu-oblastnogo-byudzheta" xr:uid="{00000000-0004-0000-1000-000018000000}"/>
    <hyperlink ref="P21" r:id="rId24" xr:uid="{00000000-0004-0000-1000-000019000000}"/>
    <hyperlink ref="O21" r:id="rId25" display="https://www.tverfin.ru/np-baza/regionalnye-normativnye-pravovye-akty/" xr:uid="{00000000-0004-0000-1000-00001A000000}"/>
    <hyperlink ref="O95" r:id="rId26" display="https://minfin.49gov.ru/documents/?doc_type=2" xr:uid="{00000000-0004-0000-1000-00001B000000}"/>
    <hyperlink ref="O67" r:id="rId27" display="https://minfin.saratov.gov.ru/docs" xr:uid="{00000000-0004-0000-1000-00001C000000}"/>
    <hyperlink ref="P67" r:id="rId28" xr:uid="{00000000-0004-0000-1000-00001D000000}"/>
    <hyperlink ref="O56" r:id="rId29" xr:uid="{00000000-0004-0000-1000-00001E000000}"/>
    <hyperlink ref="O98" r:id="rId30" display="http://чукотка.рф//otkrytyy-byudzhet/ispolnenie-byudzheta.php" xr:uid="{00000000-0004-0000-1000-00001F000000}"/>
    <hyperlink ref="O39" r:id="rId31" xr:uid="{00000000-0004-0000-1000-000020000000}"/>
    <hyperlink ref="O49" r:id="rId32" xr:uid="{00000000-0004-0000-1000-000021000000}"/>
    <hyperlink ref="O74" r:id="rId33" xr:uid="{00000000-0004-0000-1000-000022000000}"/>
    <hyperlink ref="O92" r:id="rId34" xr:uid="{00000000-0004-0000-1000-000023000000}"/>
    <hyperlink ref="O72" r:id="rId35" xr:uid="{00000000-0004-0000-1000-000024000000}"/>
    <hyperlink ref="O62" r:id="rId36" xr:uid="{00000000-0004-0000-1000-000025000000}"/>
    <hyperlink ref="O53" r:id="rId37" xr:uid="{00000000-0004-0000-1000-000026000000}"/>
    <hyperlink ref="O71" r:id="rId38" location="document_list" display="https://minfin.midural.ru/document/category/21 - document_list" xr:uid="{00000000-0004-0000-1000-000027000000}"/>
    <hyperlink ref="O10" r:id="rId39" xr:uid="{00000000-0004-0000-1000-000028000000}"/>
    <hyperlink ref="O65" r:id="rId40" xr:uid="{00000000-0004-0000-1000-000029000000}"/>
    <hyperlink ref="P95" r:id="rId41" xr:uid="{00000000-0004-0000-1000-00002A000000}"/>
    <hyperlink ref="O12" r:id="rId42" xr:uid="{00000000-0004-0000-1000-00002B000000}"/>
    <hyperlink ref="O57" r:id="rId43" xr:uid="{00000000-0004-0000-1000-00002C000000}"/>
    <hyperlink ref="O89" r:id="rId44" xr:uid="{00000000-0004-0000-1000-00002D000000}"/>
    <hyperlink ref="O68" r:id="rId45" display="http://ufo.ulntc.ru/index.php?mgf=budget/open_budget&amp;slep=net" xr:uid="{00000000-0004-0000-1000-00002E000000}"/>
    <hyperlink ref="P68" r:id="rId46" xr:uid="{00000000-0004-0000-1000-00002F000000}"/>
    <hyperlink ref="O19" r:id="rId47" xr:uid="{00000000-0004-0000-1000-000030000000}"/>
    <hyperlink ref="O64" r:id="rId48" xr:uid="{00000000-0004-0000-1000-000031000000}"/>
    <hyperlink ref="O97" r:id="rId49" xr:uid="{00000000-0004-0000-1000-000032000000}"/>
    <hyperlink ref="O33" r:id="rId50" xr:uid="{00000000-0004-0000-1000-000033000000}"/>
    <hyperlink ref="P33" r:id="rId51" display="http://portal.novkfo.ru/Menu/Page/3" xr:uid="{00000000-0004-0000-1000-000034000000}"/>
    <hyperlink ref="O45" r:id="rId52" display="https://fin.sev.gov.ru/pravovye-aktu/regionalnye-npa/" xr:uid="{00000000-0004-0000-1000-000035000000}"/>
    <hyperlink ref="P45" r:id="rId53" xr:uid="{00000000-0004-0000-1000-000036000000}"/>
    <hyperlink ref="P78" r:id="rId54" display="http://budget17.ru/" xr:uid="{00000000-0004-0000-1000-000037000000}"/>
    <hyperlink ref="O78" r:id="rId55" xr:uid="{00000000-0004-0000-1000-000038000000}"/>
    <hyperlink ref="P8" r:id="rId56" display="http://bryanskoblfin.ru/open/Show/Category/4?ItemId=159" xr:uid="{00000000-0004-0000-1000-000039000000}"/>
    <hyperlink ref="O8" r:id="rId57" xr:uid="{00000000-0004-0000-1000-00003A000000}"/>
    <hyperlink ref="O55" r:id="rId58" xr:uid="{00000000-0004-0000-1000-00003B000000}"/>
    <hyperlink ref="O96" r:id="rId59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1000-00003C000000}"/>
    <hyperlink ref="P96" r:id="rId60" xr:uid="{00000000-0004-0000-1000-00003D000000}"/>
    <hyperlink ref="O28" r:id="rId61" xr:uid="{00000000-0004-0000-1000-00003E000000}"/>
    <hyperlink ref="O59" r:id="rId62" xr:uid="{00000000-0004-0000-1000-00003F000000}"/>
    <hyperlink ref="O79" r:id="rId63" xr:uid="{00000000-0004-0000-1000-000040000000}"/>
    <hyperlink ref="O60" r:id="rId64" xr:uid="{00000000-0004-0000-1000-000041000000}"/>
    <hyperlink ref="O81" r:id="rId65" xr:uid="{00000000-0004-0000-1000-000042000000}"/>
    <hyperlink ref="O42" r:id="rId66" xr:uid="{00000000-0004-0000-1000-000043000000}"/>
    <hyperlink ref="O15" r:id="rId67" xr:uid="{00000000-0004-0000-1000-000044000000}"/>
    <hyperlink ref="O84" r:id="rId68" xr:uid="{00000000-0004-0000-1000-000045000000}"/>
    <hyperlink ref="O66" r:id="rId69" xr:uid="{00000000-0004-0000-1000-000046000000}"/>
    <hyperlink ref="O88" r:id="rId70" xr:uid="{00000000-0004-0000-1000-000047000000}"/>
    <hyperlink ref="P88" r:id="rId71" xr:uid="{00000000-0004-0000-1000-000048000000}"/>
    <hyperlink ref="O16" r:id="rId72" display="https://mef.mosreg.ru/deyatelnost/byudzhet-moskovskoy-oblasti/ispolnenie-byudzheta" xr:uid="{00000000-0004-0000-1000-000049000000}"/>
    <hyperlink ref="P16" r:id="rId73" xr:uid="{00000000-0004-0000-1000-00004A000000}"/>
    <hyperlink ref="P94" r:id="rId74" xr:uid="{00000000-0004-0000-1000-00004B000000}"/>
    <hyperlink ref="O94" r:id="rId75" display="https://fin.amurobl.ru/pages/normativno-pravovye-akty/regionalnyy-uroven/zakony-ao/" xr:uid="{00000000-0004-0000-1000-00004C000000}"/>
    <hyperlink ref="O32" r:id="rId76" xr:uid="{00000000-0004-0000-1000-00004D000000}"/>
    <hyperlink ref="O7" r:id="rId77" xr:uid="{00000000-0004-0000-1000-00004E000000}"/>
    <hyperlink ref="O13" r:id="rId78" xr:uid="{00000000-0004-0000-1000-00004F000000}"/>
    <hyperlink ref="P13" r:id="rId79" display="http://nb44.ru/  " xr:uid="{00000000-0004-0000-1000-000050000000}"/>
    <hyperlink ref="O23" r:id="rId80" xr:uid="{00000000-0004-0000-1000-000051000000}"/>
    <hyperlink ref="O31" r:id="rId81" xr:uid="{00000000-0004-0000-1000-000052000000}"/>
    <hyperlink ref="P52" r:id="rId82" xr:uid="{00000000-0004-0000-1000-000054000000}"/>
    <hyperlink ref="O77" r:id="rId83" xr:uid="{00000000-0004-0000-1000-000055000000}"/>
    <hyperlink ref="O80" r:id="rId84" xr:uid="{00000000-0004-0000-1000-000056000000}"/>
    <hyperlink ref="O86" r:id="rId85" xr:uid="{00000000-0004-0000-1000-000057000000}"/>
    <hyperlink ref="O30" r:id="rId86" xr:uid="{00000000-0004-0000-1000-000059000000}"/>
    <hyperlink ref="O93" r:id="rId87" xr:uid="{00000000-0004-0000-1000-00005B000000}"/>
    <hyperlink ref="O34" r:id="rId88" xr:uid="{00000000-0004-0000-1000-00005C000000}"/>
    <hyperlink ref="P34" r:id="rId89" xr:uid="{00000000-0004-0000-1000-00005D000000}"/>
    <hyperlink ref="O29" r:id="rId90" xr:uid="{00000000-0004-0000-1000-00005E000000}"/>
    <hyperlink ref="P47" r:id="rId91" display="http://open.minfinrd.ru/" xr:uid="{00000000-0004-0000-1000-00005F000000}"/>
    <hyperlink ref="O47" r:id="rId92" display="http://www.minfinrd.ru/godovoy-otchet-ob-ispolnenii-byudzheta" xr:uid="{00000000-0004-0000-1000-000060000000}"/>
    <hyperlink ref="P82" r:id="rId93" display="http://openbudget.gfu.ru/ispolnenie-budgeta/law/ " xr:uid="{00000000-0004-0000-1000-000061000000}"/>
    <hyperlink ref="O90" r:id="rId94" xr:uid="{00000000-0004-0000-1000-000063000000}"/>
    <hyperlink ref="O11" r:id="rId95" xr:uid="{00000000-0004-0000-1000-000064000000}"/>
    <hyperlink ref="P22" r:id="rId96" xr:uid="{00000000-0004-0000-1000-000066000000}"/>
    <hyperlink ref="O38" r:id="rId97" xr:uid="{00000000-0004-0000-1000-000067000000}"/>
    <hyperlink ref="P41" r:id="rId98" xr:uid="{00000000-0004-0000-1000-000068000000}"/>
    <hyperlink ref="O43" r:id="rId99" xr:uid="{00000000-0004-0000-1000-000069000000}"/>
    <hyperlink ref="O48" r:id="rId100" xr:uid="{00000000-0004-0000-1000-00006A000000}"/>
    <hyperlink ref="O61" r:id="rId101" xr:uid="{00000000-0004-0000-1000-00006B000000}"/>
    <hyperlink ref="O20" r:id="rId102" xr:uid="{00000000-0004-0000-1000-00006C000000}"/>
    <hyperlink ref="O82" r:id="rId103" xr:uid="{00000000-0004-0000-1000-00006D000000}"/>
    <hyperlink ref="O24" r:id="rId104" display="https://www.mos.ru/findep/documents/" xr:uid="{88F9F10D-322A-45EE-8233-615867590BC3}"/>
    <hyperlink ref="P23" r:id="rId105" display="http://budget76.ru/" xr:uid="{99BD46EF-2168-40E1-ACA8-408EB7D0A586}"/>
    <hyperlink ref="O27" r:id="rId106" xr:uid="{A4B825EC-A804-4AEE-9BBB-B7FD66FAEC39}"/>
    <hyperlink ref="P61" r:id="rId107" display="http://budget.permkrai.ru/" xr:uid="{BDFB243D-2351-4766-A5C4-208539D7DABE}"/>
    <hyperlink ref="P60" r:id="rId108" display="https://budget.cap.ru/Menu/Page/21" xr:uid="{5C0C5F52-DD61-45DD-BB84-C0868DD48ADF}"/>
    <hyperlink ref="O63" r:id="rId109" xr:uid="{A27F1E3D-7C0F-48A6-9FB1-01210D378069}"/>
    <hyperlink ref="O35" r:id="rId110" location="23" xr:uid="{4B778C0B-8DC2-4C3C-BC89-6BD37DFD3D1C}"/>
  </hyperlinks>
  <pageMargins left="0.70866141732283472" right="0.70866141732283472" top="0.74803149606299213" bottom="0.74803149606299213" header="0.31496062992125984" footer="0.31496062992125984"/>
  <pageSetup paperSize="9" scale="75" fitToWidth="2" fitToHeight="3" orientation="landscape" r:id="rId111"/>
  <headerFooter>
    <oddFooter>&amp;C&amp;8&amp;A&amp;R&amp;8&amp;P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6"/>
  <dimension ref="A1:C8"/>
  <sheetViews>
    <sheetView workbookViewId="0">
      <selection activeCell="B2" sqref="B1:B65536"/>
    </sheetView>
  </sheetViews>
  <sheetFormatPr defaultRowHeight="14.5" x14ac:dyDescent="0.35"/>
  <cols>
    <col min="1" max="1" width="19.7265625" customWidth="1"/>
    <col min="2" max="2" width="16.7265625" customWidth="1"/>
  </cols>
  <sheetData>
    <row r="1" spans="1:3" x14ac:dyDescent="0.35">
      <c r="A1" s="2" t="s">
        <v>89</v>
      </c>
      <c r="B1" s="1">
        <v>2015</v>
      </c>
    </row>
    <row r="3" spans="1:3" x14ac:dyDescent="0.35">
      <c r="A3" s="2" t="s">
        <v>97</v>
      </c>
      <c r="B3" s="2" t="s">
        <v>98</v>
      </c>
      <c r="C3" s="2"/>
    </row>
    <row r="4" spans="1:3" x14ac:dyDescent="0.35">
      <c r="A4" s="2"/>
      <c r="B4" s="2" t="s">
        <v>99</v>
      </c>
      <c r="C4" s="2">
        <v>0.5</v>
      </c>
    </row>
    <row r="5" spans="1:3" x14ac:dyDescent="0.35">
      <c r="A5" s="2"/>
      <c r="B5" s="2"/>
    </row>
    <row r="6" spans="1:3" x14ac:dyDescent="0.35">
      <c r="A6" s="2"/>
      <c r="B6" s="2"/>
    </row>
    <row r="7" spans="1:3" x14ac:dyDescent="0.35">
      <c r="A7" s="2"/>
      <c r="B7" s="2"/>
    </row>
    <row r="8" spans="1:3" x14ac:dyDescent="0.35">
      <c r="A8" s="2"/>
      <c r="B8" s="2"/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V101"/>
  <sheetViews>
    <sheetView tabSelected="1" zoomScaleNormal="100" zoomScaleSheetLayoutView="100" zoomScalePageLayoutView="70" workbookViewId="0">
      <pane ySplit="6" topLeftCell="A7" activePane="bottomLeft" state="frozen"/>
      <selection pane="bottomLeft" activeCell="A3" sqref="A3"/>
    </sheetView>
  </sheetViews>
  <sheetFormatPr defaultColWidth="9.1796875" defaultRowHeight="13" x14ac:dyDescent="0.3"/>
  <cols>
    <col min="1" max="1" width="24.6328125" style="9" customWidth="1"/>
    <col min="2" max="2" width="12.6328125" style="167" customWidth="1"/>
    <col min="3" max="3" width="11.08984375" style="167" customWidth="1"/>
    <col min="4" max="4" width="16.90625" style="9" customWidth="1"/>
    <col min="5" max="5" width="13.7265625" style="9" customWidth="1"/>
    <col min="6" max="6" width="15.1796875" style="9" customWidth="1"/>
    <col min="7" max="7" width="19.36328125" style="9" customWidth="1"/>
    <col min="8" max="8" width="22.7265625" style="9" customWidth="1"/>
    <col min="9" max="9" width="24.453125" style="9" customWidth="1"/>
    <col min="10" max="10" width="22.81640625" style="9" customWidth="1"/>
    <col min="11" max="11" width="29.7265625" style="9" customWidth="1"/>
    <col min="12" max="12" width="33.08984375" style="9" customWidth="1"/>
    <col min="13" max="13" width="31.1796875" style="9" customWidth="1"/>
    <col min="14" max="14" width="16.08984375" style="9" customWidth="1"/>
    <col min="15" max="15" width="18.7265625" style="9" customWidth="1"/>
    <col min="16" max="16" width="28.6328125" style="9" customWidth="1"/>
    <col min="17" max="17" width="14.36328125" style="9" customWidth="1"/>
    <col min="18" max="16384" width="9.1796875" style="9"/>
  </cols>
  <sheetData>
    <row r="1" spans="1:22" s="81" customFormat="1" ht="20" customHeight="1" x14ac:dyDescent="0.35">
      <c r="A1" s="361" t="s">
        <v>1818</v>
      </c>
      <c r="B1" s="361"/>
      <c r="C1" s="361"/>
      <c r="D1" s="361"/>
      <c r="E1" s="361"/>
      <c r="F1" s="362"/>
      <c r="G1" s="362"/>
      <c r="H1" s="362"/>
      <c r="I1" s="362"/>
      <c r="J1" s="362"/>
      <c r="K1" s="362"/>
      <c r="L1" s="362"/>
      <c r="M1" s="362"/>
    </row>
    <row r="2" spans="1:22" ht="15" customHeight="1" x14ac:dyDescent="0.3">
      <c r="A2" s="363" t="s">
        <v>1833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69"/>
      <c r="S2" s="169"/>
      <c r="T2" s="169"/>
      <c r="U2" s="169"/>
      <c r="V2" s="169"/>
    </row>
    <row r="3" spans="1:22" s="7" customFormat="1" ht="145" customHeight="1" x14ac:dyDescent="0.3">
      <c r="A3" s="192" t="s">
        <v>88</v>
      </c>
      <c r="B3" s="192" t="s">
        <v>179</v>
      </c>
      <c r="C3" s="192" t="s">
        <v>180</v>
      </c>
      <c r="D3" s="193" t="s">
        <v>1150</v>
      </c>
      <c r="E3" s="193" t="s">
        <v>1151</v>
      </c>
      <c r="F3" s="193" t="s">
        <v>1152</v>
      </c>
      <c r="G3" s="193" t="s">
        <v>1153</v>
      </c>
      <c r="H3" s="193" t="s">
        <v>1154</v>
      </c>
      <c r="I3" s="193" t="s">
        <v>1155</v>
      </c>
      <c r="J3" s="193" t="s">
        <v>1156</v>
      </c>
      <c r="K3" s="193" t="s">
        <v>1157</v>
      </c>
      <c r="L3" s="193" t="s">
        <v>1158</v>
      </c>
      <c r="M3" s="193" t="s">
        <v>1159</v>
      </c>
      <c r="N3" s="193" t="s">
        <v>1160</v>
      </c>
      <c r="O3" s="193" t="s">
        <v>1161</v>
      </c>
      <c r="P3" s="193" t="s">
        <v>1162</v>
      </c>
      <c r="Q3" s="193" t="s">
        <v>1163</v>
      </c>
    </row>
    <row r="4" spans="1:22" s="7" customFormat="1" ht="16" customHeight="1" x14ac:dyDescent="0.3">
      <c r="A4" s="200" t="s">
        <v>90</v>
      </c>
      <c r="B4" s="194" t="s">
        <v>114</v>
      </c>
      <c r="C4" s="351" t="s">
        <v>91</v>
      </c>
      <c r="D4" s="195" t="s">
        <v>91</v>
      </c>
      <c r="E4" s="196" t="s">
        <v>91</v>
      </c>
      <c r="F4" s="196" t="s">
        <v>91</v>
      </c>
      <c r="G4" s="196" t="s">
        <v>91</v>
      </c>
      <c r="H4" s="196" t="s">
        <v>91</v>
      </c>
      <c r="I4" s="196" t="s">
        <v>91</v>
      </c>
      <c r="J4" s="196" t="s">
        <v>91</v>
      </c>
      <c r="K4" s="196" t="s">
        <v>91</v>
      </c>
      <c r="L4" s="196" t="s">
        <v>91</v>
      </c>
      <c r="M4" s="196" t="s">
        <v>91</v>
      </c>
      <c r="N4" s="196" t="s">
        <v>91</v>
      </c>
      <c r="O4" s="196" t="s">
        <v>91</v>
      </c>
      <c r="P4" s="196" t="s">
        <v>91</v>
      </c>
      <c r="Q4" s="196" t="s">
        <v>91</v>
      </c>
    </row>
    <row r="5" spans="1:22" s="7" customFormat="1" ht="16" customHeight="1" x14ac:dyDescent="0.3">
      <c r="A5" s="200" t="s">
        <v>317</v>
      </c>
      <c r="B5" s="194"/>
      <c r="C5" s="197">
        <f>SUM(D5:Q5)</f>
        <v>28</v>
      </c>
      <c r="D5" s="198">
        <v>2</v>
      </c>
      <c r="E5" s="199">
        <v>2</v>
      </c>
      <c r="F5" s="199">
        <v>2</v>
      </c>
      <c r="G5" s="199">
        <v>2</v>
      </c>
      <c r="H5" s="199">
        <v>2</v>
      </c>
      <c r="I5" s="199">
        <v>2</v>
      </c>
      <c r="J5" s="199">
        <v>2</v>
      </c>
      <c r="K5" s="199">
        <v>2</v>
      </c>
      <c r="L5" s="199">
        <v>2</v>
      </c>
      <c r="M5" s="199">
        <v>2</v>
      </c>
      <c r="N5" s="199">
        <v>2</v>
      </c>
      <c r="O5" s="199">
        <v>2</v>
      </c>
      <c r="P5" s="199">
        <v>2</v>
      </c>
      <c r="Q5" s="199">
        <v>2</v>
      </c>
    </row>
    <row r="6" spans="1:22" s="13" customFormat="1" ht="16" customHeight="1" x14ac:dyDescent="0.3">
      <c r="A6" s="27" t="s">
        <v>0</v>
      </c>
      <c r="B6" s="160"/>
      <c r="C6" s="161"/>
      <c r="D6" s="49"/>
      <c r="E6" s="49"/>
      <c r="F6" s="49"/>
      <c r="G6" s="49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2" s="11" customFormat="1" ht="16" customHeight="1" x14ac:dyDescent="0.3">
      <c r="A7" s="33" t="s">
        <v>1</v>
      </c>
      <c r="B7" s="162">
        <f>C7/$C$5*100</f>
        <v>78.571428571428569</v>
      </c>
      <c r="C7" s="163">
        <f>SUM(D7:Q7)</f>
        <v>22</v>
      </c>
      <c r="D7" s="50">
        <f>'4.1'!F8</f>
        <v>0</v>
      </c>
      <c r="E7" s="50">
        <f>'4.2 '!E7</f>
        <v>2</v>
      </c>
      <c r="F7" s="50">
        <f>'4.3'!F7</f>
        <v>2</v>
      </c>
      <c r="G7" s="50">
        <f>'4.4'!F7</f>
        <v>2</v>
      </c>
      <c r="H7" s="352">
        <f>'4.5'!F8</f>
        <v>1</v>
      </c>
      <c r="I7" s="352">
        <f>'4.6'!F8</f>
        <v>2</v>
      </c>
      <c r="J7" s="352">
        <f>'4.7'!F8</f>
        <v>1</v>
      </c>
      <c r="K7" s="352">
        <f>'4.8'!F7</f>
        <v>2</v>
      </c>
      <c r="L7" s="352">
        <f>'4.9'!F7</f>
        <v>2</v>
      </c>
      <c r="M7" s="352">
        <f>'4.10'!F8</f>
        <v>2</v>
      </c>
      <c r="N7" s="352">
        <f>'4.11'!F7</f>
        <v>2</v>
      </c>
      <c r="O7" s="352">
        <f>'4.12'!E7</f>
        <v>0</v>
      </c>
      <c r="P7" s="352">
        <f>'4.13 '!E8</f>
        <v>2</v>
      </c>
      <c r="Q7" s="352">
        <f>'4.14'!F7</f>
        <v>2</v>
      </c>
    </row>
    <row r="8" spans="1:22" ht="16" customHeight="1" x14ac:dyDescent="0.3">
      <c r="A8" s="33" t="s">
        <v>2</v>
      </c>
      <c r="B8" s="162">
        <f t="shared" ref="B8:B24" si="0">C8/$C$5*100</f>
        <v>60.714285714285708</v>
      </c>
      <c r="C8" s="163">
        <f t="shared" ref="C8:C24" si="1">SUM(D8:Q8)</f>
        <v>17</v>
      </c>
      <c r="D8" s="50">
        <f>'4.1'!F9</f>
        <v>2</v>
      </c>
      <c r="E8" s="50">
        <f>'4.2 '!E8</f>
        <v>0</v>
      </c>
      <c r="F8" s="50">
        <f>'4.3'!F8</f>
        <v>0</v>
      </c>
      <c r="G8" s="50">
        <f>'4.4'!F8</f>
        <v>0</v>
      </c>
      <c r="H8" s="352">
        <f>'4.5'!F9</f>
        <v>2</v>
      </c>
      <c r="I8" s="352">
        <f>'4.6'!F9</f>
        <v>2</v>
      </c>
      <c r="J8" s="352">
        <f>'4.7'!F9</f>
        <v>2</v>
      </c>
      <c r="K8" s="352">
        <f>'4.8'!F8</f>
        <v>0</v>
      </c>
      <c r="L8" s="352">
        <f>'4.9'!F8</f>
        <v>2</v>
      </c>
      <c r="M8" s="352">
        <f>'4.10'!F9</f>
        <v>0</v>
      </c>
      <c r="N8" s="352">
        <f>'4.11'!F8</f>
        <v>2</v>
      </c>
      <c r="O8" s="352">
        <f>'4.12'!E8</f>
        <v>2</v>
      </c>
      <c r="P8" s="352">
        <f>'4.13 '!E9</f>
        <v>1</v>
      </c>
      <c r="Q8" s="352">
        <f>'4.14'!F8</f>
        <v>2</v>
      </c>
    </row>
    <row r="9" spans="1:22" ht="16" customHeight="1" x14ac:dyDescent="0.3">
      <c r="A9" s="33" t="s">
        <v>3</v>
      </c>
      <c r="B9" s="162">
        <f t="shared" si="0"/>
        <v>89.285714285714292</v>
      </c>
      <c r="C9" s="163">
        <f t="shared" si="1"/>
        <v>25</v>
      </c>
      <c r="D9" s="50">
        <f>'4.1'!F10</f>
        <v>2</v>
      </c>
      <c r="E9" s="50">
        <f>'4.2 '!E9</f>
        <v>2</v>
      </c>
      <c r="F9" s="50">
        <f>'4.3'!F9</f>
        <v>2</v>
      </c>
      <c r="G9" s="50">
        <f>'4.4'!F9</f>
        <v>2</v>
      </c>
      <c r="H9" s="352">
        <f>'4.5'!F10</f>
        <v>2</v>
      </c>
      <c r="I9" s="352">
        <f>'4.6'!F10</f>
        <v>2</v>
      </c>
      <c r="J9" s="352">
        <f>'4.7'!F10</f>
        <v>2</v>
      </c>
      <c r="K9" s="352">
        <f>'4.8'!F9</f>
        <v>2</v>
      </c>
      <c r="L9" s="352">
        <f>'4.9'!F9</f>
        <v>2</v>
      </c>
      <c r="M9" s="352">
        <f>'4.10'!F10</f>
        <v>2</v>
      </c>
      <c r="N9" s="352">
        <f>'4.11'!F9</f>
        <v>2</v>
      </c>
      <c r="O9" s="352">
        <f>'4.12'!E9</f>
        <v>2</v>
      </c>
      <c r="P9" s="352">
        <f>'4.13 '!E10</f>
        <v>0</v>
      </c>
      <c r="Q9" s="352">
        <f>'4.14'!F9</f>
        <v>1</v>
      </c>
    </row>
    <row r="10" spans="1:22" ht="16" customHeight="1" x14ac:dyDescent="0.3">
      <c r="A10" s="33" t="s">
        <v>4</v>
      </c>
      <c r="B10" s="162">
        <f t="shared" si="0"/>
        <v>75</v>
      </c>
      <c r="C10" s="163">
        <f t="shared" si="1"/>
        <v>21</v>
      </c>
      <c r="D10" s="50">
        <f>'4.1'!F11</f>
        <v>1</v>
      </c>
      <c r="E10" s="50">
        <f>'4.2 '!E10</f>
        <v>0</v>
      </c>
      <c r="F10" s="50">
        <f>'4.3'!F10</f>
        <v>2</v>
      </c>
      <c r="G10" s="50">
        <f>'4.4'!F10</f>
        <v>2</v>
      </c>
      <c r="H10" s="352">
        <f>'4.5'!F11</f>
        <v>2</v>
      </c>
      <c r="I10" s="352">
        <f>'4.6'!F11</f>
        <v>2</v>
      </c>
      <c r="J10" s="352">
        <f>'4.7'!F11</f>
        <v>2</v>
      </c>
      <c r="K10" s="352">
        <f>'4.8'!F10</f>
        <v>2</v>
      </c>
      <c r="L10" s="352">
        <f>'4.9'!F10</f>
        <v>0</v>
      </c>
      <c r="M10" s="352">
        <f>'4.10'!F11</f>
        <v>2</v>
      </c>
      <c r="N10" s="352">
        <f>'4.11'!F10</f>
        <v>2</v>
      </c>
      <c r="O10" s="352">
        <f>'4.12'!E10</f>
        <v>2</v>
      </c>
      <c r="P10" s="352">
        <f>'4.13 '!E11</f>
        <v>1</v>
      </c>
      <c r="Q10" s="352">
        <f>'4.14'!F10</f>
        <v>1</v>
      </c>
    </row>
    <row r="11" spans="1:22" s="11" customFormat="1" ht="16" customHeight="1" x14ac:dyDescent="0.3">
      <c r="A11" s="33" t="s">
        <v>5</v>
      </c>
      <c r="B11" s="162">
        <f t="shared" si="0"/>
        <v>82.142857142857139</v>
      </c>
      <c r="C11" s="163">
        <f t="shared" si="1"/>
        <v>23</v>
      </c>
      <c r="D11" s="50">
        <f>'4.1'!F12</f>
        <v>2</v>
      </c>
      <c r="E11" s="50">
        <f>'4.2 '!E11</f>
        <v>2</v>
      </c>
      <c r="F11" s="50">
        <f>'4.3'!F11</f>
        <v>0</v>
      </c>
      <c r="G11" s="50">
        <f>'4.4'!F11</f>
        <v>2</v>
      </c>
      <c r="H11" s="352">
        <f>'4.5'!F12</f>
        <v>2</v>
      </c>
      <c r="I11" s="352">
        <f>'4.6'!F12</f>
        <v>2</v>
      </c>
      <c r="J11" s="352">
        <f>'4.7'!F12</f>
        <v>2</v>
      </c>
      <c r="K11" s="352">
        <f>'4.8'!F11</f>
        <v>2</v>
      </c>
      <c r="L11" s="352">
        <f>'4.9'!F11</f>
        <v>2</v>
      </c>
      <c r="M11" s="352">
        <f>'4.10'!F12</f>
        <v>2</v>
      </c>
      <c r="N11" s="352">
        <f>'4.11'!F11</f>
        <v>2</v>
      </c>
      <c r="O11" s="352">
        <f>'4.12'!E11</f>
        <v>0</v>
      </c>
      <c r="P11" s="352">
        <f>'4.13 '!E12</f>
        <v>1</v>
      </c>
      <c r="Q11" s="352">
        <f>'4.14'!F11</f>
        <v>2</v>
      </c>
    </row>
    <row r="12" spans="1:22" ht="16" customHeight="1" x14ac:dyDescent="0.3">
      <c r="A12" s="33" t="s">
        <v>6</v>
      </c>
      <c r="B12" s="162">
        <f t="shared" si="0"/>
        <v>100</v>
      </c>
      <c r="C12" s="163">
        <f t="shared" si="1"/>
        <v>28</v>
      </c>
      <c r="D12" s="50">
        <f>'4.1'!F13</f>
        <v>2</v>
      </c>
      <c r="E12" s="50">
        <f>'4.2 '!E12</f>
        <v>2</v>
      </c>
      <c r="F12" s="50">
        <f>'4.3'!F12</f>
        <v>2</v>
      </c>
      <c r="G12" s="50">
        <f>'4.4'!F12</f>
        <v>2</v>
      </c>
      <c r="H12" s="352">
        <f>'4.5'!F13</f>
        <v>2</v>
      </c>
      <c r="I12" s="352">
        <f>'4.6'!F13</f>
        <v>2</v>
      </c>
      <c r="J12" s="352">
        <f>'4.7'!F13</f>
        <v>2</v>
      </c>
      <c r="K12" s="352">
        <f>'4.8'!F12</f>
        <v>2</v>
      </c>
      <c r="L12" s="352">
        <f>'4.9'!F12</f>
        <v>2</v>
      </c>
      <c r="M12" s="352">
        <f>'4.10'!F13</f>
        <v>2</v>
      </c>
      <c r="N12" s="352">
        <f>'4.11'!F12</f>
        <v>2</v>
      </c>
      <c r="O12" s="352">
        <f>'4.12'!E12</f>
        <v>2</v>
      </c>
      <c r="P12" s="352">
        <f>'4.13 '!E13</f>
        <v>2</v>
      </c>
      <c r="Q12" s="352">
        <f>'4.14'!F12</f>
        <v>2</v>
      </c>
    </row>
    <row r="13" spans="1:22" s="11" customFormat="1" ht="16" customHeight="1" x14ac:dyDescent="0.3">
      <c r="A13" s="33" t="s">
        <v>7</v>
      </c>
      <c r="B13" s="162">
        <f t="shared" si="0"/>
        <v>26.785714285714285</v>
      </c>
      <c r="C13" s="163">
        <f t="shared" si="1"/>
        <v>7.5</v>
      </c>
      <c r="D13" s="50">
        <f>'4.1'!F14</f>
        <v>1</v>
      </c>
      <c r="E13" s="50">
        <f>'4.2 '!E13</f>
        <v>0</v>
      </c>
      <c r="F13" s="50">
        <f>'4.3'!F13</f>
        <v>0</v>
      </c>
      <c r="G13" s="50">
        <f>'4.4'!F13</f>
        <v>2</v>
      </c>
      <c r="H13" s="352">
        <f>'4.5'!F14</f>
        <v>0.5</v>
      </c>
      <c r="I13" s="352">
        <f>'4.6'!F14</f>
        <v>0.5</v>
      </c>
      <c r="J13" s="352">
        <f>'4.7'!F14</f>
        <v>0.5</v>
      </c>
      <c r="K13" s="352">
        <f>'4.8'!F13</f>
        <v>0</v>
      </c>
      <c r="L13" s="352">
        <f>'4.9'!F13</f>
        <v>0</v>
      </c>
      <c r="M13" s="352">
        <f>'4.10'!F14</f>
        <v>1</v>
      </c>
      <c r="N13" s="352">
        <f>'4.11'!F13</f>
        <v>1</v>
      </c>
      <c r="O13" s="352">
        <f>'4.12'!E13</f>
        <v>0</v>
      </c>
      <c r="P13" s="352">
        <f>'4.13 '!E14</f>
        <v>0</v>
      </c>
      <c r="Q13" s="352">
        <f>'4.14'!F13</f>
        <v>1</v>
      </c>
    </row>
    <row r="14" spans="1:22" ht="16" customHeight="1" x14ac:dyDescent="0.3">
      <c r="A14" s="33" t="s">
        <v>8</v>
      </c>
      <c r="B14" s="162">
        <f t="shared" si="0"/>
        <v>100</v>
      </c>
      <c r="C14" s="163">
        <f t="shared" si="1"/>
        <v>28</v>
      </c>
      <c r="D14" s="50">
        <f>'4.1'!F15</f>
        <v>2</v>
      </c>
      <c r="E14" s="50">
        <f>'4.2 '!E14</f>
        <v>2</v>
      </c>
      <c r="F14" s="50">
        <f>'4.3'!F14</f>
        <v>2</v>
      </c>
      <c r="G14" s="50">
        <f>'4.4'!F14</f>
        <v>2</v>
      </c>
      <c r="H14" s="352">
        <f>'4.5'!F15</f>
        <v>2</v>
      </c>
      <c r="I14" s="352">
        <f>'4.6'!F15</f>
        <v>2</v>
      </c>
      <c r="J14" s="352">
        <f>'4.7'!F15</f>
        <v>2</v>
      </c>
      <c r="K14" s="352">
        <f>'4.8'!F14</f>
        <v>2</v>
      </c>
      <c r="L14" s="352">
        <f>'4.9'!F14</f>
        <v>2</v>
      </c>
      <c r="M14" s="352">
        <f>'4.10'!F15</f>
        <v>2</v>
      </c>
      <c r="N14" s="352">
        <f>'4.11'!F14</f>
        <v>2</v>
      </c>
      <c r="O14" s="352">
        <f>'4.12'!E14</f>
        <v>2</v>
      </c>
      <c r="P14" s="352">
        <f>'4.13 '!E15</f>
        <v>2</v>
      </c>
      <c r="Q14" s="352">
        <f>'4.14'!F14</f>
        <v>2</v>
      </c>
    </row>
    <row r="15" spans="1:22" ht="16" customHeight="1" x14ac:dyDescent="0.3">
      <c r="A15" s="33" t="s">
        <v>9</v>
      </c>
      <c r="B15" s="162">
        <f t="shared" si="0"/>
        <v>67.857142857142861</v>
      </c>
      <c r="C15" s="163">
        <f t="shared" si="1"/>
        <v>19</v>
      </c>
      <c r="D15" s="50">
        <f>'4.1'!F16</f>
        <v>2</v>
      </c>
      <c r="E15" s="50">
        <f>'4.2 '!E15</f>
        <v>0</v>
      </c>
      <c r="F15" s="50">
        <f>'4.3'!F15</f>
        <v>0</v>
      </c>
      <c r="G15" s="50">
        <f>'4.4'!F15</f>
        <v>2</v>
      </c>
      <c r="H15" s="352">
        <f>'4.5'!F16</f>
        <v>2</v>
      </c>
      <c r="I15" s="352">
        <f>'4.6'!F16</f>
        <v>2</v>
      </c>
      <c r="J15" s="352">
        <f>'4.7'!F16</f>
        <v>2</v>
      </c>
      <c r="K15" s="352">
        <f>'4.8'!F15</f>
        <v>0</v>
      </c>
      <c r="L15" s="352">
        <f>'4.9'!F15</f>
        <v>2</v>
      </c>
      <c r="M15" s="352">
        <f>'4.10'!F16</f>
        <v>2</v>
      </c>
      <c r="N15" s="352">
        <f>'4.11'!F15</f>
        <v>0</v>
      </c>
      <c r="O15" s="352">
        <f>'4.12'!E15</f>
        <v>2</v>
      </c>
      <c r="P15" s="352">
        <f>'4.13 '!E16</f>
        <v>1</v>
      </c>
      <c r="Q15" s="352">
        <f>'4.14'!F15</f>
        <v>2</v>
      </c>
    </row>
    <row r="16" spans="1:22" ht="16" customHeight="1" x14ac:dyDescent="0.3">
      <c r="A16" s="33" t="s">
        <v>10</v>
      </c>
      <c r="B16" s="162">
        <f t="shared" si="0"/>
        <v>92.857142857142861</v>
      </c>
      <c r="C16" s="163">
        <f t="shared" si="1"/>
        <v>26</v>
      </c>
      <c r="D16" s="50">
        <f>'4.1'!F17</f>
        <v>2</v>
      </c>
      <c r="E16" s="50">
        <f>'4.2 '!E16</f>
        <v>2</v>
      </c>
      <c r="F16" s="50">
        <f>'4.3'!F16</f>
        <v>2</v>
      </c>
      <c r="G16" s="50">
        <f>'4.4'!F16</f>
        <v>2</v>
      </c>
      <c r="H16" s="352">
        <f>'4.5'!F17</f>
        <v>2</v>
      </c>
      <c r="I16" s="352">
        <f>'4.6'!F17</f>
        <v>2</v>
      </c>
      <c r="J16" s="352">
        <f>'4.7'!F17</f>
        <v>2</v>
      </c>
      <c r="K16" s="352">
        <f>'4.8'!F16</f>
        <v>2</v>
      </c>
      <c r="L16" s="352">
        <f>'4.9'!F16</f>
        <v>2</v>
      </c>
      <c r="M16" s="352">
        <f>'4.10'!F17</f>
        <v>2</v>
      </c>
      <c r="N16" s="352">
        <f>'4.11'!F16</f>
        <v>2</v>
      </c>
      <c r="O16" s="352">
        <f>'4.12'!E16</f>
        <v>2</v>
      </c>
      <c r="P16" s="352">
        <f>'4.13 '!E17</f>
        <v>2</v>
      </c>
      <c r="Q16" s="352">
        <f>'4.14'!F16</f>
        <v>0</v>
      </c>
    </row>
    <row r="17" spans="1:17" ht="16" customHeight="1" x14ac:dyDescent="0.3">
      <c r="A17" s="33" t="s">
        <v>11</v>
      </c>
      <c r="B17" s="162">
        <f t="shared" si="0"/>
        <v>10.714285714285714</v>
      </c>
      <c r="C17" s="163">
        <f t="shared" si="1"/>
        <v>3</v>
      </c>
      <c r="D17" s="50">
        <f>'4.1'!F18</f>
        <v>1</v>
      </c>
      <c r="E17" s="50">
        <f>'4.2 '!E17</f>
        <v>0</v>
      </c>
      <c r="F17" s="50">
        <f>'4.3'!F17</f>
        <v>0</v>
      </c>
      <c r="G17" s="50">
        <f>'4.4'!F17</f>
        <v>0</v>
      </c>
      <c r="H17" s="352">
        <f>'4.5'!F18</f>
        <v>0</v>
      </c>
      <c r="I17" s="352">
        <f>'4.6'!F18</f>
        <v>0</v>
      </c>
      <c r="J17" s="352">
        <f>'4.7'!F18</f>
        <v>0</v>
      </c>
      <c r="K17" s="352">
        <f>'4.8'!F17</f>
        <v>0</v>
      </c>
      <c r="L17" s="352">
        <f>'4.9'!F17</f>
        <v>0</v>
      </c>
      <c r="M17" s="352">
        <f>'4.10'!F18</f>
        <v>0</v>
      </c>
      <c r="N17" s="352">
        <f>'4.11'!F17</f>
        <v>0</v>
      </c>
      <c r="O17" s="352">
        <f>'4.12'!E17</f>
        <v>2</v>
      </c>
      <c r="P17" s="352">
        <f>'4.13 '!E18</f>
        <v>0</v>
      </c>
      <c r="Q17" s="352">
        <f>'4.14'!F17</f>
        <v>0</v>
      </c>
    </row>
    <row r="18" spans="1:17" ht="16" customHeight="1" x14ac:dyDescent="0.3">
      <c r="A18" s="33" t="s">
        <v>12</v>
      </c>
      <c r="B18" s="162">
        <f t="shared" si="0"/>
        <v>50</v>
      </c>
      <c r="C18" s="163">
        <f t="shared" si="1"/>
        <v>14</v>
      </c>
      <c r="D18" s="50">
        <f>'4.1'!F19</f>
        <v>2</v>
      </c>
      <c r="E18" s="50">
        <f>'4.2 '!E18</f>
        <v>0</v>
      </c>
      <c r="F18" s="50">
        <f>'4.3'!F18</f>
        <v>2</v>
      </c>
      <c r="G18" s="50">
        <f>'4.4'!F18</f>
        <v>2</v>
      </c>
      <c r="H18" s="352">
        <f>'4.5'!F19</f>
        <v>0</v>
      </c>
      <c r="I18" s="352">
        <f>'4.6'!F19</f>
        <v>1</v>
      </c>
      <c r="J18" s="352">
        <f>'4.7'!F19</f>
        <v>1</v>
      </c>
      <c r="K18" s="352">
        <f>'4.8'!F18</f>
        <v>0</v>
      </c>
      <c r="L18" s="352">
        <f>'4.9'!F18</f>
        <v>0</v>
      </c>
      <c r="M18" s="352">
        <f>'4.10'!F19</f>
        <v>2</v>
      </c>
      <c r="N18" s="352">
        <f>'4.11'!F18</f>
        <v>0</v>
      </c>
      <c r="O18" s="352">
        <f>'4.12'!E18</f>
        <v>2</v>
      </c>
      <c r="P18" s="352">
        <f>'4.13 '!E19</f>
        <v>0</v>
      </c>
      <c r="Q18" s="352">
        <f>'4.14'!F18</f>
        <v>2</v>
      </c>
    </row>
    <row r="19" spans="1:17" ht="16" customHeight="1" x14ac:dyDescent="0.3">
      <c r="A19" s="33" t="s">
        <v>13</v>
      </c>
      <c r="B19" s="162">
        <f t="shared" si="0"/>
        <v>10.714285714285714</v>
      </c>
      <c r="C19" s="163">
        <f t="shared" si="1"/>
        <v>3</v>
      </c>
      <c r="D19" s="50">
        <f>'4.1'!F20</f>
        <v>1</v>
      </c>
      <c r="E19" s="50">
        <f>'4.2 '!E19</f>
        <v>0</v>
      </c>
      <c r="F19" s="50">
        <f>'4.3'!F19</f>
        <v>2</v>
      </c>
      <c r="G19" s="50">
        <f>'4.4'!F19</f>
        <v>0</v>
      </c>
      <c r="H19" s="352">
        <f>'4.5'!F20</f>
        <v>0</v>
      </c>
      <c r="I19" s="352">
        <f>'4.6'!F20</f>
        <v>0</v>
      </c>
      <c r="J19" s="352">
        <f>'4.7'!F20</f>
        <v>0</v>
      </c>
      <c r="K19" s="352">
        <f>'4.8'!F19</f>
        <v>0</v>
      </c>
      <c r="L19" s="352">
        <f>'4.9'!F19</f>
        <v>0</v>
      </c>
      <c r="M19" s="352">
        <f>'4.10'!F20</f>
        <v>0</v>
      </c>
      <c r="N19" s="352">
        <f>'4.11'!F19</f>
        <v>0</v>
      </c>
      <c r="O19" s="352">
        <f>'4.12'!E19</f>
        <v>0</v>
      </c>
      <c r="P19" s="352">
        <f>'4.13 '!E20</f>
        <v>0</v>
      </c>
      <c r="Q19" s="352">
        <f>'4.14'!F19</f>
        <v>0</v>
      </c>
    </row>
    <row r="20" spans="1:17" s="11" customFormat="1" ht="16" customHeight="1" x14ac:dyDescent="0.3">
      <c r="A20" s="33" t="s">
        <v>14</v>
      </c>
      <c r="B20" s="162">
        <f t="shared" si="0"/>
        <v>67.857142857142861</v>
      </c>
      <c r="C20" s="163">
        <f t="shared" si="1"/>
        <v>19</v>
      </c>
      <c r="D20" s="50">
        <f>'4.1'!F21</f>
        <v>2</v>
      </c>
      <c r="E20" s="50">
        <f>'4.2 '!E20</f>
        <v>0</v>
      </c>
      <c r="F20" s="50">
        <f>'4.3'!F20</f>
        <v>2</v>
      </c>
      <c r="G20" s="50">
        <f>'4.4'!F20</f>
        <v>2</v>
      </c>
      <c r="H20" s="352">
        <f>'4.5'!F21</f>
        <v>2</v>
      </c>
      <c r="I20" s="352">
        <f>'4.6'!F21</f>
        <v>2</v>
      </c>
      <c r="J20" s="352">
        <f>'4.7'!F21</f>
        <v>2</v>
      </c>
      <c r="K20" s="352">
        <f>'4.8'!F20</f>
        <v>2</v>
      </c>
      <c r="L20" s="352">
        <f>'4.9'!F20</f>
        <v>1</v>
      </c>
      <c r="M20" s="352">
        <f>'4.10'!F21</f>
        <v>0</v>
      </c>
      <c r="N20" s="352">
        <f>'4.11'!F20</f>
        <v>0</v>
      </c>
      <c r="O20" s="352">
        <f>'4.12'!E20</f>
        <v>2</v>
      </c>
      <c r="P20" s="352">
        <f>'4.13 '!E21</f>
        <v>2</v>
      </c>
      <c r="Q20" s="352">
        <f>'4.14'!F20</f>
        <v>0</v>
      </c>
    </row>
    <row r="21" spans="1:17" ht="16" customHeight="1" x14ac:dyDescent="0.3">
      <c r="A21" s="33" t="s">
        <v>15</v>
      </c>
      <c r="B21" s="162">
        <f t="shared" si="0"/>
        <v>71.428571428571431</v>
      </c>
      <c r="C21" s="163">
        <f t="shared" si="1"/>
        <v>20</v>
      </c>
      <c r="D21" s="50">
        <f>'4.1'!F22</f>
        <v>2</v>
      </c>
      <c r="E21" s="50">
        <f>'4.2 '!E21</f>
        <v>0</v>
      </c>
      <c r="F21" s="50">
        <f>'4.3'!F21</f>
        <v>2</v>
      </c>
      <c r="G21" s="50">
        <f>'4.4'!F21</f>
        <v>0</v>
      </c>
      <c r="H21" s="352">
        <f>'4.5'!F22</f>
        <v>2</v>
      </c>
      <c r="I21" s="352">
        <f>'4.6'!F22</f>
        <v>2</v>
      </c>
      <c r="J21" s="352">
        <f>'4.7'!F22</f>
        <v>2</v>
      </c>
      <c r="K21" s="352">
        <f>'4.8'!F21</f>
        <v>0</v>
      </c>
      <c r="L21" s="352">
        <f>'4.9'!F21</f>
        <v>2</v>
      </c>
      <c r="M21" s="352">
        <f>'4.10'!F22</f>
        <v>2</v>
      </c>
      <c r="N21" s="352">
        <f>'4.11'!F21</f>
        <v>2</v>
      </c>
      <c r="O21" s="352">
        <f>'4.12'!E21</f>
        <v>0</v>
      </c>
      <c r="P21" s="352">
        <f>'4.13 '!E22</f>
        <v>2</v>
      </c>
      <c r="Q21" s="352">
        <f>'4.14'!F21</f>
        <v>2</v>
      </c>
    </row>
    <row r="22" spans="1:17" s="11" customFormat="1" ht="16" customHeight="1" x14ac:dyDescent="0.3">
      <c r="A22" s="33" t="s">
        <v>16</v>
      </c>
      <c r="B22" s="162">
        <f t="shared" si="0"/>
        <v>92.857142857142861</v>
      </c>
      <c r="C22" s="163">
        <f t="shared" si="1"/>
        <v>26</v>
      </c>
      <c r="D22" s="50">
        <f>'4.1'!F23</f>
        <v>2</v>
      </c>
      <c r="E22" s="50">
        <f>'4.2 '!E22</f>
        <v>2</v>
      </c>
      <c r="F22" s="50">
        <f>'4.3'!F22</f>
        <v>2</v>
      </c>
      <c r="G22" s="50">
        <f>'4.4'!F22</f>
        <v>2</v>
      </c>
      <c r="H22" s="352">
        <f>'4.5'!F23</f>
        <v>2</v>
      </c>
      <c r="I22" s="352">
        <f>'4.6'!F23</f>
        <v>2</v>
      </c>
      <c r="J22" s="352">
        <f>'4.7'!F23</f>
        <v>2</v>
      </c>
      <c r="K22" s="352">
        <f>'4.8'!F22</f>
        <v>2</v>
      </c>
      <c r="L22" s="352">
        <f>'4.9'!F22</f>
        <v>2</v>
      </c>
      <c r="M22" s="352">
        <f>'4.10'!F23</f>
        <v>0</v>
      </c>
      <c r="N22" s="352">
        <f>'4.11'!F22</f>
        <v>2</v>
      </c>
      <c r="O22" s="352">
        <f>'4.12'!E22</f>
        <v>2</v>
      </c>
      <c r="P22" s="352">
        <f>'4.13 '!E23</f>
        <v>2</v>
      </c>
      <c r="Q22" s="352">
        <f>'4.14'!F22</f>
        <v>2</v>
      </c>
    </row>
    <row r="23" spans="1:17" ht="16" customHeight="1" x14ac:dyDescent="0.3">
      <c r="A23" s="33" t="s">
        <v>17</v>
      </c>
      <c r="B23" s="162">
        <f t="shared" si="0"/>
        <v>67.857142857142861</v>
      </c>
      <c r="C23" s="163">
        <f t="shared" si="1"/>
        <v>19</v>
      </c>
      <c r="D23" s="50">
        <f>'4.1'!F24</f>
        <v>1</v>
      </c>
      <c r="E23" s="50">
        <f>'4.2 '!E23</f>
        <v>2</v>
      </c>
      <c r="F23" s="50">
        <f>'4.3'!F23</f>
        <v>2</v>
      </c>
      <c r="G23" s="50">
        <f>'4.4'!F23</f>
        <v>2</v>
      </c>
      <c r="H23" s="352">
        <f>'4.5'!F24</f>
        <v>2</v>
      </c>
      <c r="I23" s="352">
        <f>'4.6'!F24</f>
        <v>1</v>
      </c>
      <c r="J23" s="352">
        <f>'4.7'!F24</f>
        <v>1</v>
      </c>
      <c r="K23" s="352">
        <f>'4.8'!F23</f>
        <v>0</v>
      </c>
      <c r="L23" s="352">
        <f>'4.9'!F23</f>
        <v>2</v>
      </c>
      <c r="M23" s="352">
        <f>'4.10'!F24</f>
        <v>2</v>
      </c>
      <c r="N23" s="352">
        <f>'4.11'!F23</f>
        <v>0</v>
      </c>
      <c r="O23" s="352">
        <f>'4.12'!E23</f>
        <v>2</v>
      </c>
      <c r="P23" s="352">
        <f>'4.13 '!E24</f>
        <v>1</v>
      </c>
      <c r="Q23" s="352">
        <f>'4.14'!F23</f>
        <v>1</v>
      </c>
    </row>
    <row r="24" spans="1:17" s="11" customFormat="1" ht="16" customHeight="1" x14ac:dyDescent="0.3">
      <c r="A24" s="33" t="s">
        <v>852</v>
      </c>
      <c r="B24" s="304">
        <f t="shared" si="0"/>
        <v>50</v>
      </c>
      <c r="C24" s="163">
        <f t="shared" si="1"/>
        <v>14</v>
      </c>
      <c r="D24" s="50">
        <f>'4.1'!F25</f>
        <v>2</v>
      </c>
      <c r="E24" s="50">
        <f>'4.2 '!E24</f>
        <v>0</v>
      </c>
      <c r="F24" s="50">
        <f>'4.3'!F24</f>
        <v>0</v>
      </c>
      <c r="G24" s="50">
        <f>'4.4'!F24</f>
        <v>0</v>
      </c>
      <c r="H24" s="352">
        <f>'4.5'!F25</f>
        <v>2</v>
      </c>
      <c r="I24" s="352">
        <f>'4.6'!F25</f>
        <v>0</v>
      </c>
      <c r="J24" s="352">
        <f>'4.7'!F25</f>
        <v>0</v>
      </c>
      <c r="K24" s="352">
        <f>'4.8'!F24</f>
        <v>0</v>
      </c>
      <c r="L24" s="352">
        <f>'4.9'!F24</f>
        <v>2</v>
      </c>
      <c r="M24" s="352">
        <f>'4.10'!F25</f>
        <v>2</v>
      </c>
      <c r="N24" s="352">
        <f>'4.11'!F24</f>
        <v>0</v>
      </c>
      <c r="O24" s="352">
        <f>'4.12'!E24</f>
        <v>2</v>
      </c>
      <c r="P24" s="352">
        <f>'4.13 '!E25</f>
        <v>2</v>
      </c>
      <c r="Q24" s="352">
        <f>'4.14'!F24</f>
        <v>2</v>
      </c>
    </row>
    <row r="25" spans="1:17" s="13" customFormat="1" ht="16" customHeight="1" x14ac:dyDescent="0.3">
      <c r="A25" s="27" t="s">
        <v>18</v>
      </c>
      <c r="B25" s="164"/>
      <c r="C25" s="164"/>
      <c r="D25" s="51"/>
      <c r="E25" s="353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354"/>
      <c r="Q25" s="51"/>
    </row>
    <row r="26" spans="1:17" ht="16" customHeight="1" x14ac:dyDescent="0.3">
      <c r="A26" s="33" t="s">
        <v>19</v>
      </c>
      <c r="B26" s="162">
        <f t="shared" ref="B26:B36" si="2">C26/$C$5*100</f>
        <v>92.857142857142861</v>
      </c>
      <c r="C26" s="163">
        <f t="shared" ref="C26:C89" si="3">SUM(D26:Q26)</f>
        <v>26</v>
      </c>
      <c r="D26" s="50">
        <f>'4.1'!F27</f>
        <v>2</v>
      </c>
      <c r="E26" s="50">
        <f>'4.2 '!E26</f>
        <v>2</v>
      </c>
      <c r="F26" s="50">
        <f>'4.3'!F26</f>
        <v>2</v>
      </c>
      <c r="G26" s="50">
        <f>'4.4'!F26</f>
        <v>2</v>
      </c>
      <c r="H26" s="352">
        <f>'4.5'!F27</f>
        <v>2</v>
      </c>
      <c r="I26" s="352">
        <f>'4.6'!F27</f>
        <v>1</v>
      </c>
      <c r="J26" s="352">
        <f>'4.7'!F27</f>
        <v>2</v>
      </c>
      <c r="K26" s="352">
        <f>'4.8'!F26</f>
        <v>2</v>
      </c>
      <c r="L26" s="352">
        <f>'4.9'!F26</f>
        <v>2</v>
      </c>
      <c r="M26" s="352">
        <f>'4.10'!F27</f>
        <v>2</v>
      </c>
      <c r="N26" s="352">
        <f>'4.11'!F26</f>
        <v>2</v>
      </c>
      <c r="O26" s="352">
        <f>'4.12'!E26</f>
        <v>2</v>
      </c>
      <c r="P26" s="352">
        <f>'4.13 '!E27</f>
        <v>2</v>
      </c>
      <c r="Q26" s="352">
        <f>'4.14'!F26</f>
        <v>1</v>
      </c>
    </row>
    <row r="27" spans="1:17" s="11" customFormat="1" ht="16" customHeight="1" x14ac:dyDescent="0.3">
      <c r="A27" s="33" t="s">
        <v>20</v>
      </c>
      <c r="B27" s="162">
        <f t="shared" si="2"/>
        <v>78.571428571428569</v>
      </c>
      <c r="C27" s="163">
        <f t="shared" si="3"/>
        <v>22</v>
      </c>
      <c r="D27" s="50">
        <f>'4.1'!F28</f>
        <v>2</v>
      </c>
      <c r="E27" s="50">
        <f>'4.2 '!E27</f>
        <v>0</v>
      </c>
      <c r="F27" s="50">
        <f>'4.3'!F27</f>
        <v>2</v>
      </c>
      <c r="G27" s="50">
        <f>'4.4'!F27</f>
        <v>2</v>
      </c>
      <c r="H27" s="352">
        <f>'4.5'!F28</f>
        <v>2</v>
      </c>
      <c r="I27" s="352">
        <f>'4.6'!F28</f>
        <v>2</v>
      </c>
      <c r="J27" s="352">
        <f>'4.7'!F28</f>
        <v>2</v>
      </c>
      <c r="K27" s="352">
        <f>'4.8'!F27</f>
        <v>2</v>
      </c>
      <c r="L27" s="352">
        <f>'4.9'!F27</f>
        <v>2</v>
      </c>
      <c r="M27" s="352">
        <f>'4.10'!F28</f>
        <v>2</v>
      </c>
      <c r="N27" s="352">
        <f>'4.11'!F27</f>
        <v>2</v>
      </c>
      <c r="O27" s="352">
        <f>'4.12'!E27</f>
        <v>2</v>
      </c>
      <c r="P27" s="352">
        <f>'4.13 '!E28</f>
        <v>0</v>
      </c>
      <c r="Q27" s="352">
        <f>'4.14'!F27</f>
        <v>0</v>
      </c>
    </row>
    <row r="28" spans="1:17" ht="16" customHeight="1" x14ac:dyDescent="0.3">
      <c r="A28" s="33" t="s">
        <v>21</v>
      </c>
      <c r="B28" s="162">
        <f t="shared" si="2"/>
        <v>96.428571428571431</v>
      </c>
      <c r="C28" s="163">
        <f t="shared" si="3"/>
        <v>27</v>
      </c>
      <c r="D28" s="50">
        <f>'4.1'!F29</f>
        <v>2</v>
      </c>
      <c r="E28" s="50">
        <f>'4.2 '!E28</f>
        <v>1</v>
      </c>
      <c r="F28" s="50">
        <f>'4.3'!F28</f>
        <v>2</v>
      </c>
      <c r="G28" s="50">
        <f>'4.4'!F28</f>
        <v>2</v>
      </c>
      <c r="H28" s="352">
        <f>'4.5'!F29</f>
        <v>2</v>
      </c>
      <c r="I28" s="352">
        <f>'4.6'!F29</f>
        <v>2</v>
      </c>
      <c r="J28" s="352">
        <f>'4.7'!F29</f>
        <v>2</v>
      </c>
      <c r="K28" s="352">
        <f>'4.8'!F28</f>
        <v>2</v>
      </c>
      <c r="L28" s="352">
        <f>'4.9'!F28</f>
        <v>2</v>
      </c>
      <c r="M28" s="352">
        <f>'4.10'!F29</f>
        <v>2</v>
      </c>
      <c r="N28" s="352">
        <f>'4.11'!F28</f>
        <v>2</v>
      </c>
      <c r="O28" s="352">
        <f>'4.12'!E28</f>
        <v>2</v>
      </c>
      <c r="P28" s="352">
        <f>'4.13 '!E29</f>
        <v>2</v>
      </c>
      <c r="Q28" s="352">
        <f>'4.14'!F28</f>
        <v>2</v>
      </c>
    </row>
    <row r="29" spans="1:17" ht="16" customHeight="1" x14ac:dyDescent="0.3">
      <c r="A29" s="33" t="s">
        <v>22</v>
      </c>
      <c r="B29" s="162">
        <f t="shared" si="2"/>
        <v>96.428571428571431</v>
      </c>
      <c r="C29" s="163">
        <f t="shared" si="3"/>
        <v>27</v>
      </c>
      <c r="D29" s="50">
        <f>'4.1'!F30</f>
        <v>2</v>
      </c>
      <c r="E29" s="50">
        <f>'4.2 '!E29</f>
        <v>2</v>
      </c>
      <c r="F29" s="50">
        <f>'4.3'!F29</f>
        <v>2</v>
      </c>
      <c r="G29" s="50">
        <f>'4.4'!F29</f>
        <v>2</v>
      </c>
      <c r="H29" s="352">
        <f>'4.5'!F30</f>
        <v>2</v>
      </c>
      <c r="I29" s="352">
        <f>'4.6'!F30</f>
        <v>2</v>
      </c>
      <c r="J29" s="352">
        <f>'4.7'!F30</f>
        <v>2</v>
      </c>
      <c r="K29" s="352">
        <f>'4.8'!F29</f>
        <v>2</v>
      </c>
      <c r="L29" s="352">
        <f>'4.9'!F29</f>
        <v>2</v>
      </c>
      <c r="M29" s="352">
        <f>'4.10'!F30</f>
        <v>2</v>
      </c>
      <c r="N29" s="352">
        <f>'4.11'!F29</f>
        <v>2</v>
      </c>
      <c r="O29" s="352">
        <f>'4.12'!E29</f>
        <v>2</v>
      </c>
      <c r="P29" s="352">
        <f>'4.13 '!E30</f>
        <v>1</v>
      </c>
      <c r="Q29" s="352">
        <f>'4.14'!F29</f>
        <v>2</v>
      </c>
    </row>
    <row r="30" spans="1:17" ht="16" customHeight="1" x14ac:dyDescent="0.3">
      <c r="A30" s="33" t="s">
        <v>23</v>
      </c>
      <c r="B30" s="162">
        <f t="shared" si="2"/>
        <v>89.285714285714292</v>
      </c>
      <c r="C30" s="163">
        <f t="shared" si="3"/>
        <v>25</v>
      </c>
      <c r="D30" s="50">
        <f>'4.1'!F31</f>
        <v>2</v>
      </c>
      <c r="E30" s="50">
        <f>'4.2 '!E30</f>
        <v>2</v>
      </c>
      <c r="F30" s="50">
        <f>'4.3'!F30</f>
        <v>2</v>
      </c>
      <c r="G30" s="50">
        <f>'4.4'!F30</f>
        <v>2</v>
      </c>
      <c r="H30" s="352">
        <f>'4.5'!F31</f>
        <v>2</v>
      </c>
      <c r="I30" s="352">
        <f>'4.6'!F31</f>
        <v>2</v>
      </c>
      <c r="J30" s="352">
        <f>'4.7'!F31</f>
        <v>2</v>
      </c>
      <c r="K30" s="352">
        <f>'4.8'!F30</f>
        <v>0</v>
      </c>
      <c r="L30" s="352">
        <f>'4.9'!F30</f>
        <v>2</v>
      </c>
      <c r="M30" s="352">
        <f>'4.10'!F31</f>
        <v>2</v>
      </c>
      <c r="N30" s="352">
        <f>'4.11'!F30</f>
        <v>2</v>
      </c>
      <c r="O30" s="352">
        <f>'4.12'!E30</f>
        <v>2</v>
      </c>
      <c r="P30" s="352">
        <f>'4.13 '!E31</f>
        <v>1</v>
      </c>
      <c r="Q30" s="352">
        <f>'4.14'!F30</f>
        <v>2</v>
      </c>
    </row>
    <row r="31" spans="1:17" ht="16" customHeight="1" x14ac:dyDescent="0.3">
      <c r="A31" s="33" t="s">
        <v>24</v>
      </c>
      <c r="B31" s="162">
        <f t="shared" si="2"/>
        <v>89.285714285714292</v>
      </c>
      <c r="C31" s="163">
        <f t="shared" si="3"/>
        <v>25</v>
      </c>
      <c r="D31" s="50">
        <f>'4.1'!F32</f>
        <v>2</v>
      </c>
      <c r="E31" s="50">
        <f>'4.2 '!E31</f>
        <v>2</v>
      </c>
      <c r="F31" s="50">
        <f>'4.3'!F31</f>
        <v>2</v>
      </c>
      <c r="G31" s="50">
        <f>'4.4'!F31</f>
        <v>2</v>
      </c>
      <c r="H31" s="352">
        <f>'4.5'!F32</f>
        <v>2</v>
      </c>
      <c r="I31" s="352">
        <f>'4.6'!F32</f>
        <v>2</v>
      </c>
      <c r="J31" s="352">
        <f>'4.7'!F32</f>
        <v>2</v>
      </c>
      <c r="K31" s="352">
        <f>'4.8'!F31</f>
        <v>0</v>
      </c>
      <c r="L31" s="352">
        <f>'4.9'!F31</f>
        <v>2</v>
      </c>
      <c r="M31" s="352">
        <f>'4.10'!F32</f>
        <v>2</v>
      </c>
      <c r="N31" s="352">
        <f>'4.11'!F31</f>
        <v>2</v>
      </c>
      <c r="O31" s="352">
        <f>'4.12'!E31</f>
        <v>2</v>
      </c>
      <c r="P31" s="352">
        <f>'4.13 '!E32</f>
        <v>1</v>
      </c>
      <c r="Q31" s="352">
        <f>'4.14'!F31</f>
        <v>2</v>
      </c>
    </row>
    <row r="32" spans="1:17" ht="16" customHeight="1" x14ac:dyDescent="0.3">
      <c r="A32" s="33" t="s">
        <v>25</v>
      </c>
      <c r="B32" s="162">
        <f t="shared" si="2"/>
        <v>67.857142857142861</v>
      </c>
      <c r="C32" s="163">
        <f t="shared" si="3"/>
        <v>19</v>
      </c>
      <c r="D32" s="50">
        <f>'4.1'!F33</f>
        <v>2</v>
      </c>
      <c r="E32" s="50">
        <f>'4.2 '!E32</f>
        <v>0</v>
      </c>
      <c r="F32" s="50">
        <f>'4.3'!F32</f>
        <v>2</v>
      </c>
      <c r="G32" s="50">
        <f>'4.4'!F32</f>
        <v>2</v>
      </c>
      <c r="H32" s="352">
        <f>'4.5'!F33</f>
        <v>2</v>
      </c>
      <c r="I32" s="352">
        <f>'4.6'!F33</f>
        <v>0</v>
      </c>
      <c r="J32" s="352">
        <f>'4.7'!F33</f>
        <v>0</v>
      </c>
      <c r="K32" s="352">
        <f>'4.8'!F32</f>
        <v>0</v>
      </c>
      <c r="L32" s="352">
        <f>'4.9'!F32</f>
        <v>2</v>
      </c>
      <c r="M32" s="352">
        <f>'4.10'!F33</f>
        <v>2</v>
      </c>
      <c r="N32" s="352">
        <f>'4.11'!F32</f>
        <v>2</v>
      </c>
      <c r="O32" s="352">
        <f>'4.12'!E32</f>
        <v>2</v>
      </c>
      <c r="P32" s="352">
        <f>'4.13 '!E33</f>
        <v>1</v>
      </c>
      <c r="Q32" s="352">
        <f>'4.14'!F32</f>
        <v>2</v>
      </c>
    </row>
    <row r="33" spans="1:17" ht="16" customHeight="1" x14ac:dyDescent="0.3">
      <c r="A33" s="33" t="s">
        <v>26</v>
      </c>
      <c r="B33" s="162">
        <f t="shared" si="2"/>
        <v>75</v>
      </c>
      <c r="C33" s="163">
        <f t="shared" si="3"/>
        <v>21</v>
      </c>
      <c r="D33" s="50">
        <f>'4.1'!F34</f>
        <v>2</v>
      </c>
      <c r="E33" s="50">
        <f>'4.2 '!E33</f>
        <v>0</v>
      </c>
      <c r="F33" s="50">
        <f>'4.3'!F33</f>
        <v>2</v>
      </c>
      <c r="G33" s="50">
        <f>'4.4'!F33</f>
        <v>2</v>
      </c>
      <c r="H33" s="352">
        <f>'4.5'!F34</f>
        <v>2</v>
      </c>
      <c r="I33" s="352">
        <f>'4.6'!F34</f>
        <v>2</v>
      </c>
      <c r="J33" s="352">
        <f>'4.7'!F34</f>
        <v>2</v>
      </c>
      <c r="K33" s="352">
        <f>'4.8'!F33</f>
        <v>2</v>
      </c>
      <c r="L33" s="352">
        <f>'4.9'!F33</f>
        <v>2</v>
      </c>
      <c r="M33" s="352">
        <f>'4.10'!F34</f>
        <v>2</v>
      </c>
      <c r="N33" s="352">
        <f>'4.11'!F33</f>
        <v>2</v>
      </c>
      <c r="O33" s="352">
        <f>'4.12'!E33</f>
        <v>0</v>
      </c>
      <c r="P33" s="352">
        <f>'4.13 '!E34</f>
        <v>0</v>
      </c>
      <c r="Q33" s="352">
        <f>'4.14'!F33</f>
        <v>1</v>
      </c>
    </row>
    <row r="34" spans="1:17" ht="16" customHeight="1" x14ac:dyDescent="0.3">
      <c r="A34" s="33" t="s">
        <v>27</v>
      </c>
      <c r="B34" s="162">
        <f t="shared" si="2"/>
        <v>14.285714285714285</v>
      </c>
      <c r="C34" s="163">
        <f t="shared" si="3"/>
        <v>4</v>
      </c>
      <c r="D34" s="50">
        <f>'4.1'!F35</f>
        <v>2</v>
      </c>
      <c r="E34" s="50">
        <f>'4.2 '!E34</f>
        <v>0</v>
      </c>
      <c r="F34" s="50">
        <f>'4.3'!F34</f>
        <v>0</v>
      </c>
      <c r="G34" s="50">
        <f>'4.4'!F34</f>
        <v>2</v>
      </c>
      <c r="H34" s="352">
        <f>'4.5'!F35</f>
        <v>0</v>
      </c>
      <c r="I34" s="352">
        <f>'4.6'!F35</f>
        <v>0</v>
      </c>
      <c r="J34" s="352">
        <f>'4.7'!F35</f>
        <v>0</v>
      </c>
      <c r="K34" s="352">
        <f>'4.8'!F34</f>
        <v>0</v>
      </c>
      <c r="L34" s="352">
        <f>'4.9'!F34</f>
        <v>0</v>
      </c>
      <c r="M34" s="352">
        <f>'4.10'!F35</f>
        <v>0</v>
      </c>
      <c r="N34" s="352">
        <f>'4.11'!F34</f>
        <v>0</v>
      </c>
      <c r="O34" s="352">
        <f>'4.12'!E34</f>
        <v>0</v>
      </c>
      <c r="P34" s="352">
        <f>'4.13 '!E35</f>
        <v>0</v>
      </c>
      <c r="Q34" s="352">
        <f>'4.14'!F34</f>
        <v>0</v>
      </c>
    </row>
    <row r="35" spans="1:17" ht="16" customHeight="1" x14ac:dyDescent="0.3">
      <c r="A35" s="33" t="s">
        <v>898</v>
      </c>
      <c r="B35" s="162">
        <f t="shared" si="2"/>
        <v>85.714285714285708</v>
      </c>
      <c r="C35" s="163">
        <f t="shared" si="3"/>
        <v>24</v>
      </c>
      <c r="D35" s="50">
        <f>'4.1'!F36</f>
        <v>2</v>
      </c>
      <c r="E35" s="50">
        <f>'4.2 '!E35</f>
        <v>2</v>
      </c>
      <c r="F35" s="50">
        <f>'4.3'!F35</f>
        <v>2</v>
      </c>
      <c r="G35" s="50">
        <f>'4.4'!F35</f>
        <v>2</v>
      </c>
      <c r="H35" s="352">
        <f>'4.5'!F36</f>
        <v>2</v>
      </c>
      <c r="I35" s="352">
        <f>'4.6'!F36</f>
        <v>2</v>
      </c>
      <c r="J35" s="352">
        <f>'4.7'!F36</f>
        <v>2</v>
      </c>
      <c r="K35" s="352">
        <f>'4.8'!F35</f>
        <v>2</v>
      </c>
      <c r="L35" s="352">
        <f>'4.9'!F35</f>
        <v>2</v>
      </c>
      <c r="M35" s="352">
        <f>'4.10'!F36</f>
        <v>2</v>
      </c>
      <c r="N35" s="352">
        <f>'4.11'!F35</f>
        <v>0</v>
      </c>
      <c r="O35" s="352">
        <f>'4.12'!E35</f>
        <v>2</v>
      </c>
      <c r="P35" s="352">
        <f>'4.13 '!E36</f>
        <v>0</v>
      </c>
      <c r="Q35" s="352">
        <f>'4.14'!F35</f>
        <v>2</v>
      </c>
    </row>
    <row r="36" spans="1:17" ht="16" customHeight="1" x14ac:dyDescent="0.3">
      <c r="A36" s="33" t="s">
        <v>28</v>
      </c>
      <c r="B36" s="162">
        <f t="shared" si="2"/>
        <v>82.142857142857139</v>
      </c>
      <c r="C36" s="163">
        <f t="shared" si="3"/>
        <v>23</v>
      </c>
      <c r="D36" s="50">
        <f>'4.1'!F37</f>
        <v>2</v>
      </c>
      <c r="E36" s="50">
        <f>'4.2 '!E36</f>
        <v>2</v>
      </c>
      <c r="F36" s="50">
        <f>'4.3'!F36</f>
        <v>2</v>
      </c>
      <c r="G36" s="50">
        <f>'4.4'!F36</f>
        <v>0</v>
      </c>
      <c r="H36" s="352">
        <f>'4.5'!F37</f>
        <v>2</v>
      </c>
      <c r="I36" s="352">
        <f>'4.6'!F37</f>
        <v>2</v>
      </c>
      <c r="J36" s="352">
        <f>'4.7'!F37</f>
        <v>2</v>
      </c>
      <c r="K36" s="352">
        <f>'4.8'!F36</f>
        <v>2</v>
      </c>
      <c r="L36" s="352">
        <f>'4.9'!F36</f>
        <v>0</v>
      </c>
      <c r="M36" s="352">
        <f>'4.10'!F37</f>
        <v>2</v>
      </c>
      <c r="N36" s="352">
        <f>'4.11'!F36</f>
        <v>2</v>
      </c>
      <c r="O36" s="352">
        <f>'4.12'!E36</f>
        <v>2</v>
      </c>
      <c r="P36" s="352">
        <f>'4.13 '!E37</f>
        <v>2</v>
      </c>
      <c r="Q36" s="352">
        <f>'4.14'!F36</f>
        <v>1</v>
      </c>
    </row>
    <row r="37" spans="1:17" s="13" customFormat="1" ht="16" customHeight="1" x14ac:dyDescent="0.3">
      <c r="A37" s="27" t="s">
        <v>29</v>
      </c>
      <c r="B37" s="164"/>
      <c r="C37" s="164"/>
      <c r="D37" s="51"/>
      <c r="E37" s="35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54"/>
      <c r="Q37" s="51"/>
    </row>
    <row r="38" spans="1:17" s="11" customFormat="1" ht="16" customHeight="1" x14ac:dyDescent="0.3">
      <c r="A38" s="33" t="s">
        <v>30</v>
      </c>
      <c r="B38" s="162">
        <f t="shared" ref="B38:B45" si="4">C38/$C$5*100</f>
        <v>75</v>
      </c>
      <c r="C38" s="163">
        <f t="shared" si="3"/>
        <v>21</v>
      </c>
      <c r="D38" s="50">
        <f>'4.1'!F39</f>
        <v>2</v>
      </c>
      <c r="E38" s="50">
        <f>'4.2 '!E38</f>
        <v>2</v>
      </c>
      <c r="F38" s="50">
        <f>'4.3'!F38</f>
        <v>0</v>
      </c>
      <c r="G38" s="50">
        <f>'4.4'!F38</f>
        <v>0</v>
      </c>
      <c r="H38" s="352">
        <f>'4.5'!F39</f>
        <v>2</v>
      </c>
      <c r="I38" s="352">
        <f>'4.6'!F39</f>
        <v>2</v>
      </c>
      <c r="J38" s="352">
        <f>'4.7'!F39</f>
        <v>2</v>
      </c>
      <c r="K38" s="352">
        <f>'4.8'!F38</f>
        <v>2</v>
      </c>
      <c r="L38" s="352">
        <f>'4.9'!F38</f>
        <v>0</v>
      </c>
      <c r="M38" s="352">
        <f>'4.10'!F39</f>
        <v>2</v>
      </c>
      <c r="N38" s="352">
        <f>'4.11'!F38</f>
        <v>2</v>
      </c>
      <c r="O38" s="352">
        <f>'4.12'!E38</f>
        <v>2</v>
      </c>
      <c r="P38" s="352">
        <f>'4.13 '!E39</f>
        <v>2</v>
      </c>
      <c r="Q38" s="352">
        <f>'4.14'!F38</f>
        <v>1</v>
      </c>
    </row>
    <row r="39" spans="1:17" ht="16" customHeight="1" x14ac:dyDescent="0.3">
      <c r="A39" s="33" t="s">
        <v>31</v>
      </c>
      <c r="B39" s="162">
        <f t="shared" si="4"/>
        <v>7.1428571428571423</v>
      </c>
      <c r="C39" s="163">
        <f t="shared" si="3"/>
        <v>2</v>
      </c>
      <c r="D39" s="50">
        <f>'4.1'!F40</f>
        <v>0</v>
      </c>
      <c r="E39" s="50">
        <f>'4.2 '!E39</f>
        <v>0</v>
      </c>
      <c r="F39" s="50">
        <f>'4.3'!F39</f>
        <v>0</v>
      </c>
      <c r="G39" s="50">
        <f>'4.4'!F39</f>
        <v>0</v>
      </c>
      <c r="H39" s="352">
        <f>'4.5'!F40</f>
        <v>0</v>
      </c>
      <c r="I39" s="352">
        <f>'4.6'!F40</f>
        <v>0</v>
      </c>
      <c r="J39" s="352">
        <f>'4.7'!F40</f>
        <v>0</v>
      </c>
      <c r="K39" s="352">
        <f>'4.8'!F39</f>
        <v>0</v>
      </c>
      <c r="L39" s="352">
        <f>'4.9'!F39</f>
        <v>0</v>
      </c>
      <c r="M39" s="352">
        <f>'4.10'!F40</f>
        <v>0</v>
      </c>
      <c r="N39" s="352">
        <f>'4.11'!F39</f>
        <v>0</v>
      </c>
      <c r="O39" s="352">
        <f>'4.12'!E39</f>
        <v>0</v>
      </c>
      <c r="P39" s="352">
        <f>'4.13 '!E40</f>
        <v>0</v>
      </c>
      <c r="Q39" s="352">
        <f>'4.14'!F39</f>
        <v>2</v>
      </c>
    </row>
    <row r="40" spans="1:17" ht="16" customHeight="1" x14ac:dyDescent="0.3">
      <c r="A40" s="33" t="s">
        <v>102</v>
      </c>
      <c r="B40" s="162">
        <f t="shared" si="4"/>
        <v>89.285714285714292</v>
      </c>
      <c r="C40" s="163">
        <f t="shared" si="3"/>
        <v>25</v>
      </c>
      <c r="D40" s="50">
        <f>'4.1'!F41</f>
        <v>2</v>
      </c>
      <c r="E40" s="50">
        <f>'4.2 '!E40</f>
        <v>2</v>
      </c>
      <c r="F40" s="50">
        <f>'4.3'!F40</f>
        <v>2</v>
      </c>
      <c r="G40" s="50">
        <f>'4.4'!F40</f>
        <v>2</v>
      </c>
      <c r="H40" s="352">
        <f>'4.5'!F41</f>
        <v>1</v>
      </c>
      <c r="I40" s="352">
        <f>'4.6'!F41</f>
        <v>2</v>
      </c>
      <c r="J40" s="352">
        <f>'4.7'!F41</f>
        <v>2</v>
      </c>
      <c r="K40" s="352">
        <f>'4.8'!F40</f>
        <v>2</v>
      </c>
      <c r="L40" s="352">
        <f>'4.9'!F40</f>
        <v>2</v>
      </c>
      <c r="M40" s="352">
        <f>'4.10'!F41</f>
        <v>1</v>
      </c>
      <c r="N40" s="352">
        <f>'4.11'!F40</f>
        <v>2</v>
      </c>
      <c r="O40" s="352">
        <f>'4.12'!E40</f>
        <v>2</v>
      </c>
      <c r="P40" s="352">
        <f>'4.13 '!E41</f>
        <v>1</v>
      </c>
      <c r="Q40" s="352">
        <f>'4.14'!F40</f>
        <v>2</v>
      </c>
    </row>
    <row r="41" spans="1:17" s="11" customFormat="1" ht="16" customHeight="1" x14ac:dyDescent="0.3">
      <c r="A41" s="33" t="s">
        <v>32</v>
      </c>
      <c r="B41" s="162">
        <f t="shared" si="4"/>
        <v>100</v>
      </c>
      <c r="C41" s="163">
        <f t="shared" si="3"/>
        <v>28</v>
      </c>
      <c r="D41" s="50">
        <f>'4.1'!F42</f>
        <v>2</v>
      </c>
      <c r="E41" s="50">
        <f>'4.2 '!E41</f>
        <v>2</v>
      </c>
      <c r="F41" s="50">
        <f>'4.3'!F41</f>
        <v>2</v>
      </c>
      <c r="G41" s="50">
        <f>'4.4'!F41</f>
        <v>2</v>
      </c>
      <c r="H41" s="352">
        <f>'4.5'!F42</f>
        <v>2</v>
      </c>
      <c r="I41" s="352">
        <f>'4.6'!F42</f>
        <v>2</v>
      </c>
      <c r="J41" s="352">
        <f>'4.7'!F42</f>
        <v>2</v>
      </c>
      <c r="K41" s="352">
        <f>'4.8'!F41</f>
        <v>2</v>
      </c>
      <c r="L41" s="352">
        <f>'4.9'!F41</f>
        <v>2</v>
      </c>
      <c r="M41" s="352">
        <f>'4.10'!F42</f>
        <v>2</v>
      </c>
      <c r="N41" s="352">
        <f>'4.11'!F41</f>
        <v>2</v>
      </c>
      <c r="O41" s="352">
        <f>'4.12'!E41</f>
        <v>2</v>
      </c>
      <c r="P41" s="352">
        <f>'4.13 '!E42</f>
        <v>2</v>
      </c>
      <c r="Q41" s="352">
        <f>'4.14'!F41</f>
        <v>2</v>
      </c>
    </row>
    <row r="42" spans="1:17" ht="16" customHeight="1" x14ac:dyDescent="0.3">
      <c r="A42" s="33" t="s">
        <v>33</v>
      </c>
      <c r="B42" s="162">
        <f t="shared" si="4"/>
        <v>21.428571428571427</v>
      </c>
      <c r="C42" s="163">
        <f t="shared" si="3"/>
        <v>6</v>
      </c>
      <c r="D42" s="50">
        <f>'4.1'!F43</f>
        <v>2</v>
      </c>
      <c r="E42" s="50">
        <f>'4.2 '!E42</f>
        <v>0</v>
      </c>
      <c r="F42" s="50">
        <f>'4.3'!F42</f>
        <v>0</v>
      </c>
      <c r="G42" s="50">
        <f>'4.4'!F42</f>
        <v>0</v>
      </c>
      <c r="H42" s="352">
        <f>'4.5'!F43</f>
        <v>0</v>
      </c>
      <c r="I42" s="352">
        <f>'4.6'!F43</f>
        <v>0</v>
      </c>
      <c r="J42" s="352">
        <f>'4.7'!F43</f>
        <v>0</v>
      </c>
      <c r="K42" s="352">
        <f>'4.8'!F42</f>
        <v>0</v>
      </c>
      <c r="L42" s="352">
        <f>'4.9'!F42</f>
        <v>0</v>
      </c>
      <c r="M42" s="352">
        <f>'4.10'!F43</f>
        <v>0</v>
      </c>
      <c r="N42" s="352">
        <f>'4.11'!F42</f>
        <v>0</v>
      </c>
      <c r="O42" s="352">
        <f>'4.12'!E42</f>
        <v>0</v>
      </c>
      <c r="P42" s="352">
        <f>'4.13 '!E43</f>
        <v>2</v>
      </c>
      <c r="Q42" s="352">
        <f>'4.14'!F42</f>
        <v>2</v>
      </c>
    </row>
    <row r="43" spans="1:17" s="11" customFormat="1" ht="16" customHeight="1" x14ac:dyDescent="0.3">
      <c r="A43" s="33" t="s">
        <v>34</v>
      </c>
      <c r="B43" s="162">
        <f t="shared" si="4"/>
        <v>67.857142857142861</v>
      </c>
      <c r="C43" s="163">
        <f t="shared" si="3"/>
        <v>19</v>
      </c>
      <c r="D43" s="50">
        <f>'4.1'!F44</f>
        <v>2</v>
      </c>
      <c r="E43" s="50">
        <f>'4.2 '!E43</f>
        <v>2</v>
      </c>
      <c r="F43" s="50">
        <f>'4.3'!F43</f>
        <v>0</v>
      </c>
      <c r="G43" s="50">
        <f>'4.4'!F43</f>
        <v>2</v>
      </c>
      <c r="H43" s="352">
        <f>'4.5'!F44</f>
        <v>2</v>
      </c>
      <c r="I43" s="352">
        <f>'4.6'!F44</f>
        <v>2</v>
      </c>
      <c r="J43" s="352">
        <f>'4.7'!F44</f>
        <v>1</v>
      </c>
      <c r="K43" s="352">
        <f>'4.8'!F43</f>
        <v>0</v>
      </c>
      <c r="L43" s="352">
        <f>'4.9'!F43</f>
        <v>2</v>
      </c>
      <c r="M43" s="352">
        <f>'4.10'!F44</f>
        <v>2</v>
      </c>
      <c r="N43" s="352">
        <f>'4.11'!F43</f>
        <v>2</v>
      </c>
      <c r="O43" s="352">
        <f>'4.12'!E43</f>
        <v>0</v>
      </c>
      <c r="P43" s="352">
        <f>'4.13 '!E44</f>
        <v>0</v>
      </c>
      <c r="Q43" s="352">
        <f>'4.14'!F43</f>
        <v>2</v>
      </c>
    </row>
    <row r="44" spans="1:17" ht="16" customHeight="1" x14ac:dyDescent="0.3">
      <c r="A44" s="33" t="s">
        <v>35</v>
      </c>
      <c r="B44" s="162">
        <f t="shared" si="4"/>
        <v>87.5</v>
      </c>
      <c r="C44" s="163">
        <f t="shared" si="3"/>
        <v>24.5</v>
      </c>
      <c r="D44" s="50">
        <f>'4.1'!F45</f>
        <v>2</v>
      </c>
      <c r="E44" s="50">
        <f>'4.2 '!E44</f>
        <v>2</v>
      </c>
      <c r="F44" s="50">
        <f>'4.3'!F44</f>
        <v>2</v>
      </c>
      <c r="G44" s="50">
        <f>'4.4'!F44</f>
        <v>2</v>
      </c>
      <c r="H44" s="352">
        <f>'4.5'!F45</f>
        <v>2</v>
      </c>
      <c r="I44" s="352">
        <f>'4.6'!F45</f>
        <v>2</v>
      </c>
      <c r="J44" s="352">
        <f>'4.7'!F45</f>
        <v>2</v>
      </c>
      <c r="K44" s="352">
        <f>'4.8'!F44</f>
        <v>0</v>
      </c>
      <c r="L44" s="352">
        <f>'4.9'!F44</f>
        <v>2</v>
      </c>
      <c r="M44" s="352">
        <f>'4.10'!F45</f>
        <v>2</v>
      </c>
      <c r="N44" s="352">
        <f>'4.11'!F44</f>
        <v>2</v>
      </c>
      <c r="O44" s="352">
        <f>'4.12'!E44</f>
        <v>2</v>
      </c>
      <c r="P44" s="352">
        <f>'4.13 '!E45</f>
        <v>0.5</v>
      </c>
      <c r="Q44" s="352">
        <f>'4.14'!F44</f>
        <v>2</v>
      </c>
    </row>
    <row r="45" spans="1:17" ht="16" customHeight="1" x14ac:dyDescent="0.3">
      <c r="A45" s="33" t="s">
        <v>103</v>
      </c>
      <c r="B45" s="162">
        <f t="shared" si="4"/>
        <v>57.142857142857139</v>
      </c>
      <c r="C45" s="163">
        <f t="shared" si="3"/>
        <v>16</v>
      </c>
      <c r="D45" s="50">
        <f>'4.1'!F46</f>
        <v>2</v>
      </c>
      <c r="E45" s="50">
        <f>'4.2 '!E45</f>
        <v>0</v>
      </c>
      <c r="F45" s="50">
        <f>'4.3'!F45</f>
        <v>1</v>
      </c>
      <c r="G45" s="50">
        <f>'4.4'!F45</f>
        <v>2</v>
      </c>
      <c r="H45" s="352">
        <f>'4.5'!F46</f>
        <v>2</v>
      </c>
      <c r="I45" s="352">
        <f>'4.6'!F46</f>
        <v>2</v>
      </c>
      <c r="J45" s="352">
        <f>'4.7'!F46</f>
        <v>1</v>
      </c>
      <c r="K45" s="352">
        <f>'4.8'!F45</f>
        <v>0</v>
      </c>
      <c r="L45" s="352">
        <f>'4.9'!F45</f>
        <v>0</v>
      </c>
      <c r="M45" s="352">
        <f>'4.10'!F46</f>
        <v>2</v>
      </c>
      <c r="N45" s="352">
        <f>'4.11'!F45</f>
        <v>2</v>
      </c>
      <c r="O45" s="352">
        <f>'4.12'!E45</f>
        <v>2</v>
      </c>
      <c r="P45" s="352">
        <f>'4.13 '!E46</f>
        <v>0</v>
      </c>
      <c r="Q45" s="352">
        <f>'4.14'!F45</f>
        <v>0</v>
      </c>
    </row>
    <row r="46" spans="1:17" s="13" customFormat="1" ht="16" customHeight="1" x14ac:dyDescent="0.3">
      <c r="A46" s="27" t="s">
        <v>36</v>
      </c>
      <c r="B46" s="164"/>
      <c r="C46" s="164"/>
      <c r="D46" s="51"/>
      <c r="E46" s="35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54"/>
      <c r="Q46" s="51"/>
    </row>
    <row r="47" spans="1:17" ht="16" customHeight="1" x14ac:dyDescent="0.3">
      <c r="A47" s="33" t="s">
        <v>37</v>
      </c>
      <c r="B47" s="162">
        <f t="shared" ref="B47:B53" si="5">C47/$C$5*100</f>
        <v>7.1428571428571423</v>
      </c>
      <c r="C47" s="163">
        <f t="shared" si="3"/>
        <v>2</v>
      </c>
      <c r="D47" s="50">
        <f>'4.1'!F48</f>
        <v>2</v>
      </c>
      <c r="E47" s="50">
        <f>'4.2 '!E47</f>
        <v>0</v>
      </c>
      <c r="F47" s="50">
        <f>'4.3'!F47</f>
        <v>0</v>
      </c>
      <c r="G47" s="50">
        <f>'4.4'!F47</f>
        <v>0</v>
      </c>
      <c r="H47" s="352">
        <f>'4.5'!F48</f>
        <v>0</v>
      </c>
      <c r="I47" s="352">
        <f>'4.6'!F48</f>
        <v>0</v>
      </c>
      <c r="J47" s="352">
        <f>'4.7'!F48</f>
        <v>0</v>
      </c>
      <c r="K47" s="352">
        <f>'4.8'!F47</f>
        <v>0</v>
      </c>
      <c r="L47" s="352">
        <f>'4.9'!F47</f>
        <v>0</v>
      </c>
      <c r="M47" s="352">
        <f>'4.10'!F48</f>
        <v>0</v>
      </c>
      <c r="N47" s="352">
        <f>'4.11'!F47</f>
        <v>0</v>
      </c>
      <c r="O47" s="352">
        <f>'4.12'!E47</f>
        <v>0</v>
      </c>
      <c r="P47" s="352">
        <f>'4.13 '!E48</f>
        <v>0</v>
      </c>
      <c r="Q47" s="352">
        <f>'4.14'!F47</f>
        <v>0</v>
      </c>
    </row>
    <row r="48" spans="1:17" s="11" customFormat="1" ht="16" customHeight="1" x14ac:dyDescent="0.3">
      <c r="A48" s="33" t="s">
        <v>38</v>
      </c>
      <c r="B48" s="162">
        <f t="shared" si="5"/>
        <v>28.571428571428569</v>
      </c>
      <c r="C48" s="163">
        <f t="shared" si="3"/>
        <v>8</v>
      </c>
      <c r="D48" s="50">
        <f>'4.1'!F49</f>
        <v>2</v>
      </c>
      <c r="E48" s="50">
        <f>'4.2 '!E48</f>
        <v>2</v>
      </c>
      <c r="F48" s="50">
        <f>'4.3'!F48</f>
        <v>0</v>
      </c>
      <c r="G48" s="50">
        <f>'4.4'!F48</f>
        <v>0</v>
      </c>
      <c r="H48" s="352">
        <f>'4.5'!F49</f>
        <v>0</v>
      </c>
      <c r="I48" s="352">
        <f>'4.6'!F49</f>
        <v>0</v>
      </c>
      <c r="J48" s="352">
        <f>'4.7'!F49</f>
        <v>0</v>
      </c>
      <c r="K48" s="352">
        <f>'4.8'!F48</f>
        <v>0</v>
      </c>
      <c r="L48" s="352">
        <f>'4.9'!F48</f>
        <v>0</v>
      </c>
      <c r="M48" s="352">
        <f>'4.10'!F49</f>
        <v>0</v>
      </c>
      <c r="N48" s="352">
        <f>'4.11'!F48</f>
        <v>0</v>
      </c>
      <c r="O48" s="352">
        <f>'4.12'!E48</f>
        <v>2</v>
      </c>
      <c r="P48" s="352">
        <f>'4.13 '!E49</f>
        <v>0</v>
      </c>
      <c r="Q48" s="352">
        <f>'4.14'!F48</f>
        <v>2</v>
      </c>
    </row>
    <row r="49" spans="1:17" ht="16" customHeight="1" x14ac:dyDescent="0.3">
      <c r="A49" s="33" t="s">
        <v>39</v>
      </c>
      <c r="B49" s="162">
        <f t="shared" si="5"/>
        <v>89.285714285714292</v>
      </c>
      <c r="C49" s="163">
        <f t="shared" si="3"/>
        <v>25</v>
      </c>
      <c r="D49" s="50">
        <f>'4.1'!F50</f>
        <v>2</v>
      </c>
      <c r="E49" s="50">
        <f>'4.2 '!E49</f>
        <v>2</v>
      </c>
      <c r="F49" s="50">
        <f>'4.3'!F49</f>
        <v>2</v>
      </c>
      <c r="G49" s="50">
        <f>'4.4'!F49</f>
        <v>2</v>
      </c>
      <c r="H49" s="352">
        <f>'4.5'!F50</f>
        <v>2</v>
      </c>
      <c r="I49" s="352">
        <f>'4.6'!F50</f>
        <v>2</v>
      </c>
      <c r="J49" s="352">
        <f>'4.7'!F50</f>
        <v>2</v>
      </c>
      <c r="K49" s="352">
        <f>'4.8'!F49</f>
        <v>2</v>
      </c>
      <c r="L49" s="352">
        <f>'4.9'!F49</f>
        <v>2</v>
      </c>
      <c r="M49" s="352">
        <f>'4.10'!F50</f>
        <v>2</v>
      </c>
      <c r="N49" s="352">
        <f>'4.11'!F49</f>
        <v>2</v>
      </c>
      <c r="O49" s="352">
        <f>'4.12'!E49</f>
        <v>2</v>
      </c>
      <c r="P49" s="352">
        <f>'4.13 '!E50</f>
        <v>0</v>
      </c>
      <c r="Q49" s="352">
        <f>'4.14'!F49</f>
        <v>1</v>
      </c>
    </row>
    <row r="50" spans="1:17" s="11" customFormat="1" ht="16" customHeight="1" x14ac:dyDescent="0.3">
      <c r="A50" s="33" t="s">
        <v>40</v>
      </c>
      <c r="B50" s="162">
        <f t="shared" si="5"/>
        <v>17.857142857142858</v>
      </c>
      <c r="C50" s="163">
        <f t="shared" si="3"/>
        <v>5</v>
      </c>
      <c r="D50" s="50">
        <f>'4.1'!F51</f>
        <v>2</v>
      </c>
      <c r="E50" s="50">
        <f>'4.2 '!E50</f>
        <v>0</v>
      </c>
      <c r="F50" s="50">
        <f>'4.3'!F50</f>
        <v>0</v>
      </c>
      <c r="G50" s="50">
        <f>'4.4'!F50</f>
        <v>0</v>
      </c>
      <c r="H50" s="352">
        <f>'4.5'!F51</f>
        <v>0</v>
      </c>
      <c r="I50" s="352">
        <f>'4.6'!F51</f>
        <v>0</v>
      </c>
      <c r="J50" s="352">
        <f>'4.7'!F51</f>
        <v>0</v>
      </c>
      <c r="K50" s="352">
        <f>'4.8'!F50</f>
        <v>0</v>
      </c>
      <c r="L50" s="352">
        <f>'4.9'!F50</f>
        <v>0</v>
      </c>
      <c r="M50" s="352">
        <f>'4.10'!F51</f>
        <v>0</v>
      </c>
      <c r="N50" s="352">
        <f>'4.11'!F50</f>
        <v>0</v>
      </c>
      <c r="O50" s="352">
        <f>'4.12'!E50</f>
        <v>2</v>
      </c>
      <c r="P50" s="352">
        <f>'4.13 '!E51</f>
        <v>0</v>
      </c>
      <c r="Q50" s="352">
        <f>'4.14'!F50</f>
        <v>1</v>
      </c>
    </row>
    <row r="51" spans="1:17" ht="16" customHeight="1" x14ac:dyDescent="0.3">
      <c r="A51" s="33" t="s">
        <v>92</v>
      </c>
      <c r="B51" s="162">
        <f t="shared" si="5"/>
        <v>14.285714285714285</v>
      </c>
      <c r="C51" s="163">
        <f t="shared" si="3"/>
        <v>4</v>
      </c>
      <c r="D51" s="50">
        <f>'4.1'!F52</f>
        <v>2</v>
      </c>
      <c r="E51" s="50">
        <f>'4.2 '!E51</f>
        <v>0</v>
      </c>
      <c r="F51" s="50">
        <f>'4.3'!F51</f>
        <v>0</v>
      </c>
      <c r="G51" s="50">
        <f>'4.4'!F51</f>
        <v>0</v>
      </c>
      <c r="H51" s="352">
        <f>'4.5'!F52</f>
        <v>0</v>
      </c>
      <c r="I51" s="352">
        <f>'4.6'!F52</f>
        <v>0</v>
      </c>
      <c r="J51" s="352">
        <f>'4.7'!F52</f>
        <v>0</v>
      </c>
      <c r="K51" s="352">
        <f>'4.8'!F51</f>
        <v>0</v>
      </c>
      <c r="L51" s="352">
        <f>'4.9'!F51</f>
        <v>0</v>
      </c>
      <c r="M51" s="352">
        <f>'4.10'!F52</f>
        <v>0</v>
      </c>
      <c r="N51" s="352">
        <f>'4.11'!F51</f>
        <v>0</v>
      </c>
      <c r="O51" s="352">
        <f>'4.12'!E51</f>
        <v>0</v>
      </c>
      <c r="P51" s="352">
        <f>'4.13 '!E52</f>
        <v>0</v>
      </c>
      <c r="Q51" s="352">
        <f>'4.14'!F51</f>
        <v>2</v>
      </c>
    </row>
    <row r="52" spans="1:17" ht="16" customHeight="1" x14ac:dyDescent="0.3">
      <c r="A52" s="33" t="s">
        <v>41</v>
      </c>
      <c r="B52" s="162">
        <f t="shared" si="5"/>
        <v>71.428571428571431</v>
      </c>
      <c r="C52" s="163">
        <f t="shared" si="3"/>
        <v>20</v>
      </c>
      <c r="D52" s="50">
        <f>'4.1'!F53</f>
        <v>2</v>
      </c>
      <c r="E52" s="50">
        <f>'4.2 '!E52</f>
        <v>0</v>
      </c>
      <c r="F52" s="50">
        <f>'4.3'!F52</f>
        <v>2</v>
      </c>
      <c r="G52" s="50">
        <f>'4.4'!F52</f>
        <v>2</v>
      </c>
      <c r="H52" s="352">
        <f>'4.5'!F53</f>
        <v>1</v>
      </c>
      <c r="I52" s="352">
        <f>'4.6'!F53</f>
        <v>2</v>
      </c>
      <c r="J52" s="352">
        <f>'4.7'!F53</f>
        <v>1</v>
      </c>
      <c r="K52" s="352">
        <f>'4.8'!F52</f>
        <v>2</v>
      </c>
      <c r="L52" s="352">
        <f>'4.9'!F52</f>
        <v>2</v>
      </c>
      <c r="M52" s="352">
        <f>'4.10'!F53</f>
        <v>0</v>
      </c>
      <c r="N52" s="352">
        <f>'4.11'!F52</f>
        <v>2</v>
      </c>
      <c r="O52" s="352">
        <f>'4.12'!E52</f>
        <v>2</v>
      </c>
      <c r="P52" s="352">
        <f>'4.13 '!E53</f>
        <v>0</v>
      </c>
      <c r="Q52" s="352">
        <f>'4.14'!F52</f>
        <v>2</v>
      </c>
    </row>
    <row r="53" spans="1:17" ht="16" customHeight="1" x14ac:dyDescent="0.3">
      <c r="A53" s="33" t="s">
        <v>42</v>
      </c>
      <c r="B53" s="162">
        <f t="shared" si="5"/>
        <v>85.714285714285708</v>
      </c>
      <c r="C53" s="163">
        <f t="shared" si="3"/>
        <v>24</v>
      </c>
      <c r="D53" s="50">
        <f>'4.1'!F54</f>
        <v>2</v>
      </c>
      <c r="E53" s="50">
        <f>'4.2 '!E53</f>
        <v>2</v>
      </c>
      <c r="F53" s="50">
        <f>'4.3'!F53</f>
        <v>2</v>
      </c>
      <c r="G53" s="50">
        <f>'4.4'!F53</f>
        <v>2</v>
      </c>
      <c r="H53" s="352">
        <f>'4.5'!F54</f>
        <v>2</v>
      </c>
      <c r="I53" s="352">
        <f>'4.6'!F54</f>
        <v>2</v>
      </c>
      <c r="J53" s="352">
        <f>'4.7'!F54</f>
        <v>2</v>
      </c>
      <c r="K53" s="352">
        <f>'4.8'!F53</f>
        <v>2</v>
      </c>
      <c r="L53" s="352">
        <f>'4.9'!F53</f>
        <v>0</v>
      </c>
      <c r="M53" s="352">
        <f>'4.10'!F54</f>
        <v>2</v>
      </c>
      <c r="N53" s="352">
        <f>'4.11'!F53</f>
        <v>2</v>
      </c>
      <c r="O53" s="352">
        <f>'4.12'!E53</f>
        <v>2</v>
      </c>
      <c r="P53" s="352">
        <f>'4.13 '!E54</f>
        <v>1</v>
      </c>
      <c r="Q53" s="352">
        <f>'4.14'!F53</f>
        <v>1</v>
      </c>
    </row>
    <row r="54" spans="1:17" s="13" customFormat="1" ht="16" customHeight="1" x14ac:dyDescent="0.3">
      <c r="A54" s="27" t="s">
        <v>43</v>
      </c>
      <c r="B54" s="164"/>
      <c r="C54" s="164"/>
      <c r="D54" s="51"/>
      <c r="E54" s="353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354"/>
      <c r="Q54" s="51"/>
    </row>
    <row r="55" spans="1:17" ht="16" customHeight="1" x14ac:dyDescent="0.3">
      <c r="A55" s="33" t="s">
        <v>44</v>
      </c>
      <c r="B55" s="162">
        <f t="shared" ref="B55:B68" si="6">C55/$C$5*100</f>
        <v>92.857142857142861</v>
      </c>
      <c r="C55" s="163">
        <f t="shared" si="3"/>
        <v>26</v>
      </c>
      <c r="D55" s="50">
        <f>'4.1'!F56</f>
        <v>2</v>
      </c>
      <c r="E55" s="50">
        <f>'4.2 '!E55</f>
        <v>2</v>
      </c>
      <c r="F55" s="50">
        <f>'4.3'!F55</f>
        <v>2</v>
      </c>
      <c r="G55" s="50">
        <f>'4.4'!F55</f>
        <v>2</v>
      </c>
      <c r="H55" s="352">
        <f>'4.5'!F56</f>
        <v>2</v>
      </c>
      <c r="I55" s="352">
        <f>'4.6'!F56</f>
        <v>2</v>
      </c>
      <c r="J55" s="352">
        <f>'4.7'!F56</f>
        <v>2</v>
      </c>
      <c r="K55" s="352">
        <f>'4.8'!F55</f>
        <v>2</v>
      </c>
      <c r="L55" s="352">
        <f>'4.9'!F55</f>
        <v>2</v>
      </c>
      <c r="M55" s="352">
        <f>'4.10'!F56</f>
        <v>2</v>
      </c>
      <c r="N55" s="352">
        <f>'4.11'!F55</f>
        <v>2</v>
      </c>
      <c r="O55" s="352">
        <f>'4.12'!E55</f>
        <v>2</v>
      </c>
      <c r="P55" s="352">
        <f>'4.13 '!E56</f>
        <v>0</v>
      </c>
      <c r="Q55" s="352">
        <f>'4.14'!F55</f>
        <v>2</v>
      </c>
    </row>
    <row r="56" spans="1:17" ht="16" customHeight="1" x14ac:dyDescent="0.3">
      <c r="A56" s="33" t="s">
        <v>45</v>
      </c>
      <c r="B56" s="162">
        <f t="shared" si="6"/>
        <v>85.714285714285708</v>
      </c>
      <c r="C56" s="163">
        <f t="shared" si="3"/>
        <v>24</v>
      </c>
      <c r="D56" s="50">
        <f>'4.1'!F57</f>
        <v>2</v>
      </c>
      <c r="E56" s="50">
        <f>'4.2 '!E56</f>
        <v>0</v>
      </c>
      <c r="F56" s="50">
        <f>'4.3'!F56</f>
        <v>2</v>
      </c>
      <c r="G56" s="50">
        <f>'4.4'!F56</f>
        <v>2</v>
      </c>
      <c r="H56" s="352">
        <f>'4.5'!F57</f>
        <v>2</v>
      </c>
      <c r="I56" s="352">
        <f>'4.6'!F57</f>
        <v>2</v>
      </c>
      <c r="J56" s="352">
        <f>'4.7'!F57</f>
        <v>2</v>
      </c>
      <c r="K56" s="352">
        <f>'4.8'!F56</f>
        <v>2</v>
      </c>
      <c r="L56" s="352">
        <f>'4.9'!F56</f>
        <v>2</v>
      </c>
      <c r="M56" s="352">
        <f>'4.10'!F57</f>
        <v>2</v>
      </c>
      <c r="N56" s="352">
        <f>'4.11'!F56</f>
        <v>2</v>
      </c>
      <c r="O56" s="352">
        <f>'4.12'!E56</f>
        <v>2</v>
      </c>
      <c r="P56" s="352">
        <f>'4.13 '!E57</f>
        <v>0</v>
      </c>
      <c r="Q56" s="352">
        <f>'4.14'!F56</f>
        <v>2</v>
      </c>
    </row>
    <row r="57" spans="1:17" ht="16" customHeight="1" x14ac:dyDescent="0.3">
      <c r="A57" s="33" t="s">
        <v>46</v>
      </c>
      <c r="B57" s="162">
        <f t="shared" si="6"/>
        <v>14.285714285714285</v>
      </c>
      <c r="C57" s="163">
        <f t="shared" si="3"/>
        <v>4</v>
      </c>
      <c r="D57" s="50">
        <f>'4.1'!F58</f>
        <v>2</v>
      </c>
      <c r="E57" s="50">
        <f>'4.2 '!E57</f>
        <v>0</v>
      </c>
      <c r="F57" s="50">
        <f>'4.3'!F57</f>
        <v>0</v>
      </c>
      <c r="G57" s="50">
        <f>'4.4'!F57</f>
        <v>0</v>
      </c>
      <c r="H57" s="352">
        <f>'4.5'!F58</f>
        <v>0</v>
      </c>
      <c r="I57" s="352">
        <f>'4.6'!F58</f>
        <v>0</v>
      </c>
      <c r="J57" s="352">
        <f>'4.7'!F58</f>
        <v>0</v>
      </c>
      <c r="K57" s="352">
        <f>'4.8'!F57</f>
        <v>0</v>
      </c>
      <c r="L57" s="352">
        <f>'4.9'!F57</f>
        <v>0</v>
      </c>
      <c r="M57" s="352">
        <f>'4.10'!F58</f>
        <v>0</v>
      </c>
      <c r="N57" s="352">
        <f>'4.11'!F57</f>
        <v>0</v>
      </c>
      <c r="O57" s="352">
        <f>'4.12'!E57</f>
        <v>0</v>
      </c>
      <c r="P57" s="352">
        <f>'4.13 '!E58</f>
        <v>2</v>
      </c>
      <c r="Q57" s="352">
        <f>'4.14'!F57</f>
        <v>0</v>
      </c>
    </row>
    <row r="58" spans="1:17" ht="16" customHeight="1" x14ac:dyDescent="0.3">
      <c r="A58" s="33" t="s">
        <v>47</v>
      </c>
      <c r="B58" s="162">
        <f t="shared" si="6"/>
        <v>39.285714285714285</v>
      </c>
      <c r="C58" s="163">
        <f t="shared" si="3"/>
        <v>11</v>
      </c>
      <c r="D58" s="50">
        <f>'4.1'!F59</f>
        <v>2</v>
      </c>
      <c r="E58" s="50">
        <f>'4.2 '!E58</f>
        <v>0</v>
      </c>
      <c r="F58" s="50">
        <f>'4.3'!F58</f>
        <v>0</v>
      </c>
      <c r="G58" s="50">
        <f>'4.4'!F58</f>
        <v>0</v>
      </c>
      <c r="H58" s="352">
        <f>'4.5'!F59</f>
        <v>0</v>
      </c>
      <c r="I58" s="352">
        <f>'4.6'!F59</f>
        <v>2</v>
      </c>
      <c r="J58" s="352">
        <f>'4.7'!F59</f>
        <v>2</v>
      </c>
      <c r="K58" s="352">
        <f>'4.8'!F58</f>
        <v>0</v>
      </c>
      <c r="L58" s="352">
        <f>'4.9'!F58</f>
        <v>2</v>
      </c>
      <c r="M58" s="352">
        <f>'4.10'!F59</f>
        <v>2</v>
      </c>
      <c r="N58" s="352">
        <f>'4.11'!F58</f>
        <v>0</v>
      </c>
      <c r="O58" s="352">
        <f>'4.12'!E58</f>
        <v>0</v>
      </c>
      <c r="P58" s="352">
        <f>'4.13 '!E59</f>
        <v>0</v>
      </c>
      <c r="Q58" s="352">
        <f>'4.14'!F58</f>
        <v>1</v>
      </c>
    </row>
    <row r="59" spans="1:17" ht="16" customHeight="1" x14ac:dyDescent="0.3">
      <c r="A59" s="33" t="s">
        <v>48</v>
      </c>
      <c r="B59" s="162">
        <f t="shared" si="6"/>
        <v>89.285714285714292</v>
      </c>
      <c r="C59" s="163">
        <f t="shared" si="3"/>
        <v>25</v>
      </c>
      <c r="D59" s="50">
        <f>'4.1'!F60</f>
        <v>2</v>
      </c>
      <c r="E59" s="50">
        <f>'4.2 '!E59</f>
        <v>2</v>
      </c>
      <c r="F59" s="50">
        <f>'4.3'!F59</f>
        <v>2</v>
      </c>
      <c r="G59" s="50">
        <f>'4.4'!F59</f>
        <v>2</v>
      </c>
      <c r="H59" s="352">
        <f>'4.5'!F60</f>
        <v>2</v>
      </c>
      <c r="I59" s="352">
        <f>'4.6'!F60</f>
        <v>2</v>
      </c>
      <c r="J59" s="352">
        <f>'4.7'!F60</f>
        <v>2</v>
      </c>
      <c r="K59" s="352">
        <f>'4.8'!F59</f>
        <v>2</v>
      </c>
      <c r="L59" s="352">
        <f>'4.9'!F59</f>
        <v>0</v>
      </c>
      <c r="M59" s="352">
        <f>'4.10'!F60</f>
        <v>2</v>
      </c>
      <c r="N59" s="352">
        <f>'4.11'!F59</f>
        <v>2</v>
      </c>
      <c r="O59" s="352">
        <f>'4.12'!E59</f>
        <v>2</v>
      </c>
      <c r="P59" s="352">
        <f>'4.13 '!E60</f>
        <v>1</v>
      </c>
      <c r="Q59" s="352">
        <f>'4.14'!F59</f>
        <v>2</v>
      </c>
    </row>
    <row r="60" spans="1:17" ht="16" customHeight="1" x14ac:dyDescent="0.3">
      <c r="A60" s="33" t="s">
        <v>49</v>
      </c>
      <c r="B60" s="162">
        <f t="shared" si="6"/>
        <v>100</v>
      </c>
      <c r="C60" s="163">
        <f t="shared" si="3"/>
        <v>28</v>
      </c>
      <c r="D60" s="50">
        <f>'4.1'!F61</f>
        <v>2</v>
      </c>
      <c r="E60" s="50">
        <f>'4.2 '!E60</f>
        <v>2</v>
      </c>
      <c r="F60" s="50">
        <f>'4.3'!F60</f>
        <v>2</v>
      </c>
      <c r="G60" s="50">
        <f>'4.4'!F60</f>
        <v>2</v>
      </c>
      <c r="H60" s="352">
        <f>'4.5'!F61</f>
        <v>2</v>
      </c>
      <c r="I60" s="352">
        <f>'4.6'!F61</f>
        <v>2</v>
      </c>
      <c r="J60" s="352">
        <f>'4.7'!F61</f>
        <v>2</v>
      </c>
      <c r="K60" s="352">
        <f>'4.8'!F60</f>
        <v>2</v>
      </c>
      <c r="L60" s="352">
        <f>'4.9'!F60</f>
        <v>2</v>
      </c>
      <c r="M60" s="352">
        <f>'4.10'!F61</f>
        <v>2</v>
      </c>
      <c r="N60" s="352">
        <f>'4.11'!F60</f>
        <v>2</v>
      </c>
      <c r="O60" s="352">
        <f>'4.12'!E60</f>
        <v>2</v>
      </c>
      <c r="P60" s="352">
        <f>'4.13 '!E61</f>
        <v>2</v>
      </c>
      <c r="Q60" s="352">
        <f>'4.14'!F60</f>
        <v>2</v>
      </c>
    </row>
    <row r="61" spans="1:17" s="11" customFormat="1" ht="16" customHeight="1" x14ac:dyDescent="0.3">
      <c r="A61" s="33" t="s">
        <v>50</v>
      </c>
      <c r="B61" s="162">
        <f t="shared" si="6"/>
        <v>21.428571428571427</v>
      </c>
      <c r="C61" s="163">
        <f t="shared" si="3"/>
        <v>6</v>
      </c>
      <c r="D61" s="50">
        <f>'4.1'!F62</f>
        <v>2</v>
      </c>
      <c r="E61" s="50">
        <f>'4.2 '!E61</f>
        <v>0</v>
      </c>
      <c r="F61" s="50">
        <f>'4.3'!F61</f>
        <v>0</v>
      </c>
      <c r="G61" s="50">
        <f>'4.4'!F61</f>
        <v>0</v>
      </c>
      <c r="H61" s="352">
        <f>'4.5'!F62</f>
        <v>0</v>
      </c>
      <c r="I61" s="352">
        <f>'4.6'!F62</f>
        <v>0</v>
      </c>
      <c r="J61" s="352">
        <f>'4.7'!F62</f>
        <v>0</v>
      </c>
      <c r="K61" s="352">
        <f>'4.8'!F61</f>
        <v>0</v>
      </c>
      <c r="L61" s="352">
        <f>'4.9'!F61</f>
        <v>0</v>
      </c>
      <c r="M61" s="352">
        <f>'4.10'!F62</f>
        <v>0</v>
      </c>
      <c r="N61" s="352">
        <f>'4.11'!F61</f>
        <v>0</v>
      </c>
      <c r="O61" s="352">
        <f>'4.12'!E61</f>
        <v>2</v>
      </c>
      <c r="P61" s="352">
        <f>'4.13 '!E62</f>
        <v>0</v>
      </c>
      <c r="Q61" s="352">
        <f>'4.14'!F61</f>
        <v>2</v>
      </c>
    </row>
    <row r="62" spans="1:17" ht="16" customHeight="1" x14ac:dyDescent="0.3">
      <c r="A62" s="33" t="s">
        <v>51</v>
      </c>
      <c r="B62" s="162">
        <f t="shared" si="6"/>
        <v>50</v>
      </c>
      <c r="C62" s="163">
        <f t="shared" si="3"/>
        <v>14</v>
      </c>
      <c r="D62" s="50">
        <f>'4.1'!F63</f>
        <v>2</v>
      </c>
      <c r="E62" s="50">
        <f>'4.2 '!E62</f>
        <v>2</v>
      </c>
      <c r="F62" s="50">
        <f>'4.3'!F62</f>
        <v>0</v>
      </c>
      <c r="G62" s="50">
        <f>'4.4'!F62</f>
        <v>2</v>
      </c>
      <c r="H62" s="352">
        <f>'4.5'!F63</f>
        <v>0</v>
      </c>
      <c r="I62" s="352">
        <f>'4.6'!F63</f>
        <v>0</v>
      </c>
      <c r="J62" s="352">
        <f>'4.7'!F63</f>
        <v>0</v>
      </c>
      <c r="K62" s="352">
        <f>'4.8'!F62</f>
        <v>2</v>
      </c>
      <c r="L62" s="352">
        <f>'4.9'!F62</f>
        <v>0</v>
      </c>
      <c r="M62" s="352">
        <f>'4.10'!F63</f>
        <v>2</v>
      </c>
      <c r="N62" s="352">
        <f>'4.11'!F62</f>
        <v>0</v>
      </c>
      <c r="O62" s="352">
        <f>'4.12'!E62</f>
        <v>2</v>
      </c>
      <c r="P62" s="352">
        <f>'4.13 '!E63</f>
        <v>0</v>
      </c>
      <c r="Q62" s="352">
        <f>'4.14'!F62</f>
        <v>2</v>
      </c>
    </row>
    <row r="63" spans="1:17" ht="16" customHeight="1" x14ac:dyDescent="0.3">
      <c r="A63" s="33" t="s">
        <v>52</v>
      </c>
      <c r="B63" s="162">
        <f t="shared" si="6"/>
        <v>92.857142857142861</v>
      </c>
      <c r="C63" s="163">
        <f t="shared" si="3"/>
        <v>26</v>
      </c>
      <c r="D63" s="50">
        <f>'4.1'!F64</f>
        <v>2</v>
      </c>
      <c r="E63" s="50">
        <f>'4.2 '!E63</f>
        <v>2</v>
      </c>
      <c r="F63" s="50">
        <f>'4.3'!F63</f>
        <v>2</v>
      </c>
      <c r="G63" s="50">
        <f>'4.4'!F63</f>
        <v>2</v>
      </c>
      <c r="H63" s="352">
        <f>'4.5'!F64</f>
        <v>1</v>
      </c>
      <c r="I63" s="352">
        <f>'4.6'!F64</f>
        <v>2</v>
      </c>
      <c r="J63" s="352">
        <f>'4.7'!F64</f>
        <v>2</v>
      </c>
      <c r="K63" s="352">
        <f>'4.8'!F63</f>
        <v>2</v>
      </c>
      <c r="L63" s="352">
        <f>'4.9'!F63</f>
        <v>2</v>
      </c>
      <c r="M63" s="352">
        <f>'4.10'!F64</f>
        <v>2</v>
      </c>
      <c r="N63" s="352">
        <f>'4.11'!F63</f>
        <v>2</v>
      </c>
      <c r="O63" s="352">
        <f>'4.12'!E63</f>
        <v>2</v>
      </c>
      <c r="P63" s="352">
        <f>'4.13 '!E64</f>
        <v>1</v>
      </c>
      <c r="Q63" s="352">
        <f>'4.14'!F63</f>
        <v>2</v>
      </c>
    </row>
    <row r="64" spans="1:17" ht="16" customHeight="1" x14ac:dyDescent="0.3">
      <c r="A64" s="33" t="s">
        <v>53</v>
      </c>
      <c r="B64" s="162">
        <f t="shared" si="6"/>
        <v>100</v>
      </c>
      <c r="C64" s="163">
        <f t="shared" si="3"/>
        <v>28</v>
      </c>
      <c r="D64" s="50">
        <f>'4.1'!F65</f>
        <v>2</v>
      </c>
      <c r="E64" s="50">
        <f>'4.2 '!E64</f>
        <v>2</v>
      </c>
      <c r="F64" s="50">
        <f>'4.3'!F64</f>
        <v>2</v>
      </c>
      <c r="G64" s="50">
        <f>'4.4'!F64</f>
        <v>2</v>
      </c>
      <c r="H64" s="352">
        <f>'4.5'!F65</f>
        <v>2</v>
      </c>
      <c r="I64" s="352">
        <f>'4.6'!F65</f>
        <v>2</v>
      </c>
      <c r="J64" s="352">
        <f>'4.7'!F65</f>
        <v>2</v>
      </c>
      <c r="K64" s="352">
        <f>'4.8'!F64</f>
        <v>2</v>
      </c>
      <c r="L64" s="352">
        <f>'4.9'!F64</f>
        <v>2</v>
      </c>
      <c r="M64" s="352">
        <f>'4.10'!F65</f>
        <v>2</v>
      </c>
      <c r="N64" s="352">
        <f>'4.11'!F64</f>
        <v>2</v>
      </c>
      <c r="O64" s="352">
        <f>'4.12'!E64</f>
        <v>2</v>
      </c>
      <c r="P64" s="352">
        <f>'4.13 '!E65</f>
        <v>2</v>
      </c>
      <c r="Q64" s="352">
        <f>'4.14'!F64</f>
        <v>2</v>
      </c>
    </row>
    <row r="65" spans="1:17" ht="16" customHeight="1" x14ac:dyDescent="0.3">
      <c r="A65" s="33" t="s">
        <v>54</v>
      </c>
      <c r="B65" s="162">
        <f t="shared" si="6"/>
        <v>25</v>
      </c>
      <c r="C65" s="163">
        <f t="shared" si="3"/>
        <v>7</v>
      </c>
      <c r="D65" s="50">
        <f>'4.1'!F66</f>
        <v>1</v>
      </c>
      <c r="E65" s="50">
        <f>'4.2 '!E65</f>
        <v>0</v>
      </c>
      <c r="F65" s="50">
        <f>'4.3'!F65</f>
        <v>2</v>
      </c>
      <c r="G65" s="50">
        <f>'4.4'!F65</f>
        <v>2</v>
      </c>
      <c r="H65" s="352">
        <f>'4.5'!F66</f>
        <v>0</v>
      </c>
      <c r="I65" s="352">
        <f>'4.6'!F66</f>
        <v>0</v>
      </c>
      <c r="J65" s="352">
        <f>'4.7'!F66</f>
        <v>0</v>
      </c>
      <c r="K65" s="352">
        <f>'4.8'!F65</f>
        <v>0</v>
      </c>
      <c r="L65" s="352">
        <f>'4.9'!F65</f>
        <v>0</v>
      </c>
      <c r="M65" s="352">
        <f>'4.10'!F66</f>
        <v>0</v>
      </c>
      <c r="N65" s="352">
        <f>'4.11'!F65</f>
        <v>0</v>
      </c>
      <c r="O65" s="352">
        <f>'4.12'!E65</f>
        <v>2</v>
      </c>
      <c r="P65" s="352">
        <f>'4.13 '!E66</f>
        <v>0</v>
      </c>
      <c r="Q65" s="352">
        <f>'4.14'!F65</f>
        <v>0</v>
      </c>
    </row>
    <row r="66" spans="1:17" ht="16" customHeight="1" x14ac:dyDescent="0.3">
      <c r="A66" s="33" t="s">
        <v>55</v>
      </c>
      <c r="B66" s="162">
        <f t="shared" si="6"/>
        <v>42.857142857142854</v>
      </c>
      <c r="C66" s="163">
        <f t="shared" si="3"/>
        <v>12</v>
      </c>
      <c r="D66" s="50">
        <f>'4.1'!F67</f>
        <v>2</v>
      </c>
      <c r="E66" s="50">
        <f>'4.2 '!E66</f>
        <v>0</v>
      </c>
      <c r="F66" s="50">
        <f>'4.3'!F66</f>
        <v>1</v>
      </c>
      <c r="G66" s="50">
        <f>'4.4'!F66</f>
        <v>2</v>
      </c>
      <c r="H66" s="352">
        <f>'4.5'!F67</f>
        <v>1</v>
      </c>
      <c r="I66" s="352">
        <f>'4.6'!F67</f>
        <v>1</v>
      </c>
      <c r="J66" s="352">
        <f>'4.7'!F67</f>
        <v>1</v>
      </c>
      <c r="K66" s="352">
        <f>'4.8'!F66</f>
        <v>0</v>
      </c>
      <c r="L66" s="352">
        <f>'4.9'!F66</f>
        <v>0</v>
      </c>
      <c r="M66" s="352">
        <f>'4.10'!F67</f>
        <v>0</v>
      </c>
      <c r="N66" s="352">
        <f>'4.11'!F66</f>
        <v>0</v>
      </c>
      <c r="O66" s="352">
        <f>'4.12'!E66</f>
        <v>2</v>
      </c>
      <c r="P66" s="352">
        <f>'4.13 '!E67</f>
        <v>0</v>
      </c>
      <c r="Q66" s="352">
        <f>'4.14'!F66</f>
        <v>2</v>
      </c>
    </row>
    <row r="67" spans="1:17" ht="16" customHeight="1" x14ac:dyDescent="0.3">
      <c r="A67" s="33" t="s">
        <v>56</v>
      </c>
      <c r="B67" s="162">
        <f t="shared" si="6"/>
        <v>100</v>
      </c>
      <c r="C67" s="163">
        <f t="shared" si="3"/>
        <v>28</v>
      </c>
      <c r="D67" s="50">
        <f>'4.1'!F68</f>
        <v>2</v>
      </c>
      <c r="E67" s="50">
        <f>'4.2 '!E67</f>
        <v>2</v>
      </c>
      <c r="F67" s="50">
        <f>'4.3'!F67</f>
        <v>2</v>
      </c>
      <c r="G67" s="50">
        <f>'4.4'!F67</f>
        <v>2</v>
      </c>
      <c r="H67" s="352">
        <f>'4.5'!F68</f>
        <v>2</v>
      </c>
      <c r="I67" s="352">
        <f>'4.6'!F68</f>
        <v>2</v>
      </c>
      <c r="J67" s="352">
        <f>'4.7'!F68</f>
        <v>2</v>
      </c>
      <c r="K67" s="352">
        <f>'4.8'!F67</f>
        <v>2</v>
      </c>
      <c r="L67" s="352">
        <f>'4.9'!F67</f>
        <v>2</v>
      </c>
      <c r="M67" s="352">
        <f>'4.10'!F68</f>
        <v>2</v>
      </c>
      <c r="N67" s="352">
        <f>'4.11'!F67</f>
        <v>2</v>
      </c>
      <c r="O67" s="352">
        <f>'4.12'!E67</f>
        <v>2</v>
      </c>
      <c r="P67" s="352">
        <f>'4.13 '!E68</f>
        <v>2</v>
      </c>
      <c r="Q67" s="352">
        <f>'4.14'!F67</f>
        <v>2</v>
      </c>
    </row>
    <row r="68" spans="1:17" ht="16" customHeight="1" x14ac:dyDescent="0.3">
      <c r="A68" s="33" t="s">
        <v>57</v>
      </c>
      <c r="B68" s="162">
        <f t="shared" si="6"/>
        <v>17.857142857142858</v>
      </c>
      <c r="C68" s="163">
        <f t="shared" si="3"/>
        <v>5</v>
      </c>
      <c r="D68" s="50">
        <f>'4.1'!F69</f>
        <v>1</v>
      </c>
      <c r="E68" s="50">
        <f>'4.2 '!E68</f>
        <v>0</v>
      </c>
      <c r="F68" s="50">
        <f>'4.3'!F68</f>
        <v>0</v>
      </c>
      <c r="G68" s="50">
        <f>'4.4'!F68</f>
        <v>0</v>
      </c>
      <c r="H68" s="352">
        <f>'4.5'!F69</f>
        <v>0</v>
      </c>
      <c r="I68" s="352">
        <f>'4.6'!F69</f>
        <v>0</v>
      </c>
      <c r="J68" s="352">
        <f>'4.7'!F69</f>
        <v>0</v>
      </c>
      <c r="K68" s="352">
        <f>'4.8'!F68</f>
        <v>0</v>
      </c>
      <c r="L68" s="352">
        <f>'4.9'!F68</f>
        <v>0</v>
      </c>
      <c r="M68" s="352">
        <f>'4.10'!F69</f>
        <v>0</v>
      </c>
      <c r="N68" s="352">
        <f>'4.11'!F68</f>
        <v>0</v>
      </c>
      <c r="O68" s="352">
        <f>'4.12'!E68</f>
        <v>2</v>
      </c>
      <c r="P68" s="352">
        <f>'4.13 '!E69</f>
        <v>1</v>
      </c>
      <c r="Q68" s="352">
        <f>'4.14'!F68</f>
        <v>1</v>
      </c>
    </row>
    <row r="69" spans="1:17" s="13" customFormat="1" ht="16" customHeight="1" x14ac:dyDescent="0.3">
      <c r="A69" s="27" t="s">
        <v>58</v>
      </c>
      <c r="B69" s="164"/>
      <c r="C69" s="164"/>
      <c r="D69" s="51"/>
      <c r="E69" s="353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354"/>
      <c r="Q69" s="51"/>
    </row>
    <row r="70" spans="1:17" s="11" customFormat="1" ht="16" customHeight="1" x14ac:dyDescent="0.3">
      <c r="A70" s="33" t="s">
        <v>59</v>
      </c>
      <c r="B70" s="162">
        <f t="shared" ref="B70:B75" si="7">C70/$C$5*100</f>
        <v>14.285714285714285</v>
      </c>
      <c r="C70" s="163">
        <f t="shared" si="3"/>
        <v>4</v>
      </c>
      <c r="D70" s="50">
        <f>'4.1'!F71</f>
        <v>2</v>
      </c>
      <c r="E70" s="50">
        <f>'4.2 '!E70</f>
        <v>0</v>
      </c>
      <c r="F70" s="50">
        <f>'4.3'!F70</f>
        <v>0</v>
      </c>
      <c r="G70" s="50">
        <f>'4.4'!F70</f>
        <v>0</v>
      </c>
      <c r="H70" s="352">
        <f>'4.5'!F71</f>
        <v>0</v>
      </c>
      <c r="I70" s="352">
        <f>'4.6'!F71</f>
        <v>0</v>
      </c>
      <c r="J70" s="352">
        <f>'4.7'!F71</f>
        <v>0</v>
      </c>
      <c r="K70" s="352">
        <f>'4.8'!F70</f>
        <v>0</v>
      </c>
      <c r="L70" s="352">
        <f>'4.9'!F70</f>
        <v>0</v>
      </c>
      <c r="M70" s="352">
        <f>'4.10'!F71</f>
        <v>0</v>
      </c>
      <c r="N70" s="352">
        <f>'4.11'!F70</f>
        <v>0</v>
      </c>
      <c r="O70" s="352">
        <f>'4.12'!E70</f>
        <v>0</v>
      </c>
      <c r="P70" s="352">
        <f>'4.13 '!E71</f>
        <v>0</v>
      </c>
      <c r="Q70" s="352">
        <f>'4.14'!F70</f>
        <v>2</v>
      </c>
    </row>
    <row r="71" spans="1:17" ht="16" customHeight="1" x14ac:dyDescent="0.3">
      <c r="A71" s="33" t="s">
        <v>60</v>
      </c>
      <c r="B71" s="162">
        <f t="shared" si="7"/>
        <v>32.142857142857146</v>
      </c>
      <c r="C71" s="163">
        <f t="shared" si="3"/>
        <v>9</v>
      </c>
      <c r="D71" s="50">
        <f>'4.1'!F72</f>
        <v>1</v>
      </c>
      <c r="E71" s="50">
        <f>'4.2 '!E71</f>
        <v>0</v>
      </c>
      <c r="F71" s="50">
        <f>'4.3'!F71</f>
        <v>0</v>
      </c>
      <c r="G71" s="50">
        <f>'4.4'!F71</f>
        <v>0</v>
      </c>
      <c r="H71" s="352">
        <f>'4.5'!F72</f>
        <v>0</v>
      </c>
      <c r="I71" s="352">
        <f>'4.6'!F72</f>
        <v>1</v>
      </c>
      <c r="J71" s="352">
        <f>'4.7'!F72</f>
        <v>1</v>
      </c>
      <c r="K71" s="352">
        <f>'4.8'!F71</f>
        <v>0</v>
      </c>
      <c r="L71" s="352">
        <f>'4.9'!F71</f>
        <v>0</v>
      </c>
      <c r="M71" s="352">
        <f>'4.10'!F72</f>
        <v>0</v>
      </c>
      <c r="N71" s="352">
        <f>'4.11'!F71</f>
        <v>2</v>
      </c>
      <c r="O71" s="352">
        <f>'4.12'!E71</f>
        <v>2</v>
      </c>
      <c r="P71" s="352">
        <f>'4.13 '!E72</f>
        <v>0</v>
      </c>
      <c r="Q71" s="352">
        <f>'4.14'!F71</f>
        <v>2</v>
      </c>
    </row>
    <row r="72" spans="1:17" ht="16" customHeight="1" x14ac:dyDescent="0.3">
      <c r="A72" s="33" t="s">
        <v>61</v>
      </c>
      <c r="B72" s="162">
        <f t="shared" si="7"/>
        <v>78.571428571428569</v>
      </c>
      <c r="C72" s="163">
        <f t="shared" si="3"/>
        <v>22</v>
      </c>
      <c r="D72" s="50">
        <f>'4.1'!F73</f>
        <v>2</v>
      </c>
      <c r="E72" s="50">
        <f>'4.2 '!E72</f>
        <v>2</v>
      </c>
      <c r="F72" s="50">
        <f>'4.3'!F72</f>
        <v>2</v>
      </c>
      <c r="G72" s="50">
        <f>'4.4'!F72</f>
        <v>0</v>
      </c>
      <c r="H72" s="352">
        <f>'4.5'!F73</f>
        <v>2</v>
      </c>
      <c r="I72" s="352">
        <f>'4.6'!F73</f>
        <v>2</v>
      </c>
      <c r="J72" s="352">
        <f>'4.7'!F73</f>
        <v>2</v>
      </c>
      <c r="K72" s="352">
        <f>'4.8'!F72</f>
        <v>2</v>
      </c>
      <c r="L72" s="352">
        <f>'4.9'!F72</f>
        <v>0</v>
      </c>
      <c r="M72" s="352">
        <f>'4.10'!F73</f>
        <v>2</v>
      </c>
      <c r="N72" s="352">
        <f>'4.11'!F72</f>
        <v>2</v>
      </c>
      <c r="O72" s="352">
        <f>'4.12'!E72</f>
        <v>2</v>
      </c>
      <c r="P72" s="352">
        <f>'4.13 '!E73</f>
        <v>0</v>
      </c>
      <c r="Q72" s="352">
        <f>'4.14'!F72</f>
        <v>2</v>
      </c>
    </row>
    <row r="73" spans="1:17" s="55" customFormat="1" ht="16" customHeight="1" x14ac:dyDescent="0.3">
      <c r="A73" s="33" t="s">
        <v>62</v>
      </c>
      <c r="B73" s="162">
        <f t="shared" si="7"/>
        <v>53.571428571428569</v>
      </c>
      <c r="C73" s="163">
        <f t="shared" si="3"/>
        <v>15</v>
      </c>
      <c r="D73" s="50">
        <f>'4.1'!F74</f>
        <v>2</v>
      </c>
      <c r="E73" s="50">
        <f>'4.2 '!E73</f>
        <v>0</v>
      </c>
      <c r="F73" s="50">
        <f>'4.3'!F73</f>
        <v>0</v>
      </c>
      <c r="G73" s="50">
        <f>'4.4'!F73</f>
        <v>2</v>
      </c>
      <c r="H73" s="352">
        <f>'4.5'!F74</f>
        <v>2</v>
      </c>
      <c r="I73" s="352">
        <f>'4.6'!F74</f>
        <v>0</v>
      </c>
      <c r="J73" s="352">
        <f>'4.7'!F74</f>
        <v>2</v>
      </c>
      <c r="K73" s="352">
        <f>'4.8'!F73</f>
        <v>0</v>
      </c>
      <c r="L73" s="352">
        <f>'4.9'!F73</f>
        <v>0</v>
      </c>
      <c r="M73" s="352">
        <f>'4.10'!F74</f>
        <v>2</v>
      </c>
      <c r="N73" s="352">
        <f>'4.11'!F73</f>
        <v>0</v>
      </c>
      <c r="O73" s="352">
        <f>'4.12'!E73</f>
        <v>2</v>
      </c>
      <c r="P73" s="352">
        <f>'4.13 '!E74</f>
        <v>2</v>
      </c>
      <c r="Q73" s="352">
        <f>'4.14'!F73</f>
        <v>1</v>
      </c>
    </row>
    <row r="74" spans="1:17" ht="16" customHeight="1" x14ac:dyDescent="0.3">
      <c r="A74" s="33" t="s">
        <v>63</v>
      </c>
      <c r="B74" s="162">
        <f t="shared" si="7"/>
        <v>96.428571428571431</v>
      </c>
      <c r="C74" s="163">
        <f t="shared" si="3"/>
        <v>27</v>
      </c>
      <c r="D74" s="50">
        <f>'4.1'!F75</f>
        <v>2</v>
      </c>
      <c r="E74" s="50">
        <f>'4.2 '!E74</f>
        <v>2</v>
      </c>
      <c r="F74" s="50">
        <f>'4.3'!F74</f>
        <v>1</v>
      </c>
      <c r="G74" s="50">
        <f>'4.4'!F74</f>
        <v>2</v>
      </c>
      <c r="H74" s="352">
        <f>'4.5'!F75</f>
        <v>2</v>
      </c>
      <c r="I74" s="352">
        <f>'4.6'!F75</f>
        <v>2</v>
      </c>
      <c r="J74" s="352">
        <f>'4.7'!F75</f>
        <v>2</v>
      </c>
      <c r="K74" s="352">
        <f>'4.8'!F74</f>
        <v>2</v>
      </c>
      <c r="L74" s="352">
        <f>'4.9'!F74</f>
        <v>2</v>
      </c>
      <c r="M74" s="352">
        <f>'4.10'!F75</f>
        <v>2</v>
      </c>
      <c r="N74" s="352">
        <f>'4.11'!F74</f>
        <v>2</v>
      </c>
      <c r="O74" s="352">
        <f>'4.12'!E74</f>
        <v>2</v>
      </c>
      <c r="P74" s="352">
        <f>'4.13 '!E75</f>
        <v>2</v>
      </c>
      <c r="Q74" s="352">
        <f>'4.14'!F74</f>
        <v>2</v>
      </c>
    </row>
    <row r="75" spans="1:17" ht="16" customHeight="1" x14ac:dyDescent="0.3">
      <c r="A75" s="33" t="s">
        <v>64</v>
      </c>
      <c r="B75" s="162">
        <f t="shared" si="7"/>
        <v>85.714285714285708</v>
      </c>
      <c r="C75" s="163">
        <f t="shared" si="3"/>
        <v>24</v>
      </c>
      <c r="D75" s="50">
        <f>'4.1'!F76</f>
        <v>2</v>
      </c>
      <c r="E75" s="50">
        <f>'4.2 '!E75</f>
        <v>2</v>
      </c>
      <c r="F75" s="50">
        <f>'4.3'!F75</f>
        <v>2</v>
      </c>
      <c r="G75" s="50">
        <f>'4.4'!F75</f>
        <v>2</v>
      </c>
      <c r="H75" s="352">
        <f>'4.5'!F76</f>
        <v>2</v>
      </c>
      <c r="I75" s="352">
        <f>'4.6'!F76</f>
        <v>0</v>
      </c>
      <c r="J75" s="352">
        <f>'4.7'!F76</f>
        <v>2</v>
      </c>
      <c r="K75" s="352">
        <f>'4.8'!F75</f>
        <v>2</v>
      </c>
      <c r="L75" s="352">
        <f>'4.9'!F75</f>
        <v>2</v>
      </c>
      <c r="M75" s="352">
        <f>'4.10'!F76</f>
        <v>2</v>
      </c>
      <c r="N75" s="352">
        <f>'4.11'!F75</f>
        <v>2</v>
      </c>
      <c r="O75" s="352">
        <f>'4.12'!E75</f>
        <v>2</v>
      </c>
      <c r="P75" s="352">
        <f>'4.13 '!E76</f>
        <v>0</v>
      </c>
      <c r="Q75" s="352">
        <f>'4.14'!F75</f>
        <v>2</v>
      </c>
    </row>
    <row r="76" spans="1:17" s="13" customFormat="1" ht="16" customHeight="1" x14ac:dyDescent="0.3">
      <c r="A76" s="27" t="s">
        <v>65</v>
      </c>
      <c r="B76" s="164"/>
      <c r="C76" s="164"/>
      <c r="D76" s="51"/>
      <c r="E76" s="353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354"/>
      <c r="Q76" s="51"/>
    </row>
    <row r="77" spans="1:17" ht="16" customHeight="1" x14ac:dyDescent="0.3">
      <c r="A77" s="33" t="s">
        <v>66</v>
      </c>
      <c r="B77" s="162">
        <f t="shared" ref="B77:B86" si="8">C77/$C$5*100</f>
        <v>85.714285714285708</v>
      </c>
      <c r="C77" s="163">
        <f t="shared" si="3"/>
        <v>24</v>
      </c>
      <c r="D77" s="50">
        <f>'4.1'!F78</f>
        <v>2</v>
      </c>
      <c r="E77" s="50">
        <f>'4.2 '!E77</f>
        <v>0</v>
      </c>
      <c r="F77" s="50">
        <f>'4.3'!F77</f>
        <v>2</v>
      </c>
      <c r="G77" s="50">
        <f>'4.4'!F77</f>
        <v>2</v>
      </c>
      <c r="H77" s="352">
        <f>'4.5'!F78</f>
        <v>2</v>
      </c>
      <c r="I77" s="352">
        <f>'4.6'!F78</f>
        <v>2</v>
      </c>
      <c r="J77" s="352">
        <f>'4.7'!F78</f>
        <v>2</v>
      </c>
      <c r="K77" s="352">
        <f>'4.8'!F77</f>
        <v>2</v>
      </c>
      <c r="L77" s="352">
        <f>'4.9'!F77</f>
        <v>2</v>
      </c>
      <c r="M77" s="352">
        <f>'4.10'!F78</f>
        <v>2</v>
      </c>
      <c r="N77" s="352">
        <f>'4.11'!F77</f>
        <v>2</v>
      </c>
      <c r="O77" s="352">
        <f>'4.12'!E77</f>
        <v>2</v>
      </c>
      <c r="P77" s="352">
        <f>'4.13 '!E78</f>
        <v>0</v>
      </c>
      <c r="Q77" s="352">
        <f>'4.14'!F77</f>
        <v>2</v>
      </c>
    </row>
    <row r="78" spans="1:17" ht="16" customHeight="1" x14ac:dyDescent="0.3">
      <c r="A78" s="33" t="s">
        <v>68</v>
      </c>
      <c r="B78" s="162">
        <f t="shared" si="8"/>
        <v>7.1428571428571423</v>
      </c>
      <c r="C78" s="163">
        <f t="shared" si="3"/>
        <v>2</v>
      </c>
      <c r="D78" s="50">
        <f>'4.1'!F79</f>
        <v>2</v>
      </c>
      <c r="E78" s="50">
        <f>'4.2 '!E78</f>
        <v>0</v>
      </c>
      <c r="F78" s="50">
        <f>'4.3'!F78</f>
        <v>0</v>
      </c>
      <c r="G78" s="50">
        <f>'4.4'!F78</f>
        <v>0</v>
      </c>
      <c r="H78" s="352">
        <f>'4.5'!F79</f>
        <v>0</v>
      </c>
      <c r="I78" s="352">
        <f>'4.6'!F79</f>
        <v>0</v>
      </c>
      <c r="J78" s="352">
        <f>'4.7'!F79</f>
        <v>0</v>
      </c>
      <c r="K78" s="352">
        <f>'4.8'!F78</f>
        <v>0</v>
      </c>
      <c r="L78" s="352">
        <f>'4.9'!F78</f>
        <v>0</v>
      </c>
      <c r="M78" s="352">
        <f>'4.10'!F79</f>
        <v>0</v>
      </c>
      <c r="N78" s="352">
        <f>'4.11'!F78</f>
        <v>0</v>
      </c>
      <c r="O78" s="352">
        <f>'4.12'!E78</f>
        <v>0</v>
      </c>
      <c r="P78" s="352">
        <f>'4.13 '!E79</f>
        <v>0</v>
      </c>
      <c r="Q78" s="352">
        <f>'4.14'!F78</f>
        <v>0</v>
      </c>
    </row>
    <row r="79" spans="1:17" ht="16" customHeight="1" x14ac:dyDescent="0.3">
      <c r="A79" s="33" t="s">
        <v>69</v>
      </c>
      <c r="B79" s="162">
        <f t="shared" si="8"/>
        <v>14.285714285714285</v>
      </c>
      <c r="C79" s="163">
        <f t="shared" si="3"/>
        <v>4</v>
      </c>
      <c r="D79" s="50">
        <f>'4.1'!F80</f>
        <v>1</v>
      </c>
      <c r="E79" s="50">
        <f>'4.2 '!E79</f>
        <v>0</v>
      </c>
      <c r="F79" s="50">
        <f>'4.3'!F79</f>
        <v>0</v>
      </c>
      <c r="G79" s="50">
        <f>'4.4'!F79</f>
        <v>0</v>
      </c>
      <c r="H79" s="352">
        <f>'4.5'!F80</f>
        <v>0</v>
      </c>
      <c r="I79" s="352">
        <f>'4.6'!F80</f>
        <v>0</v>
      </c>
      <c r="J79" s="352">
        <f>'4.7'!F80</f>
        <v>0</v>
      </c>
      <c r="K79" s="352">
        <f>'4.8'!F79</f>
        <v>0</v>
      </c>
      <c r="L79" s="352">
        <f>'4.9'!F79</f>
        <v>0</v>
      </c>
      <c r="M79" s="352">
        <f>'4.10'!F80</f>
        <v>0</v>
      </c>
      <c r="N79" s="352">
        <f>'4.11'!F79</f>
        <v>2</v>
      </c>
      <c r="O79" s="352">
        <f>'4.12'!E79</f>
        <v>0</v>
      </c>
      <c r="P79" s="352">
        <f>'4.13 '!E80</f>
        <v>0</v>
      </c>
      <c r="Q79" s="352">
        <f>'4.14'!F79</f>
        <v>1</v>
      </c>
    </row>
    <row r="80" spans="1:17" ht="16" customHeight="1" x14ac:dyDescent="0.3">
      <c r="A80" s="33" t="s">
        <v>70</v>
      </c>
      <c r="B80" s="162">
        <f t="shared" si="8"/>
        <v>71.428571428571431</v>
      </c>
      <c r="C80" s="163">
        <f t="shared" si="3"/>
        <v>20</v>
      </c>
      <c r="D80" s="50">
        <f>'4.1'!F81</f>
        <v>2</v>
      </c>
      <c r="E80" s="50">
        <f>'4.2 '!E80</f>
        <v>0</v>
      </c>
      <c r="F80" s="50">
        <f>'4.3'!F80</f>
        <v>0</v>
      </c>
      <c r="G80" s="50">
        <f>'4.4'!F80</f>
        <v>0</v>
      </c>
      <c r="H80" s="352">
        <f>'4.5'!F81</f>
        <v>2</v>
      </c>
      <c r="I80" s="352">
        <f>'4.6'!F81</f>
        <v>2</v>
      </c>
      <c r="J80" s="352">
        <f>'4.7'!F81</f>
        <v>2</v>
      </c>
      <c r="K80" s="352">
        <f>'4.8'!F80</f>
        <v>0</v>
      </c>
      <c r="L80" s="352">
        <f>'4.9'!F80</f>
        <v>2</v>
      </c>
      <c r="M80" s="352">
        <f>'4.10'!F81</f>
        <v>2</v>
      </c>
      <c r="N80" s="352">
        <f>'4.11'!F80</f>
        <v>2</v>
      </c>
      <c r="O80" s="352">
        <f>'4.12'!E80</f>
        <v>2</v>
      </c>
      <c r="P80" s="352">
        <f>'4.13 '!E81</f>
        <v>2</v>
      </c>
      <c r="Q80" s="352">
        <f>'4.14'!F80</f>
        <v>2</v>
      </c>
    </row>
    <row r="81" spans="1:17" ht="16" customHeight="1" x14ac:dyDescent="0.3">
      <c r="A81" s="33" t="s">
        <v>72</v>
      </c>
      <c r="B81" s="162">
        <f t="shared" si="8"/>
        <v>96.428571428571431</v>
      </c>
      <c r="C81" s="163">
        <f t="shared" si="3"/>
        <v>27</v>
      </c>
      <c r="D81" s="50">
        <f>'4.1'!F82</f>
        <v>2</v>
      </c>
      <c r="E81" s="50">
        <f>'4.2 '!E81</f>
        <v>2</v>
      </c>
      <c r="F81" s="50">
        <f>'4.3'!F81</f>
        <v>2</v>
      </c>
      <c r="G81" s="50">
        <f>'4.4'!F81</f>
        <v>2</v>
      </c>
      <c r="H81" s="352">
        <f>'4.5'!F82</f>
        <v>2</v>
      </c>
      <c r="I81" s="352">
        <f>'4.6'!F82</f>
        <v>2</v>
      </c>
      <c r="J81" s="352">
        <f>'4.7'!F82</f>
        <v>2</v>
      </c>
      <c r="K81" s="352">
        <f>'4.8'!F81</f>
        <v>2</v>
      </c>
      <c r="L81" s="352">
        <f>'4.9'!F81</f>
        <v>2</v>
      </c>
      <c r="M81" s="352">
        <f>'4.10'!F82</f>
        <v>2</v>
      </c>
      <c r="N81" s="352">
        <f>'4.11'!F81</f>
        <v>2</v>
      </c>
      <c r="O81" s="352">
        <f>'4.12'!E81</f>
        <v>2</v>
      </c>
      <c r="P81" s="352">
        <f>'4.13 '!E82</f>
        <v>1</v>
      </c>
      <c r="Q81" s="352">
        <f>'4.14'!F81</f>
        <v>2</v>
      </c>
    </row>
    <row r="82" spans="1:17" ht="16" customHeight="1" x14ac:dyDescent="0.3">
      <c r="A82" s="33" t="s">
        <v>73</v>
      </c>
      <c r="B82" s="162">
        <f t="shared" si="8"/>
        <v>67.857142857142861</v>
      </c>
      <c r="C82" s="163">
        <f t="shared" si="3"/>
        <v>19</v>
      </c>
      <c r="D82" s="50">
        <f>'4.1'!F83</f>
        <v>2</v>
      </c>
      <c r="E82" s="50">
        <f>'4.2 '!E82</f>
        <v>0</v>
      </c>
      <c r="F82" s="50">
        <f>'4.3'!F82</f>
        <v>2</v>
      </c>
      <c r="G82" s="50">
        <f>'4.4'!F82</f>
        <v>0</v>
      </c>
      <c r="H82" s="352">
        <f>'4.5'!F83</f>
        <v>2</v>
      </c>
      <c r="I82" s="352">
        <f>'4.6'!F83</f>
        <v>2</v>
      </c>
      <c r="J82" s="352">
        <f>'4.7'!F83</f>
        <v>2</v>
      </c>
      <c r="K82" s="352">
        <f>'4.8'!F82</f>
        <v>0</v>
      </c>
      <c r="L82" s="352">
        <f>'4.9'!F82</f>
        <v>0</v>
      </c>
      <c r="M82" s="352">
        <f>'4.10'!F83</f>
        <v>2</v>
      </c>
      <c r="N82" s="352">
        <f>'4.11'!F82</f>
        <v>2</v>
      </c>
      <c r="O82" s="352">
        <f>'4.12'!E82</f>
        <v>2</v>
      </c>
      <c r="P82" s="352">
        <f>'4.13 '!E83</f>
        <v>1</v>
      </c>
      <c r="Q82" s="352">
        <f>'4.14'!F82</f>
        <v>2</v>
      </c>
    </row>
    <row r="83" spans="1:17" ht="16" customHeight="1" x14ac:dyDescent="0.3">
      <c r="A83" s="33" t="s">
        <v>74</v>
      </c>
      <c r="B83" s="162">
        <f t="shared" si="8"/>
        <v>75</v>
      </c>
      <c r="C83" s="163">
        <f t="shared" si="3"/>
        <v>21</v>
      </c>
      <c r="D83" s="50">
        <f>'4.1'!F84</f>
        <v>2</v>
      </c>
      <c r="E83" s="50">
        <f>'4.2 '!E83</f>
        <v>0</v>
      </c>
      <c r="F83" s="50">
        <f>'4.3'!F83</f>
        <v>2</v>
      </c>
      <c r="G83" s="50">
        <f>'4.4'!F83</f>
        <v>2</v>
      </c>
      <c r="H83" s="352">
        <f>'4.5'!F84</f>
        <v>2</v>
      </c>
      <c r="I83" s="352">
        <f>'4.6'!F84</f>
        <v>2</v>
      </c>
      <c r="J83" s="352">
        <f>'4.7'!F84</f>
        <v>2</v>
      </c>
      <c r="K83" s="352">
        <f>'4.8'!F83</f>
        <v>0</v>
      </c>
      <c r="L83" s="352">
        <f>'4.9'!F83</f>
        <v>0</v>
      </c>
      <c r="M83" s="352">
        <f>'4.10'!F84</f>
        <v>2</v>
      </c>
      <c r="N83" s="352">
        <f>'4.11'!F83</f>
        <v>2</v>
      </c>
      <c r="O83" s="352">
        <f>'4.12'!E83</f>
        <v>2</v>
      </c>
      <c r="P83" s="352">
        <f>'4.13 '!E84</f>
        <v>1</v>
      </c>
      <c r="Q83" s="352">
        <f>'4.14'!F83</f>
        <v>2</v>
      </c>
    </row>
    <row r="84" spans="1:17" ht="16" customHeight="1" x14ac:dyDescent="0.3">
      <c r="A84" s="33" t="s">
        <v>75</v>
      </c>
      <c r="B84" s="162">
        <f t="shared" si="8"/>
        <v>85.714285714285708</v>
      </c>
      <c r="C84" s="163">
        <f t="shared" si="3"/>
        <v>24</v>
      </c>
      <c r="D84" s="50">
        <f>'4.1'!F85</f>
        <v>2</v>
      </c>
      <c r="E84" s="50">
        <f>'4.2 '!E84</f>
        <v>2</v>
      </c>
      <c r="F84" s="50">
        <f>'4.3'!F84</f>
        <v>2</v>
      </c>
      <c r="G84" s="50">
        <f>'4.4'!F84</f>
        <v>2</v>
      </c>
      <c r="H84" s="352">
        <f>'4.5'!F85</f>
        <v>2</v>
      </c>
      <c r="I84" s="352">
        <f>'4.6'!F85</f>
        <v>0</v>
      </c>
      <c r="J84" s="352">
        <f>'4.7'!F85</f>
        <v>0</v>
      </c>
      <c r="K84" s="352">
        <f>'4.8'!F84</f>
        <v>2</v>
      </c>
      <c r="L84" s="352">
        <f>'4.9'!F84</f>
        <v>2</v>
      </c>
      <c r="M84" s="352">
        <f>'4.10'!F85</f>
        <v>2</v>
      </c>
      <c r="N84" s="352">
        <f>'4.11'!F84</f>
        <v>2</v>
      </c>
      <c r="O84" s="352">
        <f>'4.12'!E84</f>
        <v>2</v>
      </c>
      <c r="P84" s="352">
        <f>'4.13 '!E85</f>
        <v>2</v>
      </c>
      <c r="Q84" s="352">
        <f>'4.14'!F84</f>
        <v>2</v>
      </c>
    </row>
    <row r="85" spans="1:17" ht="16" customHeight="1" x14ac:dyDescent="0.3">
      <c r="A85" s="33" t="s">
        <v>76</v>
      </c>
      <c r="B85" s="162">
        <f t="shared" si="8"/>
        <v>96.428571428571431</v>
      </c>
      <c r="C85" s="163">
        <f t="shared" si="3"/>
        <v>27</v>
      </c>
      <c r="D85" s="50">
        <f>'4.1'!F86</f>
        <v>2</v>
      </c>
      <c r="E85" s="50">
        <f>'4.2 '!E85</f>
        <v>2</v>
      </c>
      <c r="F85" s="50">
        <f>'4.3'!F85</f>
        <v>2</v>
      </c>
      <c r="G85" s="50">
        <f>'4.4'!F85</f>
        <v>2</v>
      </c>
      <c r="H85" s="352">
        <f>'4.5'!F86</f>
        <v>2</v>
      </c>
      <c r="I85" s="352">
        <f>'4.6'!F86</f>
        <v>2</v>
      </c>
      <c r="J85" s="352">
        <f>'4.7'!F86</f>
        <v>2</v>
      </c>
      <c r="K85" s="352">
        <f>'4.8'!F85</f>
        <v>2</v>
      </c>
      <c r="L85" s="352">
        <f>'4.9'!F85</f>
        <v>2</v>
      </c>
      <c r="M85" s="352">
        <f>'4.10'!F86</f>
        <v>2</v>
      </c>
      <c r="N85" s="352">
        <f>'4.11'!F85</f>
        <v>2</v>
      </c>
      <c r="O85" s="352">
        <f>'4.12'!E85</f>
        <v>2</v>
      </c>
      <c r="P85" s="352">
        <f>'4.13 '!E86</f>
        <v>1</v>
      </c>
      <c r="Q85" s="352">
        <f>'4.14'!F85</f>
        <v>2</v>
      </c>
    </row>
    <row r="86" spans="1:17" ht="16" customHeight="1" x14ac:dyDescent="0.3">
      <c r="A86" s="33" t="s">
        <v>77</v>
      </c>
      <c r="B86" s="162">
        <f t="shared" si="8"/>
        <v>82.142857142857139</v>
      </c>
      <c r="C86" s="163">
        <f t="shared" si="3"/>
        <v>23</v>
      </c>
      <c r="D86" s="50">
        <f>'4.1'!F87</f>
        <v>2</v>
      </c>
      <c r="E86" s="50">
        <f>'4.2 '!E86</f>
        <v>0</v>
      </c>
      <c r="F86" s="50">
        <f>'4.3'!F86</f>
        <v>2</v>
      </c>
      <c r="G86" s="50">
        <f>'4.4'!F86</f>
        <v>2</v>
      </c>
      <c r="H86" s="352">
        <f>'4.5'!F87</f>
        <v>2</v>
      </c>
      <c r="I86" s="352">
        <f>'4.6'!F87</f>
        <v>2</v>
      </c>
      <c r="J86" s="352">
        <f>'4.7'!F87</f>
        <v>2</v>
      </c>
      <c r="K86" s="352">
        <f>'4.8'!F86</f>
        <v>2</v>
      </c>
      <c r="L86" s="352">
        <f>'4.9'!F86</f>
        <v>2</v>
      </c>
      <c r="M86" s="352">
        <f>'4.10'!F87</f>
        <v>0</v>
      </c>
      <c r="N86" s="352">
        <f>'4.11'!F86</f>
        <v>2</v>
      </c>
      <c r="O86" s="352">
        <f>'4.12'!E86</f>
        <v>2</v>
      </c>
      <c r="P86" s="352">
        <f>'4.13 '!E87</f>
        <v>1</v>
      </c>
      <c r="Q86" s="352">
        <f>'4.14'!F86</f>
        <v>2</v>
      </c>
    </row>
    <row r="87" spans="1:17" s="7" customFormat="1" ht="16" customHeight="1" x14ac:dyDescent="0.3">
      <c r="A87" s="27" t="s">
        <v>78</v>
      </c>
      <c r="B87" s="164"/>
      <c r="C87" s="164"/>
      <c r="D87" s="51"/>
      <c r="E87" s="353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354"/>
      <c r="Q87" s="51"/>
    </row>
    <row r="88" spans="1:17" s="7" customFormat="1" ht="16" customHeight="1" x14ac:dyDescent="0.3">
      <c r="A88" s="33" t="s">
        <v>67</v>
      </c>
      <c r="B88" s="162">
        <f t="shared" ref="B88:B98" si="9">C88/$C$5*100</f>
        <v>92.857142857142861</v>
      </c>
      <c r="C88" s="163">
        <f t="shared" si="3"/>
        <v>26</v>
      </c>
      <c r="D88" s="50">
        <f>'4.1'!F89</f>
        <v>2</v>
      </c>
      <c r="E88" s="50">
        <f>'4.2 '!E88</f>
        <v>2</v>
      </c>
      <c r="F88" s="50">
        <f>'4.3'!F88</f>
        <v>2</v>
      </c>
      <c r="G88" s="50">
        <f>'4.4'!F88</f>
        <v>2</v>
      </c>
      <c r="H88" s="352">
        <f>'4.5'!F89</f>
        <v>2</v>
      </c>
      <c r="I88" s="352">
        <f>'4.6'!F89</f>
        <v>2</v>
      </c>
      <c r="J88" s="352">
        <f>'4.7'!F89</f>
        <v>2</v>
      </c>
      <c r="K88" s="352">
        <f>'4.8'!F88</f>
        <v>2</v>
      </c>
      <c r="L88" s="352">
        <f>'4.9'!F88</f>
        <v>2</v>
      </c>
      <c r="M88" s="352">
        <f>'4.10'!F89</f>
        <v>2</v>
      </c>
      <c r="N88" s="352">
        <f>'4.11'!F88</f>
        <v>2</v>
      </c>
      <c r="O88" s="352">
        <f>'4.12'!E88</f>
        <v>2</v>
      </c>
      <c r="P88" s="352">
        <f>'4.13 '!E89</f>
        <v>0</v>
      </c>
      <c r="Q88" s="352">
        <f>'4.14'!F88</f>
        <v>2</v>
      </c>
    </row>
    <row r="89" spans="1:17" ht="16" customHeight="1" x14ac:dyDescent="0.3">
      <c r="A89" s="33" t="s">
        <v>79</v>
      </c>
      <c r="B89" s="162">
        <f t="shared" si="9"/>
        <v>89.285714285714292</v>
      </c>
      <c r="C89" s="163">
        <f t="shared" si="3"/>
        <v>25</v>
      </c>
      <c r="D89" s="50">
        <f>'4.1'!F90</f>
        <v>2</v>
      </c>
      <c r="E89" s="50">
        <f>'4.2 '!E89</f>
        <v>2</v>
      </c>
      <c r="F89" s="50">
        <f>'4.3'!F89</f>
        <v>2</v>
      </c>
      <c r="G89" s="50">
        <f>'4.4'!F89</f>
        <v>2</v>
      </c>
      <c r="H89" s="352">
        <f>'4.5'!F90</f>
        <v>1</v>
      </c>
      <c r="I89" s="352">
        <f>'4.6'!F90</f>
        <v>2</v>
      </c>
      <c r="J89" s="352">
        <f>'4.7'!F90</f>
        <v>2</v>
      </c>
      <c r="K89" s="352">
        <f>'4.8'!F89</f>
        <v>2</v>
      </c>
      <c r="L89" s="352">
        <f>'4.9'!F89</f>
        <v>2</v>
      </c>
      <c r="M89" s="352">
        <f>'4.10'!F90</f>
        <v>2</v>
      </c>
      <c r="N89" s="352">
        <f>'4.11'!F89</f>
        <v>2</v>
      </c>
      <c r="O89" s="352">
        <f>'4.12'!E89</f>
        <v>2</v>
      </c>
      <c r="P89" s="352">
        <f>'4.13 '!E90</f>
        <v>0</v>
      </c>
      <c r="Q89" s="352">
        <f>'4.14'!F89</f>
        <v>2</v>
      </c>
    </row>
    <row r="90" spans="1:17" s="11" customFormat="1" ht="16" customHeight="1" x14ac:dyDescent="0.3">
      <c r="A90" s="33" t="s">
        <v>71</v>
      </c>
      <c r="B90" s="162">
        <f t="shared" si="9"/>
        <v>53.571428571428569</v>
      </c>
      <c r="C90" s="163">
        <f t="shared" ref="C90:C98" si="10">SUM(D90:Q90)</f>
        <v>15</v>
      </c>
      <c r="D90" s="50">
        <f>'4.1'!F91</f>
        <v>2</v>
      </c>
      <c r="E90" s="50">
        <f>'4.2 '!E90</f>
        <v>0</v>
      </c>
      <c r="F90" s="50">
        <f>'4.3'!F90</f>
        <v>2</v>
      </c>
      <c r="G90" s="50">
        <f>'4.4'!F90</f>
        <v>2</v>
      </c>
      <c r="H90" s="352">
        <f>'4.5'!F91</f>
        <v>0</v>
      </c>
      <c r="I90" s="352">
        <f>'4.6'!F91</f>
        <v>2</v>
      </c>
      <c r="J90" s="352">
        <f>'4.7'!F91</f>
        <v>2</v>
      </c>
      <c r="K90" s="352">
        <f>'4.8'!F90</f>
        <v>0</v>
      </c>
      <c r="L90" s="352">
        <f>'4.9'!F90</f>
        <v>0</v>
      </c>
      <c r="M90" s="352">
        <f>'4.10'!F91</f>
        <v>0</v>
      </c>
      <c r="N90" s="352">
        <f>'4.11'!F90</f>
        <v>0</v>
      </c>
      <c r="O90" s="352">
        <f>'4.12'!E90</f>
        <v>2</v>
      </c>
      <c r="P90" s="352">
        <f>'4.13 '!E91</f>
        <v>1</v>
      </c>
      <c r="Q90" s="352">
        <f>'4.14'!F90</f>
        <v>2</v>
      </c>
    </row>
    <row r="91" spans="1:17" ht="16" customHeight="1" x14ac:dyDescent="0.3">
      <c r="A91" s="33" t="s">
        <v>80</v>
      </c>
      <c r="B91" s="162">
        <f t="shared" si="9"/>
        <v>57.142857142857139</v>
      </c>
      <c r="C91" s="163">
        <f t="shared" si="10"/>
        <v>16</v>
      </c>
      <c r="D91" s="50">
        <f>'4.1'!F92</f>
        <v>2</v>
      </c>
      <c r="E91" s="50">
        <f>'4.2 '!E91</f>
        <v>0</v>
      </c>
      <c r="F91" s="50">
        <f>'4.3'!F91</f>
        <v>1</v>
      </c>
      <c r="G91" s="50">
        <f>'4.4'!F91</f>
        <v>2</v>
      </c>
      <c r="H91" s="352">
        <f>'4.5'!F92</f>
        <v>2</v>
      </c>
      <c r="I91" s="352">
        <f>'4.6'!F92</f>
        <v>1</v>
      </c>
      <c r="J91" s="352">
        <f>'4.7'!F92</f>
        <v>1</v>
      </c>
      <c r="K91" s="352">
        <f>'4.8'!F91</f>
        <v>0</v>
      </c>
      <c r="L91" s="352">
        <f>'4.9'!F91</f>
        <v>0</v>
      </c>
      <c r="M91" s="352">
        <f>'4.10'!F92</f>
        <v>2</v>
      </c>
      <c r="N91" s="352">
        <f>'4.11'!F91</f>
        <v>2</v>
      </c>
      <c r="O91" s="352">
        <f>'4.12'!E91</f>
        <v>2</v>
      </c>
      <c r="P91" s="352">
        <f>'4.13 '!E92</f>
        <v>0</v>
      </c>
      <c r="Q91" s="352">
        <f>'4.14'!F91</f>
        <v>1</v>
      </c>
    </row>
    <row r="92" spans="1:17" ht="16" customHeight="1" x14ac:dyDescent="0.3">
      <c r="A92" s="33" t="s">
        <v>81</v>
      </c>
      <c r="B92" s="162">
        <f t="shared" si="9"/>
        <v>75</v>
      </c>
      <c r="C92" s="163">
        <f t="shared" si="10"/>
        <v>21</v>
      </c>
      <c r="D92" s="50">
        <f>'4.1'!F93</f>
        <v>2</v>
      </c>
      <c r="E92" s="50">
        <f>'4.2 '!E92</f>
        <v>0</v>
      </c>
      <c r="F92" s="50">
        <f>'4.3'!F92</f>
        <v>2</v>
      </c>
      <c r="G92" s="50">
        <f>'4.4'!F92</f>
        <v>2</v>
      </c>
      <c r="H92" s="352">
        <f>'4.5'!F93</f>
        <v>1</v>
      </c>
      <c r="I92" s="352">
        <f>'4.6'!F93</f>
        <v>1</v>
      </c>
      <c r="J92" s="352">
        <f>'4.7'!F93</f>
        <v>1</v>
      </c>
      <c r="K92" s="352">
        <f>'4.8'!F92</f>
        <v>2</v>
      </c>
      <c r="L92" s="352">
        <f>'4.9'!F92</f>
        <v>2</v>
      </c>
      <c r="M92" s="352">
        <f>'4.10'!F93</f>
        <v>2</v>
      </c>
      <c r="N92" s="352">
        <f>'4.11'!F92</f>
        <v>2</v>
      </c>
      <c r="O92" s="352">
        <f>'4.12'!E92</f>
        <v>2</v>
      </c>
      <c r="P92" s="352">
        <f>'4.13 '!E93</f>
        <v>0</v>
      </c>
      <c r="Q92" s="352">
        <f>'4.14'!F92</f>
        <v>2</v>
      </c>
    </row>
    <row r="93" spans="1:17" ht="16" customHeight="1" x14ac:dyDescent="0.3">
      <c r="A93" s="33" t="s">
        <v>82</v>
      </c>
      <c r="B93" s="162">
        <f t="shared" si="9"/>
        <v>71.428571428571431</v>
      </c>
      <c r="C93" s="163">
        <f t="shared" si="10"/>
        <v>20</v>
      </c>
      <c r="D93" s="50">
        <f>'4.1'!F94</f>
        <v>2</v>
      </c>
      <c r="E93" s="50">
        <f>'4.2 '!E93</f>
        <v>2</v>
      </c>
      <c r="F93" s="50">
        <f>'4.3'!F93</f>
        <v>0</v>
      </c>
      <c r="G93" s="50">
        <f>'4.4'!F93</f>
        <v>2</v>
      </c>
      <c r="H93" s="352">
        <f>'4.5'!F94</f>
        <v>2</v>
      </c>
      <c r="I93" s="352">
        <f>'4.6'!F94</f>
        <v>1</v>
      </c>
      <c r="J93" s="352">
        <f>'4.7'!F94</f>
        <v>1</v>
      </c>
      <c r="K93" s="352">
        <f>'4.8'!F93</f>
        <v>2</v>
      </c>
      <c r="L93" s="352">
        <f>'4.9'!F93</f>
        <v>2</v>
      </c>
      <c r="M93" s="352">
        <f>'4.10'!F94</f>
        <v>2</v>
      </c>
      <c r="N93" s="352">
        <f>'4.11'!F93</f>
        <v>2</v>
      </c>
      <c r="O93" s="352">
        <f>'4.12'!E93</f>
        <v>2</v>
      </c>
      <c r="P93" s="352">
        <f>'4.13 '!E94</f>
        <v>0</v>
      </c>
      <c r="Q93" s="352">
        <f>'4.14'!F93</f>
        <v>0</v>
      </c>
    </row>
    <row r="94" spans="1:17" ht="16" customHeight="1" x14ac:dyDescent="0.3">
      <c r="A94" s="33" t="s">
        <v>83</v>
      </c>
      <c r="B94" s="162">
        <f>C94/$C$5*100</f>
        <v>75</v>
      </c>
      <c r="C94" s="163">
        <f t="shared" si="10"/>
        <v>21</v>
      </c>
      <c r="D94" s="50">
        <f>'4.1'!F95</f>
        <v>2</v>
      </c>
      <c r="E94" s="50">
        <f>'4.2 '!E94</f>
        <v>0</v>
      </c>
      <c r="F94" s="50">
        <f>'4.3'!F94</f>
        <v>1</v>
      </c>
      <c r="G94" s="50">
        <f>'4.4'!F94</f>
        <v>2</v>
      </c>
      <c r="H94" s="352">
        <f>'4.5'!F95</f>
        <v>2</v>
      </c>
      <c r="I94" s="352">
        <f>'4.6'!F95</f>
        <v>2</v>
      </c>
      <c r="J94" s="352">
        <f>'4.7'!F95</f>
        <v>2</v>
      </c>
      <c r="K94" s="352">
        <f>'4.8'!F94</f>
        <v>2</v>
      </c>
      <c r="L94" s="352">
        <f>'4.9'!F94</f>
        <v>2</v>
      </c>
      <c r="M94" s="352">
        <f>'4.10'!F95</f>
        <v>0</v>
      </c>
      <c r="N94" s="352">
        <f>'4.11'!F94</f>
        <v>2</v>
      </c>
      <c r="O94" s="352">
        <f>'4.12'!E94</f>
        <v>2</v>
      </c>
      <c r="P94" s="352">
        <f>'4.13 '!E95</f>
        <v>0</v>
      </c>
      <c r="Q94" s="352">
        <f>'4.14'!F94</f>
        <v>2</v>
      </c>
    </row>
    <row r="95" spans="1:17" ht="16" customHeight="1" x14ac:dyDescent="0.3">
      <c r="A95" s="33" t="s">
        <v>84</v>
      </c>
      <c r="B95" s="162">
        <f t="shared" si="9"/>
        <v>75</v>
      </c>
      <c r="C95" s="163">
        <f t="shared" si="10"/>
        <v>21</v>
      </c>
      <c r="D95" s="50">
        <f>'4.1'!F96</f>
        <v>2</v>
      </c>
      <c r="E95" s="50">
        <f>'4.2 '!E95</f>
        <v>0</v>
      </c>
      <c r="F95" s="50">
        <f>'4.3'!F95</f>
        <v>0</v>
      </c>
      <c r="G95" s="50">
        <f>'4.4'!F95</f>
        <v>2</v>
      </c>
      <c r="H95" s="352">
        <f>'4.5'!F96</f>
        <v>2</v>
      </c>
      <c r="I95" s="352">
        <f>'4.6'!F96</f>
        <v>1</v>
      </c>
      <c r="J95" s="352">
        <f>'4.7'!F96</f>
        <v>2</v>
      </c>
      <c r="K95" s="352">
        <f>'4.8'!F95</f>
        <v>2</v>
      </c>
      <c r="L95" s="352">
        <f>'4.9'!F95</f>
        <v>2</v>
      </c>
      <c r="M95" s="352">
        <f>'4.10'!F96</f>
        <v>2</v>
      </c>
      <c r="N95" s="352">
        <f>'4.11'!F95</f>
        <v>2</v>
      </c>
      <c r="O95" s="352">
        <f>'4.12'!E95</f>
        <v>2</v>
      </c>
      <c r="P95" s="352">
        <f>'4.13 '!E96</f>
        <v>0</v>
      </c>
      <c r="Q95" s="352">
        <f>'4.14'!F95</f>
        <v>2</v>
      </c>
    </row>
    <row r="96" spans="1:17" ht="16" customHeight="1" x14ac:dyDescent="0.3">
      <c r="A96" s="33" t="s">
        <v>204</v>
      </c>
      <c r="B96" s="162">
        <f t="shared" si="9"/>
        <v>100</v>
      </c>
      <c r="C96" s="163">
        <f t="shared" si="10"/>
        <v>28</v>
      </c>
      <c r="D96" s="50">
        <f>'4.1'!F97</f>
        <v>2</v>
      </c>
      <c r="E96" s="50">
        <f>'4.2 '!E96</f>
        <v>2</v>
      </c>
      <c r="F96" s="50">
        <f>'4.3'!F96</f>
        <v>2</v>
      </c>
      <c r="G96" s="50">
        <f>'4.4'!F96</f>
        <v>2</v>
      </c>
      <c r="H96" s="352">
        <f>'4.5'!F97</f>
        <v>2</v>
      </c>
      <c r="I96" s="352">
        <f>'4.6'!F97</f>
        <v>2</v>
      </c>
      <c r="J96" s="352">
        <f>'4.7'!F97</f>
        <v>2</v>
      </c>
      <c r="K96" s="352">
        <f>'4.8'!F96</f>
        <v>2</v>
      </c>
      <c r="L96" s="352">
        <f>'4.9'!F96</f>
        <v>2</v>
      </c>
      <c r="M96" s="352">
        <f>'4.10'!F97</f>
        <v>2</v>
      </c>
      <c r="N96" s="352">
        <f>'4.11'!F96</f>
        <v>2</v>
      </c>
      <c r="O96" s="352">
        <f>'4.12'!E96</f>
        <v>2</v>
      </c>
      <c r="P96" s="352">
        <f>'4.13 '!E97</f>
        <v>2</v>
      </c>
      <c r="Q96" s="352">
        <f>'4.14'!F96</f>
        <v>2</v>
      </c>
    </row>
    <row r="97" spans="1:17" ht="16" customHeight="1" x14ac:dyDescent="0.3">
      <c r="A97" s="33" t="s">
        <v>86</v>
      </c>
      <c r="B97" s="162">
        <f t="shared" si="9"/>
        <v>14.285714285714285</v>
      </c>
      <c r="C97" s="163">
        <f t="shared" si="10"/>
        <v>4</v>
      </c>
      <c r="D97" s="50">
        <f>'4.1'!F98</f>
        <v>1</v>
      </c>
      <c r="E97" s="50">
        <f>'4.2 '!E97</f>
        <v>0</v>
      </c>
      <c r="F97" s="50">
        <f>'4.3'!F97</f>
        <v>0</v>
      </c>
      <c r="G97" s="50">
        <f>'4.4'!F97</f>
        <v>0</v>
      </c>
      <c r="H97" s="352">
        <f>'4.5'!F98</f>
        <v>0</v>
      </c>
      <c r="I97" s="352">
        <f>'4.6'!F98</f>
        <v>0</v>
      </c>
      <c r="J97" s="352">
        <f>'4.7'!F98</f>
        <v>0</v>
      </c>
      <c r="K97" s="352">
        <f>'4.8'!F97</f>
        <v>0</v>
      </c>
      <c r="L97" s="352">
        <f>'4.9'!F97</f>
        <v>0</v>
      </c>
      <c r="M97" s="352">
        <f>'4.10'!F98</f>
        <v>0</v>
      </c>
      <c r="N97" s="352">
        <f>'4.11'!F97</f>
        <v>0</v>
      </c>
      <c r="O97" s="352">
        <f>'4.12'!E97</f>
        <v>2</v>
      </c>
      <c r="P97" s="352">
        <f>'4.13 '!E98</f>
        <v>0</v>
      </c>
      <c r="Q97" s="352">
        <f>'4.14'!F97</f>
        <v>1</v>
      </c>
    </row>
    <row r="98" spans="1:17" ht="16" customHeight="1" x14ac:dyDescent="0.3">
      <c r="A98" s="33" t="s">
        <v>87</v>
      </c>
      <c r="B98" s="162">
        <f t="shared" si="9"/>
        <v>3.5714285714285712</v>
      </c>
      <c r="C98" s="163">
        <f t="shared" si="10"/>
        <v>1</v>
      </c>
      <c r="D98" s="50">
        <f>'4.1'!F99</f>
        <v>0</v>
      </c>
      <c r="E98" s="50">
        <f>'4.2 '!E98</f>
        <v>0</v>
      </c>
      <c r="F98" s="50">
        <f>'4.3'!F98</f>
        <v>0</v>
      </c>
      <c r="G98" s="50">
        <f>'4.4'!F98</f>
        <v>0</v>
      </c>
      <c r="H98" s="352">
        <f>'4.5'!F99</f>
        <v>0</v>
      </c>
      <c r="I98" s="352">
        <f>'4.6'!F99</f>
        <v>0</v>
      </c>
      <c r="J98" s="352">
        <f>'4.7'!F99</f>
        <v>0</v>
      </c>
      <c r="K98" s="352">
        <f>'4.8'!F98</f>
        <v>0</v>
      </c>
      <c r="L98" s="352">
        <f>'4.9'!F98</f>
        <v>0</v>
      </c>
      <c r="M98" s="352">
        <f>'4.10'!F99</f>
        <v>0</v>
      </c>
      <c r="N98" s="352">
        <f>'4.11'!F98</f>
        <v>0</v>
      </c>
      <c r="O98" s="352">
        <f>'4.12'!E98</f>
        <v>0</v>
      </c>
      <c r="P98" s="352">
        <f>'4.13 '!E99</f>
        <v>0</v>
      </c>
      <c r="Q98" s="352">
        <f>'4.14'!F98</f>
        <v>1</v>
      </c>
    </row>
    <row r="99" spans="1:17" x14ac:dyDescent="0.3">
      <c r="A99" s="135"/>
      <c r="B99" s="165"/>
      <c r="C99" s="166"/>
      <c r="D99" s="135"/>
    </row>
    <row r="100" spans="1:17" x14ac:dyDescent="0.3">
      <c r="C100" s="168"/>
    </row>
    <row r="101" spans="1:17" x14ac:dyDescent="0.3">
      <c r="C101" s="168"/>
    </row>
  </sheetData>
  <autoFilter ref="A6:Q98" xr:uid="{00000000-0009-0000-0000-000001000000}"/>
  <mergeCells count="2">
    <mergeCell ref="A1:M1"/>
    <mergeCell ref="A2:Q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fitToWidth="0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E114"/>
  <sheetViews>
    <sheetView zoomScaleNormal="100" zoomScaleSheetLayoutView="93" workbookViewId="0">
      <selection sqref="A1:E1"/>
    </sheetView>
  </sheetViews>
  <sheetFormatPr defaultColWidth="9.1796875" defaultRowHeight="13" x14ac:dyDescent="0.3"/>
  <cols>
    <col min="1" max="1" width="4.26953125" style="15" customWidth="1"/>
    <col min="2" max="2" width="118.81640625" style="8" customWidth="1"/>
    <col min="3" max="5" width="6.6328125" style="8" customWidth="1"/>
    <col min="6" max="16384" width="9.1796875" style="8"/>
  </cols>
  <sheetData>
    <row r="1" spans="1:5" ht="19.5" customHeight="1" x14ac:dyDescent="0.3">
      <c r="A1" s="367" t="s">
        <v>1817</v>
      </c>
      <c r="B1" s="368"/>
      <c r="C1" s="368"/>
      <c r="D1" s="368"/>
      <c r="E1" s="368"/>
    </row>
    <row r="2" spans="1:5" ht="25.5" customHeight="1" x14ac:dyDescent="0.3">
      <c r="A2" s="372" t="s">
        <v>93</v>
      </c>
      <c r="B2" s="364" t="s">
        <v>94</v>
      </c>
      <c r="C2" s="364" t="s">
        <v>95</v>
      </c>
      <c r="D2" s="364" t="s">
        <v>96</v>
      </c>
      <c r="E2" s="364"/>
    </row>
    <row r="3" spans="1:5" x14ac:dyDescent="0.3">
      <c r="A3" s="372"/>
      <c r="B3" s="364"/>
      <c r="C3" s="364"/>
      <c r="D3" s="61" t="s">
        <v>104</v>
      </c>
      <c r="E3" s="64" t="s">
        <v>105</v>
      </c>
    </row>
    <row r="4" spans="1:5" x14ac:dyDescent="0.3">
      <c r="A4" s="369">
        <v>4</v>
      </c>
      <c r="B4" s="130" t="s">
        <v>318</v>
      </c>
      <c r="C4" s="370">
        <v>28</v>
      </c>
      <c r="D4" s="371"/>
      <c r="E4" s="371"/>
    </row>
    <row r="5" spans="1:5" ht="47" customHeight="1" x14ac:dyDescent="0.3">
      <c r="A5" s="369"/>
      <c r="B5" s="191" t="s">
        <v>1132</v>
      </c>
      <c r="C5" s="370"/>
      <c r="D5" s="371"/>
      <c r="E5" s="371"/>
    </row>
    <row r="6" spans="1:5" ht="59.5" customHeight="1" x14ac:dyDescent="0.3">
      <c r="A6" s="369"/>
      <c r="B6" s="128" t="s">
        <v>553</v>
      </c>
      <c r="C6" s="370"/>
      <c r="D6" s="371"/>
      <c r="E6" s="371"/>
    </row>
    <row r="7" spans="1:5" ht="36.5" customHeight="1" x14ac:dyDescent="0.3">
      <c r="A7" s="369"/>
      <c r="B7" s="129" t="s">
        <v>554</v>
      </c>
      <c r="C7" s="370"/>
      <c r="D7" s="371"/>
      <c r="E7" s="371"/>
    </row>
    <row r="8" spans="1:5" ht="25.5" customHeight="1" x14ac:dyDescent="0.3">
      <c r="A8" s="366" t="s">
        <v>118</v>
      </c>
      <c r="B8" s="132" t="s">
        <v>365</v>
      </c>
      <c r="C8" s="364"/>
      <c r="D8" s="364"/>
      <c r="E8" s="364"/>
    </row>
    <row r="9" spans="1:5" ht="25" customHeight="1" x14ac:dyDescent="0.3">
      <c r="A9" s="366"/>
      <c r="B9" s="128" t="s">
        <v>119</v>
      </c>
      <c r="C9" s="364"/>
      <c r="D9" s="364"/>
      <c r="E9" s="364"/>
    </row>
    <row r="10" spans="1:5" ht="25" customHeight="1" x14ac:dyDescent="0.3">
      <c r="A10" s="366"/>
      <c r="B10" s="129" t="s">
        <v>181</v>
      </c>
      <c r="C10" s="364"/>
      <c r="D10" s="364"/>
      <c r="E10" s="364"/>
    </row>
    <row r="11" spans="1:5" x14ac:dyDescent="0.3">
      <c r="A11" s="58"/>
      <c r="B11" s="59" t="s">
        <v>145</v>
      </c>
      <c r="C11" s="61">
        <v>2</v>
      </c>
      <c r="D11" s="61">
        <v>0.5</v>
      </c>
      <c r="E11" s="61">
        <v>0.5</v>
      </c>
    </row>
    <row r="12" spans="1:5" x14ac:dyDescent="0.3">
      <c r="A12" s="58"/>
      <c r="B12" s="59" t="s">
        <v>120</v>
      </c>
      <c r="C12" s="61">
        <v>0</v>
      </c>
      <c r="D12" s="61"/>
      <c r="E12" s="61"/>
    </row>
    <row r="13" spans="1:5" x14ac:dyDescent="0.3">
      <c r="A13" s="373" t="s">
        <v>121</v>
      </c>
      <c r="B13" s="132" t="s">
        <v>319</v>
      </c>
      <c r="C13" s="376"/>
      <c r="D13" s="376"/>
      <c r="E13" s="376"/>
    </row>
    <row r="14" spans="1:5" ht="69.5" customHeight="1" x14ac:dyDescent="0.3">
      <c r="A14" s="374"/>
      <c r="B14" s="128" t="s">
        <v>320</v>
      </c>
      <c r="C14" s="377"/>
      <c r="D14" s="377"/>
      <c r="E14" s="377"/>
    </row>
    <row r="15" spans="1:5" ht="24.5" customHeight="1" x14ac:dyDescent="0.3">
      <c r="A15" s="374"/>
      <c r="B15" s="128" t="s">
        <v>321</v>
      </c>
      <c r="C15" s="377"/>
      <c r="D15" s="377"/>
      <c r="E15" s="377"/>
    </row>
    <row r="16" spans="1:5" ht="37.5" customHeight="1" x14ac:dyDescent="0.3">
      <c r="A16" s="375"/>
      <c r="B16" s="129" t="s">
        <v>322</v>
      </c>
      <c r="C16" s="378"/>
      <c r="D16" s="378"/>
      <c r="E16" s="378"/>
    </row>
    <row r="17" spans="1:5" x14ac:dyDescent="0.3">
      <c r="A17" s="138"/>
      <c r="B17" s="59" t="s">
        <v>323</v>
      </c>
      <c r="C17" s="136">
        <v>2</v>
      </c>
      <c r="D17" s="136">
        <v>0.5</v>
      </c>
      <c r="E17" s="136"/>
    </row>
    <row r="18" spans="1:5" x14ac:dyDescent="0.3">
      <c r="A18" s="138"/>
      <c r="B18" s="59" t="s">
        <v>324</v>
      </c>
      <c r="C18" s="136">
        <v>0</v>
      </c>
      <c r="D18" s="136"/>
      <c r="E18" s="136"/>
    </row>
    <row r="19" spans="1:5" ht="24.5" customHeight="1" x14ac:dyDescent="0.3">
      <c r="A19" s="373" t="s">
        <v>122</v>
      </c>
      <c r="B19" s="137" t="s">
        <v>325</v>
      </c>
      <c r="C19" s="376"/>
      <c r="D19" s="376"/>
      <c r="E19" s="376"/>
    </row>
    <row r="20" spans="1:5" ht="60.5" customHeight="1" x14ac:dyDescent="0.3">
      <c r="A20" s="374"/>
      <c r="B20" s="128" t="s">
        <v>326</v>
      </c>
      <c r="C20" s="377"/>
      <c r="D20" s="377"/>
      <c r="E20" s="377"/>
    </row>
    <row r="21" spans="1:5" ht="47" customHeight="1" x14ac:dyDescent="0.3">
      <c r="A21" s="375"/>
      <c r="B21" s="129" t="s">
        <v>327</v>
      </c>
      <c r="C21" s="378"/>
      <c r="D21" s="378"/>
      <c r="E21" s="378"/>
    </row>
    <row r="22" spans="1:5" x14ac:dyDescent="0.3">
      <c r="A22" s="58"/>
      <c r="B22" s="59" t="s">
        <v>182</v>
      </c>
      <c r="C22" s="61">
        <v>2</v>
      </c>
      <c r="D22" s="61">
        <v>0.5</v>
      </c>
      <c r="E22" s="61">
        <v>0.5</v>
      </c>
    </row>
    <row r="23" spans="1:5" x14ac:dyDescent="0.3">
      <c r="A23" s="58"/>
      <c r="B23" s="59" t="s">
        <v>132</v>
      </c>
      <c r="C23" s="61">
        <v>0</v>
      </c>
      <c r="D23" s="61"/>
      <c r="E23" s="61"/>
    </row>
    <row r="24" spans="1:5" ht="25" customHeight="1" x14ac:dyDescent="0.3">
      <c r="A24" s="373" t="s">
        <v>123</v>
      </c>
      <c r="B24" s="132" t="s">
        <v>328</v>
      </c>
      <c r="C24" s="376"/>
      <c r="D24" s="376"/>
      <c r="E24" s="376"/>
    </row>
    <row r="25" spans="1:5" ht="70" customHeight="1" x14ac:dyDescent="0.3">
      <c r="A25" s="374"/>
      <c r="B25" s="129" t="s">
        <v>329</v>
      </c>
      <c r="C25" s="377"/>
      <c r="D25" s="377"/>
      <c r="E25" s="377"/>
    </row>
    <row r="26" spans="1:5" ht="47" customHeight="1" x14ac:dyDescent="0.3">
      <c r="A26" s="375"/>
      <c r="B26" s="129" t="s">
        <v>327</v>
      </c>
      <c r="C26" s="378"/>
      <c r="D26" s="378"/>
      <c r="E26" s="378"/>
    </row>
    <row r="27" spans="1:5" x14ac:dyDescent="0.3">
      <c r="A27" s="58"/>
      <c r="B27" s="59" t="s">
        <v>133</v>
      </c>
      <c r="C27" s="61">
        <v>2</v>
      </c>
      <c r="D27" s="61">
        <v>0.5</v>
      </c>
      <c r="E27" s="61">
        <v>0.5</v>
      </c>
    </row>
    <row r="28" spans="1:5" x14ac:dyDescent="0.3">
      <c r="A28" s="58"/>
      <c r="B28" s="59" t="s">
        <v>132</v>
      </c>
      <c r="C28" s="61">
        <v>0</v>
      </c>
      <c r="D28" s="61"/>
      <c r="E28" s="61"/>
    </row>
    <row r="29" spans="1:5" ht="37" customHeight="1" x14ac:dyDescent="0.3">
      <c r="A29" s="366" t="s">
        <v>124</v>
      </c>
      <c r="B29" s="132" t="s">
        <v>330</v>
      </c>
      <c r="C29" s="364"/>
      <c r="D29" s="364"/>
      <c r="E29" s="364"/>
    </row>
    <row r="30" spans="1:5" ht="35" customHeight="1" x14ac:dyDescent="0.3">
      <c r="A30" s="366"/>
      <c r="B30" s="128" t="s">
        <v>183</v>
      </c>
      <c r="C30" s="364"/>
      <c r="D30" s="364"/>
      <c r="E30" s="364"/>
    </row>
    <row r="31" spans="1:5" ht="37" customHeight="1" x14ac:dyDescent="0.3">
      <c r="A31" s="366"/>
      <c r="B31" s="128" t="s">
        <v>331</v>
      </c>
      <c r="C31" s="364"/>
      <c r="D31" s="364"/>
      <c r="E31" s="364"/>
    </row>
    <row r="32" spans="1:5" ht="36" customHeight="1" x14ac:dyDescent="0.3">
      <c r="A32" s="366"/>
      <c r="B32" s="129" t="s">
        <v>332</v>
      </c>
      <c r="C32" s="364"/>
      <c r="D32" s="364"/>
      <c r="E32" s="364"/>
    </row>
    <row r="33" spans="1:5" x14ac:dyDescent="0.3">
      <c r="A33" s="58"/>
      <c r="B33" s="59" t="s">
        <v>333</v>
      </c>
      <c r="C33" s="61">
        <v>2</v>
      </c>
      <c r="D33" s="61">
        <v>0.5</v>
      </c>
      <c r="E33" s="61">
        <v>0.5</v>
      </c>
    </row>
    <row r="34" spans="1:5" x14ac:dyDescent="0.3">
      <c r="A34" s="58"/>
      <c r="B34" s="59" t="s">
        <v>334</v>
      </c>
      <c r="C34" s="136">
        <v>1</v>
      </c>
      <c r="D34" s="136">
        <v>0.5</v>
      </c>
      <c r="E34" s="136">
        <v>0.5</v>
      </c>
    </row>
    <row r="35" spans="1:5" x14ac:dyDescent="0.3">
      <c r="A35" s="58"/>
      <c r="B35" s="59" t="s">
        <v>134</v>
      </c>
      <c r="C35" s="61">
        <v>0</v>
      </c>
      <c r="D35" s="61"/>
      <c r="E35" s="61"/>
    </row>
    <row r="36" spans="1:5" ht="37" customHeight="1" x14ac:dyDescent="0.3">
      <c r="A36" s="365" t="s">
        <v>125</v>
      </c>
      <c r="B36" s="132" t="s">
        <v>335</v>
      </c>
      <c r="C36" s="364"/>
      <c r="D36" s="364"/>
      <c r="E36" s="364"/>
    </row>
    <row r="37" spans="1:5" ht="36" customHeight="1" x14ac:dyDescent="0.3">
      <c r="A37" s="365"/>
      <c r="B37" s="128" t="s">
        <v>135</v>
      </c>
      <c r="C37" s="364"/>
      <c r="D37" s="364"/>
      <c r="E37" s="364"/>
    </row>
    <row r="38" spans="1:5" ht="35.5" customHeight="1" x14ac:dyDescent="0.3">
      <c r="A38" s="365"/>
      <c r="B38" s="129" t="s">
        <v>336</v>
      </c>
      <c r="C38" s="364"/>
      <c r="D38" s="364"/>
      <c r="E38" s="364"/>
    </row>
    <row r="39" spans="1:5" x14ac:dyDescent="0.3">
      <c r="A39" s="58"/>
      <c r="B39" s="59" t="s">
        <v>337</v>
      </c>
      <c r="C39" s="61">
        <v>2</v>
      </c>
      <c r="D39" s="61">
        <v>0.5</v>
      </c>
      <c r="E39" s="61">
        <v>0.5</v>
      </c>
    </row>
    <row r="40" spans="1:5" x14ac:dyDescent="0.3">
      <c r="A40" s="58"/>
      <c r="B40" s="59" t="s">
        <v>338</v>
      </c>
      <c r="C40" s="136">
        <v>1</v>
      </c>
      <c r="D40" s="136">
        <v>0.5</v>
      </c>
      <c r="E40" s="136">
        <v>0.5</v>
      </c>
    </row>
    <row r="41" spans="1:5" x14ac:dyDescent="0.3">
      <c r="A41" s="58"/>
      <c r="B41" s="59" t="s">
        <v>134</v>
      </c>
      <c r="C41" s="61">
        <v>0</v>
      </c>
      <c r="D41" s="61"/>
      <c r="E41" s="61"/>
    </row>
    <row r="42" spans="1:5" ht="37" customHeight="1" x14ac:dyDescent="0.3">
      <c r="A42" s="365" t="s">
        <v>126</v>
      </c>
      <c r="B42" s="132" t="s">
        <v>339</v>
      </c>
      <c r="C42" s="364"/>
      <c r="D42" s="364"/>
      <c r="E42" s="364"/>
    </row>
    <row r="43" spans="1:5" ht="35.25" customHeight="1" x14ac:dyDescent="0.3">
      <c r="A43" s="365"/>
      <c r="B43" s="128" t="s">
        <v>136</v>
      </c>
      <c r="C43" s="364"/>
      <c r="D43" s="364"/>
      <c r="E43" s="364"/>
    </row>
    <row r="44" spans="1:5" ht="35.5" customHeight="1" x14ac:dyDescent="0.3">
      <c r="A44" s="365"/>
      <c r="B44" s="129" t="s">
        <v>340</v>
      </c>
      <c r="C44" s="364"/>
      <c r="D44" s="364"/>
      <c r="E44" s="364"/>
    </row>
    <row r="45" spans="1:5" x14ac:dyDescent="0.3">
      <c r="A45" s="58"/>
      <c r="B45" s="59" t="s">
        <v>341</v>
      </c>
      <c r="C45" s="61">
        <v>2</v>
      </c>
      <c r="D45" s="61">
        <v>0.5</v>
      </c>
      <c r="E45" s="61">
        <v>0.5</v>
      </c>
    </row>
    <row r="46" spans="1:5" x14ac:dyDescent="0.3">
      <c r="A46" s="58"/>
      <c r="B46" s="59" t="s">
        <v>338</v>
      </c>
      <c r="C46" s="136">
        <v>1</v>
      </c>
      <c r="D46" s="136">
        <v>0.5</v>
      </c>
      <c r="E46" s="136">
        <v>0.5</v>
      </c>
    </row>
    <row r="47" spans="1:5" x14ac:dyDescent="0.3">
      <c r="A47" s="58"/>
      <c r="B47" s="59" t="s">
        <v>134</v>
      </c>
      <c r="C47" s="61">
        <v>0</v>
      </c>
      <c r="D47" s="61"/>
      <c r="E47" s="61"/>
    </row>
    <row r="48" spans="1:5" ht="37" customHeight="1" x14ac:dyDescent="0.3">
      <c r="A48" s="366" t="s">
        <v>127</v>
      </c>
      <c r="B48" s="133" t="s">
        <v>342</v>
      </c>
      <c r="C48" s="364"/>
      <c r="D48" s="364"/>
      <c r="E48" s="364"/>
    </row>
    <row r="49" spans="1:5" ht="24" customHeight="1" x14ac:dyDescent="0.3">
      <c r="A49" s="366"/>
      <c r="B49" s="131" t="s">
        <v>206</v>
      </c>
      <c r="C49" s="364"/>
      <c r="D49" s="364"/>
      <c r="E49" s="364"/>
    </row>
    <row r="50" spans="1:5" ht="59" customHeight="1" x14ac:dyDescent="0.3">
      <c r="A50" s="366"/>
      <c r="B50" s="128" t="s">
        <v>184</v>
      </c>
      <c r="C50" s="364"/>
      <c r="D50" s="364"/>
      <c r="E50" s="364"/>
    </row>
    <row r="51" spans="1:5" ht="14.25" customHeight="1" x14ac:dyDescent="0.3">
      <c r="A51" s="366"/>
      <c r="B51" s="128" t="s">
        <v>185</v>
      </c>
      <c r="C51" s="364"/>
      <c r="D51" s="364"/>
      <c r="E51" s="364"/>
    </row>
    <row r="52" spans="1:5" ht="23" customHeight="1" x14ac:dyDescent="0.3">
      <c r="A52" s="366"/>
      <c r="B52" s="131" t="s">
        <v>343</v>
      </c>
      <c r="C52" s="364"/>
      <c r="D52" s="364"/>
      <c r="E52" s="364"/>
    </row>
    <row r="53" spans="1:5" ht="24.5" customHeight="1" x14ac:dyDescent="0.3">
      <c r="A53" s="366"/>
      <c r="B53" s="131" t="s">
        <v>344</v>
      </c>
      <c r="C53" s="364"/>
      <c r="D53" s="364"/>
      <c r="E53" s="364"/>
    </row>
    <row r="54" spans="1:5" ht="14.25" customHeight="1" x14ac:dyDescent="0.3">
      <c r="A54" s="366"/>
      <c r="B54" s="129" t="s">
        <v>186</v>
      </c>
      <c r="C54" s="364"/>
      <c r="D54" s="364"/>
      <c r="E54" s="364"/>
    </row>
    <row r="55" spans="1:5" x14ac:dyDescent="0.3">
      <c r="A55" s="58"/>
      <c r="B55" s="59" t="s">
        <v>137</v>
      </c>
      <c r="C55" s="61">
        <v>2</v>
      </c>
      <c r="D55" s="61">
        <v>0.5</v>
      </c>
      <c r="E55" s="61">
        <v>0.5</v>
      </c>
    </row>
    <row r="56" spans="1:5" x14ac:dyDescent="0.3">
      <c r="A56" s="58"/>
      <c r="B56" s="60" t="s">
        <v>134</v>
      </c>
      <c r="C56" s="61">
        <v>0</v>
      </c>
      <c r="D56" s="61"/>
      <c r="E56" s="61"/>
    </row>
    <row r="57" spans="1:5" ht="47.5" customHeight="1" x14ac:dyDescent="0.3">
      <c r="A57" s="366" t="s">
        <v>128</v>
      </c>
      <c r="B57" s="133" t="s">
        <v>345</v>
      </c>
      <c r="C57" s="364"/>
      <c r="D57" s="364"/>
      <c r="E57" s="364"/>
    </row>
    <row r="58" spans="1:5" ht="13.5" customHeight="1" x14ac:dyDescent="0.3">
      <c r="A58" s="366"/>
      <c r="B58" s="128" t="s">
        <v>106</v>
      </c>
      <c r="C58" s="364"/>
      <c r="D58" s="364"/>
      <c r="E58" s="364"/>
    </row>
    <row r="59" spans="1:5" x14ac:dyDescent="0.3">
      <c r="A59" s="366"/>
      <c r="B59" s="131" t="s">
        <v>346</v>
      </c>
      <c r="C59" s="364"/>
      <c r="D59" s="364"/>
      <c r="E59" s="364"/>
    </row>
    <row r="60" spans="1:5" ht="23" x14ac:dyDescent="0.3">
      <c r="A60" s="366"/>
      <c r="B60" s="131" t="s">
        <v>347</v>
      </c>
      <c r="C60" s="364"/>
      <c r="D60" s="364"/>
      <c r="E60" s="364"/>
    </row>
    <row r="61" spans="1:5" x14ac:dyDescent="0.3">
      <c r="A61" s="366"/>
      <c r="B61" s="131" t="s">
        <v>348</v>
      </c>
      <c r="C61" s="364"/>
      <c r="D61" s="364"/>
      <c r="E61" s="364"/>
    </row>
    <row r="62" spans="1:5" ht="26.25" customHeight="1" x14ac:dyDescent="0.3">
      <c r="A62" s="366"/>
      <c r="B62" s="131" t="s">
        <v>349</v>
      </c>
      <c r="C62" s="364"/>
      <c r="D62" s="364"/>
      <c r="E62" s="364"/>
    </row>
    <row r="63" spans="1:5" x14ac:dyDescent="0.3">
      <c r="A63" s="366"/>
      <c r="B63" s="128" t="s">
        <v>107</v>
      </c>
      <c r="C63" s="364"/>
      <c r="D63" s="364"/>
      <c r="E63" s="364"/>
    </row>
    <row r="64" spans="1:5" ht="46.5" customHeight="1" x14ac:dyDescent="0.3">
      <c r="A64" s="366"/>
      <c r="B64" s="129" t="s">
        <v>187</v>
      </c>
      <c r="C64" s="364"/>
      <c r="D64" s="364"/>
      <c r="E64" s="364"/>
    </row>
    <row r="65" spans="1:5" x14ac:dyDescent="0.3">
      <c r="A65" s="62"/>
      <c r="B65" s="59" t="s">
        <v>137</v>
      </c>
      <c r="C65" s="61">
        <v>2</v>
      </c>
      <c r="D65" s="61">
        <v>0.5</v>
      </c>
      <c r="E65" s="61">
        <v>0.5</v>
      </c>
    </row>
    <row r="66" spans="1:5" x14ac:dyDescent="0.3">
      <c r="A66" s="62"/>
      <c r="B66" s="59" t="s">
        <v>134</v>
      </c>
      <c r="C66" s="61">
        <v>0</v>
      </c>
      <c r="D66" s="61"/>
      <c r="E66" s="61"/>
    </row>
    <row r="67" spans="1:5" ht="37" customHeight="1" x14ac:dyDescent="0.3">
      <c r="A67" s="366" t="s">
        <v>129</v>
      </c>
      <c r="B67" s="132" t="s">
        <v>350</v>
      </c>
      <c r="C67" s="364"/>
      <c r="D67" s="364"/>
      <c r="E67" s="364"/>
    </row>
    <row r="68" spans="1:5" x14ac:dyDescent="0.3">
      <c r="A68" s="366"/>
      <c r="B68" s="131" t="s">
        <v>188</v>
      </c>
      <c r="C68" s="364"/>
      <c r="D68" s="364"/>
      <c r="E68" s="364"/>
    </row>
    <row r="69" spans="1:5" ht="24.75" customHeight="1" x14ac:dyDescent="0.3">
      <c r="A69" s="366"/>
      <c r="B69" s="131" t="s">
        <v>351</v>
      </c>
      <c r="C69" s="364"/>
      <c r="D69" s="364"/>
      <c r="E69" s="364"/>
    </row>
    <row r="70" spans="1:5" ht="25.5" customHeight="1" x14ac:dyDescent="0.3">
      <c r="A70" s="366"/>
      <c r="B70" s="131" t="s">
        <v>352</v>
      </c>
      <c r="C70" s="364"/>
      <c r="D70" s="364"/>
      <c r="E70" s="364"/>
    </row>
    <row r="71" spans="1:5" ht="23" x14ac:dyDescent="0.3">
      <c r="A71" s="366"/>
      <c r="B71" s="131" t="s">
        <v>353</v>
      </c>
      <c r="C71" s="364"/>
      <c r="D71" s="364"/>
      <c r="E71" s="364"/>
    </row>
    <row r="72" spans="1:5" x14ac:dyDescent="0.3">
      <c r="A72" s="366"/>
      <c r="B72" s="131" t="s">
        <v>354</v>
      </c>
      <c r="C72" s="364"/>
      <c r="D72" s="364"/>
      <c r="E72" s="364"/>
    </row>
    <row r="73" spans="1:5" x14ac:dyDescent="0.3">
      <c r="A73" s="366"/>
      <c r="B73" s="131" t="s">
        <v>107</v>
      </c>
      <c r="C73" s="364"/>
      <c r="D73" s="364"/>
      <c r="E73" s="364"/>
    </row>
    <row r="74" spans="1:5" ht="35.5" customHeight="1" x14ac:dyDescent="0.3">
      <c r="A74" s="366"/>
      <c r="B74" s="128" t="s">
        <v>355</v>
      </c>
      <c r="C74" s="364"/>
      <c r="D74" s="364"/>
      <c r="E74" s="364"/>
    </row>
    <row r="75" spans="1:5" ht="25" customHeight="1" x14ac:dyDescent="0.3">
      <c r="A75" s="366"/>
      <c r="B75" s="129" t="s">
        <v>356</v>
      </c>
      <c r="C75" s="364"/>
      <c r="D75" s="364"/>
      <c r="E75" s="364"/>
    </row>
    <row r="76" spans="1:5" x14ac:dyDescent="0.3">
      <c r="A76" s="62"/>
      <c r="B76" s="59" t="s">
        <v>137</v>
      </c>
      <c r="C76" s="61">
        <v>2</v>
      </c>
      <c r="D76" s="61">
        <v>0.5</v>
      </c>
      <c r="E76" s="61">
        <v>0.5</v>
      </c>
    </row>
    <row r="77" spans="1:5" x14ac:dyDescent="0.3">
      <c r="A77" s="62"/>
      <c r="B77" s="60" t="s">
        <v>134</v>
      </c>
      <c r="C77" s="61">
        <v>0</v>
      </c>
      <c r="D77" s="61"/>
      <c r="E77" s="61"/>
    </row>
    <row r="78" spans="1:5" ht="23" x14ac:dyDescent="0.3">
      <c r="A78" s="365" t="s">
        <v>130</v>
      </c>
      <c r="B78" s="132" t="s">
        <v>357</v>
      </c>
      <c r="C78" s="364"/>
      <c r="D78" s="364"/>
      <c r="E78" s="364"/>
    </row>
    <row r="79" spans="1:5" ht="24" customHeight="1" x14ac:dyDescent="0.3">
      <c r="A79" s="365"/>
      <c r="B79" s="128" t="s">
        <v>138</v>
      </c>
      <c r="C79" s="364"/>
      <c r="D79" s="364"/>
      <c r="E79" s="364"/>
    </row>
    <row r="80" spans="1:5" ht="71" customHeight="1" x14ac:dyDescent="0.3">
      <c r="A80" s="365"/>
      <c r="B80" s="128" t="s">
        <v>362</v>
      </c>
      <c r="C80" s="364"/>
      <c r="D80" s="364"/>
      <c r="E80" s="364"/>
    </row>
    <row r="81" spans="1:5" ht="35" customHeight="1" x14ac:dyDescent="0.3">
      <c r="A81" s="365"/>
      <c r="B81" s="129" t="s">
        <v>358</v>
      </c>
      <c r="C81" s="364"/>
      <c r="D81" s="364"/>
      <c r="E81" s="364"/>
    </row>
    <row r="82" spans="1:5" x14ac:dyDescent="0.3">
      <c r="A82" s="62"/>
      <c r="B82" s="59" t="s">
        <v>139</v>
      </c>
      <c r="C82" s="61">
        <v>2</v>
      </c>
      <c r="D82" s="61">
        <v>0.5</v>
      </c>
      <c r="E82" s="61">
        <v>0.5</v>
      </c>
    </row>
    <row r="83" spans="1:5" x14ac:dyDescent="0.3">
      <c r="A83" s="62"/>
      <c r="B83" s="60" t="s">
        <v>134</v>
      </c>
      <c r="C83" s="61">
        <v>0</v>
      </c>
      <c r="D83" s="61"/>
      <c r="E83" s="61"/>
    </row>
    <row r="84" spans="1:5" ht="23" x14ac:dyDescent="0.3">
      <c r="A84" s="366" t="s">
        <v>131</v>
      </c>
      <c r="B84" s="133" t="s">
        <v>359</v>
      </c>
      <c r="C84" s="364"/>
      <c r="D84" s="364"/>
      <c r="E84" s="364"/>
    </row>
    <row r="85" spans="1:5" ht="27" customHeight="1" x14ac:dyDescent="0.3">
      <c r="A85" s="366"/>
      <c r="B85" s="129" t="s">
        <v>360</v>
      </c>
      <c r="C85" s="364"/>
      <c r="D85" s="364"/>
      <c r="E85" s="364"/>
    </row>
    <row r="86" spans="1:5" x14ac:dyDescent="0.3">
      <c r="A86" s="62"/>
      <c r="B86" s="59" t="s">
        <v>133</v>
      </c>
      <c r="C86" s="61">
        <v>2</v>
      </c>
      <c r="D86" s="61">
        <v>0.5</v>
      </c>
      <c r="E86" s="61"/>
    </row>
    <row r="87" spans="1:5" x14ac:dyDescent="0.3">
      <c r="A87" s="58"/>
      <c r="B87" s="59" t="s">
        <v>140</v>
      </c>
      <c r="C87" s="61">
        <v>0</v>
      </c>
      <c r="D87" s="61"/>
      <c r="E87" s="61"/>
    </row>
    <row r="88" spans="1:5" ht="37.5" customHeight="1" x14ac:dyDescent="0.3">
      <c r="A88" s="366" t="s">
        <v>142</v>
      </c>
      <c r="B88" s="132" t="s">
        <v>555</v>
      </c>
      <c r="C88" s="364"/>
      <c r="D88" s="364"/>
      <c r="E88" s="364"/>
    </row>
    <row r="89" spans="1:5" ht="58.5" customHeight="1" x14ac:dyDescent="0.3">
      <c r="A89" s="366"/>
      <c r="B89" s="128" t="s">
        <v>361</v>
      </c>
      <c r="C89" s="364"/>
      <c r="D89" s="364"/>
      <c r="E89" s="364"/>
    </row>
    <row r="90" spans="1:5" ht="58.5" customHeight="1" x14ac:dyDescent="0.3">
      <c r="A90" s="366"/>
      <c r="B90" s="128" t="s">
        <v>556</v>
      </c>
      <c r="C90" s="364"/>
      <c r="D90" s="364"/>
      <c r="E90" s="364"/>
    </row>
    <row r="91" spans="1:5" ht="24.5" customHeight="1" x14ac:dyDescent="0.3">
      <c r="A91" s="366"/>
      <c r="B91" s="128" t="s">
        <v>558</v>
      </c>
      <c r="C91" s="364"/>
      <c r="D91" s="364"/>
      <c r="E91" s="364"/>
    </row>
    <row r="92" spans="1:5" x14ac:dyDescent="0.3">
      <c r="A92" s="366"/>
      <c r="B92" s="128" t="s">
        <v>557</v>
      </c>
      <c r="C92" s="364"/>
      <c r="D92" s="364"/>
      <c r="E92" s="364"/>
    </row>
    <row r="93" spans="1:5" ht="35" customHeight="1" x14ac:dyDescent="0.3">
      <c r="A93" s="366"/>
      <c r="B93" s="128" t="s">
        <v>1164</v>
      </c>
      <c r="C93" s="364"/>
      <c r="D93" s="364"/>
      <c r="E93" s="364"/>
    </row>
    <row r="94" spans="1:5" ht="26.5" customHeight="1" x14ac:dyDescent="0.3">
      <c r="A94" s="366"/>
      <c r="B94" s="128" t="s">
        <v>207</v>
      </c>
      <c r="C94" s="364"/>
      <c r="D94" s="364"/>
      <c r="E94" s="364"/>
    </row>
    <row r="95" spans="1:5" ht="23" x14ac:dyDescent="0.3">
      <c r="A95" s="366"/>
      <c r="B95" s="128" t="s">
        <v>559</v>
      </c>
      <c r="C95" s="364"/>
      <c r="D95" s="364"/>
      <c r="E95" s="364"/>
    </row>
    <row r="96" spans="1:5" ht="24" customHeight="1" x14ac:dyDescent="0.3">
      <c r="A96" s="366"/>
      <c r="B96" s="128" t="s">
        <v>560</v>
      </c>
      <c r="C96" s="364"/>
      <c r="D96" s="364"/>
      <c r="E96" s="364"/>
    </row>
    <row r="97" spans="1:5" x14ac:dyDescent="0.3">
      <c r="A97" s="366"/>
      <c r="B97" s="128" t="s">
        <v>561</v>
      </c>
      <c r="C97" s="364"/>
      <c r="D97" s="364"/>
      <c r="E97" s="364"/>
    </row>
    <row r="98" spans="1:5" x14ac:dyDescent="0.3">
      <c r="A98" s="366"/>
      <c r="B98" s="128" t="s">
        <v>562</v>
      </c>
      <c r="C98" s="364"/>
      <c r="D98" s="364"/>
      <c r="E98" s="364"/>
    </row>
    <row r="99" spans="1:5" ht="23" x14ac:dyDescent="0.3">
      <c r="A99" s="366"/>
      <c r="B99" s="128" t="s">
        <v>563</v>
      </c>
      <c r="C99" s="364"/>
      <c r="D99" s="364"/>
      <c r="E99" s="364"/>
    </row>
    <row r="100" spans="1:5" x14ac:dyDescent="0.3">
      <c r="A100" s="366"/>
      <c r="B100" s="128" t="s">
        <v>564</v>
      </c>
      <c r="C100" s="364"/>
      <c r="D100" s="364"/>
      <c r="E100" s="364"/>
    </row>
    <row r="101" spans="1:5" x14ac:dyDescent="0.3">
      <c r="A101" s="366"/>
      <c r="B101" s="128" t="s">
        <v>141</v>
      </c>
      <c r="C101" s="364"/>
      <c r="D101" s="364"/>
      <c r="E101" s="364"/>
    </row>
    <row r="102" spans="1:5" ht="24" customHeight="1" x14ac:dyDescent="0.3">
      <c r="A102" s="366"/>
      <c r="B102" s="128" t="s">
        <v>565</v>
      </c>
      <c r="C102" s="364"/>
      <c r="D102" s="364"/>
      <c r="E102" s="364"/>
    </row>
    <row r="103" spans="1:5" ht="47" customHeight="1" x14ac:dyDescent="0.3">
      <c r="A103" s="366"/>
      <c r="B103" s="128" t="s">
        <v>566</v>
      </c>
      <c r="C103" s="364"/>
      <c r="D103" s="364"/>
      <c r="E103" s="364"/>
    </row>
    <row r="104" spans="1:5" ht="13.5" customHeight="1" x14ac:dyDescent="0.3">
      <c r="A104" s="366"/>
      <c r="B104" s="128" t="s">
        <v>567</v>
      </c>
      <c r="C104" s="364"/>
      <c r="D104" s="364"/>
      <c r="E104" s="364"/>
    </row>
    <row r="105" spans="1:5" ht="60" customHeight="1" x14ac:dyDescent="0.3">
      <c r="A105" s="366"/>
      <c r="B105" s="129" t="s">
        <v>572</v>
      </c>
      <c r="C105" s="364"/>
      <c r="D105" s="364"/>
      <c r="E105" s="364"/>
    </row>
    <row r="106" spans="1:5" ht="26.25" customHeight="1" x14ac:dyDescent="0.3">
      <c r="A106" s="62"/>
      <c r="B106" s="59" t="s">
        <v>568</v>
      </c>
      <c r="C106" s="61">
        <v>2</v>
      </c>
      <c r="D106" s="61">
        <v>0.5</v>
      </c>
      <c r="E106" s="61"/>
    </row>
    <row r="107" spans="1:5" ht="26.25" customHeight="1" x14ac:dyDescent="0.3">
      <c r="A107" s="62"/>
      <c r="B107" s="59" t="s">
        <v>569</v>
      </c>
      <c r="C107" s="61">
        <v>1</v>
      </c>
      <c r="D107" s="61">
        <v>0.5</v>
      </c>
      <c r="E107" s="61"/>
    </row>
    <row r="108" spans="1:5" ht="35" customHeight="1" x14ac:dyDescent="0.3">
      <c r="A108" s="62"/>
      <c r="B108" s="59" t="s">
        <v>570</v>
      </c>
      <c r="C108" s="61">
        <v>0</v>
      </c>
      <c r="D108" s="61"/>
      <c r="E108" s="61"/>
    </row>
    <row r="109" spans="1:5" ht="12.5" customHeight="1" x14ac:dyDescent="0.3">
      <c r="A109" s="365" t="s">
        <v>363</v>
      </c>
      <c r="B109" s="132" t="s">
        <v>364</v>
      </c>
      <c r="C109" s="364"/>
      <c r="D109" s="364"/>
      <c r="E109" s="364"/>
    </row>
    <row r="110" spans="1:5" ht="35.5" customHeight="1" x14ac:dyDescent="0.3">
      <c r="A110" s="365"/>
      <c r="B110" s="128" t="s">
        <v>209</v>
      </c>
      <c r="C110" s="364"/>
      <c r="D110" s="364"/>
      <c r="E110" s="364"/>
    </row>
    <row r="111" spans="1:5" ht="23.5" customHeight="1" x14ac:dyDescent="0.3">
      <c r="A111" s="365"/>
      <c r="B111" s="128" t="s">
        <v>189</v>
      </c>
      <c r="C111" s="364"/>
      <c r="D111" s="364"/>
      <c r="E111" s="364"/>
    </row>
    <row r="112" spans="1:5" ht="25" customHeight="1" x14ac:dyDescent="0.3">
      <c r="A112" s="365"/>
      <c r="B112" s="129" t="s">
        <v>571</v>
      </c>
      <c r="C112" s="364"/>
      <c r="D112" s="364"/>
      <c r="E112" s="364"/>
    </row>
    <row r="113" spans="1:5" x14ac:dyDescent="0.3">
      <c r="A113" s="63"/>
      <c r="B113" s="59" t="s">
        <v>143</v>
      </c>
      <c r="C113" s="61">
        <v>2</v>
      </c>
      <c r="D113" s="61">
        <v>0.5</v>
      </c>
      <c r="E113" s="61">
        <v>0.5</v>
      </c>
    </row>
    <row r="114" spans="1:5" ht="14.25" customHeight="1" x14ac:dyDescent="0.3">
      <c r="A114" s="63"/>
      <c r="B114" s="59" t="s">
        <v>120</v>
      </c>
      <c r="C114" s="61">
        <v>0</v>
      </c>
      <c r="D114" s="61"/>
      <c r="E114" s="61"/>
    </row>
  </sheetData>
  <mergeCells count="65">
    <mergeCell ref="A88:A105"/>
    <mergeCell ref="C88:C105"/>
    <mergeCell ref="D88:D105"/>
    <mergeCell ref="E84:E85"/>
    <mergeCell ref="E4:E7"/>
    <mergeCell ref="C57:C64"/>
    <mergeCell ref="D57:D64"/>
    <mergeCell ref="A67:A75"/>
    <mergeCell ref="C67:C75"/>
    <mergeCell ref="A48:A54"/>
    <mergeCell ref="C48:C54"/>
    <mergeCell ref="D48:D54"/>
    <mergeCell ref="D67:D75"/>
    <mergeCell ref="E36:E38"/>
    <mergeCell ref="E67:E75"/>
    <mergeCell ref="A57:A64"/>
    <mergeCell ref="A36:A38"/>
    <mergeCell ref="C36:C38"/>
    <mergeCell ref="D36:D38"/>
    <mergeCell ref="C29:C32"/>
    <mergeCell ref="A29:A32"/>
    <mergeCell ref="E13:E16"/>
    <mergeCell ref="C42:C44"/>
    <mergeCell ref="D42:D44"/>
    <mergeCell ref="B2:B3"/>
    <mergeCell ref="C2:C3"/>
    <mergeCell ref="D2:E2"/>
    <mergeCell ref="D29:D32"/>
    <mergeCell ref="E29:E32"/>
    <mergeCell ref="C8:C10"/>
    <mergeCell ref="D8:D10"/>
    <mergeCell ref="C19:C21"/>
    <mergeCell ref="D19:D21"/>
    <mergeCell ref="E19:E21"/>
    <mergeCell ref="C24:C26"/>
    <mergeCell ref="D24:D26"/>
    <mergeCell ref="E24:E26"/>
    <mergeCell ref="A13:A16"/>
    <mergeCell ref="A19:A21"/>
    <mergeCell ref="A24:A26"/>
    <mergeCell ref="C13:C16"/>
    <mergeCell ref="D13:D16"/>
    <mergeCell ref="A1:E1"/>
    <mergeCell ref="A8:A10"/>
    <mergeCell ref="E8:E10"/>
    <mergeCell ref="A4:A7"/>
    <mergeCell ref="C4:C7"/>
    <mergeCell ref="D4:D7"/>
    <mergeCell ref="A2:A3"/>
    <mergeCell ref="C109:C112"/>
    <mergeCell ref="A109:A112"/>
    <mergeCell ref="D109:D112"/>
    <mergeCell ref="E109:E112"/>
    <mergeCell ref="A42:A44"/>
    <mergeCell ref="E78:E81"/>
    <mergeCell ref="E57:E64"/>
    <mergeCell ref="E48:E54"/>
    <mergeCell ref="E42:E44"/>
    <mergeCell ref="E88:E105"/>
    <mergeCell ref="A84:A85"/>
    <mergeCell ref="C84:C85"/>
    <mergeCell ref="D84:D85"/>
    <mergeCell ref="A78:A81"/>
    <mergeCell ref="C78:C81"/>
    <mergeCell ref="D78:D8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8" fitToHeight="5" orientation="landscape" r:id="rId1"/>
  <headerFooter>
    <oddFooter>&amp;C&amp;9&amp;A&amp;R&amp;P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U127"/>
  <sheetViews>
    <sheetView zoomScaleNormal="100" zoomScaleSheetLayoutView="100" workbookViewId="0">
      <pane xSplit="1" ySplit="7" topLeftCell="B8" activePane="bottomRight" state="frozen"/>
      <selection activeCell="P27" sqref="P27"/>
      <selection pane="topRight" activeCell="P27" sqref="P27"/>
      <selection pane="bottomLeft" activeCell="P27" sqref="P27"/>
      <selection pane="bottomRight" activeCell="A2" sqref="A2:T2"/>
    </sheetView>
  </sheetViews>
  <sheetFormatPr defaultColWidth="9.1796875" defaultRowHeight="13" x14ac:dyDescent="0.3"/>
  <cols>
    <col min="1" max="1" width="24.6328125" style="9" customWidth="1"/>
    <col min="2" max="2" width="34.36328125" style="11" customWidth="1"/>
    <col min="3" max="3" width="5.6328125" style="17" customWidth="1"/>
    <col min="4" max="5" width="4.6328125" style="17" customWidth="1"/>
    <col min="6" max="6" width="5.6328125" style="19" customWidth="1"/>
    <col min="7" max="9" width="12.6328125" style="19" customWidth="1"/>
    <col min="10" max="10" width="11.7265625" style="19" customWidth="1"/>
    <col min="11" max="11" width="11.26953125" style="19" customWidth="1"/>
    <col min="12" max="12" width="11.453125" style="19" customWidth="1"/>
    <col min="13" max="13" width="11.7265625" style="17" customWidth="1"/>
    <col min="14" max="14" width="11.90625" style="14" customWidth="1"/>
    <col min="15" max="15" width="11.81640625" style="17" customWidth="1"/>
    <col min="16" max="16" width="11.26953125" style="14" customWidth="1"/>
    <col min="17" max="17" width="18.6328125" style="81" customWidth="1"/>
    <col min="18" max="18" width="18.6328125" style="155" customWidth="1"/>
    <col min="19" max="19" width="20.08984375" style="155" customWidth="1"/>
    <col min="20" max="20" width="18.6328125" style="155" customWidth="1"/>
    <col min="21" max="16384" width="9.1796875" style="9"/>
  </cols>
  <sheetData>
    <row r="1" spans="1:21" s="83" customFormat="1" ht="20" customHeight="1" x14ac:dyDescent="0.3">
      <c r="A1" s="382" t="str">
        <f>B3</f>
        <v>4.1 Размещен ли проект закона об исполнении бюджета за 2019 год в открытом доступе на сайте законодательного органа и (или) на сайте, предназначенном для размещения бюджетных данных?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:21" s="83" customFormat="1" ht="15" customHeight="1" x14ac:dyDescent="0.3">
      <c r="A2" s="363" t="s">
        <v>1809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1" s="11" customFormat="1" ht="37" customHeight="1" x14ac:dyDescent="0.3">
      <c r="A3" s="379" t="s">
        <v>380</v>
      </c>
      <c r="B3" s="381" t="s">
        <v>366</v>
      </c>
      <c r="C3" s="381" t="s">
        <v>144</v>
      </c>
      <c r="D3" s="381"/>
      <c r="E3" s="381"/>
      <c r="F3" s="381"/>
      <c r="G3" s="379" t="s">
        <v>1530</v>
      </c>
      <c r="H3" s="380"/>
      <c r="I3" s="380"/>
      <c r="J3" s="380"/>
      <c r="K3" s="379" t="s">
        <v>1135</v>
      </c>
      <c r="L3" s="380"/>
      <c r="M3" s="379" t="s">
        <v>748</v>
      </c>
      <c r="N3" s="379" t="s">
        <v>200</v>
      </c>
      <c r="O3" s="384" t="s">
        <v>367</v>
      </c>
      <c r="P3" s="379" t="s">
        <v>195</v>
      </c>
      <c r="Q3" s="379" t="s">
        <v>109</v>
      </c>
      <c r="R3" s="379" t="s">
        <v>747</v>
      </c>
      <c r="S3" s="379"/>
      <c r="T3" s="379"/>
    </row>
    <row r="4" spans="1:21" s="11" customFormat="1" ht="25" customHeight="1" x14ac:dyDescent="0.3">
      <c r="A4" s="379"/>
      <c r="B4" s="381"/>
      <c r="C4" s="381"/>
      <c r="D4" s="381"/>
      <c r="E4" s="381"/>
      <c r="F4" s="381"/>
      <c r="G4" s="379" t="s">
        <v>108</v>
      </c>
      <c r="H4" s="379" t="s">
        <v>1136</v>
      </c>
      <c r="I4" s="379" t="s">
        <v>211</v>
      </c>
      <c r="J4" s="379" t="s">
        <v>1126</v>
      </c>
      <c r="K4" s="379" t="s">
        <v>1133</v>
      </c>
      <c r="L4" s="387" t="s">
        <v>1134</v>
      </c>
      <c r="M4" s="379"/>
      <c r="N4" s="379"/>
      <c r="O4" s="385"/>
      <c r="P4" s="379"/>
      <c r="Q4" s="379"/>
      <c r="R4" s="379"/>
      <c r="S4" s="379"/>
      <c r="T4" s="379"/>
    </row>
    <row r="5" spans="1:21" s="104" customFormat="1" ht="37.5" customHeight="1" x14ac:dyDescent="0.3">
      <c r="A5" s="379"/>
      <c r="B5" s="76" t="str">
        <f>'Методика (Раздел 4)'!B11</f>
        <v xml:space="preserve">Да, размещен на сайте законодательного органа и (или) на сайте, предназначенном для размещения бюджетных данных  </v>
      </c>
      <c r="C5" s="379" t="s">
        <v>101</v>
      </c>
      <c r="D5" s="379" t="s">
        <v>190</v>
      </c>
      <c r="E5" s="379" t="s">
        <v>105</v>
      </c>
      <c r="F5" s="381" t="s">
        <v>100</v>
      </c>
      <c r="G5" s="379"/>
      <c r="H5" s="379"/>
      <c r="I5" s="379"/>
      <c r="J5" s="379"/>
      <c r="K5" s="379"/>
      <c r="L5" s="387"/>
      <c r="M5" s="379"/>
      <c r="N5" s="379"/>
      <c r="O5" s="385"/>
      <c r="P5" s="379"/>
      <c r="Q5" s="379"/>
      <c r="R5" s="379" t="s">
        <v>1139</v>
      </c>
      <c r="S5" s="379" t="s">
        <v>1140</v>
      </c>
      <c r="T5" s="379" t="s">
        <v>1141</v>
      </c>
    </row>
    <row r="6" spans="1:21" s="104" customFormat="1" ht="24" customHeight="1" x14ac:dyDescent="0.3">
      <c r="A6" s="379"/>
      <c r="B6" s="76" t="str">
        <f>'Методика (Раздел 4)'!B12</f>
        <v>Нет, в установленные сроки не размещен или не отвечает требованиям</v>
      </c>
      <c r="C6" s="379"/>
      <c r="D6" s="379"/>
      <c r="E6" s="379"/>
      <c r="F6" s="381"/>
      <c r="G6" s="379"/>
      <c r="H6" s="379"/>
      <c r="I6" s="379"/>
      <c r="J6" s="379"/>
      <c r="K6" s="379"/>
      <c r="L6" s="387"/>
      <c r="M6" s="379"/>
      <c r="N6" s="379"/>
      <c r="O6" s="386"/>
      <c r="P6" s="379"/>
      <c r="Q6" s="379"/>
      <c r="R6" s="379"/>
      <c r="S6" s="379"/>
      <c r="T6" s="379"/>
    </row>
    <row r="7" spans="1:21" s="7" customFormat="1" ht="15" customHeight="1" x14ac:dyDescent="0.3">
      <c r="A7" s="78" t="s">
        <v>0</v>
      </c>
      <c r="B7" s="52"/>
      <c r="C7" s="52"/>
      <c r="D7" s="52"/>
      <c r="E7" s="52"/>
      <c r="F7" s="79"/>
      <c r="G7" s="79"/>
      <c r="H7" s="79"/>
      <c r="I7" s="79"/>
      <c r="J7" s="79"/>
      <c r="K7" s="79"/>
      <c r="L7" s="79"/>
      <c r="M7" s="52"/>
      <c r="N7" s="79"/>
      <c r="O7" s="79"/>
      <c r="P7" s="79"/>
      <c r="Q7" s="78"/>
      <c r="R7" s="80"/>
      <c r="S7" s="80"/>
      <c r="T7" s="79"/>
    </row>
    <row r="8" spans="1:21" s="346" customFormat="1" ht="15" customHeight="1" x14ac:dyDescent="0.3">
      <c r="A8" s="342" t="s">
        <v>1</v>
      </c>
      <c r="B8" s="189" t="s">
        <v>120</v>
      </c>
      <c r="C8" s="343">
        <f>IF(B8=$B$5,2,0)</f>
        <v>0</v>
      </c>
      <c r="D8" s="343"/>
      <c r="E8" s="343"/>
      <c r="F8" s="344">
        <f>C8*IF(D8&gt;0,D8,1)*IF(E8&gt;0,E8,1)</f>
        <v>0</v>
      </c>
      <c r="G8" s="186">
        <v>44000</v>
      </c>
      <c r="H8" s="186" t="s">
        <v>1143</v>
      </c>
      <c r="I8" s="186">
        <v>44007</v>
      </c>
      <c r="J8" s="186">
        <v>44015</v>
      </c>
      <c r="K8" s="186" t="s">
        <v>1235</v>
      </c>
      <c r="L8" s="186" t="s">
        <v>1802</v>
      </c>
      <c r="M8" s="189" t="s">
        <v>219</v>
      </c>
      <c r="N8" s="189" t="s">
        <v>405</v>
      </c>
      <c r="O8" s="189" t="s">
        <v>405</v>
      </c>
      <c r="P8" s="189" t="s">
        <v>405</v>
      </c>
      <c r="Q8" s="189" t="s">
        <v>1803</v>
      </c>
      <c r="R8" s="345" t="s">
        <v>672</v>
      </c>
      <c r="S8" s="345" t="s">
        <v>673</v>
      </c>
      <c r="T8" s="345" t="s">
        <v>674</v>
      </c>
      <c r="U8" s="346" t="s">
        <v>216</v>
      </c>
    </row>
    <row r="9" spans="1:21" s="7" customFormat="1" ht="15" customHeight="1" x14ac:dyDescent="0.3">
      <c r="A9" s="33" t="s">
        <v>2</v>
      </c>
      <c r="B9" s="32" t="s">
        <v>145</v>
      </c>
      <c r="C9" s="34">
        <f t="shared" ref="C9:C72" si="0">IF(B9=$B$5,2,0)</f>
        <v>2</v>
      </c>
      <c r="D9" s="34"/>
      <c r="E9" s="34"/>
      <c r="F9" s="54">
        <f t="shared" ref="F9:F72" si="1">C9*IF(D9&gt;0,D9,1)*IF(E9&gt;0,E9,1)</f>
        <v>2</v>
      </c>
      <c r="G9" s="38" t="s">
        <v>1124</v>
      </c>
      <c r="H9" s="38">
        <v>43983</v>
      </c>
      <c r="I9" s="38">
        <v>44007</v>
      </c>
      <c r="J9" s="38">
        <v>44011</v>
      </c>
      <c r="K9" s="38" t="s">
        <v>219</v>
      </c>
      <c r="L9" s="38" t="s">
        <v>219</v>
      </c>
      <c r="M9" s="38" t="s">
        <v>219</v>
      </c>
      <c r="N9" s="38" t="s">
        <v>219</v>
      </c>
      <c r="O9" s="38" t="s">
        <v>219</v>
      </c>
      <c r="P9" s="38" t="s">
        <v>219</v>
      </c>
      <c r="Q9" s="32" t="s">
        <v>216</v>
      </c>
      <c r="R9" s="207" t="s">
        <v>652</v>
      </c>
      <c r="S9" s="207" t="s">
        <v>650</v>
      </c>
      <c r="T9" s="207" t="s">
        <v>653</v>
      </c>
      <c r="U9" s="7" t="s">
        <v>216</v>
      </c>
    </row>
    <row r="10" spans="1:21" s="7" customFormat="1" ht="15" customHeight="1" x14ac:dyDescent="0.3">
      <c r="A10" s="33" t="s">
        <v>3</v>
      </c>
      <c r="B10" s="32" t="s">
        <v>145</v>
      </c>
      <c r="C10" s="34">
        <f t="shared" si="0"/>
        <v>2</v>
      </c>
      <c r="D10" s="34"/>
      <c r="E10" s="34"/>
      <c r="F10" s="54">
        <f t="shared" si="1"/>
        <v>2</v>
      </c>
      <c r="G10" s="38" t="s">
        <v>1125</v>
      </c>
      <c r="H10" s="38" t="s">
        <v>450</v>
      </c>
      <c r="I10" s="38">
        <v>44040</v>
      </c>
      <c r="J10" s="38">
        <v>44053</v>
      </c>
      <c r="K10" s="38" t="s">
        <v>219</v>
      </c>
      <c r="L10" s="38" t="s">
        <v>219</v>
      </c>
      <c r="M10" s="32" t="s">
        <v>219</v>
      </c>
      <c r="N10" s="32" t="s">
        <v>219</v>
      </c>
      <c r="O10" s="32" t="s">
        <v>219</v>
      </c>
      <c r="P10" s="32" t="s">
        <v>219</v>
      </c>
      <c r="Q10" s="32" t="s">
        <v>216</v>
      </c>
      <c r="R10" s="207" t="s">
        <v>451</v>
      </c>
      <c r="S10" s="207" t="s">
        <v>250</v>
      </c>
      <c r="T10" s="46" t="s">
        <v>417</v>
      </c>
    </row>
    <row r="11" spans="1:21" s="53" customFormat="1" ht="15" customHeight="1" x14ac:dyDescent="0.3">
      <c r="A11" s="33" t="s">
        <v>4</v>
      </c>
      <c r="B11" s="32" t="s">
        <v>145</v>
      </c>
      <c r="C11" s="34">
        <f t="shared" si="0"/>
        <v>2</v>
      </c>
      <c r="D11" s="34"/>
      <c r="E11" s="34">
        <v>0.5</v>
      </c>
      <c r="F11" s="54">
        <f t="shared" si="1"/>
        <v>1</v>
      </c>
      <c r="G11" s="38">
        <v>43978</v>
      </c>
      <c r="H11" s="38" t="s">
        <v>1144</v>
      </c>
      <c r="I11" s="38">
        <v>43993</v>
      </c>
      <c r="J11" s="38">
        <v>43997</v>
      </c>
      <c r="K11" s="38" t="s">
        <v>219</v>
      </c>
      <c r="L11" s="38" t="s">
        <v>219</v>
      </c>
      <c r="M11" s="32" t="s">
        <v>405</v>
      </c>
      <c r="N11" s="32" t="s">
        <v>218</v>
      </c>
      <c r="O11" s="32" t="s">
        <v>216</v>
      </c>
      <c r="P11" s="32" t="s">
        <v>219</v>
      </c>
      <c r="Q11" s="32" t="s">
        <v>1597</v>
      </c>
      <c r="R11" s="207" t="s">
        <v>1137</v>
      </c>
      <c r="S11" s="207" t="s">
        <v>235</v>
      </c>
      <c r="T11" s="46" t="s">
        <v>417</v>
      </c>
    </row>
    <row r="12" spans="1:21" s="53" customFormat="1" ht="15" customHeight="1" x14ac:dyDescent="0.3">
      <c r="A12" s="33" t="s">
        <v>5</v>
      </c>
      <c r="B12" s="32" t="s">
        <v>145</v>
      </c>
      <c r="C12" s="34">
        <f t="shared" si="0"/>
        <v>2</v>
      </c>
      <c r="D12" s="34"/>
      <c r="E12" s="34"/>
      <c r="F12" s="54">
        <f t="shared" si="1"/>
        <v>2</v>
      </c>
      <c r="G12" s="38" t="s">
        <v>744</v>
      </c>
      <c r="H12" s="38" t="s">
        <v>1145</v>
      </c>
      <c r="I12" s="38">
        <v>44133</v>
      </c>
      <c r="J12" s="38">
        <v>44134</v>
      </c>
      <c r="K12" s="38" t="s">
        <v>219</v>
      </c>
      <c r="L12" s="38" t="s">
        <v>219</v>
      </c>
      <c r="M12" s="32" t="s">
        <v>405</v>
      </c>
      <c r="N12" s="32" t="s">
        <v>219</v>
      </c>
      <c r="O12" s="32" t="s">
        <v>219</v>
      </c>
      <c r="P12" s="32" t="s">
        <v>219</v>
      </c>
      <c r="Q12" s="32" t="s">
        <v>1236</v>
      </c>
      <c r="R12" s="205" t="s">
        <v>1138</v>
      </c>
      <c r="S12" s="205" t="s">
        <v>743</v>
      </c>
      <c r="T12" s="46" t="s">
        <v>417</v>
      </c>
    </row>
    <row r="13" spans="1:21" s="7" customFormat="1" ht="15" customHeight="1" x14ac:dyDescent="0.3">
      <c r="A13" s="33" t="s">
        <v>6</v>
      </c>
      <c r="B13" s="32" t="s">
        <v>145</v>
      </c>
      <c r="C13" s="34">
        <f t="shared" si="0"/>
        <v>2</v>
      </c>
      <c r="D13" s="34"/>
      <c r="E13" s="34"/>
      <c r="F13" s="54">
        <f t="shared" si="1"/>
        <v>2</v>
      </c>
      <c r="G13" s="38">
        <v>43978</v>
      </c>
      <c r="H13" s="38" t="s">
        <v>1146</v>
      </c>
      <c r="I13" s="38">
        <v>43993</v>
      </c>
      <c r="J13" s="38">
        <v>43999</v>
      </c>
      <c r="K13" s="38" t="s">
        <v>219</v>
      </c>
      <c r="L13" s="38" t="s">
        <v>219</v>
      </c>
      <c r="M13" s="32" t="s">
        <v>219</v>
      </c>
      <c r="N13" s="32" t="s">
        <v>219</v>
      </c>
      <c r="O13" s="32" t="s">
        <v>1142</v>
      </c>
      <c r="P13" s="32" t="s">
        <v>405</v>
      </c>
      <c r="Q13" s="32" t="s">
        <v>1201</v>
      </c>
      <c r="R13" s="207" t="s">
        <v>515</v>
      </c>
      <c r="S13" s="207" t="s">
        <v>236</v>
      </c>
      <c r="T13" s="46" t="s">
        <v>417</v>
      </c>
    </row>
    <row r="14" spans="1:21" s="53" customFormat="1" ht="14.5" customHeight="1" x14ac:dyDescent="0.3">
      <c r="A14" s="33" t="s">
        <v>7</v>
      </c>
      <c r="B14" s="32" t="s">
        <v>145</v>
      </c>
      <c r="C14" s="34">
        <f t="shared" si="0"/>
        <v>2</v>
      </c>
      <c r="D14" s="34"/>
      <c r="E14" s="34">
        <v>0.5</v>
      </c>
      <c r="F14" s="54">
        <f t="shared" si="1"/>
        <v>1</v>
      </c>
      <c r="G14" s="38">
        <v>43997</v>
      </c>
      <c r="H14" s="38" t="s">
        <v>217</v>
      </c>
      <c r="I14" s="38">
        <v>44014</v>
      </c>
      <c r="J14" s="38">
        <v>44019</v>
      </c>
      <c r="K14" s="38" t="s">
        <v>217</v>
      </c>
      <c r="L14" s="38" t="s">
        <v>217</v>
      </c>
      <c r="M14" s="32" t="s">
        <v>219</v>
      </c>
      <c r="N14" s="32" t="s">
        <v>218</v>
      </c>
      <c r="O14" s="32" t="s">
        <v>216</v>
      </c>
      <c r="P14" s="32" t="s">
        <v>218</v>
      </c>
      <c r="Q14" s="32" t="s">
        <v>1202</v>
      </c>
      <c r="R14" s="207" t="s">
        <v>669</v>
      </c>
      <c r="S14" s="207" t="s">
        <v>249</v>
      </c>
      <c r="T14" s="206" t="s">
        <v>435</v>
      </c>
      <c r="U14" s="53" t="s">
        <v>216</v>
      </c>
    </row>
    <row r="15" spans="1:21" s="53" customFormat="1" ht="15" customHeight="1" x14ac:dyDescent="0.3">
      <c r="A15" s="33" t="s">
        <v>8</v>
      </c>
      <c r="B15" s="32" t="s">
        <v>145</v>
      </c>
      <c r="C15" s="34">
        <f t="shared" si="0"/>
        <v>2</v>
      </c>
      <c r="D15" s="34"/>
      <c r="E15" s="34"/>
      <c r="F15" s="54">
        <f t="shared" si="1"/>
        <v>2</v>
      </c>
      <c r="G15" s="38">
        <v>43969</v>
      </c>
      <c r="H15" s="38" t="s">
        <v>468</v>
      </c>
      <c r="I15" s="38">
        <v>44084</v>
      </c>
      <c r="J15" s="38">
        <v>44085</v>
      </c>
      <c r="K15" s="38" t="s">
        <v>219</v>
      </c>
      <c r="L15" s="38" t="s">
        <v>219</v>
      </c>
      <c r="M15" s="32" t="s">
        <v>219</v>
      </c>
      <c r="N15" s="32" t="s">
        <v>219</v>
      </c>
      <c r="O15" s="32" t="s">
        <v>219</v>
      </c>
      <c r="P15" s="32" t="s">
        <v>219</v>
      </c>
      <c r="Q15" s="201" t="s">
        <v>216</v>
      </c>
      <c r="R15" s="207" t="s">
        <v>469</v>
      </c>
      <c r="S15" s="207" t="s">
        <v>470</v>
      </c>
      <c r="T15" s="46" t="s">
        <v>417</v>
      </c>
    </row>
    <row r="16" spans="1:21" s="53" customFormat="1" ht="15" customHeight="1" x14ac:dyDescent="0.3">
      <c r="A16" s="33" t="s">
        <v>9</v>
      </c>
      <c r="B16" s="32" t="s">
        <v>145</v>
      </c>
      <c r="C16" s="34">
        <f t="shared" si="0"/>
        <v>2</v>
      </c>
      <c r="D16" s="34"/>
      <c r="E16" s="34"/>
      <c r="F16" s="54">
        <f t="shared" si="1"/>
        <v>2</v>
      </c>
      <c r="G16" s="38">
        <v>43970</v>
      </c>
      <c r="H16" s="38" t="s">
        <v>1147</v>
      </c>
      <c r="I16" s="38">
        <v>44008</v>
      </c>
      <c r="J16" s="38">
        <v>44012</v>
      </c>
      <c r="K16" s="38" t="s">
        <v>219</v>
      </c>
      <c r="L16" s="38" t="s">
        <v>219</v>
      </c>
      <c r="M16" s="32" t="s">
        <v>219</v>
      </c>
      <c r="N16" s="32" t="s">
        <v>219</v>
      </c>
      <c r="O16" s="32" t="s">
        <v>1541</v>
      </c>
      <c r="P16" s="32" t="s">
        <v>405</v>
      </c>
      <c r="Q16" s="32" t="s">
        <v>1544</v>
      </c>
      <c r="R16" s="46" t="s">
        <v>575</v>
      </c>
      <c r="S16" s="46" t="s">
        <v>576</v>
      </c>
      <c r="T16" s="46" t="s">
        <v>417</v>
      </c>
    </row>
    <row r="17" spans="1:21" s="7" customFormat="1" ht="15" customHeight="1" x14ac:dyDescent="0.3">
      <c r="A17" s="33" t="s">
        <v>10</v>
      </c>
      <c r="B17" s="32" t="s">
        <v>145</v>
      </c>
      <c r="C17" s="34">
        <f t="shared" si="0"/>
        <v>2</v>
      </c>
      <c r="D17" s="34"/>
      <c r="E17" s="34"/>
      <c r="F17" s="54">
        <f t="shared" si="1"/>
        <v>2</v>
      </c>
      <c r="G17" s="38">
        <v>43980</v>
      </c>
      <c r="H17" s="38" t="s">
        <v>217</v>
      </c>
      <c r="I17" s="38">
        <v>44021</v>
      </c>
      <c r="J17" s="38">
        <v>44036</v>
      </c>
      <c r="K17" s="38" t="s">
        <v>217</v>
      </c>
      <c r="L17" s="38" t="s">
        <v>217</v>
      </c>
      <c r="M17" s="32" t="s">
        <v>219</v>
      </c>
      <c r="N17" s="32" t="s">
        <v>219</v>
      </c>
      <c r="O17" s="32" t="s">
        <v>219</v>
      </c>
      <c r="P17" s="32" t="s">
        <v>219</v>
      </c>
      <c r="Q17" s="32" t="s">
        <v>216</v>
      </c>
      <c r="R17" s="207" t="s">
        <v>630</v>
      </c>
      <c r="S17" s="207" t="s">
        <v>631</v>
      </c>
      <c r="T17" s="207" t="s">
        <v>632</v>
      </c>
      <c r="U17" s="7" t="s">
        <v>216</v>
      </c>
    </row>
    <row r="18" spans="1:21" s="53" customFormat="1" ht="15" customHeight="1" x14ac:dyDescent="0.3">
      <c r="A18" s="33" t="s">
        <v>11</v>
      </c>
      <c r="B18" s="32" t="s">
        <v>145</v>
      </c>
      <c r="C18" s="34">
        <f t="shared" si="0"/>
        <v>2</v>
      </c>
      <c r="D18" s="34"/>
      <c r="E18" s="34">
        <v>0.5</v>
      </c>
      <c r="F18" s="54">
        <f t="shared" si="1"/>
        <v>1</v>
      </c>
      <c r="G18" s="38" t="s">
        <v>217</v>
      </c>
      <c r="H18" s="38" t="s">
        <v>1149</v>
      </c>
      <c r="I18" s="38">
        <v>44071</v>
      </c>
      <c r="J18" s="38">
        <v>44076</v>
      </c>
      <c r="K18" s="38" t="s">
        <v>217</v>
      </c>
      <c r="L18" s="38" t="s">
        <v>219</v>
      </c>
      <c r="M18" s="32" t="s">
        <v>219</v>
      </c>
      <c r="N18" s="32" t="s">
        <v>219</v>
      </c>
      <c r="O18" s="32" t="s">
        <v>218</v>
      </c>
      <c r="P18" s="32" t="s">
        <v>219</v>
      </c>
      <c r="Q18" s="32" t="s">
        <v>1532</v>
      </c>
      <c r="R18" s="207" t="s">
        <v>1148</v>
      </c>
      <c r="S18" s="207" t="s">
        <v>255</v>
      </c>
      <c r="T18" s="207" t="s">
        <v>436</v>
      </c>
      <c r="U18" s="53" t="s">
        <v>216</v>
      </c>
    </row>
    <row r="19" spans="1:21" s="7" customFormat="1" ht="15" customHeight="1" x14ac:dyDescent="0.3">
      <c r="A19" s="33" t="s">
        <v>12</v>
      </c>
      <c r="B19" s="32" t="s">
        <v>145</v>
      </c>
      <c r="C19" s="34">
        <f t="shared" si="0"/>
        <v>2</v>
      </c>
      <c r="D19" s="34"/>
      <c r="E19" s="34"/>
      <c r="F19" s="54">
        <f t="shared" si="1"/>
        <v>2</v>
      </c>
      <c r="G19" s="38">
        <v>43978</v>
      </c>
      <c r="H19" s="38">
        <v>43986</v>
      </c>
      <c r="I19" s="38">
        <v>44041</v>
      </c>
      <c r="J19" s="38">
        <v>44050</v>
      </c>
      <c r="K19" s="38" t="s">
        <v>219</v>
      </c>
      <c r="L19" s="38" t="s">
        <v>219</v>
      </c>
      <c r="M19" s="32" t="s">
        <v>219</v>
      </c>
      <c r="N19" s="32" t="s">
        <v>405</v>
      </c>
      <c r="O19" s="32" t="s">
        <v>405</v>
      </c>
      <c r="P19" s="32" t="s">
        <v>219</v>
      </c>
      <c r="Q19" s="32" t="s">
        <v>1598</v>
      </c>
      <c r="R19" s="207" t="s">
        <v>587</v>
      </c>
      <c r="S19" s="207" t="s">
        <v>588</v>
      </c>
      <c r="T19" s="207" t="s">
        <v>589</v>
      </c>
      <c r="U19" s="7" t="s">
        <v>216</v>
      </c>
    </row>
    <row r="20" spans="1:21" s="53" customFormat="1" ht="15" customHeight="1" x14ac:dyDescent="0.3">
      <c r="A20" s="33" t="s">
        <v>13</v>
      </c>
      <c r="B20" s="32" t="s">
        <v>145</v>
      </c>
      <c r="C20" s="34">
        <f t="shared" si="0"/>
        <v>2</v>
      </c>
      <c r="D20" s="34"/>
      <c r="E20" s="34">
        <v>0.5</v>
      </c>
      <c r="F20" s="54">
        <f t="shared" si="1"/>
        <v>1</v>
      </c>
      <c r="G20" s="38">
        <v>43983</v>
      </c>
      <c r="H20" s="38" t="s">
        <v>1241</v>
      </c>
      <c r="I20" s="38">
        <v>44007</v>
      </c>
      <c r="J20" s="38">
        <v>44007</v>
      </c>
      <c r="K20" s="38" t="s">
        <v>217</v>
      </c>
      <c r="L20" s="38" t="s">
        <v>219</v>
      </c>
      <c r="M20" s="32" t="s">
        <v>219</v>
      </c>
      <c r="N20" s="32" t="s">
        <v>218</v>
      </c>
      <c r="O20" s="32" t="s">
        <v>216</v>
      </c>
      <c r="P20" s="32" t="s">
        <v>219</v>
      </c>
      <c r="Q20" s="201" t="s">
        <v>1203</v>
      </c>
      <c r="R20" s="207" t="s">
        <v>646</v>
      </c>
      <c r="S20" s="207" t="s">
        <v>1602</v>
      </c>
      <c r="T20" s="46" t="s">
        <v>417</v>
      </c>
    </row>
    <row r="21" spans="1:21" s="53" customFormat="1" ht="15" customHeight="1" x14ac:dyDescent="0.3">
      <c r="A21" s="33" t="s">
        <v>14</v>
      </c>
      <c r="B21" s="32" t="s">
        <v>145</v>
      </c>
      <c r="C21" s="34">
        <f t="shared" si="0"/>
        <v>2</v>
      </c>
      <c r="D21" s="34"/>
      <c r="E21" s="34"/>
      <c r="F21" s="54">
        <f t="shared" si="1"/>
        <v>2</v>
      </c>
      <c r="G21" s="38">
        <v>44053</v>
      </c>
      <c r="H21" s="38" t="s">
        <v>217</v>
      </c>
      <c r="I21" s="38">
        <v>44134</v>
      </c>
      <c r="J21" s="38">
        <v>44141</v>
      </c>
      <c r="K21" s="38" t="s">
        <v>217</v>
      </c>
      <c r="L21" s="38" t="s">
        <v>217</v>
      </c>
      <c r="M21" s="32" t="s">
        <v>219</v>
      </c>
      <c r="N21" s="32" t="s">
        <v>219</v>
      </c>
      <c r="O21" s="32" t="s">
        <v>405</v>
      </c>
      <c r="P21" s="32" t="s">
        <v>219</v>
      </c>
      <c r="Q21" s="32" t="s">
        <v>216</v>
      </c>
      <c r="R21" s="46" t="s">
        <v>722</v>
      </c>
      <c r="S21" s="207" t="s">
        <v>723</v>
      </c>
      <c r="T21" s="46" t="s">
        <v>417</v>
      </c>
    </row>
    <row r="22" spans="1:21" s="68" customFormat="1" ht="15" customHeight="1" x14ac:dyDescent="0.3">
      <c r="A22" s="33" t="s">
        <v>15</v>
      </c>
      <c r="B22" s="32" t="s">
        <v>145</v>
      </c>
      <c r="C22" s="34">
        <f t="shared" si="0"/>
        <v>2</v>
      </c>
      <c r="D22" s="34"/>
      <c r="E22" s="34"/>
      <c r="F22" s="54">
        <f t="shared" si="1"/>
        <v>2</v>
      </c>
      <c r="G22" s="38">
        <v>43980</v>
      </c>
      <c r="H22" s="38" t="s">
        <v>519</v>
      </c>
      <c r="I22" s="38">
        <v>44035</v>
      </c>
      <c r="J22" s="38">
        <v>44049</v>
      </c>
      <c r="K22" s="38" t="s">
        <v>219</v>
      </c>
      <c r="L22" s="38" t="s">
        <v>219</v>
      </c>
      <c r="M22" s="32" t="s">
        <v>219</v>
      </c>
      <c r="N22" s="32" t="s">
        <v>219</v>
      </c>
      <c r="O22" s="32" t="s">
        <v>219</v>
      </c>
      <c r="P22" s="32" t="s">
        <v>219</v>
      </c>
      <c r="Q22" s="32" t="s">
        <v>216</v>
      </c>
      <c r="R22" s="207" t="s">
        <v>520</v>
      </c>
      <c r="S22" s="207" t="s">
        <v>521</v>
      </c>
      <c r="T22" s="207" t="s">
        <v>221</v>
      </c>
      <c r="U22" s="68" t="s">
        <v>216</v>
      </c>
    </row>
    <row r="23" spans="1:21" s="7" customFormat="1" ht="15" customHeight="1" x14ac:dyDescent="0.3">
      <c r="A23" s="33" t="s">
        <v>16</v>
      </c>
      <c r="B23" s="32" t="s">
        <v>145</v>
      </c>
      <c r="C23" s="34">
        <f t="shared" si="0"/>
        <v>2</v>
      </c>
      <c r="D23" s="34"/>
      <c r="E23" s="34"/>
      <c r="F23" s="54">
        <f t="shared" si="1"/>
        <v>2</v>
      </c>
      <c r="G23" s="38">
        <v>43976</v>
      </c>
      <c r="H23" s="38" t="s">
        <v>1206</v>
      </c>
      <c r="I23" s="38">
        <v>44133</v>
      </c>
      <c r="J23" s="38">
        <v>44133</v>
      </c>
      <c r="K23" s="38" t="s">
        <v>219</v>
      </c>
      <c r="L23" s="38" t="s">
        <v>219</v>
      </c>
      <c r="M23" s="32" t="s">
        <v>219</v>
      </c>
      <c r="N23" s="32" t="s">
        <v>219</v>
      </c>
      <c r="O23" s="32" t="s">
        <v>219</v>
      </c>
      <c r="P23" s="32" t="s">
        <v>219</v>
      </c>
      <c r="Q23" s="32" t="s">
        <v>1205</v>
      </c>
      <c r="R23" s="207" t="s">
        <v>1204</v>
      </c>
      <c r="S23" s="207" t="s">
        <v>498</v>
      </c>
      <c r="T23" s="207" t="s">
        <v>499</v>
      </c>
      <c r="U23" s="7" t="s">
        <v>216</v>
      </c>
    </row>
    <row r="24" spans="1:21" s="7" customFormat="1" ht="15" customHeight="1" x14ac:dyDescent="0.3">
      <c r="A24" s="33" t="s">
        <v>17</v>
      </c>
      <c r="B24" s="32" t="s">
        <v>145</v>
      </c>
      <c r="C24" s="34">
        <f t="shared" si="0"/>
        <v>2</v>
      </c>
      <c r="D24" s="34"/>
      <c r="E24" s="34">
        <v>0.5</v>
      </c>
      <c r="F24" s="54">
        <f t="shared" si="1"/>
        <v>1</v>
      </c>
      <c r="G24" s="38">
        <v>43980</v>
      </c>
      <c r="H24" s="38">
        <v>43984</v>
      </c>
      <c r="I24" s="38">
        <v>44012</v>
      </c>
      <c r="J24" s="38">
        <v>44020</v>
      </c>
      <c r="K24" s="38" t="s">
        <v>219</v>
      </c>
      <c r="L24" s="38" t="s">
        <v>219</v>
      </c>
      <c r="M24" s="32" t="s">
        <v>219</v>
      </c>
      <c r="N24" s="32" t="s">
        <v>219</v>
      </c>
      <c r="O24" s="32" t="s">
        <v>218</v>
      </c>
      <c r="P24" s="32" t="s">
        <v>219</v>
      </c>
      <c r="Q24" s="201" t="s">
        <v>1543</v>
      </c>
      <c r="R24" s="207" t="s">
        <v>619</v>
      </c>
      <c r="S24" s="207" t="s">
        <v>620</v>
      </c>
      <c r="T24" s="207" t="s">
        <v>621</v>
      </c>
      <c r="U24" s="7" t="s">
        <v>216</v>
      </c>
    </row>
    <row r="25" spans="1:21" s="7" customFormat="1" ht="15" customHeight="1" x14ac:dyDescent="0.3">
      <c r="A25" s="33" t="s">
        <v>852</v>
      </c>
      <c r="B25" s="32" t="s">
        <v>145</v>
      </c>
      <c r="C25" s="34">
        <f t="shared" si="0"/>
        <v>2</v>
      </c>
      <c r="D25" s="34"/>
      <c r="E25" s="34"/>
      <c r="F25" s="54">
        <f t="shared" si="1"/>
        <v>2</v>
      </c>
      <c r="G25" s="38">
        <v>44181</v>
      </c>
      <c r="H25" s="38" t="s">
        <v>217</v>
      </c>
      <c r="I25" s="38">
        <v>44195</v>
      </c>
      <c r="J25" s="38">
        <v>44195</v>
      </c>
      <c r="K25" s="38" t="s">
        <v>217</v>
      </c>
      <c r="L25" s="38" t="s">
        <v>217</v>
      </c>
      <c r="M25" s="32" t="s">
        <v>219</v>
      </c>
      <c r="N25" s="32" t="s">
        <v>219</v>
      </c>
      <c r="O25" s="32" t="s">
        <v>219</v>
      </c>
      <c r="P25" s="32" t="s">
        <v>219</v>
      </c>
      <c r="Q25" s="32" t="s">
        <v>1611</v>
      </c>
      <c r="R25" s="205" t="s">
        <v>770</v>
      </c>
      <c r="S25" s="205" t="s">
        <v>1207</v>
      </c>
      <c r="T25" s="46" t="s">
        <v>768</v>
      </c>
      <c r="U25" s="7" t="s">
        <v>216</v>
      </c>
    </row>
    <row r="26" spans="1:21" s="7" customFormat="1" ht="15" customHeight="1" x14ac:dyDescent="0.3">
      <c r="A26" s="27" t="s">
        <v>18</v>
      </c>
      <c r="B26" s="28"/>
      <c r="C26" s="39"/>
      <c r="D26" s="28"/>
      <c r="E26" s="28"/>
      <c r="F26" s="29"/>
      <c r="G26" s="27"/>
      <c r="H26" s="27"/>
      <c r="I26" s="37"/>
      <c r="J26" s="48"/>
      <c r="K26" s="48"/>
      <c r="L26" s="48"/>
      <c r="M26" s="48"/>
      <c r="N26" s="27"/>
      <c r="O26" s="27"/>
      <c r="P26" s="27"/>
      <c r="Q26" s="27"/>
      <c r="R26" s="30"/>
      <c r="S26" s="30"/>
      <c r="T26" s="202"/>
    </row>
    <row r="27" spans="1:21" s="7" customFormat="1" ht="15" customHeight="1" x14ac:dyDescent="0.3">
      <c r="A27" s="33" t="s">
        <v>19</v>
      </c>
      <c r="B27" s="32" t="s">
        <v>145</v>
      </c>
      <c r="C27" s="34">
        <f t="shared" si="0"/>
        <v>2</v>
      </c>
      <c r="D27" s="34"/>
      <c r="E27" s="34"/>
      <c r="F27" s="54">
        <f t="shared" si="1"/>
        <v>2</v>
      </c>
      <c r="G27" s="38">
        <v>43978</v>
      </c>
      <c r="H27" s="38" t="s">
        <v>1165</v>
      </c>
      <c r="I27" s="38">
        <v>44007</v>
      </c>
      <c r="J27" s="38">
        <v>44015</v>
      </c>
      <c r="K27" s="38" t="s">
        <v>219</v>
      </c>
      <c r="L27" s="38" t="s">
        <v>219</v>
      </c>
      <c r="M27" s="32" t="s">
        <v>219</v>
      </c>
      <c r="N27" s="32" t="s">
        <v>219</v>
      </c>
      <c r="O27" s="32" t="s">
        <v>219</v>
      </c>
      <c r="P27" s="32" t="s">
        <v>219</v>
      </c>
      <c r="Q27" s="201" t="s">
        <v>216</v>
      </c>
      <c r="R27" s="207" t="s">
        <v>511</v>
      </c>
      <c r="S27" s="207" t="s">
        <v>512</v>
      </c>
      <c r="T27" s="207" t="s">
        <v>513</v>
      </c>
      <c r="U27" s="7" t="s">
        <v>216</v>
      </c>
    </row>
    <row r="28" spans="1:21" s="7" customFormat="1" ht="15" customHeight="1" x14ac:dyDescent="0.3">
      <c r="A28" s="33" t="s">
        <v>20</v>
      </c>
      <c r="B28" s="32" t="s">
        <v>145</v>
      </c>
      <c r="C28" s="34">
        <f t="shared" si="0"/>
        <v>2</v>
      </c>
      <c r="D28" s="34"/>
      <c r="E28" s="34"/>
      <c r="F28" s="54">
        <f t="shared" si="1"/>
        <v>2</v>
      </c>
      <c r="G28" s="38">
        <v>44138</v>
      </c>
      <c r="H28" s="38" t="s">
        <v>217</v>
      </c>
      <c r="I28" s="38">
        <v>44161</v>
      </c>
      <c r="J28" s="38">
        <v>44169</v>
      </c>
      <c r="K28" s="38" t="s">
        <v>217</v>
      </c>
      <c r="L28" s="38" t="s">
        <v>217</v>
      </c>
      <c r="M28" s="32" t="s">
        <v>219</v>
      </c>
      <c r="N28" s="32" t="s">
        <v>219</v>
      </c>
      <c r="O28" s="32" t="s">
        <v>219</v>
      </c>
      <c r="P28" s="32" t="s">
        <v>219</v>
      </c>
      <c r="Q28" s="32" t="s">
        <v>1208</v>
      </c>
      <c r="R28" s="205" t="s">
        <v>750</v>
      </c>
      <c r="S28" s="46" t="s">
        <v>749</v>
      </c>
      <c r="T28" s="46" t="s">
        <v>417</v>
      </c>
    </row>
    <row r="29" spans="1:21" s="7" customFormat="1" ht="15" customHeight="1" x14ac:dyDescent="0.3">
      <c r="A29" s="33" t="s">
        <v>21</v>
      </c>
      <c r="B29" s="32" t="s">
        <v>145</v>
      </c>
      <c r="C29" s="34">
        <f t="shared" si="0"/>
        <v>2</v>
      </c>
      <c r="D29" s="34"/>
      <c r="E29" s="34"/>
      <c r="F29" s="54">
        <f t="shared" si="1"/>
        <v>2</v>
      </c>
      <c r="G29" s="38">
        <v>43980</v>
      </c>
      <c r="H29" s="38">
        <v>43980</v>
      </c>
      <c r="I29" s="38">
        <v>44005</v>
      </c>
      <c r="J29" s="38">
        <v>44014</v>
      </c>
      <c r="K29" s="38" t="s">
        <v>219</v>
      </c>
      <c r="L29" s="38" t="s">
        <v>219</v>
      </c>
      <c r="M29" s="32" t="s">
        <v>219</v>
      </c>
      <c r="N29" s="32" t="s">
        <v>219</v>
      </c>
      <c r="O29" s="32" t="s">
        <v>219</v>
      </c>
      <c r="P29" s="32" t="s">
        <v>219</v>
      </c>
      <c r="Q29" s="201" t="s">
        <v>216</v>
      </c>
      <c r="R29" s="207" t="s">
        <v>223</v>
      </c>
      <c r="S29" s="207" t="s">
        <v>278</v>
      </c>
      <c r="T29" s="46" t="s">
        <v>417</v>
      </c>
    </row>
    <row r="30" spans="1:21" s="7" customFormat="1" ht="15" customHeight="1" x14ac:dyDescent="0.3">
      <c r="A30" s="33" t="s">
        <v>22</v>
      </c>
      <c r="B30" s="32" t="s">
        <v>145</v>
      </c>
      <c r="C30" s="34">
        <f t="shared" si="0"/>
        <v>2</v>
      </c>
      <c r="D30" s="34"/>
      <c r="E30" s="34"/>
      <c r="F30" s="54">
        <f t="shared" si="1"/>
        <v>2</v>
      </c>
      <c r="G30" s="38">
        <v>43980</v>
      </c>
      <c r="H30" s="38" t="s">
        <v>1166</v>
      </c>
      <c r="I30" s="38">
        <v>44104</v>
      </c>
      <c r="J30" s="38">
        <v>44123</v>
      </c>
      <c r="K30" s="38" t="s">
        <v>219</v>
      </c>
      <c r="L30" s="38" t="s">
        <v>219</v>
      </c>
      <c r="M30" s="32" t="s">
        <v>405</v>
      </c>
      <c r="N30" s="32" t="s">
        <v>219</v>
      </c>
      <c r="O30" s="32" t="s">
        <v>405</v>
      </c>
      <c r="P30" s="32" t="s">
        <v>405</v>
      </c>
      <c r="Q30" s="32" t="s">
        <v>1208</v>
      </c>
      <c r="R30" s="207" t="s">
        <v>634</v>
      </c>
      <c r="S30" s="207" t="s">
        <v>635</v>
      </c>
      <c r="T30" s="46" t="s">
        <v>417</v>
      </c>
    </row>
    <row r="31" spans="1:21" s="7" customFormat="1" ht="15" customHeight="1" x14ac:dyDescent="0.3">
      <c r="A31" s="33" t="s">
        <v>23</v>
      </c>
      <c r="B31" s="32" t="s">
        <v>145</v>
      </c>
      <c r="C31" s="34">
        <f t="shared" si="0"/>
        <v>2</v>
      </c>
      <c r="D31" s="34"/>
      <c r="E31" s="34"/>
      <c r="F31" s="54">
        <f t="shared" si="1"/>
        <v>2</v>
      </c>
      <c r="G31" s="38">
        <v>43980</v>
      </c>
      <c r="H31" s="38">
        <v>43983</v>
      </c>
      <c r="I31" s="38">
        <v>44063</v>
      </c>
      <c r="J31" s="38">
        <v>44070</v>
      </c>
      <c r="K31" s="38" t="s">
        <v>219</v>
      </c>
      <c r="L31" s="38" t="s">
        <v>219</v>
      </c>
      <c r="M31" s="32" t="s">
        <v>219</v>
      </c>
      <c r="N31" s="32" t="s">
        <v>219</v>
      </c>
      <c r="O31" s="32" t="s">
        <v>219</v>
      </c>
      <c r="P31" s="32" t="s">
        <v>219</v>
      </c>
      <c r="Q31" s="32" t="s">
        <v>216</v>
      </c>
      <c r="R31" s="207" t="s">
        <v>648</v>
      </c>
      <c r="S31" s="207" t="s">
        <v>647</v>
      </c>
      <c r="T31" s="46" t="s">
        <v>417</v>
      </c>
    </row>
    <row r="32" spans="1:21" s="7" customFormat="1" ht="15" customHeight="1" x14ac:dyDescent="0.3">
      <c r="A32" s="33" t="s">
        <v>24</v>
      </c>
      <c r="B32" s="32" t="s">
        <v>145</v>
      </c>
      <c r="C32" s="34">
        <f t="shared" si="0"/>
        <v>2</v>
      </c>
      <c r="D32" s="34"/>
      <c r="E32" s="34"/>
      <c r="F32" s="54">
        <f t="shared" si="1"/>
        <v>2</v>
      </c>
      <c r="G32" s="38" t="s">
        <v>1821</v>
      </c>
      <c r="H32" s="38" t="s">
        <v>458</v>
      </c>
      <c r="I32" s="38">
        <v>44005</v>
      </c>
      <c r="J32" s="38">
        <v>44022</v>
      </c>
      <c r="K32" s="38" t="s">
        <v>219</v>
      </c>
      <c r="L32" s="38" t="s">
        <v>219</v>
      </c>
      <c r="M32" s="32" t="s">
        <v>219</v>
      </c>
      <c r="N32" s="32" t="s">
        <v>219</v>
      </c>
      <c r="O32" s="32" t="s">
        <v>219</v>
      </c>
      <c r="P32" s="32" t="s">
        <v>219</v>
      </c>
      <c r="Q32" s="32" t="s">
        <v>216</v>
      </c>
      <c r="R32" s="207" t="s">
        <v>459</v>
      </c>
      <c r="S32" s="207" t="s">
        <v>460</v>
      </c>
      <c r="T32" s="207" t="s">
        <v>224</v>
      </c>
      <c r="U32" s="7" t="s">
        <v>216</v>
      </c>
    </row>
    <row r="33" spans="1:21" ht="15" customHeight="1" x14ac:dyDescent="0.3">
      <c r="A33" s="33" t="s">
        <v>25</v>
      </c>
      <c r="B33" s="32" t="s">
        <v>145</v>
      </c>
      <c r="C33" s="34">
        <f t="shared" si="0"/>
        <v>2</v>
      </c>
      <c r="D33" s="34"/>
      <c r="E33" s="34"/>
      <c r="F33" s="54">
        <f t="shared" si="1"/>
        <v>2</v>
      </c>
      <c r="G33" s="38">
        <v>43983</v>
      </c>
      <c r="H33" s="38" t="s">
        <v>1167</v>
      </c>
      <c r="I33" s="38">
        <v>44008</v>
      </c>
      <c r="J33" s="38">
        <v>44019</v>
      </c>
      <c r="K33" s="38" t="s">
        <v>219</v>
      </c>
      <c r="L33" s="38" t="s">
        <v>219</v>
      </c>
      <c r="M33" s="32" t="s">
        <v>219</v>
      </c>
      <c r="N33" s="32" t="s">
        <v>219</v>
      </c>
      <c r="O33" s="32" t="s">
        <v>219</v>
      </c>
      <c r="P33" s="32" t="s">
        <v>219</v>
      </c>
      <c r="Q33" s="32" t="s">
        <v>1209</v>
      </c>
      <c r="R33" s="207" t="s">
        <v>523</v>
      </c>
      <c r="S33" s="207" t="s">
        <v>524</v>
      </c>
      <c r="T33" s="207" t="s">
        <v>525</v>
      </c>
      <c r="U33" s="9" t="s">
        <v>216</v>
      </c>
    </row>
    <row r="34" spans="1:21" s="7" customFormat="1" ht="15" customHeight="1" x14ac:dyDescent="0.3">
      <c r="A34" s="33" t="s">
        <v>26</v>
      </c>
      <c r="B34" s="32" t="s">
        <v>145</v>
      </c>
      <c r="C34" s="34">
        <f t="shared" si="0"/>
        <v>2</v>
      </c>
      <c r="D34" s="34"/>
      <c r="E34" s="34"/>
      <c r="F34" s="54">
        <f t="shared" si="1"/>
        <v>2</v>
      </c>
      <c r="G34" s="38">
        <v>43973</v>
      </c>
      <c r="H34" s="38" t="s">
        <v>1168</v>
      </c>
      <c r="I34" s="38">
        <v>44005</v>
      </c>
      <c r="J34" s="38">
        <v>44008</v>
      </c>
      <c r="K34" s="38" t="s">
        <v>219</v>
      </c>
      <c r="L34" s="38" t="s">
        <v>219</v>
      </c>
      <c r="M34" s="32" t="s">
        <v>219</v>
      </c>
      <c r="N34" s="32" t="s">
        <v>405</v>
      </c>
      <c r="O34" s="32" t="s">
        <v>1541</v>
      </c>
      <c r="P34" s="32" t="s">
        <v>405</v>
      </c>
      <c r="Q34" s="32" t="s">
        <v>1533</v>
      </c>
      <c r="R34" s="207" t="s">
        <v>256</v>
      </c>
      <c r="S34" s="207" t="s">
        <v>494</v>
      </c>
      <c r="T34" s="207" t="s">
        <v>495</v>
      </c>
      <c r="U34" s="7" t="s">
        <v>216</v>
      </c>
    </row>
    <row r="35" spans="1:21" s="7" customFormat="1" ht="15" customHeight="1" x14ac:dyDescent="0.3">
      <c r="A35" s="33" t="s">
        <v>27</v>
      </c>
      <c r="B35" s="32" t="s">
        <v>145</v>
      </c>
      <c r="C35" s="34">
        <f t="shared" si="0"/>
        <v>2</v>
      </c>
      <c r="D35" s="34"/>
      <c r="E35" s="34"/>
      <c r="F35" s="54">
        <f t="shared" si="1"/>
        <v>2</v>
      </c>
      <c r="G35" s="38">
        <v>43979</v>
      </c>
      <c r="H35" s="38" t="s">
        <v>1242</v>
      </c>
      <c r="I35" s="38">
        <v>44089</v>
      </c>
      <c r="J35" s="38">
        <v>44104</v>
      </c>
      <c r="K35" s="38" t="s">
        <v>217</v>
      </c>
      <c r="L35" s="38" t="s">
        <v>219</v>
      </c>
      <c r="M35" s="32" t="s">
        <v>219</v>
      </c>
      <c r="N35" s="32" t="s">
        <v>219</v>
      </c>
      <c r="O35" s="32" t="s">
        <v>219</v>
      </c>
      <c r="P35" s="32" t="s">
        <v>219</v>
      </c>
      <c r="Q35" s="32" t="s">
        <v>216</v>
      </c>
      <c r="R35" s="207" t="s">
        <v>600</v>
      </c>
      <c r="S35" s="207" t="s">
        <v>1469</v>
      </c>
      <c r="T35" s="207" t="s">
        <v>602</v>
      </c>
      <c r="U35" s="7" t="s">
        <v>216</v>
      </c>
    </row>
    <row r="36" spans="1:21" s="7" customFormat="1" ht="15" customHeight="1" x14ac:dyDescent="0.3">
      <c r="A36" s="33" t="s">
        <v>898</v>
      </c>
      <c r="B36" s="32" t="s">
        <v>145</v>
      </c>
      <c r="C36" s="34">
        <f t="shared" si="0"/>
        <v>2</v>
      </c>
      <c r="D36" s="34"/>
      <c r="E36" s="34"/>
      <c r="F36" s="54">
        <f t="shared" si="1"/>
        <v>2</v>
      </c>
      <c r="G36" s="38">
        <v>43971</v>
      </c>
      <c r="H36" s="38" t="s">
        <v>1169</v>
      </c>
      <c r="I36" s="38">
        <v>44005</v>
      </c>
      <c r="J36" s="38">
        <v>44014</v>
      </c>
      <c r="K36" s="38" t="s">
        <v>219</v>
      </c>
      <c r="L36" s="38" t="s">
        <v>219</v>
      </c>
      <c r="M36" s="32" t="s">
        <v>405</v>
      </c>
      <c r="N36" s="32" t="s">
        <v>405</v>
      </c>
      <c r="O36" s="32" t="s">
        <v>405</v>
      </c>
      <c r="P36" s="32" t="s">
        <v>219</v>
      </c>
      <c r="Q36" s="32" t="s">
        <v>1237</v>
      </c>
      <c r="R36" s="207" t="s">
        <v>488</v>
      </c>
      <c r="S36" s="207" t="s">
        <v>253</v>
      </c>
      <c r="T36" s="46" t="s">
        <v>417</v>
      </c>
    </row>
    <row r="37" spans="1:21" s="7" customFormat="1" ht="15" customHeight="1" x14ac:dyDescent="0.3">
      <c r="A37" s="33" t="s">
        <v>28</v>
      </c>
      <c r="B37" s="32" t="s">
        <v>145</v>
      </c>
      <c r="C37" s="34">
        <f t="shared" si="0"/>
        <v>2</v>
      </c>
      <c r="D37" s="34"/>
      <c r="E37" s="34"/>
      <c r="F37" s="54">
        <f t="shared" si="1"/>
        <v>2</v>
      </c>
      <c r="G37" s="38" t="s">
        <v>1170</v>
      </c>
      <c r="H37" s="38" t="s">
        <v>1243</v>
      </c>
      <c r="I37" s="38">
        <v>43992</v>
      </c>
      <c r="J37" s="38">
        <v>43997</v>
      </c>
      <c r="K37" s="38" t="s">
        <v>217</v>
      </c>
      <c r="L37" s="38" t="s">
        <v>219</v>
      </c>
      <c r="M37" s="32" t="s">
        <v>219</v>
      </c>
      <c r="N37" s="32" t="s">
        <v>219</v>
      </c>
      <c r="O37" s="32" t="s">
        <v>405</v>
      </c>
      <c r="P37" s="32" t="s">
        <v>219</v>
      </c>
      <c r="Q37" s="201" t="s">
        <v>216</v>
      </c>
      <c r="R37" s="207" t="s">
        <v>437</v>
      </c>
      <c r="S37" s="207" t="s">
        <v>225</v>
      </c>
      <c r="T37" s="46" t="s">
        <v>417</v>
      </c>
    </row>
    <row r="38" spans="1:21" s="7" customFormat="1" ht="15" customHeight="1" x14ac:dyDescent="0.3">
      <c r="A38" s="27" t="s">
        <v>29</v>
      </c>
      <c r="B38" s="28"/>
      <c r="C38" s="39"/>
      <c r="D38" s="28"/>
      <c r="E38" s="28"/>
      <c r="F38" s="29"/>
      <c r="G38" s="27"/>
      <c r="H38" s="27"/>
      <c r="I38" s="37"/>
      <c r="J38" s="48"/>
      <c r="K38" s="48"/>
      <c r="L38" s="48"/>
      <c r="M38" s="48"/>
      <c r="N38" s="27"/>
      <c r="O38" s="27"/>
      <c r="P38" s="27"/>
      <c r="Q38" s="27"/>
      <c r="R38" s="30"/>
      <c r="S38" s="30"/>
      <c r="T38" s="202"/>
    </row>
    <row r="39" spans="1:21" s="53" customFormat="1" ht="15" customHeight="1" x14ac:dyDescent="0.3">
      <c r="A39" s="33" t="s">
        <v>30</v>
      </c>
      <c r="B39" s="32" t="s">
        <v>145</v>
      </c>
      <c r="C39" s="34">
        <f t="shared" si="0"/>
        <v>2</v>
      </c>
      <c r="D39" s="34"/>
      <c r="E39" s="34"/>
      <c r="F39" s="54">
        <f t="shared" si="1"/>
        <v>2</v>
      </c>
      <c r="G39" s="38" t="s">
        <v>1171</v>
      </c>
      <c r="H39" s="38" t="s">
        <v>1172</v>
      </c>
      <c r="I39" s="38">
        <v>44132</v>
      </c>
      <c r="J39" s="38">
        <v>44141</v>
      </c>
      <c r="K39" s="38" t="s">
        <v>219</v>
      </c>
      <c r="L39" s="38" t="s">
        <v>219</v>
      </c>
      <c r="M39" s="38" t="s">
        <v>219</v>
      </c>
      <c r="N39" s="32" t="s">
        <v>219</v>
      </c>
      <c r="O39" s="32" t="s">
        <v>219</v>
      </c>
      <c r="P39" s="32" t="s">
        <v>219</v>
      </c>
      <c r="Q39" s="32" t="s">
        <v>216</v>
      </c>
      <c r="R39" s="205" t="s">
        <v>724</v>
      </c>
      <c r="S39" s="205" t="s">
        <v>725</v>
      </c>
      <c r="T39" s="46" t="s">
        <v>417</v>
      </c>
    </row>
    <row r="40" spans="1:21" s="346" customFormat="1" ht="15" customHeight="1" x14ac:dyDescent="0.3">
      <c r="A40" s="342" t="s">
        <v>31</v>
      </c>
      <c r="B40" s="189" t="s">
        <v>120</v>
      </c>
      <c r="C40" s="343">
        <f t="shared" si="0"/>
        <v>0</v>
      </c>
      <c r="D40" s="343"/>
      <c r="E40" s="343">
        <v>0.5</v>
      </c>
      <c r="F40" s="344">
        <f t="shared" si="1"/>
        <v>0</v>
      </c>
      <c r="G40" s="186">
        <v>43983</v>
      </c>
      <c r="H40" s="186" t="s">
        <v>1804</v>
      </c>
      <c r="I40" s="186">
        <v>43992</v>
      </c>
      <c r="J40" s="186">
        <v>43992</v>
      </c>
      <c r="K40" s="186" t="s">
        <v>217</v>
      </c>
      <c r="L40" s="186" t="s">
        <v>1177</v>
      </c>
      <c r="M40" s="189" t="s">
        <v>219</v>
      </c>
      <c r="N40" s="189" t="s">
        <v>218</v>
      </c>
      <c r="O40" s="189" t="s">
        <v>216</v>
      </c>
      <c r="P40" s="189" t="s">
        <v>218</v>
      </c>
      <c r="Q40" s="347" t="s">
        <v>1805</v>
      </c>
      <c r="R40" s="345" t="s">
        <v>617</v>
      </c>
      <c r="S40" s="345" t="s">
        <v>618</v>
      </c>
      <c r="T40" s="345" t="s">
        <v>417</v>
      </c>
    </row>
    <row r="41" spans="1:21" s="53" customFormat="1" ht="15" customHeight="1" x14ac:dyDescent="0.3">
      <c r="A41" s="33" t="s">
        <v>102</v>
      </c>
      <c r="B41" s="32" t="s">
        <v>145</v>
      </c>
      <c r="C41" s="34">
        <f t="shared" si="0"/>
        <v>2</v>
      </c>
      <c r="D41" s="34"/>
      <c r="E41" s="34"/>
      <c r="F41" s="54">
        <f t="shared" si="1"/>
        <v>2</v>
      </c>
      <c r="G41" s="38">
        <v>43969</v>
      </c>
      <c r="H41" s="38" t="s">
        <v>1173</v>
      </c>
      <c r="I41" s="38">
        <v>44008</v>
      </c>
      <c r="J41" s="38">
        <v>44012</v>
      </c>
      <c r="K41" s="38" t="s">
        <v>219</v>
      </c>
      <c r="L41" s="38" t="s">
        <v>219</v>
      </c>
      <c r="M41" s="32" t="s">
        <v>219</v>
      </c>
      <c r="N41" s="32" t="s">
        <v>219</v>
      </c>
      <c r="O41" s="32" t="s">
        <v>405</v>
      </c>
      <c r="P41" s="32" t="s">
        <v>405</v>
      </c>
      <c r="Q41" s="32" t="s">
        <v>1208</v>
      </c>
      <c r="R41" s="207" t="s">
        <v>472</v>
      </c>
      <c r="S41" s="207" t="s">
        <v>473</v>
      </c>
      <c r="T41" s="207" t="s">
        <v>474</v>
      </c>
      <c r="U41" s="53" t="s">
        <v>216</v>
      </c>
    </row>
    <row r="42" spans="1:21" s="7" customFormat="1" ht="15" customHeight="1" x14ac:dyDescent="0.3">
      <c r="A42" s="33" t="s">
        <v>32</v>
      </c>
      <c r="B42" s="32" t="s">
        <v>145</v>
      </c>
      <c r="C42" s="34">
        <f t="shared" si="0"/>
        <v>2</v>
      </c>
      <c r="D42" s="34"/>
      <c r="E42" s="34"/>
      <c r="F42" s="54">
        <f t="shared" si="1"/>
        <v>2</v>
      </c>
      <c r="G42" s="38" t="s">
        <v>746</v>
      </c>
      <c r="H42" s="38" t="s">
        <v>731</v>
      </c>
      <c r="I42" s="38">
        <v>44132</v>
      </c>
      <c r="J42" s="38">
        <v>44140</v>
      </c>
      <c r="K42" s="38" t="s">
        <v>219</v>
      </c>
      <c r="L42" s="38" t="s">
        <v>219</v>
      </c>
      <c r="M42" s="32" t="s">
        <v>219</v>
      </c>
      <c r="N42" s="32" t="s">
        <v>219</v>
      </c>
      <c r="O42" s="32" t="s">
        <v>219</v>
      </c>
      <c r="P42" s="32" t="s">
        <v>219</v>
      </c>
      <c r="Q42" s="201" t="s">
        <v>216</v>
      </c>
      <c r="R42" s="205" t="s">
        <v>1210</v>
      </c>
      <c r="S42" s="205" t="s">
        <v>726</v>
      </c>
      <c r="T42" s="205" t="s">
        <v>728</v>
      </c>
      <c r="U42" s="7" t="s">
        <v>216</v>
      </c>
    </row>
    <row r="43" spans="1:21" s="53" customFormat="1" ht="15" customHeight="1" x14ac:dyDescent="0.3">
      <c r="A43" s="33" t="s">
        <v>33</v>
      </c>
      <c r="B43" s="32" t="s">
        <v>145</v>
      </c>
      <c r="C43" s="34">
        <f t="shared" si="0"/>
        <v>2</v>
      </c>
      <c r="D43" s="34"/>
      <c r="E43" s="34"/>
      <c r="F43" s="54">
        <f t="shared" si="1"/>
        <v>2</v>
      </c>
      <c r="G43" s="38">
        <v>43997</v>
      </c>
      <c r="H43" s="38" t="s">
        <v>1174</v>
      </c>
      <c r="I43" s="38">
        <v>44021</v>
      </c>
      <c r="J43" s="38">
        <v>44025</v>
      </c>
      <c r="K43" s="38" t="s">
        <v>219</v>
      </c>
      <c r="L43" s="38" t="s">
        <v>219</v>
      </c>
      <c r="M43" s="32" t="s">
        <v>219</v>
      </c>
      <c r="N43" s="32" t="s">
        <v>219</v>
      </c>
      <c r="O43" s="32" t="s">
        <v>219</v>
      </c>
      <c r="P43" s="32" t="s">
        <v>219</v>
      </c>
      <c r="Q43" s="32" t="s">
        <v>1534</v>
      </c>
      <c r="R43" s="46" t="s">
        <v>668</v>
      </c>
      <c r="S43" s="46" t="s">
        <v>281</v>
      </c>
      <c r="T43" s="46" t="s">
        <v>417</v>
      </c>
    </row>
    <row r="44" spans="1:21" s="349" customFormat="1" ht="15" customHeight="1" x14ac:dyDescent="0.3">
      <c r="A44" s="342" t="s">
        <v>34</v>
      </c>
      <c r="B44" s="189" t="s">
        <v>145</v>
      </c>
      <c r="C44" s="343">
        <f t="shared" si="0"/>
        <v>2</v>
      </c>
      <c r="D44" s="343"/>
      <c r="E44" s="343"/>
      <c r="F44" s="344">
        <f t="shared" si="1"/>
        <v>2</v>
      </c>
      <c r="G44" s="186">
        <v>44117</v>
      </c>
      <c r="H44" s="186" t="s">
        <v>732</v>
      </c>
      <c r="I44" s="186">
        <v>44126</v>
      </c>
      <c r="J44" s="186">
        <v>44132</v>
      </c>
      <c r="K44" s="186" t="s">
        <v>1235</v>
      </c>
      <c r="L44" s="186" t="s">
        <v>219</v>
      </c>
      <c r="M44" s="189" t="s">
        <v>219</v>
      </c>
      <c r="N44" s="189" t="s">
        <v>219</v>
      </c>
      <c r="O44" s="189" t="s">
        <v>219</v>
      </c>
      <c r="P44" s="189" t="s">
        <v>219</v>
      </c>
      <c r="Q44" s="189" t="s">
        <v>1806</v>
      </c>
      <c r="R44" s="345" t="s">
        <v>756</v>
      </c>
      <c r="S44" s="348" t="s">
        <v>729</v>
      </c>
      <c r="T44" s="348" t="s">
        <v>730</v>
      </c>
      <c r="U44" s="349" t="s">
        <v>216</v>
      </c>
    </row>
    <row r="45" spans="1:21" s="53" customFormat="1" ht="15" customHeight="1" x14ac:dyDescent="0.3">
      <c r="A45" s="33" t="s">
        <v>35</v>
      </c>
      <c r="B45" s="32" t="s">
        <v>145</v>
      </c>
      <c r="C45" s="34">
        <f t="shared" si="0"/>
        <v>2</v>
      </c>
      <c r="D45" s="34"/>
      <c r="E45" s="34"/>
      <c r="F45" s="54">
        <f t="shared" si="1"/>
        <v>2</v>
      </c>
      <c r="G45" s="38">
        <v>43987</v>
      </c>
      <c r="H45" s="38" t="s">
        <v>1175</v>
      </c>
      <c r="I45" s="38">
        <v>44042</v>
      </c>
      <c r="J45" s="38">
        <v>44047</v>
      </c>
      <c r="K45" s="38" t="s">
        <v>219</v>
      </c>
      <c r="L45" s="38" t="s">
        <v>219</v>
      </c>
      <c r="M45" s="32" t="s">
        <v>219</v>
      </c>
      <c r="N45" s="32" t="s">
        <v>219</v>
      </c>
      <c r="O45" s="32" t="s">
        <v>1541</v>
      </c>
      <c r="P45" s="32" t="s">
        <v>219</v>
      </c>
      <c r="Q45" s="32" t="s">
        <v>1535</v>
      </c>
      <c r="R45" s="207" t="s">
        <v>657</v>
      </c>
      <c r="S45" s="207" t="s">
        <v>1178</v>
      </c>
      <c r="T45" s="115" t="s">
        <v>1211</v>
      </c>
      <c r="U45" s="53" t="s">
        <v>216</v>
      </c>
    </row>
    <row r="46" spans="1:21" s="53" customFormat="1" ht="15" customHeight="1" x14ac:dyDescent="0.3">
      <c r="A46" s="33" t="s">
        <v>103</v>
      </c>
      <c r="B46" s="32" t="s">
        <v>145</v>
      </c>
      <c r="C46" s="34">
        <f t="shared" si="0"/>
        <v>2</v>
      </c>
      <c r="D46" s="34"/>
      <c r="E46" s="34"/>
      <c r="F46" s="54">
        <f t="shared" si="1"/>
        <v>2</v>
      </c>
      <c r="G46" s="38">
        <v>43980</v>
      </c>
      <c r="H46" s="38" t="s">
        <v>1176</v>
      </c>
      <c r="I46" s="38">
        <v>43998</v>
      </c>
      <c r="J46" s="38">
        <v>44008</v>
      </c>
      <c r="K46" s="38" t="s">
        <v>219</v>
      </c>
      <c r="L46" s="38" t="s">
        <v>219</v>
      </c>
      <c r="M46" s="32" t="s">
        <v>219</v>
      </c>
      <c r="N46" s="32" t="s">
        <v>219</v>
      </c>
      <c r="O46" s="32" t="s">
        <v>414</v>
      </c>
      <c r="P46" s="32" t="s">
        <v>414</v>
      </c>
      <c r="Q46" s="201" t="s">
        <v>1238</v>
      </c>
      <c r="R46" s="46" t="s">
        <v>623</v>
      </c>
      <c r="S46" s="46" t="s">
        <v>624</v>
      </c>
      <c r="T46" s="46" t="s">
        <v>625</v>
      </c>
      <c r="U46" s="53" t="s">
        <v>216</v>
      </c>
    </row>
    <row r="47" spans="1:21" s="7" customFormat="1" ht="15" customHeight="1" x14ac:dyDescent="0.3">
      <c r="A47" s="27" t="s">
        <v>36</v>
      </c>
      <c r="B47" s="28"/>
      <c r="C47" s="39"/>
      <c r="D47" s="28"/>
      <c r="E47" s="28"/>
      <c r="F47" s="29"/>
      <c r="G47" s="27"/>
      <c r="H47" s="27"/>
      <c r="I47" s="37"/>
      <c r="J47" s="48"/>
      <c r="K47" s="48"/>
      <c r="L47" s="48"/>
      <c r="M47" s="48"/>
      <c r="N47" s="27"/>
      <c r="O47" s="27"/>
      <c r="P47" s="27"/>
      <c r="Q47" s="27"/>
      <c r="R47" s="30"/>
      <c r="S47" s="30"/>
      <c r="T47" s="203"/>
    </row>
    <row r="48" spans="1:21" s="53" customFormat="1" ht="15" customHeight="1" x14ac:dyDescent="0.3">
      <c r="A48" s="33" t="s">
        <v>37</v>
      </c>
      <c r="B48" s="32" t="s">
        <v>145</v>
      </c>
      <c r="C48" s="34">
        <f t="shared" si="0"/>
        <v>2</v>
      </c>
      <c r="D48" s="34"/>
      <c r="E48" s="34"/>
      <c r="F48" s="54">
        <f t="shared" si="1"/>
        <v>2</v>
      </c>
      <c r="G48" s="38">
        <v>43993</v>
      </c>
      <c r="H48" s="38">
        <v>43993</v>
      </c>
      <c r="I48" s="38">
        <v>44098</v>
      </c>
      <c r="J48" s="38">
        <v>44106</v>
      </c>
      <c r="K48" s="38" t="s">
        <v>217</v>
      </c>
      <c r="L48" s="32" t="s">
        <v>219</v>
      </c>
      <c r="M48" s="38" t="s">
        <v>219</v>
      </c>
      <c r="N48" s="38" t="s">
        <v>219</v>
      </c>
      <c r="O48" s="32" t="s">
        <v>1541</v>
      </c>
      <c r="P48" s="32" t="s">
        <v>219</v>
      </c>
      <c r="Q48" s="32" t="s">
        <v>1536</v>
      </c>
      <c r="R48" s="207" t="s">
        <v>665</v>
      </c>
      <c r="S48" s="207" t="s">
        <v>282</v>
      </c>
      <c r="T48" s="207" t="s">
        <v>666</v>
      </c>
      <c r="U48" s="53" t="s">
        <v>216</v>
      </c>
    </row>
    <row r="49" spans="1:21" s="53" customFormat="1" ht="15" customHeight="1" x14ac:dyDescent="0.3">
      <c r="A49" s="33" t="s">
        <v>38</v>
      </c>
      <c r="B49" s="32" t="s">
        <v>145</v>
      </c>
      <c r="C49" s="34">
        <f t="shared" si="0"/>
        <v>2</v>
      </c>
      <c r="D49" s="34"/>
      <c r="E49" s="34"/>
      <c r="F49" s="54">
        <f t="shared" si="1"/>
        <v>2</v>
      </c>
      <c r="G49" s="38">
        <v>43970</v>
      </c>
      <c r="H49" s="38">
        <v>43963</v>
      </c>
      <c r="I49" s="38">
        <v>44161</v>
      </c>
      <c r="J49" s="38">
        <v>44166</v>
      </c>
      <c r="K49" s="38" t="s">
        <v>217</v>
      </c>
      <c r="L49" s="38" t="s">
        <v>219</v>
      </c>
      <c r="M49" s="32" t="s">
        <v>219</v>
      </c>
      <c r="N49" s="32" t="s">
        <v>219</v>
      </c>
      <c r="O49" s="32" t="s">
        <v>219</v>
      </c>
      <c r="P49" s="32" t="s">
        <v>219</v>
      </c>
      <c r="Q49" s="32" t="s">
        <v>1239</v>
      </c>
      <c r="R49" s="207" t="s">
        <v>667</v>
      </c>
      <c r="S49" s="207" t="s">
        <v>226</v>
      </c>
      <c r="T49" s="46" t="s">
        <v>417</v>
      </c>
    </row>
    <row r="50" spans="1:21" s="7" customFormat="1" ht="15" customHeight="1" x14ac:dyDescent="0.3">
      <c r="A50" s="33" t="s">
        <v>39</v>
      </c>
      <c r="B50" s="32" t="s">
        <v>145</v>
      </c>
      <c r="C50" s="34">
        <f t="shared" si="0"/>
        <v>2</v>
      </c>
      <c r="D50" s="34"/>
      <c r="E50" s="34"/>
      <c r="F50" s="54">
        <f t="shared" si="1"/>
        <v>2</v>
      </c>
      <c r="G50" s="38" t="s">
        <v>1179</v>
      </c>
      <c r="H50" s="38" t="s">
        <v>1181</v>
      </c>
      <c r="I50" s="38">
        <v>43979</v>
      </c>
      <c r="J50" s="38">
        <v>43991</v>
      </c>
      <c r="K50" s="38" t="s">
        <v>219</v>
      </c>
      <c r="L50" s="32" t="s">
        <v>219</v>
      </c>
      <c r="M50" s="32" t="s">
        <v>219</v>
      </c>
      <c r="N50" s="32" t="s">
        <v>405</v>
      </c>
      <c r="O50" s="32" t="s">
        <v>405</v>
      </c>
      <c r="P50" s="32" t="s">
        <v>405</v>
      </c>
      <c r="Q50" s="32" t="s">
        <v>1208</v>
      </c>
      <c r="R50" s="207" t="s">
        <v>418</v>
      </c>
      <c r="S50" s="207" t="s">
        <v>419</v>
      </c>
      <c r="T50" s="46" t="s">
        <v>417</v>
      </c>
    </row>
    <row r="51" spans="1:21" s="7" customFormat="1" ht="15" customHeight="1" x14ac:dyDescent="0.3">
      <c r="A51" s="33" t="s">
        <v>40</v>
      </c>
      <c r="B51" s="32" t="s">
        <v>145</v>
      </c>
      <c r="C51" s="34">
        <f t="shared" si="0"/>
        <v>2</v>
      </c>
      <c r="D51" s="34"/>
      <c r="E51" s="34"/>
      <c r="F51" s="54">
        <f t="shared" si="1"/>
        <v>2</v>
      </c>
      <c r="G51" s="38" t="s">
        <v>217</v>
      </c>
      <c r="H51" s="38" t="s">
        <v>1231</v>
      </c>
      <c r="I51" s="38">
        <v>44175</v>
      </c>
      <c r="J51" s="38">
        <v>44186</v>
      </c>
      <c r="K51" s="38" t="s">
        <v>217</v>
      </c>
      <c r="L51" s="38" t="s">
        <v>219</v>
      </c>
      <c r="M51" s="32" t="s">
        <v>219</v>
      </c>
      <c r="N51" s="32" t="s">
        <v>219</v>
      </c>
      <c r="O51" s="32" t="s">
        <v>219</v>
      </c>
      <c r="P51" s="32" t="s">
        <v>219</v>
      </c>
      <c r="Q51" s="32" t="s">
        <v>1232</v>
      </c>
      <c r="R51" s="207" t="s">
        <v>654</v>
      </c>
      <c r="S51" s="207" t="s">
        <v>655</v>
      </c>
      <c r="T51" s="46" t="s">
        <v>417</v>
      </c>
    </row>
    <row r="52" spans="1:21" s="53" customFormat="1" ht="15" customHeight="1" x14ac:dyDescent="0.3">
      <c r="A52" s="33" t="s">
        <v>92</v>
      </c>
      <c r="B52" s="32" t="s">
        <v>145</v>
      </c>
      <c r="C52" s="34">
        <f t="shared" si="0"/>
        <v>2</v>
      </c>
      <c r="D52" s="34"/>
      <c r="E52" s="34"/>
      <c r="F52" s="54">
        <f t="shared" si="1"/>
        <v>2</v>
      </c>
      <c r="G52" s="38">
        <v>43979</v>
      </c>
      <c r="H52" s="38" t="s">
        <v>1182</v>
      </c>
      <c r="I52" s="38">
        <v>44082</v>
      </c>
      <c r="J52" s="38">
        <v>44083</v>
      </c>
      <c r="K52" s="38" t="s">
        <v>219</v>
      </c>
      <c r="L52" s="32" t="s">
        <v>219</v>
      </c>
      <c r="M52" s="32" t="s">
        <v>219</v>
      </c>
      <c r="N52" s="32" t="s">
        <v>219</v>
      </c>
      <c r="O52" s="32" t="s">
        <v>219</v>
      </c>
      <c r="P52" s="32" t="s">
        <v>219</v>
      </c>
      <c r="Q52" s="32" t="s">
        <v>216</v>
      </c>
      <c r="R52" s="207" t="s">
        <v>593</v>
      </c>
      <c r="S52" s="207" t="s">
        <v>594</v>
      </c>
      <c r="T52" s="46" t="s">
        <v>417</v>
      </c>
    </row>
    <row r="53" spans="1:21" s="7" customFormat="1" ht="15" customHeight="1" x14ac:dyDescent="0.3">
      <c r="A53" s="33" t="s">
        <v>41</v>
      </c>
      <c r="B53" s="32" t="s">
        <v>145</v>
      </c>
      <c r="C53" s="34">
        <f t="shared" si="0"/>
        <v>2</v>
      </c>
      <c r="D53" s="34"/>
      <c r="E53" s="34"/>
      <c r="F53" s="54">
        <f t="shared" si="1"/>
        <v>2</v>
      </c>
      <c r="G53" s="38" t="s">
        <v>412</v>
      </c>
      <c r="H53" s="38" t="s">
        <v>413</v>
      </c>
      <c r="I53" s="38">
        <v>44007</v>
      </c>
      <c r="J53" s="38">
        <v>44019</v>
      </c>
      <c r="K53" s="38" t="s">
        <v>219</v>
      </c>
      <c r="L53" s="32" t="s">
        <v>219</v>
      </c>
      <c r="M53" s="32" t="s">
        <v>219</v>
      </c>
      <c r="N53" s="32" t="s">
        <v>219</v>
      </c>
      <c r="O53" s="32" t="s">
        <v>414</v>
      </c>
      <c r="P53" s="32" t="s">
        <v>219</v>
      </c>
      <c r="Q53" s="32" t="s">
        <v>216</v>
      </c>
      <c r="R53" s="207" t="s">
        <v>411</v>
      </c>
      <c r="S53" s="207" t="s">
        <v>227</v>
      </c>
      <c r="T53" s="207" t="s">
        <v>415</v>
      </c>
      <c r="U53" s="7" t="s">
        <v>216</v>
      </c>
    </row>
    <row r="54" spans="1:21" s="7" customFormat="1" ht="15" customHeight="1" x14ac:dyDescent="0.3">
      <c r="A54" s="33" t="s">
        <v>42</v>
      </c>
      <c r="B54" s="32" t="s">
        <v>145</v>
      </c>
      <c r="C54" s="34">
        <f t="shared" si="0"/>
        <v>2</v>
      </c>
      <c r="D54" s="34"/>
      <c r="E54" s="34"/>
      <c r="F54" s="54">
        <f t="shared" si="1"/>
        <v>2</v>
      </c>
      <c r="G54" s="38" t="s">
        <v>1180</v>
      </c>
      <c r="H54" s="38" t="s">
        <v>1822</v>
      </c>
      <c r="I54" s="38">
        <v>43979</v>
      </c>
      <c r="J54" s="38">
        <v>43990</v>
      </c>
      <c r="K54" s="38" t="s">
        <v>217</v>
      </c>
      <c r="L54" s="38" t="s">
        <v>219</v>
      </c>
      <c r="M54" s="32" t="s">
        <v>219</v>
      </c>
      <c r="N54" s="32" t="s">
        <v>219</v>
      </c>
      <c r="O54" s="32" t="s">
        <v>414</v>
      </c>
      <c r="P54" s="32" t="s">
        <v>219</v>
      </c>
      <c r="Q54" s="32" t="s">
        <v>216</v>
      </c>
      <c r="R54" s="207" t="s">
        <v>228</v>
      </c>
      <c r="S54" s="207" t="s">
        <v>421</v>
      </c>
      <c r="T54" s="207" t="s">
        <v>245</v>
      </c>
      <c r="U54" s="7" t="s">
        <v>216</v>
      </c>
    </row>
    <row r="55" spans="1:21" s="7" customFormat="1" ht="15" customHeight="1" x14ac:dyDescent="0.3">
      <c r="A55" s="27" t="s">
        <v>43</v>
      </c>
      <c r="B55" s="28"/>
      <c r="C55" s="39"/>
      <c r="D55" s="28"/>
      <c r="E55" s="28"/>
      <c r="F55" s="29"/>
      <c r="G55" s="27"/>
      <c r="H55" s="27"/>
      <c r="I55" s="37"/>
      <c r="J55" s="48"/>
      <c r="K55" s="48"/>
      <c r="L55" s="48"/>
      <c r="M55" s="48"/>
      <c r="N55" s="27"/>
      <c r="O55" s="27"/>
      <c r="P55" s="27"/>
      <c r="Q55" s="27"/>
      <c r="R55" s="30"/>
      <c r="S55" s="30"/>
      <c r="T55" s="203"/>
    </row>
    <row r="56" spans="1:21" s="53" customFormat="1" ht="15" customHeight="1" x14ac:dyDescent="0.3">
      <c r="A56" s="33" t="s">
        <v>44</v>
      </c>
      <c r="B56" s="32" t="s">
        <v>145</v>
      </c>
      <c r="C56" s="34">
        <f t="shared" si="0"/>
        <v>2</v>
      </c>
      <c r="D56" s="34"/>
      <c r="E56" s="34"/>
      <c r="F56" s="54">
        <f t="shared" si="1"/>
        <v>2</v>
      </c>
      <c r="G56" s="38">
        <v>43980</v>
      </c>
      <c r="H56" s="32" t="s">
        <v>1166</v>
      </c>
      <c r="I56" s="38">
        <v>44007</v>
      </c>
      <c r="J56" s="38">
        <v>44011</v>
      </c>
      <c r="K56" s="38" t="s">
        <v>219</v>
      </c>
      <c r="L56" s="38" t="s">
        <v>219</v>
      </c>
      <c r="M56" s="32" t="s">
        <v>219</v>
      </c>
      <c r="N56" s="32" t="s">
        <v>219</v>
      </c>
      <c r="O56" s="32" t="s">
        <v>219</v>
      </c>
      <c r="P56" s="32" t="s">
        <v>219</v>
      </c>
      <c r="Q56" s="32" t="s">
        <v>216</v>
      </c>
      <c r="R56" s="207" t="s">
        <v>604</v>
      </c>
      <c r="S56" s="207" t="s">
        <v>605</v>
      </c>
      <c r="T56" s="46" t="s">
        <v>417</v>
      </c>
    </row>
    <row r="57" spans="1:21" s="53" customFormat="1" ht="15" customHeight="1" x14ac:dyDescent="0.3">
      <c r="A57" s="33" t="s">
        <v>45</v>
      </c>
      <c r="B57" s="32" t="s">
        <v>145</v>
      </c>
      <c r="C57" s="34">
        <f t="shared" si="0"/>
        <v>2</v>
      </c>
      <c r="D57" s="34"/>
      <c r="E57" s="34"/>
      <c r="F57" s="54">
        <f t="shared" si="1"/>
        <v>2</v>
      </c>
      <c r="G57" s="38" t="s">
        <v>1189</v>
      </c>
      <c r="H57" s="32" t="s">
        <v>1244</v>
      </c>
      <c r="I57" s="38">
        <v>44042</v>
      </c>
      <c r="J57" s="38">
        <v>44046</v>
      </c>
      <c r="K57" s="38" t="s">
        <v>217</v>
      </c>
      <c r="L57" s="38" t="s">
        <v>217</v>
      </c>
      <c r="M57" s="32" t="s">
        <v>219</v>
      </c>
      <c r="N57" s="32" t="s">
        <v>219</v>
      </c>
      <c r="O57" s="32" t="s">
        <v>219</v>
      </c>
      <c r="P57" s="32" t="s">
        <v>405</v>
      </c>
      <c r="Q57" s="32" t="s">
        <v>216</v>
      </c>
      <c r="R57" s="207" t="s">
        <v>229</v>
      </c>
      <c r="S57" s="207" t="s">
        <v>254</v>
      </c>
      <c r="T57" s="46" t="s">
        <v>417</v>
      </c>
    </row>
    <row r="58" spans="1:21" s="53" customFormat="1" ht="15" customHeight="1" x14ac:dyDescent="0.3">
      <c r="A58" s="33" t="s">
        <v>46</v>
      </c>
      <c r="B58" s="32" t="s">
        <v>145</v>
      </c>
      <c r="C58" s="34">
        <f t="shared" si="0"/>
        <v>2</v>
      </c>
      <c r="D58" s="34"/>
      <c r="E58" s="34"/>
      <c r="F58" s="54">
        <f t="shared" si="1"/>
        <v>2</v>
      </c>
      <c r="G58" s="32" t="s">
        <v>1190</v>
      </c>
      <c r="H58" s="32" t="s">
        <v>527</v>
      </c>
      <c r="I58" s="38">
        <v>43992</v>
      </c>
      <c r="J58" s="38">
        <v>44000</v>
      </c>
      <c r="K58" s="38" t="s">
        <v>217</v>
      </c>
      <c r="L58" s="38" t="s">
        <v>219</v>
      </c>
      <c r="M58" s="32" t="s">
        <v>405</v>
      </c>
      <c r="N58" s="32" t="s">
        <v>405</v>
      </c>
      <c r="O58" s="32" t="s">
        <v>405</v>
      </c>
      <c r="P58" s="32" t="s">
        <v>219</v>
      </c>
      <c r="Q58" s="32" t="s">
        <v>1233</v>
      </c>
      <c r="R58" s="207" t="s">
        <v>528</v>
      </c>
      <c r="S58" s="207" t="s">
        <v>529</v>
      </c>
      <c r="T58" s="46" t="s">
        <v>417</v>
      </c>
    </row>
    <row r="59" spans="1:21" s="53" customFormat="1" ht="15" customHeight="1" x14ac:dyDescent="0.3">
      <c r="A59" s="33" t="s">
        <v>47</v>
      </c>
      <c r="B59" s="32" t="s">
        <v>145</v>
      </c>
      <c r="C59" s="34">
        <f t="shared" si="0"/>
        <v>2</v>
      </c>
      <c r="D59" s="34"/>
      <c r="E59" s="34"/>
      <c r="F59" s="54">
        <f t="shared" si="1"/>
        <v>2</v>
      </c>
      <c r="G59" s="38">
        <v>43964</v>
      </c>
      <c r="H59" s="32" t="s">
        <v>1245</v>
      </c>
      <c r="I59" s="38">
        <v>43993</v>
      </c>
      <c r="J59" s="38">
        <v>44000</v>
      </c>
      <c r="K59" s="32" t="s">
        <v>217</v>
      </c>
      <c r="L59" s="32" t="s">
        <v>219</v>
      </c>
      <c r="M59" s="32" t="s">
        <v>405</v>
      </c>
      <c r="N59" s="32" t="s">
        <v>405</v>
      </c>
      <c r="O59" s="32" t="s">
        <v>405</v>
      </c>
      <c r="P59" s="32" t="s">
        <v>219</v>
      </c>
      <c r="Q59" s="32" t="s">
        <v>1233</v>
      </c>
      <c r="R59" s="207" t="s">
        <v>464</v>
      </c>
      <c r="S59" s="207" t="s">
        <v>465</v>
      </c>
      <c r="T59" s="46" t="s">
        <v>417</v>
      </c>
    </row>
    <row r="60" spans="1:21" s="7" customFormat="1" ht="15" customHeight="1" x14ac:dyDescent="0.3">
      <c r="A60" s="33" t="s">
        <v>48</v>
      </c>
      <c r="B60" s="32" t="s">
        <v>145</v>
      </c>
      <c r="C60" s="34">
        <f t="shared" si="0"/>
        <v>2</v>
      </c>
      <c r="D60" s="34"/>
      <c r="E60" s="34"/>
      <c r="F60" s="54">
        <f t="shared" si="1"/>
        <v>2</v>
      </c>
      <c r="G60" s="38" t="s">
        <v>492</v>
      </c>
      <c r="H60" s="32" t="s">
        <v>1184</v>
      </c>
      <c r="I60" s="38">
        <v>44005</v>
      </c>
      <c r="J60" s="38">
        <v>44019</v>
      </c>
      <c r="K60" s="32" t="s">
        <v>219</v>
      </c>
      <c r="L60" s="32" t="s">
        <v>219</v>
      </c>
      <c r="M60" s="32" t="s">
        <v>219</v>
      </c>
      <c r="N60" s="32" t="s">
        <v>219</v>
      </c>
      <c r="O60" s="32" t="s">
        <v>219</v>
      </c>
      <c r="P60" s="32" t="s">
        <v>219</v>
      </c>
      <c r="Q60" s="201" t="s">
        <v>216</v>
      </c>
      <c r="R60" s="46" t="s">
        <v>490</v>
      </c>
      <c r="S60" s="46" t="s">
        <v>491</v>
      </c>
      <c r="T60" s="46" t="s">
        <v>417</v>
      </c>
    </row>
    <row r="61" spans="1:21" s="53" customFormat="1" ht="15" customHeight="1" x14ac:dyDescent="0.3">
      <c r="A61" s="33" t="s">
        <v>49</v>
      </c>
      <c r="B61" s="32" t="s">
        <v>145</v>
      </c>
      <c r="C61" s="34">
        <f t="shared" si="0"/>
        <v>2</v>
      </c>
      <c r="D61" s="34"/>
      <c r="E61" s="34"/>
      <c r="F61" s="54">
        <f t="shared" si="1"/>
        <v>2</v>
      </c>
      <c r="G61" s="38">
        <v>43935</v>
      </c>
      <c r="H61" s="38" t="s">
        <v>1185</v>
      </c>
      <c r="I61" s="38">
        <v>44021</v>
      </c>
      <c r="J61" s="38">
        <v>44026</v>
      </c>
      <c r="K61" s="38" t="s">
        <v>219</v>
      </c>
      <c r="L61" s="32" t="s">
        <v>219</v>
      </c>
      <c r="M61" s="32" t="s">
        <v>219</v>
      </c>
      <c r="N61" s="32" t="s">
        <v>219</v>
      </c>
      <c r="O61" s="32" t="s">
        <v>219</v>
      </c>
      <c r="P61" s="32" t="s">
        <v>219</v>
      </c>
      <c r="Q61" s="32" t="s">
        <v>216</v>
      </c>
      <c r="R61" s="207" t="s">
        <v>406</v>
      </c>
      <c r="S61" s="207" t="s">
        <v>410</v>
      </c>
      <c r="T61" s="207" t="s">
        <v>407</v>
      </c>
      <c r="U61" s="126" t="s">
        <v>216</v>
      </c>
    </row>
    <row r="62" spans="1:21" s="53" customFormat="1" ht="15" customHeight="1" x14ac:dyDescent="0.3">
      <c r="A62" s="33" t="s">
        <v>50</v>
      </c>
      <c r="B62" s="32" t="s">
        <v>145</v>
      </c>
      <c r="C62" s="34">
        <f t="shared" si="0"/>
        <v>2</v>
      </c>
      <c r="D62" s="34"/>
      <c r="E62" s="34"/>
      <c r="F62" s="54">
        <f t="shared" si="1"/>
        <v>2</v>
      </c>
      <c r="G62" s="38">
        <v>43920</v>
      </c>
      <c r="H62" s="38" t="s">
        <v>403</v>
      </c>
      <c r="I62" s="38">
        <v>44126</v>
      </c>
      <c r="J62" s="38">
        <v>44140</v>
      </c>
      <c r="K62" s="32" t="s">
        <v>219</v>
      </c>
      <c r="L62" s="32" t="s">
        <v>219</v>
      </c>
      <c r="M62" s="32" t="s">
        <v>219</v>
      </c>
      <c r="N62" s="32" t="s">
        <v>219</v>
      </c>
      <c r="O62" s="32" t="s">
        <v>1541</v>
      </c>
      <c r="P62" s="32" t="s">
        <v>219</v>
      </c>
      <c r="Q62" s="32" t="s">
        <v>1537</v>
      </c>
      <c r="R62" s="46" t="s">
        <v>1191</v>
      </c>
      <c r="S62" s="46" t="s">
        <v>402</v>
      </c>
      <c r="T62" s="46" t="s">
        <v>246</v>
      </c>
      <c r="U62" s="53" t="s">
        <v>216</v>
      </c>
    </row>
    <row r="63" spans="1:21" s="53" customFormat="1" ht="15" customHeight="1" x14ac:dyDescent="0.3">
      <c r="A63" s="33" t="s">
        <v>51</v>
      </c>
      <c r="B63" s="32" t="s">
        <v>145</v>
      </c>
      <c r="C63" s="34">
        <f t="shared" si="0"/>
        <v>2</v>
      </c>
      <c r="D63" s="34"/>
      <c r="E63" s="34"/>
      <c r="F63" s="54">
        <f t="shared" si="1"/>
        <v>2</v>
      </c>
      <c r="G63" s="38">
        <v>43964</v>
      </c>
      <c r="H63" s="38" t="s">
        <v>1192</v>
      </c>
      <c r="I63" s="38">
        <v>43979</v>
      </c>
      <c r="J63" s="38">
        <v>43986</v>
      </c>
      <c r="K63" s="38" t="s">
        <v>219</v>
      </c>
      <c r="L63" s="32" t="s">
        <v>219</v>
      </c>
      <c r="M63" s="32" t="s">
        <v>219</v>
      </c>
      <c r="N63" s="32" t="s">
        <v>219</v>
      </c>
      <c r="O63" s="32" t="s">
        <v>219</v>
      </c>
      <c r="P63" s="32" t="s">
        <v>219</v>
      </c>
      <c r="Q63" s="32" t="s">
        <v>1214</v>
      </c>
      <c r="R63" s="207" t="s">
        <v>462</v>
      </c>
      <c r="S63" s="207" t="s">
        <v>993</v>
      </c>
      <c r="T63" s="46" t="s">
        <v>417</v>
      </c>
    </row>
    <row r="64" spans="1:21" s="68" customFormat="1" ht="15" customHeight="1" x14ac:dyDescent="0.3">
      <c r="A64" s="33" t="s">
        <v>52</v>
      </c>
      <c r="B64" s="32" t="s">
        <v>145</v>
      </c>
      <c r="C64" s="34">
        <f t="shared" si="0"/>
        <v>2</v>
      </c>
      <c r="D64" s="34"/>
      <c r="E64" s="34"/>
      <c r="F64" s="54">
        <f t="shared" si="1"/>
        <v>2</v>
      </c>
      <c r="G64" s="38">
        <v>43978</v>
      </c>
      <c r="H64" s="38" t="s">
        <v>506</v>
      </c>
      <c r="I64" s="38">
        <v>44042</v>
      </c>
      <c r="J64" s="38">
        <v>44056</v>
      </c>
      <c r="K64" s="32" t="s">
        <v>219</v>
      </c>
      <c r="L64" s="32" t="s">
        <v>219</v>
      </c>
      <c r="M64" s="32" t="s">
        <v>219</v>
      </c>
      <c r="N64" s="32" t="s">
        <v>219</v>
      </c>
      <c r="O64" s="32" t="s">
        <v>414</v>
      </c>
      <c r="P64" s="32" t="s">
        <v>219</v>
      </c>
      <c r="Q64" s="32" t="s">
        <v>1227</v>
      </c>
      <c r="R64" s="207" t="s">
        <v>1193</v>
      </c>
      <c r="S64" s="207" t="s">
        <v>251</v>
      </c>
      <c r="T64" s="207" t="s">
        <v>503</v>
      </c>
      <c r="U64" s="68" t="s">
        <v>216</v>
      </c>
    </row>
    <row r="65" spans="1:21" s="53" customFormat="1" ht="15" customHeight="1" x14ac:dyDescent="0.3">
      <c r="A65" s="33" t="s">
        <v>175</v>
      </c>
      <c r="B65" s="32" t="s">
        <v>145</v>
      </c>
      <c r="C65" s="34">
        <f t="shared" si="0"/>
        <v>2</v>
      </c>
      <c r="D65" s="34"/>
      <c r="E65" s="34"/>
      <c r="F65" s="54">
        <f t="shared" si="1"/>
        <v>2</v>
      </c>
      <c r="G65" s="38">
        <v>43977</v>
      </c>
      <c r="H65" s="38" t="s">
        <v>1186</v>
      </c>
      <c r="I65" s="38">
        <v>43999</v>
      </c>
      <c r="J65" s="38">
        <v>44007</v>
      </c>
      <c r="K65" s="38" t="s">
        <v>219</v>
      </c>
      <c r="L65" s="32" t="s">
        <v>219</v>
      </c>
      <c r="M65" s="32" t="s">
        <v>219</v>
      </c>
      <c r="N65" s="32" t="s">
        <v>219</v>
      </c>
      <c r="O65" s="32" t="s">
        <v>219</v>
      </c>
      <c r="P65" s="32" t="s">
        <v>405</v>
      </c>
      <c r="Q65" s="32" t="s">
        <v>1212</v>
      </c>
      <c r="R65" s="207" t="s">
        <v>285</v>
      </c>
      <c r="S65" s="207" t="s">
        <v>577</v>
      </c>
      <c r="T65" s="207" t="s">
        <v>578</v>
      </c>
      <c r="U65" s="53" t="s">
        <v>216</v>
      </c>
    </row>
    <row r="66" spans="1:21" s="7" customFormat="1" ht="14.5" customHeight="1" x14ac:dyDescent="0.3">
      <c r="A66" s="33" t="s">
        <v>54</v>
      </c>
      <c r="B66" s="32" t="s">
        <v>145</v>
      </c>
      <c r="C66" s="34">
        <f t="shared" si="0"/>
        <v>2</v>
      </c>
      <c r="D66" s="34"/>
      <c r="E66" s="34">
        <v>0.5</v>
      </c>
      <c r="F66" s="54">
        <f t="shared" si="1"/>
        <v>1</v>
      </c>
      <c r="G66" s="38" t="s">
        <v>1183</v>
      </c>
      <c r="H66" s="38" t="s">
        <v>1187</v>
      </c>
      <c r="I66" s="38">
        <v>43992</v>
      </c>
      <c r="J66" s="38">
        <v>43997</v>
      </c>
      <c r="K66" s="38" t="s">
        <v>219</v>
      </c>
      <c r="L66" s="32" t="s">
        <v>219</v>
      </c>
      <c r="M66" s="32" t="s">
        <v>219</v>
      </c>
      <c r="N66" s="32" t="s">
        <v>218</v>
      </c>
      <c r="O66" s="32" t="s">
        <v>216</v>
      </c>
      <c r="P66" s="32" t="s">
        <v>405</v>
      </c>
      <c r="Q66" s="32" t="s">
        <v>1213</v>
      </c>
      <c r="R66" s="46" t="s">
        <v>484</v>
      </c>
      <c r="S66" s="46" t="s">
        <v>485</v>
      </c>
      <c r="T66" s="46" t="s">
        <v>417</v>
      </c>
    </row>
    <row r="67" spans="1:21" s="53" customFormat="1" ht="15" customHeight="1" x14ac:dyDescent="0.3">
      <c r="A67" s="33" t="s">
        <v>55</v>
      </c>
      <c r="B67" s="32" t="s">
        <v>145</v>
      </c>
      <c r="C67" s="34">
        <f t="shared" si="0"/>
        <v>2</v>
      </c>
      <c r="D67" s="34"/>
      <c r="E67" s="34"/>
      <c r="F67" s="54">
        <f t="shared" si="1"/>
        <v>2</v>
      </c>
      <c r="G67" s="38">
        <v>43979</v>
      </c>
      <c r="H67" s="38" t="s">
        <v>1146</v>
      </c>
      <c r="I67" s="38">
        <v>44019</v>
      </c>
      <c r="J67" s="38">
        <v>44032</v>
      </c>
      <c r="K67" s="38" t="s">
        <v>219</v>
      </c>
      <c r="L67" s="32" t="s">
        <v>219</v>
      </c>
      <c r="M67" s="32" t="s">
        <v>219</v>
      </c>
      <c r="N67" s="32" t="s">
        <v>219</v>
      </c>
      <c r="O67" s="32" t="s">
        <v>1541</v>
      </c>
      <c r="P67" s="32" t="s">
        <v>219</v>
      </c>
      <c r="Q67" s="32" t="s">
        <v>216</v>
      </c>
      <c r="R67" s="207" t="s">
        <v>596</v>
      </c>
      <c r="S67" s="207" t="s">
        <v>286</v>
      </c>
      <c r="T67" s="207" t="s">
        <v>598</v>
      </c>
      <c r="U67" s="53" t="s">
        <v>216</v>
      </c>
    </row>
    <row r="68" spans="1:21" s="346" customFormat="1" ht="15" customHeight="1" x14ac:dyDescent="0.3">
      <c r="A68" s="342" t="s">
        <v>56</v>
      </c>
      <c r="B68" s="189" t="s">
        <v>145</v>
      </c>
      <c r="C68" s="343">
        <f t="shared" si="0"/>
        <v>2</v>
      </c>
      <c r="D68" s="343"/>
      <c r="E68" s="343"/>
      <c r="F68" s="344">
        <f t="shared" si="1"/>
        <v>2</v>
      </c>
      <c r="G68" s="186">
        <v>44034</v>
      </c>
      <c r="H68" s="189" t="s">
        <v>540</v>
      </c>
      <c r="I68" s="186">
        <v>44043</v>
      </c>
      <c r="J68" s="186">
        <v>44046</v>
      </c>
      <c r="K68" s="189" t="s">
        <v>1195</v>
      </c>
      <c r="L68" s="189" t="s">
        <v>219</v>
      </c>
      <c r="M68" s="189" t="s">
        <v>219</v>
      </c>
      <c r="N68" s="189" t="s">
        <v>219</v>
      </c>
      <c r="O68" s="189" t="s">
        <v>219</v>
      </c>
      <c r="P68" s="189" t="s">
        <v>219</v>
      </c>
      <c r="Q68" s="189" t="s">
        <v>1807</v>
      </c>
      <c r="R68" s="345" t="s">
        <v>541</v>
      </c>
      <c r="S68" s="345" t="s">
        <v>1194</v>
      </c>
      <c r="T68" s="345" t="s">
        <v>542</v>
      </c>
      <c r="U68" s="346" t="s">
        <v>216</v>
      </c>
    </row>
    <row r="69" spans="1:21" s="7" customFormat="1" ht="15" customHeight="1" x14ac:dyDescent="0.3">
      <c r="A69" s="33" t="s">
        <v>57</v>
      </c>
      <c r="B69" s="32" t="s">
        <v>145</v>
      </c>
      <c r="C69" s="34">
        <f t="shared" si="0"/>
        <v>2</v>
      </c>
      <c r="D69" s="34"/>
      <c r="E69" s="34">
        <v>0.5</v>
      </c>
      <c r="F69" s="54">
        <f t="shared" si="1"/>
        <v>1</v>
      </c>
      <c r="G69" s="38">
        <v>43970</v>
      </c>
      <c r="H69" s="32" t="s">
        <v>1188</v>
      </c>
      <c r="I69" s="38">
        <v>43999</v>
      </c>
      <c r="J69" s="38">
        <v>44004</v>
      </c>
      <c r="K69" s="38" t="s">
        <v>219</v>
      </c>
      <c r="L69" s="32" t="s">
        <v>219</v>
      </c>
      <c r="M69" s="32" t="s">
        <v>219</v>
      </c>
      <c r="N69" s="32" t="s">
        <v>218</v>
      </c>
      <c r="O69" s="32" t="s">
        <v>216</v>
      </c>
      <c r="P69" s="32" t="s">
        <v>219</v>
      </c>
      <c r="Q69" s="32" t="s">
        <v>1215</v>
      </c>
      <c r="R69" s="46" t="s">
        <v>448</v>
      </c>
      <c r="S69" s="46" t="s">
        <v>482</v>
      </c>
      <c r="T69" s="46" t="s">
        <v>449</v>
      </c>
      <c r="U69" s="7" t="s">
        <v>216</v>
      </c>
    </row>
    <row r="70" spans="1:21" s="7" customFormat="1" ht="15" customHeight="1" x14ac:dyDescent="0.3">
      <c r="A70" s="27" t="s">
        <v>58</v>
      </c>
      <c r="B70" s="28"/>
      <c r="C70" s="39"/>
      <c r="D70" s="28"/>
      <c r="E70" s="28"/>
      <c r="F70" s="29"/>
      <c r="G70" s="27"/>
      <c r="H70" s="27"/>
      <c r="I70" s="37"/>
      <c r="J70" s="48"/>
      <c r="K70" s="48"/>
      <c r="L70" s="48"/>
      <c r="M70" s="48"/>
      <c r="N70" s="27"/>
      <c r="O70" s="27"/>
      <c r="P70" s="27"/>
      <c r="Q70" s="27"/>
      <c r="R70" s="30"/>
      <c r="S70" s="30"/>
      <c r="T70" s="204"/>
    </row>
    <row r="71" spans="1:21" s="53" customFormat="1" ht="15" customHeight="1" x14ac:dyDescent="0.3">
      <c r="A71" s="33" t="s">
        <v>59</v>
      </c>
      <c r="B71" s="32" t="s">
        <v>145</v>
      </c>
      <c r="C71" s="34">
        <f t="shared" si="0"/>
        <v>2</v>
      </c>
      <c r="D71" s="34"/>
      <c r="E71" s="34"/>
      <c r="F71" s="54">
        <f t="shared" si="1"/>
        <v>2</v>
      </c>
      <c r="G71" s="38">
        <v>43976</v>
      </c>
      <c r="H71" s="38" t="s">
        <v>217</v>
      </c>
      <c r="I71" s="38">
        <v>44012</v>
      </c>
      <c r="J71" s="38">
        <v>44012</v>
      </c>
      <c r="K71" s="38" t="s">
        <v>217</v>
      </c>
      <c r="L71" s="38" t="s">
        <v>219</v>
      </c>
      <c r="M71" s="32" t="s">
        <v>219</v>
      </c>
      <c r="N71" s="32" t="s">
        <v>219</v>
      </c>
      <c r="O71" s="32" t="s">
        <v>1541</v>
      </c>
      <c r="P71" s="32" t="s">
        <v>219</v>
      </c>
      <c r="Q71" s="32" t="s">
        <v>216</v>
      </c>
      <c r="R71" s="46" t="s">
        <v>671</v>
      </c>
      <c r="S71" s="46" t="s">
        <v>1216</v>
      </c>
      <c r="T71" s="46" t="s">
        <v>417</v>
      </c>
    </row>
    <row r="72" spans="1:21" s="7" customFormat="1" ht="15" customHeight="1" x14ac:dyDescent="0.3">
      <c r="A72" s="33" t="s">
        <v>60</v>
      </c>
      <c r="B72" s="32" t="s">
        <v>145</v>
      </c>
      <c r="C72" s="34">
        <f t="shared" si="0"/>
        <v>2</v>
      </c>
      <c r="D72" s="34"/>
      <c r="E72" s="34">
        <v>0.5</v>
      </c>
      <c r="F72" s="54">
        <f t="shared" si="1"/>
        <v>1</v>
      </c>
      <c r="G72" s="38">
        <v>43970</v>
      </c>
      <c r="H72" s="32" t="s">
        <v>1196</v>
      </c>
      <c r="I72" s="38">
        <v>43991</v>
      </c>
      <c r="J72" s="38">
        <v>43992</v>
      </c>
      <c r="K72" s="38" t="s">
        <v>219</v>
      </c>
      <c r="L72" s="32" t="s">
        <v>219</v>
      </c>
      <c r="M72" s="32" t="s">
        <v>219</v>
      </c>
      <c r="N72" s="32" t="s">
        <v>405</v>
      </c>
      <c r="O72" s="32" t="s">
        <v>405</v>
      </c>
      <c r="P72" s="32" t="s">
        <v>218</v>
      </c>
      <c r="Q72" s="32" t="s">
        <v>1217</v>
      </c>
      <c r="R72" s="46" t="s">
        <v>486</v>
      </c>
      <c r="S72" s="46" t="s">
        <v>232</v>
      </c>
      <c r="T72" s="46" t="s">
        <v>487</v>
      </c>
      <c r="U72" s="7" t="s">
        <v>216</v>
      </c>
    </row>
    <row r="73" spans="1:21" s="7" customFormat="1" ht="15" customHeight="1" x14ac:dyDescent="0.3">
      <c r="A73" s="33" t="s">
        <v>61</v>
      </c>
      <c r="B73" s="32" t="s">
        <v>145</v>
      </c>
      <c r="C73" s="34">
        <f t="shared" ref="C73:C99" si="2">IF(B73=$B$5,2,0)</f>
        <v>2</v>
      </c>
      <c r="D73" s="34"/>
      <c r="E73" s="34"/>
      <c r="F73" s="54">
        <f t="shared" ref="F73:F99" si="3">C73*IF(D73&gt;0,D73,1)*IF(E73&gt;0,E73,1)</f>
        <v>2</v>
      </c>
      <c r="G73" s="38">
        <v>43950</v>
      </c>
      <c r="H73" s="32" t="s">
        <v>1197</v>
      </c>
      <c r="I73" s="38">
        <v>43979</v>
      </c>
      <c r="J73" s="38">
        <v>43984</v>
      </c>
      <c r="K73" s="38" t="s">
        <v>219</v>
      </c>
      <c r="L73" s="32" t="s">
        <v>219</v>
      </c>
      <c r="M73" s="32" t="s">
        <v>219</v>
      </c>
      <c r="N73" s="32" t="s">
        <v>219</v>
      </c>
      <c r="O73" s="32" t="s">
        <v>405</v>
      </c>
      <c r="P73" s="32" t="s">
        <v>219</v>
      </c>
      <c r="Q73" s="32" t="s">
        <v>216</v>
      </c>
      <c r="R73" s="46" t="s">
        <v>429</v>
      </c>
      <c r="S73" s="46" t="s">
        <v>430</v>
      </c>
      <c r="T73" s="46" t="s">
        <v>417</v>
      </c>
    </row>
    <row r="74" spans="1:21" s="53" customFormat="1" ht="15" customHeight="1" x14ac:dyDescent="0.3">
      <c r="A74" s="33" t="s">
        <v>62</v>
      </c>
      <c r="B74" s="32" t="s">
        <v>145</v>
      </c>
      <c r="C74" s="34">
        <f t="shared" si="2"/>
        <v>2</v>
      </c>
      <c r="D74" s="34"/>
      <c r="E74" s="34"/>
      <c r="F74" s="54">
        <f t="shared" si="3"/>
        <v>2</v>
      </c>
      <c r="G74" s="38" t="s">
        <v>1127</v>
      </c>
      <c r="H74" s="32" t="s">
        <v>1246</v>
      </c>
      <c r="I74" s="38">
        <v>44180</v>
      </c>
      <c r="J74" s="38">
        <v>44187</v>
      </c>
      <c r="K74" s="32" t="s">
        <v>217</v>
      </c>
      <c r="L74" s="32" t="s">
        <v>219</v>
      </c>
      <c r="M74" s="32" t="s">
        <v>219</v>
      </c>
      <c r="N74" s="32" t="s">
        <v>219</v>
      </c>
      <c r="O74" s="32" t="s">
        <v>1541</v>
      </c>
      <c r="P74" s="32" t="s">
        <v>219</v>
      </c>
      <c r="Q74" s="32" t="s">
        <v>1538</v>
      </c>
      <c r="R74" s="46" t="s">
        <v>398</v>
      </c>
      <c r="S74" s="46" t="s">
        <v>288</v>
      </c>
      <c r="T74" s="46" t="s">
        <v>1499</v>
      </c>
      <c r="U74" s="53" t="s">
        <v>216</v>
      </c>
    </row>
    <row r="75" spans="1:21" s="346" customFormat="1" ht="15" customHeight="1" x14ac:dyDescent="0.3">
      <c r="A75" s="342" t="s">
        <v>63</v>
      </c>
      <c r="B75" s="189" t="s">
        <v>145</v>
      </c>
      <c r="C75" s="343">
        <f t="shared" si="2"/>
        <v>2</v>
      </c>
      <c r="D75" s="343"/>
      <c r="E75" s="343"/>
      <c r="F75" s="344">
        <f t="shared" si="3"/>
        <v>2</v>
      </c>
      <c r="G75" s="186">
        <v>44011</v>
      </c>
      <c r="H75" s="186">
        <v>43992</v>
      </c>
      <c r="I75" s="186">
        <v>44021</v>
      </c>
      <c r="J75" s="186">
        <v>44021</v>
      </c>
      <c r="K75" s="189" t="s">
        <v>1195</v>
      </c>
      <c r="L75" s="189" t="s">
        <v>219</v>
      </c>
      <c r="M75" s="189" t="s">
        <v>219</v>
      </c>
      <c r="N75" s="189" t="s">
        <v>219</v>
      </c>
      <c r="O75" s="189" t="s">
        <v>219</v>
      </c>
      <c r="P75" s="189" t="s">
        <v>219</v>
      </c>
      <c r="Q75" s="189" t="s">
        <v>1808</v>
      </c>
      <c r="R75" s="345" t="s">
        <v>664</v>
      </c>
      <c r="S75" s="345" t="s">
        <v>663</v>
      </c>
      <c r="T75" s="345" t="s">
        <v>417</v>
      </c>
    </row>
    <row r="76" spans="1:21" s="53" customFormat="1" ht="15" customHeight="1" x14ac:dyDescent="0.3">
      <c r="A76" s="33" t="s">
        <v>64</v>
      </c>
      <c r="B76" s="32" t="s">
        <v>145</v>
      </c>
      <c r="C76" s="34">
        <f t="shared" si="2"/>
        <v>2</v>
      </c>
      <c r="D76" s="34"/>
      <c r="E76" s="34"/>
      <c r="F76" s="54">
        <f t="shared" si="3"/>
        <v>2</v>
      </c>
      <c r="G76" s="38" t="s">
        <v>1128</v>
      </c>
      <c r="H76" s="38" t="s">
        <v>455</v>
      </c>
      <c r="I76" s="38">
        <v>43979</v>
      </c>
      <c r="J76" s="38">
        <v>43979</v>
      </c>
      <c r="K76" s="38" t="s">
        <v>219</v>
      </c>
      <c r="L76" s="38" t="s">
        <v>219</v>
      </c>
      <c r="M76" s="32" t="s">
        <v>219</v>
      </c>
      <c r="N76" s="32" t="s">
        <v>219</v>
      </c>
      <c r="O76" s="32" t="s">
        <v>219</v>
      </c>
      <c r="P76" s="32" t="s">
        <v>219</v>
      </c>
      <c r="Q76" s="201" t="s">
        <v>216</v>
      </c>
      <c r="R76" s="207" t="s">
        <v>454</v>
      </c>
      <c r="S76" s="207" t="s">
        <v>453</v>
      </c>
      <c r="T76" s="207" t="s">
        <v>452</v>
      </c>
      <c r="U76" s="53" t="s">
        <v>216</v>
      </c>
    </row>
    <row r="77" spans="1:21" s="7" customFormat="1" ht="15" customHeight="1" x14ac:dyDescent="0.3">
      <c r="A77" s="27" t="s">
        <v>65</v>
      </c>
      <c r="B77" s="28"/>
      <c r="C77" s="39"/>
      <c r="D77" s="28"/>
      <c r="E77" s="28"/>
      <c r="F77" s="29"/>
      <c r="G77" s="27"/>
      <c r="H77" s="27"/>
      <c r="I77" s="37"/>
      <c r="J77" s="48"/>
      <c r="K77" s="48"/>
      <c r="L77" s="48"/>
      <c r="M77" s="48"/>
      <c r="N77" s="27"/>
      <c r="O77" s="27"/>
      <c r="P77" s="27"/>
      <c r="Q77" s="27"/>
      <c r="R77" s="30"/>
      <c r="S77" s="30"/>
      <c r="T77" s="203"/>
    </row>
    <row r="78" spans="1:21" s="53" customFormat="1" ht="15" customHeight="1" x14ac:dyDescent="0.3">
      <c r="A78" s="33" t="s">
        <v>66</v>
      </c>
      <c r="B78" s="32" t="s">
        <v>145</v>
      </c>
      <c r="C78" s="34">
        <f t="shared" si="2"/>
        <v>2</v>
      </c>
      <c r="D78" s="34"/>
      <c r="E78" s="34"/>
      <c r="F78" s="54">
        <f t="shared" si="3"/>
        <v>2</v>
      </c>
      <c r="G78" s="38">
        <v>43977</v>
      </c>
      <c r="H78" s="32" t="s">
        <v>217</v>
      </c>
      <c r="I78" s="38">
        <v>44008</v>
      </c>
      <c r="J78" s="38">
        <v>44020</v>
      </c>
      <c r="K78" s="32" t="s">
        <v>217</v>
      </c>
      <c r="L78" s="32" t="s">
        <v>217</v>
      </c>
      <c r="M78" s="32" t="s">
        <v>219</v>
      </c>
      <c r="N78" s="32" t="s">
        <v>219</v>
      </c>
      <c r="O78" s="32" t="s">
        <v>219</v>
      </c>
      <c r="P78" s="32" t="s">
        <v>219</v>
      </c>
      <c r="Q78" s="32" t="s">
        <v>216</v>
      </c>
      <c r="R78" s="207" t="s">
        <v>551</v>
      </c>
      <c r="S78" s="207" t="s">
        <v>549</v>
      </c>
      <c r="T78" s="205" t="s">
        <v>550</v>
      </c>
      <c r="U78" s="53" t="s">
        <v>216</v>
      </c>
    </row>
    <row r="79" spans="1:21" s="53" customFormat="1" ht="15" customHeight="1" x14ac:dyDescent="0.3">
      <c r="A79" s="33" t="s">
        <v>68</v>
      </c>
      <c r="B79" s="32" t="s">
        <v>145</v>
      </c>
      <c r="C79" s="34">
        <f t="shared" si="2"/>
        <v>2</v>
      </c>
      <c r="D79" s="34"/>
      <c r="E79" s="34"/>
      <c r="F79" s="54">
        <f t="shared" si="3"/>
        <v>2</v>
      </c>
      <c r="G79" s="38" t="s">
        <v>1129</v>
      </c>
      <c r="H79" s="38" t="s">
        <v>1247</v>
      </c>
      <c r="I79" s="38">
        <v>44001</v>
      </c>
      <c r="J79" s="38">
        <v>44008</v>
      </c>
      <c r="K79" s="32" t="s">
        <v>217</v>
      </c>
      <c r="L79" s="32" t="s">
        <v>217</v>
      </c>
      <c r="M79" s="32" t="s">
        <v>219</v>
      </c>
      <c r="N79" s="38" t="s">
        <v>219</v>
      </c>
      <c r="O79" s="32" t="s">
        <v>219</v>
      </c>
      <c r="P79" s="32" t="s">
        <v>219</v>
      </c>
      <c r="Q79" s="32" t="s">
        <v>1234</v>
      </c>
      <c r="R79" s="207" t="s">
        <v>590</v>
      </c>
      <c r="S79" s="207" t="s">
        <v>591</v>
      </c>
      <c r="T79" s="207" t="s">
        <v>592</v>
      </c>
      <c r="U79" s="53" t="s">
        <v>216</v>
      </c>
    </row>
    <row r="80" spans="1:21" s="53" customFormat="1" ht="15" customHeight="1" x14ac:dyDescent="0.3">
      <c r="A80" s="33" t="s">
        <v>69</v>
      </c>
      <c r="B80" s="32" t="s">
        <v>145</v>
      </c>
      <c r="C80" s="34">
        <f t="shared" si="2"/>
        <v>2</v>
      </c>
      <c r="D80" s="34"/>
      <c r="E80" s="34">
        <v>0.5</v>
      </c>
      <c r="F80" s="54">
        <f t="shared" si="3"/>
        <v>1</v>
      </c>
      <c r="G80" s="38" t="s">
        <v>1130</v>
      </c>
      <c r="H80" s="32" t="s">
        <v>426</v>
      </c>
      <c r="I80" s="38">
        <v>44020</v>
      </c>
      <c r="J80" s="38">
        <v>44033</v>
      </c>
      <c r="K80" s="32" t="s">
        <v>217</v>
      </c>
      <c r="L80" s="32" t="s">
        <v>219</v>
      </c>
      <c r="M80" s="32" t="s">
        <v>219</v>
      </c>
      <c r="N80" s="38" t="s">
        <v>218</v>
      </c>
      <c r="O80" s="32" t="s">
        <v>216</v>
      </c>
      <c r="P80" s="32" t="s">
        <v>219</v>
      </c>
      <c r="Q80" s="32" t="s">
        <v>1218</v>
      </c>
      <c r="R80" s="207" t="s">
        <v>424</v>
      </c>
      <c r="S80" s="207" t="s">
        <v>425</v>
      </c>
      <c r="T80" s="46" t="s">
        <v>417</v>
      </c>
    </row>
    <row r="81" spans="1:21" s="7" customFormat="1" ht="15" customHeight="1" x14ac:dyDescent="0.3">
      <c r="A81" s="33" t="s">
        <v>70</v>
      </c>
      <c r="B81" s="32" t="s">
        <v>145</v>
      </c>
      <c r="C81" s="34">
        <f t="shared" si="2"/>
        <v>2</v>
      </c>
      <c r="D81" s="34"/>
      <c r="E81" s="34"/>
      <c r="F81" s="54">
        <f t="shared" si="3"/>
        <v>2</v>
      </c>
      <c r="G81" s="38">
        <v>43992</v>
      </c>
      <c r="H81" s="32" t="s">
        <v>1198</v>
      </c>
      <c r="I81" s="38">
        <v>44014</v>
      </c>
      <c r="J81" s="38">
        <v>44020</v>
      </c>
      <c r="K81" s="32" t="s">
        <v>217</v>
      </c>
      <c r="L81" s="38" t="s">
        <v>219</v>
      </c>
      <c r="M81" s="32" t="s">
        <v>219</v>
      </c>
      <c r="N81" s="32" t="s">
        <v>405</v>
      </c>
      <c r="O81" s="32" t="s">
        <v>405</v>
      </c>
      <c r="P81" s="32" t="s">
        <v>219</v>
      </c>
      <c r="Q81" s="32" t="s">
        <v>216</v>
      </c>
      <c r="R81" s="207" t="s">
        <v>585</v>
      </c>
      <c r="S81" s="207" t="s">
        <v>586</v>
      </c>
      <c r="T81" s="46" t="s">
        <v>417</v>
      </c>
    </row>
    <row r="82" spans="1:21" s="7" customFormat="1" ht="15" customHeight="1" x14ac:dyDescent="0.3">
      <c r="A82" s="33" t="s">
        <v>72</v>
      </c>
      <c r="B82" s="32" t="s">
        <v>145</v>
      </c>
      <c r="C82" s="34">
        <f t="shared" si="2"/>
        <v>2</v>
      </c>
      <c r="D82" s="34"/>
      <c r="E82" s="34"/>
      <c r="F82" s="54">
        <f t="shared" si="3"/>
        <v>2</v>
      </c>
      <c r="G82" s="38">
        <v>43980</v>
      </c>
      <c r="H82" s="38" t="s">
        <v>1186</v>
      </c>
      <c r="I82" s="38">
        <v>44021</v>
      </c>
      <c r="J82" s="38">
        <v>44034</v>
      </c>
      <c r="K82" s="38" t="s">
        <v>219</v>
      </c>
      <c r="L82" s="38" t="s">
        <v>219</v>
      </c>
      <c r="M82" s="32" t="s">
        <v>219</v>
      </c>
      <c r="N82" s="32" t="s">
        <v>219</v>
      </c>
      <c r="O82" s="32" t="s">
        <v>219</v>
      </c>
      <c r="P82" s="32" t="s">
        <v>219</v>
      </c>
      <c r="Q82" s="32" t="s">
        <v>216</v>
      </c>
      <c r="R82" s="207" t="s">
        <v>611</v>
      </c>
      <c r="S82" s="207" t="s">
        <v>612</v>
      </c>
      <c r="T82" s="46" t="s">
        <v>417</v>
      </c>
    </row>
    <row r="83" spans="1:21" s="53" customFormat="1" ht="15" customHeight="1" x14ac:dyDescent="0.3">
      <c r="A83" s="33" t="s">
        <v>73</v>
      </c>
      <c r="B83" s="32" t="s">
        <v>145</v>
      </c>
      <c r="C83" s="34">
        <f t="shared" si="2"/>
        <v>2</v>
      </c>
      <c r="D83" s="34"/>
      <c r="E83" s="34"/>
      <c r="F83" s="54">
        <f t="shared" si="3"/>
        <v>2</v>
      </c>
      <c r="G83" s="38">
        <v>43976</v>
      </c>
      <c r="H83" s="38" t="s">
        <v>1248</v>
      </c>
      <c r="I83" s="38">
        <v>44104</v>
      </c>
      <c r="J83" s="38">
        <v>44116</v>
      </c>
      <c r="K83" s="38" t="s">
        <v>217</v>
      </c>
      <c r="L83" s="32" t="s">
        <v>219</v>
      </c>
      <c r="M83" s="32" t="s">
        <v>219</v>
      </c>
      <c r="N83" s="32" t="s">
        <v>219</v>
      </c>
      <c r="O83" s="32" t="s">
        <v>405</v>
      </c>
      <c r="P83" s="32" t="s">
        <v>405</v>
      </c>
      <c r="Q83" s="32" t="s">
        <v>1635</v>
      </c>
      <c r="R83" s="207" t="s">
        <v>500</v>
      </c>
      <c r="S83" s="207" t="s">
        <v>247</v>
      </c>
      <c r="T83" s="207" t="s">
        <v>501</v>
      </c>
      <c r="U83" s="53" t="s">
        <v>216</v>
      </c>
    </row>
    <row r="84" spans="1:21" s="53" customFormat="1" ht="15" customHeight="1" x14ac:dyDescent="0.3">
      <c r="A84" s="33" t="s">
        <v>1249</v>
      </c>
      <c r="B84" s="32" t="s">
        <v>145</v>
      </c>
      <c r="C84" s="34">
        <f t="shared" si="2"/>
        <v>2</v>
      </c>
      <c r="D84" s="34"/>
      <c r="E84" s="34"/>
      <c r="F84" s="54">
        <f t="shared" si="3"/>
        <v>2</v>
      </c>
      <c r="G84" s="38">
        <v>43957</v>
      </c>
      <c r="H84" s="38" t="s">
        <v>441</v>
      </c>
      <c r="I84" s="38">
        <v>43978</v>
      </c>
      <c r="J84" s="38">
        <v>43980</v>
      </c>
      <c r="K84" s="38" t="s">
        <v>219</v>
      </c>
      <c r="L84" s="32" t="s">
        <v>219</v>
      </c>
      <c r="M84" s="32" t="s">
        <v>219</v>
      </c>
      <c r="N84" s="32" t="s">
        <v>219</v>
      </c>
      <c r="O84" s="32" t="s">
        <v>219</v>
      </c>
      <c r="P84" s="32" t="s">
        <v>219</v>
      </c>
      <c r="Q84" s="32" t="s">
        <v>216</v>
      </c>
      <c r="R84" s="207" t="s">
        <v>439</v>
      </c>
      <c r="S84" s="207" t="s">
        <v>440</v>
      </c>
      <c r="T84" s="46" t="s">
        <v>417</v>
      </c>
    </row>
    <row r="85" spans="1:21" s="7" customFormat="1" ht="15" customHeight="1" x14ac:dyDescent="0.3">
      <c r="A85" s="33" t="s">
        <v>75</v>
      </c>
      <c r="B85" s="32" t="s">
        <v>145</v>
      </c>
      <c r="C85" s="34">
        <f t="shared" si="2"/>
        <v>2</v>
      </c>
      <c r="D85" s="34"/>
      <c r="E85" s="34"/>
      <c r="F85" s="54">
        <f t="shared" si="3"/>
        <v>2</v>
      </c>
      <c r="G85" s="38" t="s">
        <v>1131</v>
      </c>
      <c r="H85" s="38" t="s">
        <v>1199</v>
      </c>
      <c r="I85" s="38">
        <v>44021</v>
      </c>
      <c r="J85" s="38">
        <v>44026</v>
      </c>
      <c r="K85" s="38" t="s">
        <v>219</v>
      </c>
      <c r="L85" s="38" t="s">
        <v>219</v>
      </c>
      <c r="M85" s="32" t="s">
        <v>219</v>
      </c>
      <c r="N85" s="32" t="s">
        <v>219</v>
      </c>
      <c r="O85" s="32" t="s">
        <v>219</v>
      </c>
      <c r="P85" s="32" t="s">
        <v>219</v>
      </c>
      <c r="Q85" s="201" t="s">
        <v>216</v>
      </c>
      <c r="R85" s="207" t="s">
        <v>581</v>
      </c>
      <c r="S85" s="207" t="s">
        <v>237</v>
      </c>
      <c r="T85" s="207" t="s">
        <v>582</v>
      </c>
      <c r="U85" s="7" t="s">
        <v>216</v>
      </c>
    </row>
    <row r="86" spans="1:21" s="53" customFormat="1" ht="15" customHeight="1" x14ac:dyDescent="0.3">
      <c r="A86" s="33" t="s">
        <v>76</v>
      </c>
      <c r="B86" s="32" t="s">
        <v>145</v>
      </c>
      <c r="C86" s="34">
        <f t="shared" si="2"/>
        <v>2</v>
      </c>
      <c r="D86" s="34"/>
      <c r="E86" s="34"/>
      <c r="F86" s="54">
        <f t="shared" si="3"/>
        <v>2</v>
      </c>
      <c r="G86" s="38">
        <v>43979</v>
      </c>
      <c r="H86" s="38" t="s">
        <v>1200</v>
      </c>
      <c r="I86" s="38">
        <v>44021</v>
      </c>
      <c r="J86" s="38">
        <v>44033</v>
      </c>
      <c r="K86" s="38" t="s">
        <v>219</v>
      </c>
      <c r="L86" s="32" t="s">
        <v>219</v>
      </c>
      <c r="M86" s="32" t="s">
        <v>219</v>
      </c>
      <c r="N86" s="32" t="s">
        <v>219</v>
      </c>
      <c r="O86" s="32" t="s">
        <v>405</v>
      </c>
      <c r="P86" s="32" t="s">
        <v>405</v>
      </c>
      <c r="Q86" s="32" t="s">
        <v>1219</v>
      </c>
      <c r="R86" s="207" t="s">
        <v>457</v>
      </c>
      <c r="S86" s="207" t="s">
        <v>517</v>
      </c>
      <c r="T86" s="207" t="s">
        <v>291</v>
      </c>
      <c r="U86" s="53" t="s">
        <v>216</v>
      </c>
    </row>
    <row r="87" spans="1:21" s="53" customFormat="1" ht="15" customHeight="1" x14ac:dyDescent="0.3">
      <c r="A87" s="33" t="s">
        <v>77</v>
      </c>
      <c r="B87" s="32" t="s">
        <v>145</v>
      </c>
      <c r="C87" s="34">
        <f t="shared" si="2"/>
        <v>2</v>
      </c>
      <c r="D87" s="34"/>
      <c r="E87" s="34"/>
      <c r="F87" s="54">
        <f t="shared" si="3"/>
        <v>2</v>
      </c>
      <c r="G87" s="38" t="s">
        <v>1229</v>
      </c>
      <c r="H87" s="32" t="s">
        <v>1228</v>
      </c>
      <c r="I87" s="38">
        <v>44007</v>
      </c>
      <c r="J87" s="38">
        <v>44020</v>
      </c>
      <c r="K87" s="32" t="s">
        <v>217</v>
      </c>
      <c r="L87" s="32" t="s">
        <v>219</v>
      </c>
      <c r="M87" s="32" t="s">
        <v>219</v>
      </c>
      <c r="N87" s="32" t="s">
        <v>219</v>
      </c>
      <c r="O87" s="32" t="s">
        <v>219</v>
      </c>
      <c r="P87" s="32" t="s">
        <v>219</v>
      </c>
      <c r="Q87" s="32" t="s">
        <v>216</v>
      </c>
      <c r="R87" s="207" t="s">
        <v>445</v>
      </c>
      <c r="S87" s="207" t="s">
        <v>447</v>
      </c>
      <c r="T87" s="207" t="s">
        <v>446</v>
      </c>
      <c r="U87" s="53" t="s">
        <v>216</v>
      </c>
    </row>
    <row r="88" spans="1:21" s="7" customFormat="1" ht="15" customHeight="1" x14ac:dyDescent="0.3">
      <c r="A88" s="27" t="s">
        <v>78</v>
      </c>
      <c r="B88" s="28"/>
      <c r="C88" s="39"/>
      <c r="D88" s="28"/>
      <c r="E88" s="28"/>
      <c r="F88" s="29"/>
      <c r="G88" s="27"/>
      <c r="H88" s="27"/>
      <c r="I88" s="37"/>
      <c r="J88" s="48"/>
      <c r="K88" s="48"/>
      <c r="L88" s="48"/>
      <c r="M88" s="48"/>
      <c r="N88" s="27"/>
      <c r="O88" s="27"/>
      <c r="P88" s="27"/>
      <c r="Q88" s="27"/>
      <c r="R88" s="30"/>
      <c r="S88" s="30"/>
      <c r="T88" s="203"/>
    </row>
    <row r="89" spans="1:21" s="7" customFormat="1" ht="15" customHeight="1" x14ac:dyDescent="0.3">
      <c r="A89" s="33" t="s">
        <v>67</v>
      </c>
      <c r="B89" s="32" t="s">
        <v>145</v>
      </c>
      <c r="C89" s="34">
        <f>IF(B89=$B$5,2,0)</f>
        <v>2</v>
      </c>
      <c r="D89" s="34"/>
      <c r="E89" s="34"/>
      <c r="F89" s="54">
        <f t="shared" si="3"/>
        <v>2</v>
      </c>
      <c r="G89" s="38">
        <v>43980</v>
      </c>
      <c r="H89" s="38" t="s">
        <v>544</v>
      </c>
      <c r="I89" s="38">
        <v>44020</v>
      </c>
      <c r="J89" s="38">
        <v>44026</v>
      </c>
      <c r="K89" s="38" t="s">
        <v>219</v>
      </c>
      <c r="L89" s="38" t="s">
        <v>219</v>
      </c>
      <c r="M89" s="32" t="s">
        <v>219</v>
      </c>
      <c r="N89" s="32" t="s">
        <v>219</v>
      </c>
      <c r="O89" s="32" t="s">
        <v>1541</v>
      </c>
      <c r="P89" s="32" t="s">
        <v>219</v>
      </c>
      <c r="Q89" s="32" t="s">
        <v>216</v>
      </c>
      <c r="R89" s="46" t="s">
        <v>545</v>
      </c>
      <c r="S89" s="46" t="s">
        <v>546</v>
      </c>
      <c r="T89" s="46" t="s">
        <v>244</v>
      </c>
      <c r="U89" s="7" t="s">
        <v>216</v>
      </c>
    </row>
    <row r="90" spans="1:21" s="53" customFormat="1" ht="15" customHeight="1" x14ac:dyDescent="0.3">
      <c r="A90" s="33" t="s">
        <v>79</v>
      </c>
      <c r="B90" s="32" t="s">
        <v>145</v>
      </c>
      <c r="C90" s="34">
        <f t="shared" si="2"/>
        <v>2</v>
      </c>
      <c r="D90" s="34"/>
      <c r="E90" s="34"/>
      <c r="F90" s="54">
        <f t="shared" si="3"/>
        <v>2</v>
      </c>
      <c r="G90" s="38">
        <v>43980</v>
      </c>
      <c r="H90" s="32" t="s">
        <v>507</v>
      </c>
      <c r="I90" s="38">
        <v>44000</v>
      </c>
      <c r="J90" s="38">
        <v>44000</v>
      </c>
      <c r="K90" s="38" t="s">
        <v>219</v>
      </c>
      <c r="L90" s="32" t="s">
        <v>219</v>
      </c>
      <c r="M90" s="32" t="s">
        <v>405</v>
      </c>
      <c r="N90" s="32" t="s">
        <v>405</v>
      </c>
      <c r="O90" s="32" t="s">
        <v>405</v>
      </c>
      <c r="P90" s="32" t="s">
        <v>405</v>
      </c>
      <c r="Q90" s="32" t="s">
        <v>1542</v>
      </c>
      <c r="R90" s="207" t="s">
        <v>508</v>
      </c>
      <c r="S90" s="207" t="s">
        <v>509</v>
      </c>
      <c r="T90" s="207" t="s">
        <v>296</v>
      </c>
      <c r="U90" s="53" t="s">
        <v>216</v>
      </c>
    </row>
    <row r="91" spans="1:21" s="53" customFormat="1" ht="15" customHeight="1" x14ac:dyDescent="0.3">
      <c r="A91" s="33" t="s">
        <v>71</v>
      </c>
      <c r="B91" s="32" t="s">
        <v>145</v>
      </c>
      <c r="C91" s="34">
        <f>IF(B91=$B$5,2,0)</f>
        <v>2</v>
      </c>
      <c r="D91" s="34"/>
      <c r="E91" s="34"/>
      <c r="F91" s="54">
        <f t="shared" si="3"/>
        <v>2</v>
      </c>
      <c r="G91" s="38">
        <v>43980</v>
      </c>
      <c r="H91" s="32" t="s">
        <v>607</v>
      </c>
      <c r="I91" s="38">
        <v>44162</v>
      </c>
      <c r="J91" s="38">
        <v>44169</v>
      </c>
      <c r="K91" s="38" t="s">
        <v>219</v>
      </c>
      <c r="L91" s="32" t="s">
        <v>219</v>
      </c>
      <c r="M91" s="32" t="s">
        <v>219</v>
      </c>
      <c r="N91" s="32" t="s">
        <v>219</v>
      </c>
      <c r="O91" s="32" t="s">
        <v>219</v>
      </c>
      <c r="P91" s="32" t="s">
        <v>219</v>
      </c>
      <c r="Q91" s="32" t="s">
        <v>1220</v>
      </c>
      <c r="R91" s="46" t="s">
        <v>608</v>
      </c>
      <c r="S91" s="46" t="s">
        <v>609</v>
      </c>
      <c r="T91" s="46" t="s">
        <v>610</v>
      </c>
      <c r="U91" s="53" t="s">
        <v>216</v>
      </c>
    </row>
    <row r="92" spans="1:21" s="53" customFormat="1" ht="15" customHeight="1" x14ac:dyDescent="0.3">
      <c r="A92" s="33" t="s">
        <v>80</v>
      </c>
      <c r="B92" s="32" t="s">
        <v>145</v>
      </c>
      <c r="C92" s="34">
        <f t="shared" si="2"/>
        <v>2</v>
      </c>
      <c r="D92" s="34"/>
      <c r="E92" s="34"/>
      <c r="F92" s="54">
        <f t="shared" si="3"/>
        <v>2</v>
      </c>
      <c r="G92" s="38">
        <v>43991</v>
      </c>
      <c r="H92" s="38" t="s">
        <v>660</v>
      </c>
      <c r="I92" s="38">
        <v>44033</v>
      </c>
      <c r="J92" s="38">
        <v>44046</v>
      </c>
      <c r="K92" s="38" t="s">
        <v>219</v>
      </c>
      <c r="L92" s="32" t="s">
        <v>219</v>
      </c>
      <c r="M92" s="32" t="s">
        <v>405</v>
      </c>
      <c r="N92" s="32" t="s">
        <v>405</v>
      </c>
      <c r="O92" s="32" t="s">
        <v>405</v>
      </c>
      <c r="P92" s="32" t="s">
        <v>405</v>
      </c>
      <c r="Q92" s="32" t="s">
        <v>1221</v>
      </c>
      <c r="R92" s="207" t="s">
        <v>661</v>
      </c>
      <c r="S92" s="207" t="s">
        <v>662</v>
      </c>
      <c r="T92" s="207" t="s">
        <v>428</v>
      </c>
      <c r="U92" s="53" t="s">
        <v>216</v>
      </c>
    </row>
    <row r="93" spans="1:21" s="53" customFormat="1" ht="15" customHeight="1" x14ac:dyDescent="0.3">
      <c r="A93" s="33" t="s">
        <v>81</v>
      </c>
      <c r="B93" s="32" t="s">
        <v>145</v>
      </c>
      <c r="C93" s="34">
        <f t="shared" si="2"/>
        <v>2</v>
      </c>
      <c r="D93" s="34"/>
      <c r="E93" s="34"/>
      <c r="F93" s="54">
        <f t="shared" si="3"/>
        <v>2</v>
      </c>
      <c r="G93" s="38">
        <v>43966</v>
      </c>
      <c r="H93" s="38" t="s">
        <v>1230</v>
      </c>
      <c r="I93" s="38">
        <v>44008</v>
      </c>
      <c r="J93" s="38">
        <v>44014</v>
      </c>
      <c r="K93" s="38" t="s">
        <v>219</v>
      </c>
      <c r="L93" s="32" t="s">
        <v>219</v>
      </c>
      <c r="M93" s="32" t="s">
        <v>219</v>
      </c>
      <c r="N93" s="32" t="s">
        <v>219</v>
      </c>
      <c r="O93" s="32" t="s">
        <v>219</v>
      </c>
      <c r="P93" s="32" t="s">
        <v>219</v>
      </c>
      <c r="Q93" s="32" t="s">
        <v>1222</v>
      </c>
      <c r="R93" s="46" t="s">
        <v>478</v>
      </c>
      <c r="S93" s="46" t="s">
        <v>477</v>
      </c>
      <c r="T93" s="46" t="s">
        <v>479</v>
      </c>
      <c r="U93" s="53" t="s">
        <v>216</v>
      </c>
    </row>
    <row r="94" spans="1:21" s="68" customFormat="1" ht="15" customHeight="1" x14ac:dyDescent="0.3">
      <c r="A94" s="33" t="s">
        <v>82</v>
      </c>
      <c r="B94" s="32" t="s">
        <v>145</v>
      </c>
      <c r="C94" s="34">
        <f t="shared" si="2"/>
        <v>2</v>
      </c>
      <c r="D94" s="34"/>
      <c r="E94" s="34"/>
      <c r="F94" s="54">
        <f t="shared" si="3"/>
        <v>2</v>
      </c>
      <c r="G94" s="38">
        <v>43983</v>
      </c>
      <c r="H94" s="38" t="s">
        <v>603</v>
      </c>
      <c r="I94" s="38">
        <v>44041</v>
      </c>
      <c r="J94" s="38">
        <v>44041</v>
      </c>
      <c r="K94" s="38" t="s">
        <v>219</v>
      </c>
      <c r="L94" s="38" t="s">
        <v>219</v>
      </c>
      <c r="M94" s="32" t="s">
        <v>219</v>
      </c>
      <c r="N94" s="32" t="s">
        <v>219</v>
      </c>
      <c r="O94" s="32" t="s">
        <v>405</v>
      </c>
      <c r="P94" s="32" t="s">
        <v>219</v>
      </c>
      <c r="Q94" s="32" t="s">
        <v>216</v>
      </c>
      <c r="R94" s="46" t="s">
        <v>637</v>
      </c>
      <c r="S94" s="46" t="s">
        <v>248</v>
      </c>
      <c r="T94" s="46" t="s">
        <v>417</v>
      </c>
    </row>
    <row r="95" spans="1:21" s="53" customFormat="1" ht="15" customHeight="1" x14ac:dyDescent="0.3">
      <c r="A95" s="33" t="s">
        <v>83</v>
      </c>
      <c r="B95" s="32" t="s">
        <v>145</v>
      </c>
      <c r="C95" s="34">
        <f t="shared" si="2"/>
        <v>2</v>
      </c>
      <c r="D95" s="34"/>
      <c r="E95" s="34"/>
      <c r="F95" s="54">
        <f t="shared" si="3"/>
        <v>2</v>
      </c>
      <c r="G95" s="38">
        <v>43980</v>
      </c>
      <c r="H95" s="38" t="s">
        <v>640</v>
      </c>
      <c r="I95" s="38">
        <v>44025</v>
      </c>
      <c r="J95" s="38">
        <v>44032</v>
      </c>
      <c r="K95" s="38" t="s">
        <v>219</v>
      </c>
      <c r="L95" s="32" t="s">
        <v>219</v>
      </c>
      <c r="M95" s="32" t="s">
        <v>219</v>
      </c>
      <c r="N95" s="32" t="s">
        <v>405</v>
      </c>
      <c r="O95" s="32" t="s">
        <v>405</v>
      </c>
      <c r="P95" s="32" t="s">
        <v>405</v>
      </c>
      <c r="Q95" s="32" t="s">
        <v>1240</v>
      </c>
      <c r="R95" s="207" t="s">
        <v>641</v>
      </c>
      <c r="S95" s="207" t="s">
        <v>642</v>
      </c>
      <c r="T95" s="207" t="s">
        <v>643</v>
      </c>
      <c r="U95" s="53" t="s">
        <v>216</v>
      </c>
    </row>
    <row r="96" spans="1:21" s="53" customFormat="1" ht="15" customHeight="1" x14ac:dyDescent="0.3">
      <c r="A96" s="33" t="s">
        <v>84</v>
      </c>
      <c r="B96" s="32" t="s">
        <v>145</v>
      </c>
      <c r="C96" s="34">
        <f t="shared" si="2"/>
        <v>2</v>
      </c>
      <c r="D96" s="34"/>
      <c r="E96" s="34"/>
      <c r="F96" s="54">
        <f t="shared" si="3"/>
        <v>2</v>
      </c>
      <c r="G96" s="38">
        <v>43969</v>
      </c>
      <c r="H96" s="32" t="s">
        <v>530</v>
      </c>
      <c r="I96" s="38">
        <v>43992</v>
      </c>
      <c r="J96" s="38">
        <v>43998</v>
      </c>
      <c r="K96" s="32" t="s">
        <v>219</v>
      </c>
      <c r="L96" s="32" t="s">
        <v>219</v>
      </c>
      <c r="M96" s="32" t="s">
        <v>219</v>
      </c>
      <c r="N96" s="32" t="s">
        <v>1539</v>
      </c>
      <c r="O96" s="32" t="s">
        <v>1541</v>
      </c>
      <c r="P96" s="32" t="s">
        <v>1539</v>
      </c>
      <c r="Q96" s="32" t="s">
        <v>1540</v>
      </c>
      <c r="R96" s="46" t="s">
        <v>1223</v>
      </c>
      <c r="S96" s="46" t="s">
        <v>531</v>
      </c>
      <c r="T96" s="46" t="s">
        <v>233</v>
      </c>
      <c r="U96" s="53" t="s">
        <v>216</v>
      </c>
    </row>
    <row r="97" spans="1:21" s="53" customFormat="1" ht="15" customHeight="1" x14ac:dyDescent="0.3">
      <c r="A97" s="33" t="s">
        <v>85</v>
      </c>
      <c r="B97" s="32" t="s">
        <v>145</v>
      </c>
      <c r="C97" s="34">
        <f t="shared" si="2"/>
        <v>2</v>
      </c>
      <c r="D97" s="34"/>
      <c r="E97" s="34"/>
      <c r="F97" s="54">
        <f t="shared" si="3"/>
        <v>2</v>
      </c>
      <c r="G97" s="38">
        <v>43983</v>
      </c>
      <c r="H97" s="38">
        <v>43983</v>
      </c>
      <c r="I97" s="38">
        <v>44000</v>
      </c>
      <c r="J97" s="38">
        <v>44011</v>
      </c>
      <c r="K97" s="38" t="s">
        <v>219</v>
      </c>
      <c r="L97" s="38" t="s">
        <v>219</v>
      </c>
      <c r="M97" s="32" t="s">
        <v>219</v>
      </c>
      <c r="N97" s="32" t="s">
        <v>219</v>
      </c>
      <c r="O97" s="32" t="s">
        <v>219</v>
      </c>
      <c r="P97" s="32" t="s">
        <v>219</v>
      </c>
      <c r="Q97" s="201" t="s">
        <v>216</v>
      </c>
      <c r="R97" s="207" t="s">
        <v>615</v>
      </c>
      <c r="S97" s="207" t="s">
        <v>697</v>
      </c>
      <c r="T97" s="207" t="s">
        <v>616</v>
      </c>
      <c r="U97" s="53" t="s">
        <v>216</v>
      </c>
    </row>
    <row r="98" spans="1:21" s="53" customFormat="1" ht="15" customHeight="1" x14ac:dyDescent="0.3">
      <c r="A98" s="33" t="s">
        <v>86</v>
      </c>
      <c r="B98" s="32" t="s">
        <v>145</v>
      </c>
      <c r="C98" s="34">
        <f t="shared" si="2"/>
        <v>2</v>
      </c>
      <c r="D98" s="34"/>
      <c r="E98" s="34">
        <v>0.5</v>
      </c>
      <c r="F98" s="54">
        <f t="shared" si="3"/>
        <v>1</v>
      </c>
      <c r="G98" s="38" t="s">
        <v>217</v>
      </c>
      <c r="H98" s="38" t="s">
        <v>536</v>
      </c>
      <c r="I98" s="38">
        <v>44007</v>
      </c>
      <c r="J98" s="38">
        <v>44007</v>
      </c>
      <c r="K98" s="32" t="s">
        <v>217</v>
      </c>
      <c r="L98" s="32" t="s">
        <v>219</v>
      </c>
      <c r="M98" s="32" t="s">
        <v>219</v>
      </c>
      <c r="N98" s="32" t="s">
        <v>218</v>
      </c>
      <c r="O98" s="32" t="s">
        <v>216</v>
      </c>
      <c r="P98" s="32" t="s">
        <v>219</v>
      </c>
      <c r="Q98" s="32" t="s">
        <v>1213</v>
      </c>
      <c r="R98" s="207" t="s">
        <v>537</v>
      </c>
      <c r="S98" s="207" t="s">
        <v>538</v>
      </c>
      <c r="T98" s="46" t="s">
        <v>417</v>
      </c>
    </row>
    <row r="99" spans="1:21" s="53" customFormat="1" ht="15" customHeight="1" x14ac:dyDescent="0.3">
      <c r="A99" s="33" t="s">
        <v>87</v>
      </c>
      <c r="B99" s="32" t="s">
        <v>120</v>
      </c>
      <c r="C99" s="34">
        <f t="shared" si="2"/>
        <v>0</v>
      </c>
      <c r="D99" s="34"/>
      <c r="E99" s="34"/>
      <c r="F99" s="54">
        <f t="shared" si="3"/>
        <v>0</v>
      </c>
      <c r="G99" s="38" t="s">
        <v>217</v>
      </c>
      <c r="H99" s="38" t="s">
        <v>217</v>
      </c>
      <c r="I99" s="38">
        <v>43980</v>
      </c>
      <c r="J99" s="38">
        <v>43991</v>
      </c>
      <c r="K99" s="38" t="s">
        <v>217</v>
      </c>
      <c r="L99" s="38" t="s">
        <v>217</v>
      </c>
      <c r="M99" s="32" t="s">
        <v>218</v>
      </c>
      <c r="N99" s="32" t="s">
        <v>216</v>
      </c>
      <c r="O99" s="32" t="s">
        <v>216</v>
      </c>
      <c r="P99" s="32" t="s">
        <v>216</v>
      </c>
      <c r="Q99" s="32" t="s">
        <v>1226</v>
      </c>
      <c r="R99" s="46" t="s">
        <v>1224</v>
      </c>
      <c r="S99" s="46" t="s">
        <v>1225</v>
      </c>
      <c r="T99" s="46" t="s">
        <v>417</v>
      </c>
    </row>
    <row r="100" spans="1:21" x14ac:dyDescent="0.3">
      <c r="R100" s="57"/>
      <c r="S100" s="57"/>
      <c r="T100" s="57"/>
    </row>
    <row r="101" spans="1:21" x14ac:dyDescent="0.3">
      <c r="R101" s="152"/>
      <c r="S101" s="152"/>
      <c r="T101" s="152"/>
    </row>
    <row r="102" spans="1:21" x14ac:dyDescent="0.3">
      <c r="A102" s="4"/>
      <c r="B102" s="10"/>
      <c r="C102" s="16"/>
      <c r="D102" s="16"/>
      <c r="E102" s="16"/>
      <c r="F102" s="18"/>
      <c r="G102" s="18"/>
      <c r="H102" s="18"/>
      <c r="I102" s="18"/>
      <c r="J102" s="18"/>
      <c r="K102" s="18"/>
      <c r="L102" s="18"/>
      <c r="M102" s="16"/>
      <c r="N102" s="12"/>
      <c r="O102" s="16"/>
      <c r="P102" s="12"/>
      <c r="Q102" s="82"/>
      <c r="R102" s="153"/>
      <c r="S102" s="153"/>
      <c r="T102" s="153"/>
    </row>
    <row r="103" spans="1:21" x14ac:dyDescent="0.3">
      <c r="R103" s="152"/>
      <c r="S103" s="152"/>
      <c r="T103" s="152"/>
    </row>
    <row r="104" spans="1:21" x14ac:dyDescent="0.3">
      <c r="R104" s="152"/>
      <c r="S104" s="152"/>
      <c r="T104" s="152"/>
    </row>
    <row r="105" spans="1:21" x14ac:dyDescent="0.3">
      <c r="R105" s="152"/>
      <c r="S105" s="152"/>
      <c r="T105" s="152"/>
    </row>
    <row r="106" spans="1:21" x14ac:dyDescent="0.3">
      <c r="R106" s="152"/>
      <c r="S106" s="152"/>
      <c r="T106" s="152"/>
    </row>
    <row r="107" spans="1:21" x14ac:dyDescent="0.3">
      <c r="R107" s="152"/>
      <c r="S107" s="152"/>
      <c r="T107" s="152"/>
    </row>
    <row r="108" spans="1:21" x14ac:dyDescent="0.3">
      <c r="R108" s="152"/>
      <c r="S108" s="152"/>
      <c r="T108" s="152"/>
    </row>
    <row r="109" spans="1:21" x14ac:dyDescent="0.3">
      <c r="A109" s="4"/>
      <c r="B109" s="10"/>
      <c r="C109" s="16"/>
      <c r="D109" s="16"/>
      <c r="E109" s="16"/>
      <c r="F109" s="18"/>
      <c r="G109" s="18"/>
      <c r="H109" s="18"/>
      <c r="I109" s="18"/>
      <c r="J109" s="18"/>
      <c r="K109" s="18"/>
      <c r="L109" s="18"/>
      <c r="M109" s="16"/>
      <c r="N109" s="12"/>
      <c r="O109" s="16"/>
      <c r="P109" s="12"/>
      <c r="Q109" s="82"/>
      <c r="R109" s="153"/>
      <c r="S109" s="153"/>
      <c r="T109" s="153"/>
    </row>
    <row r="110" spans="1:21" x14ac:dyDescent="0.3">
      <c r="R110" s="152"/>
      <c r="S110" s="152"/>
      <c r="T110" s="152"/>
    </row>
    <row r="111" spans="1:21" x14ac:dyDescent="0.3">
      <c r="R111" s="152"/>
      <c r="S111" s="152"/>
      <c r="T111" s="152"/>
    </row>
    <row r="112" spans="1:21" x14ac:dyDescent="0.3">
      <c r="R112" s="152"/>
      <c r="S112" s="152"/>
      <c r="T112" s="152"/>
    </row>
    <row r="113" spans="1:20" x14ac:dyDescent="0.3">
      <c r="A113" s="4"/>
      <c r="B113" s="10"/>
      <c r="C113" s="16"/>
      <c r="D113" s="16"/>
      <c r="E113" s="16"/>
      <c r="F113" s="18"/>
      <c r="G113" s="18"/>
      <c r="H113" s="18"/>
      <c r="I113" s="18"/>
      <c r="J113" s="18"/>
      <c r="K113" s="18"/>
      <c r="L113" s="18"/>
      <c r="M113" s="16"/>
      <c r="N113" s="12"/>
      <c r="O113" s="16"/>
      <c r="P113" s="12"/>
      <c r="Q113" s="82"/>
      <c r="R113" s="153"/>
      <c r="S113" s="153"/>
      <c r="T113" s="153"/>
    </row>
    <row r="114" spans="1:20" x14ac:dyDescent="0.3">
      <c r="R114" s="152"/>
      <c r="S114" s="152"/>
      <c r="T114" s="152"/>
    </row>
    <row r="115" spans="1:20" x14ac:dyDescent="0.3">
      <c r="R115" s="152"/>
      <c r="S115" s="152"/>
      <c r="T115" s="152"/>
    </row>
    <row r="116" spans="1:20" x14ac:dyDescent="0.3">
      <c r="A116" s="4"/>
      <c r="B116" s="10"/>
      <c r="C116" s="16"/>
      <c r="D116" s="16"/>
      <c r="E116" s="16"/>
      <c r="F116" s="18"/>
      <c r="G116" s="18"/>
      <c r="H116" s="18"/>
      <c r="I116" s="18"/>
      <c r="J116" s="18"/>
      <c r="K116" s="18"/>
      <c r="L116" s="18"/>
      <c r="M116" s="16"/>
      <c r="N116" s="12"/>
      <c r="O116" s="16"/>
      <c r="P116" s="12"/>
      <c r="Q116" s="82"/>
      <c r="R116" s="153"/>
      <c r="S116" s="153"/>
      <c r="T116" s="153"/>
    </row>
    <row r="120" spans="1:20" x14ac:dyDescent="0.3">
      <c r="A120" s="4"/>
      <c r="B120" s="10"/>
      <c r="C120" s="16"/>
      <c r="D120" s="16"/>
      <c r="E120" s="16"/>
      <c r="F120" s="18"/>
      <c r="G120" s="18"/>
      <c r="H120" s="18"/>
      <c r="I120" s="18"/>
      <c r="J120" s="18"/>
      <c r="K120" s="18"/>
      <c r="L120" s="18"/>
      <c r="M120" s="16"/>
      <c r="N120" s="12"/>
      <c r="O120" s="16"/>
      <c r="P120" s="12"/>
      <c r="Q120" s="82"/>
      <c r="R120" s="154"/>
      <c r="S120" s="154"/>
      <c r="T120" s="154"/>
    </row>
    <row r="123" spans="1:20" x14ac:dyDescent="0.3">
      <c r="A123" s="4"/>
      <c r="B123" s="10"/>
      <c r="C123" s="16"/>
      <c r="D123" s="16"/>
      <c r="E123" s="16"/>
      <c r="F123" s="18"/>
      <c r="G123" s="18"/>
      <c r="H123" s="18"/>
      <c r="I123" s="18"/>
      <c r="J123" s="18"/>
      <c r="K123" s="18"/>
      <c r="L123" s="18"/>
      <c r="M123" s="16"/>
      <c r="N123" s="12"/>
      <c r="O123" s="16"/>
      <c r="P123" s="12"/>
      <c r="Q123" s="82"/>
      <c r="R123" s="154"/>
      <c r="S123" s="154"/>
      <c r="T123" s="154"/>
    </row>
    <row r="127" spans="1:20" x14ac:dyDescent="0.3">
      <c r="A127" s="4"/>
      <c r="B127" s="10"/>
      <c r="C127" s="16"/>
      <c r="D127" s="16"/>
      <c r="E127" s="16"/>
      <c r="F127" s="18"/>
      <c r="G127" s="18"/>
      <c r="H127" s="18"/>
      <c r="I127" s="18"/>
      <c r="J127" s="18"/>
      <c r="K127" s="18"/>
      <c r="L127" s="18"/>
      <c r="M127" s="16"/>
      <c r="N127" s="12"/>
      <c r="O127" s="16"/>
      <c r="P127" s="12"/>
      <c r="Q127" s="82"/>
      <c r="R127" s="154"/>
      <c r="S127" s="154"/>
      <c r="T127" s="154"/>
    </row>
  </sheetData>
  <autoFilter ref="A7:T99" xr:uid="{00000000-0009-0000-0000-000003000000}"/>
  <mergeCells count="26">
    <mergeCell ref="A3:A6"/>
    <mergeCell ref="A1:T1"/>
    <mergeCell ref="A2:T2"/>
    <mergeCell ref="T5:T6"/>
    <mergeCell ref="S5:S6"/>
    <mergeCell ref="R5:R6"/>
    <mergeCell ref="P3:P6"/>
    <mergeCell ref="N3:N6"/>
    <mergeCell ref="O3:O6"/>
    <mergeCell ref="M3:M6"/>
    <mergeCell ref="E5:E6"/>
    <mergeCell ref="B3:B4"/>
    <mergeCell ref="C3:F4"/>
    <mergeCell ref="R3:T4"/>
    <mergeCell ref="L4:L6"/>
    <mergeCell ref="D5:D6"/>
    <mergeCell ref="F5:F6"/>
    <mergeCell ref="C5:C6"/>
    <mergeCell ref="G4:G6"/>
    <mergeCell ref="H4:H6"/>
    <mergeCell ref="I4:I6"/>
    <mergeCell ref="J4:J6"/>
    <mergeCell ref="K4:K6"/>
    <mergeCell ref="G3:J3"/>
    <mergeCell ref="K3:L3"/>
    <mergeCell ref="Q3:Q6"/>
  </mergeCells>
  <phoneticPr fontId="14" type="noConversion"/>
  <dataValidations count="1">
    <dataValidation type="list" allowBlank="1" showInputMessage="1" showErrorMessage="1" sqref="B8:B99" xr:uid="{00000000-0002-0000-0300-000000000000}">
      <formula1>Выбор_5.1</formula1>
    </dataValidation>
  </dataValidations>
  <hyperlinks>
    <hyperlink ref="T74" r:id="rId1" display="http://open.minfin74.ru/otchet/1638075568" xr:uid="{00000000-0004-0000-0300-000000000000}"/>
    <hyperlink ref="S74" r:id="rId2" xr:uid="{00000000-0004-0000-0300-000001000000}"/>
    <hyperlink ref="R74" r:id="rId3" xr:uid="{00000000-0004-0000-0300-000002000000}"/>
    <hyperlink ref="T62" r:id="rId4" display="http://budget.permkrai.ru/" xr:uid="{00000000-0004-0000-0300-000003000000}"/>
    <hyperlink ref="S62" r:id="rId5" xr:uid="{00000000-0004-0000-0300-000005000000}"/>
    <hyperlink ref="R61" r:id="rId6" xr:uid="{00000000-0004-0000-0300-000006000000}"/>
    <hyperlink ref="T61" r:id="rId7" xr:uid="{00000000-0004-0000-0300-000007000000}"/>
    <hyperlink ref="S61" r:id="rId8" xr:uid="{00000000-0004-0000-0300-000008000000}"/>
    <hyperlink ref="R53" r:id="rId9" display="http://www.parlamentchr.ru/deyatelnost/zakonoproekty-nakhodyashchiesya-na-rassmotrenii" xr:uid="{00000000-0004-0000-0300-000009000000}"/>
    <hyperlink ref="S53" r:id="rId10" xr:uid="{00000000-0004-0000-0300-00000A000000}"/>
    <hyperlink ref="T53" r:id="rId11" xr:uid="{00000000-0004-0000-0300-00000B000000}"/>
    <hyperlink ref="R50" r:id="rId12" xr:uid="{00000000-0004-0000-0300-00000C000000}"/>
    <hyperlink ref="S50" r:id="rId13" xr:uid="{00000000-0004-0000-0300-00000D000000}"/>
    <hyperlink ref="R54" r:id="rId14" xr:uid="{00000000-0004-0000-0300-00000E000000}"/>
    <hyperlink ref="S54" r:id="rId15" xr:uid="{00000000-0004-0000-0300-00000F000000}"/>
    <hyperlink ref="T54" r:id="rId16" xr:uid="{00000000-0004-0000-0300-000010000000}"/>
    <hyperlink ref="R80" r:id="rId17" display="http://www.vskhakasia.ru/lawmaking/bills" xr:uid="{00000000-0004-0000-0300-000011000000}"/>
    <hyperlink ref="S80" r:id="rId18" xr:uid="{00000000-0004-0000-0300-000012000000}"/>
    <hyperlink ref="R73" r:id="rId19" xr:uid="{00000000-0004-0000-0300-000013000000}"/>
    <hyperlink ref="S73" r:id="rId20" xr:uid="{00000000-0004-0000-0300-000014000000}"/>
    <hyperlink ref="T14" r:id="rId21" display="http://nb44.ru/  " xr:uid="{00000000-0004-0000-0300-000015000000}"/>
    <hyperlink ref="R37" r:id="rId22" xr:uid="{00000000-0004-0000-0300-000016000000}"/>
    <hyperlink ref="S37" r:id="rId23" xr:uid="{00000000-0004-0000-0300-000017000000}"/>
    <hyperlink ref="R84" r:id="rId24" xr:uid="{00000000-0004-0000-0300-000018000000}"/>
    <hyperlink ref="S84" r:id="rId25" xr:uid="{00000000-0004-0000-0300-000019000000}"/>
    <hyperlink ref="R87" r:id="rId26" display="https://duma.tomsk.ru/content/bills" xr:uid="{00000000-0004-0000-0300-00001A000000}"/>
    <hyperlink ref="T87" r:id="rId27" display="http://open.findep.org/" xr:uid="{00000000-0004-0000-0300-00001B000000}"/>
    <hyperlink ref="S87" r:id="rId28" xr:uid="{00000000-0004-0000-0300-00001C000000}"/>
    <hyperlink ref="R69" r:id="rId29" xr:uid="{00000000-0004-0000-0300-00001D000000}"/>
    <hyperlink ref="T69" r:id="rId30" xr:uid="{00000000-0004-0000-0300-00001E000000}"/>
    <hyperlink ref="R10" r:id="rId31" display="http://www.zsvo.ru/documents/35/" xr:uid="{00000000-0004-0000-0300-00001F000000}"/>
    <hyperlink ref="S10" r:id="rId32" xr:uid="{00000000-0004-0000-0300-000020000000}"/>
    <hyperlink ref="T76" r:id="rId33" display="https://fea.yamalfin.ru/ispolnenie-budgeta/osnovnie-parametri-ispolneniya/osnovnye-parametry-ispolneniya-byudzheta" xr:uid="{00000000-0004-0000-0300-000021000000}"/>
    <hyperlink ref="S76" r:id="rId34" xr:uid="{00000000-0004-0000-0300-000022000000}"/>
    <hyperlink ref="R76" r:id="rId35" display="http://www.zsyanao.ru/legislative_activity/projects/" xr:uid="{00000000-0004-0000-0300-000023000000}"/>
    <hyperlink ref="R86" r:id="rId36" xr:uid="{00000000-0004-0000-0300-000024000000}"/>
    <hyperlink ref="R32" r:id="rId37" display="http://www.lenoblzaks.ru/static/single/-rus-common-zakact-/loprojects" xr:uid="{00000000-0004-0000-0300-000025000000}"/>
    <hyperlink ref="S32" r:id="rId38" xr:uid="{00000000-0004-0000-0300-000026000000}"/>
    <hyperlink ref="T32" r:id="rId39" xr:uid="{00000000-0004-0000-0300-000027000000}"/>
    <hyperlink ref="R63" r:id="rId40" xr:uid="{00000000-0004-0000-0300-000028000000}"/>
    <hyperlink ref="R59" r:id="rId41" xr:uid="{00000000-0004-0000-0300-00002A000000}"/>
    <hyperlink ref="S59" r:id="rId42" xr:uid="{00000000-0004-0000-0300-00002B000000}"/>
    <hyperlink ref="R15" r:id="rId43" xr:uid="{00000000-0004-0000-0300-00002C000000}"/>
    <hyperlink ref="S15" r:id="rId44" xr:uid="{00000000-0004-0000-0300-00002D000000}"/>
    <hyperlink ref="R41" r:id="rId45" xr:uid="{00000000-0004-0000-0300-00002E000000}"/>
    <hyperlink ref="S41" r:id="rId46" xr:uid="{00000000-0004-0000-0300-00002F000000}"/>
    <hyperlink ref="T41" r:id="rId47" display="http://budget.rk.ifinmon.ru/dokumenty/godovoj-otchet-ob-ispolnenii-byudzheta" xr:uid="{00000000-0004-0000-0300-000030000000}"/>
    <hyperlink ref="R93" r:id="rId48" location="type=zakonoproekt" display="http://monitoring.zspk.gov.ru/ - type=zakonoproekt" xr:uid="{00000000-0004-0000-0300-000031000000}"/>
    <hyperlink ref="S93" r:id="rId49" xr:uid="{00000000-0004-0000-0300-000032000000}"/>
    <hyperlink ref="T93" r:id="rId50" xr:uid="{00000000-0004-0000-0300-000033000000}"/>
    <hyperlink ref="S69" r:id="rId51" display="http://ufo.ulntc.ru/index.php?mgf=budget/open_budget&amp;slep=net" xr:uid="{00000000-0004-0000-0300-000034000000}"/>
    <hyperlink ref="R66" r:id="rId52" xr:uid="{00000000-0004-0000-0300-000035000000}"/>
    <hyperlink ref="S66" r:id="rId53" xr:uid="{00000000-0004-0000-0300-000036000000}"/>
    <hyperlink ref="R72" r:id="rId54" xr:uid="{00000000-0004-0000-0300-000037000000}"/>
    <hyperlink ref="S72" r:id="rId55" location="document_list" display="https://minfin.midural.ru/document/category/21 - document_list" xr:uid="{00000000-0004-0000-0300-000038000000}"/>
    <hyperlink ref="T72" r:id="rId56" display="http://info.mfural.ru/ebudget/Menu/Page/1" xr:uid="{00000000-0004-0000-0300-000039000000}"/>
    <hyperlink ref="R36" r:id="rId57" xr:uid="{00000000-0004-0000-0300-00003A000000}"/>
    <hyperlink ref="S36" r:id="rId58" xr:uid="{00000000-0004-0000-0300-00003B000000}"/>
    <hyperlink ref="R60" r:id="rId59" xr:uid="{00000000-0004-0000-0300-00003C000000}"/>
    <hyperlink ref="S60" r:id="rId60" xr:uid="{00000000-0004-0000-0300-00003D000000}"/>
    <hyperlink ref="R34" r:id="rId61" xr:uid="{00000000-0004-0000-0300-00003E000000}"/>
    <hyperlink ref="S34" r:id="rId62" xr:uid="{00000000-0004-0000-0300-00003F000000}"/>
    <hyperlink ref="T34" r:id="rId63" display="http://portal.novkfo.ru/Menu/Page/3" xr:uid="{00000000-0004-0000-0300-000040000000}"/>
    <hyperlink ref="S23" r:id="rId64" display="https://minfin.tularegion.ru/activities/" xr:uid="{00000000-0004-0000-0300-000042000000}"/>
    <hyperlink ref="T23" r:id="rId65" xr:uid="{00000000-0004-0000-0300-000043000000}"/>
    <hyperlink ref="R83" r:id="rId66" xr:uid="{00000000-0004-0000-0300-000044000000}"/>
    <hyperlink ref="S83" r:id="rId67" xr:uid="{00000000-0004-0000-0300-000045000000}"/>
    <hyperlink ref="T83" r:id="rId68" display="http://openbudget.gfu.ru/ispolnenie-budgeta/law_project/" xr:uid="{00000000-0004-0000-0300-000046000000}"/>
    <hyperlink ref="S64" r:id="rId69" xr:uid="{00000000-0004-0000-0300-000048000000}"/>
    <hyperlink ref="T64" r:id="rId70" xr:uid="{00000000-0004-0000-0300-000049000000}"/>
    <hyperlink ref="R90" r:id="rId71" xr:uid="{00000000-0004-0000-0300-00004A000000}"/>
    <hyperlink ref="S90" r:id="rId72" xr:uid="{00000000-0004-0000-0300-00004B000000}"/>
    <hyperlink ref="T90" r:id="rId73" display="http://budget.sakha.gov.ru/ebudget/Menu/Page/173" xr:uid="{00000000-0004-0000-0300-00004C000000}"/>
    <hyperlink ref="R27" r:id="rId74" xr:uid="{00000000-0004-0000-0300-00004D000000}"/>
    <hyperlink ref="S27" r:id="rId75" xr:uid="{00000000-0004-0000-0300-00004E000000}"/>
    <hyperlink ref="T27" r:id="rId76" display="http://budget.karelia.ru/byudzhet/dokumenty/2019-god" xr:uid="{00000000-0004-0000-0300-00004F000000}"/>
    <hyperlink ref="R13" r:id="rId77" xr:uid="{00000000-0004-0000-0300-000050000000}"/>
    <hyperlink ref="S13" r:id="rId78" xr:uid="{00000000-0004-0000-0300-000051000000}"/>
    <hyperlink ref="S86" r:id="rId79" xr:uid="{00000000-0004-0000-0300-000052000000}"/>
    <hyperlink ref="T86" r:id="rId80" display="http://budget.omsk.ifinmon.ru/napravleniya/ispolnenie-byudzheta/materialy-po-ispolneniyu-oblastnogo-byudzheta" xr:uid="{00000000-0004-0000-0300-000053000000}"/>
    <hyperlink ref="T22" r:id="rId81" xr:uid="{00000000-0004-0000-0300-000054000000}"/>
    <hyperlink ref="R22" r:id="rId82" display="http://zsto.ru/index.php/739a50c4-47c1-81fa-060e-2232105925f8/5f51608f-f613-3c85-ce9f-e9a9410d8fa4" xr:uid="{00000000-0004-0000-0300-000055000000}"/>
    <hyperlink ref="S22" r:id="rId83" xr:uid="{00000000-0004-0000-0300-000056000000}"/>
    <hyperlink ref="R33" r:id="rId84" xr:uid="{00000000-0004-0000-0300-000057000000}"/>
    <hyperlink ref="S33" r:id="rId85" xr:uid="{00000000-0004-0000-0300-000058000000}"/>
    <hyperlink ref="T33" r:id="rId86" display="https://b4u.gov-murman.ru/budget_guides/" xr:uid="{00000000-0004-0000-0300-000059000000}"/>
    <hyperlink ref="R58" r:id="rId87" xr:uid="{00000000-0004-0000-0300-00005A000000}"/>
    <hyperlink ref="S58" r:id="rId88" xr:uid="{00000000-0004-0000-0300-00005B000000}"/>
    <hyperlink ref="R96" r:id="rId89" display="http://old.magoblduma.ru/zakon/projects/search/cardnpa/983-6/" xr:uid="{00000000-0004-0000-0300-00005C000000}"/>
    <hyperlink ref="S96" r:id="rId90" xr:uid="{00000000-0004-0000-0300-00005D000000}"/>
    <hyperlink ref="T96" r:id="rId91" xr:uid="{00000000-0004-0000-0300-00005E000000}"/>
    <hyperlink ref="R11" r:id="rId92" xr:uid="{00000000-0004-0000-0300-00005F000000}"/>
    <hyperlink ref="S11" r:id="rId93" xr:uid="{00000000-0004-0000-0300-000060000000}"/>
    <hyperlink ref="R98" r:id="rId94" xr:uid="{00000000-0004-0000-0300-000061000000}"/>
    <hyperlink ref="S98" r:id="rId95" xr:uid="{00000000-0004-0000-0300-000062000000}"/>
    <hyperlink ref="R68" r:id="rId96" display="https://srd.ru/index.php/component/docs/?view=pr_zaks&amp;menu=508&amp;selmenu=512" xr:uid="{00000000-0004-0000-0300-000063000000}"/>
    <hyperlink ref="T68" r:id="rId97" xr:uid="{00000000-0004-0000-0300-000065000000}"/>
    <hyperlink ref="R89" r:id="rId98" xr:uid="{00000000-0004-0000-0300-000066000000}"/>
    <hyperlink ref="S89" r:id="rId99" xr:uid="{00000000-0004-0000-0300-000067000000}"/>
    <hyperlink ref="T89" r:id="rId100" xr:uid="{00000000-0004-0000-0300-000068000000}"/>
    <hyperlink ref="R57" r:id="rId101" xr:uid="{00000000-0004-0000-0300-000069000000}"/>
    <hyperlink ref="S57" r:id="rId102" xr:uid="{00000000-0004-0000-0300-00006A000000}"/>
    <hyperlink ref="R78" r:id="rId103" display="http://elkurultay.ru/deyatelnost/zakonotvorchestvo" xr:uid="{00000000-0004-0000-0300-00006B000000}"/>
    <hyperlink ref="S78" r:id="rId104" xr:uid="{00000000-0004-0000-0300-00006C000000}"/>
    <hyperlink ref="T78" r:id="rId105" display="http://www.open.minfin-altai.ru/open-budget/ispolnenie-respublikanskogo-byudzheta.html  " xr:uid="{00000000-0004-0000-0300-00006D000000}"/>
    <hyperlink ref="R99" r:id="rId106" display="http://думачукотки.рф/documents/search.html?srch_text=&amp;srch_number=&amp;srch_dates=&amp;srch_category=0" xr:uid="{00000000-0004-0000-0300-00006E000000}"/>
    <hyperlink ref="S99" r:id="rId107" display="http://чукотка.рф//otkrytyy-byudzhet/ispolnenie-byudzheta.php" xr:uid="{00000000-0004-0000-0300-00006F000000}"/>
    <hyperlink ref="R16" r:id="rId108" xr:uid="{00000000-0004-0000-0300-000070000000}"/>
    <hyperlink ref="S16" r:id="rId109" display="http://ufin48.ru/Show/Tag/%d0%98%d1%81%d0%bf%d0%be%d0%bb%d0%bd%d0%b5%d0%bd%d0%b8%d0%b5 %d0%b1%d1%8e%d0%b4%d0%b6%d0%b5%d1%82%d0%b0" xr:uid="{00000000-0004-0000-0300-000071000000}"/>
    <hyperlink ref="R65" r:id="rId110" xr:uid="{00000000-0004-0000-0300-000072000000}"/>
    <hyperlink ref="S65" r:id="rId111" display="http://minfin.orb.ru/%D0%BE%D1%82%D1%87%D0%B5%D1%82%D1%8B-%D0%BE%D0%B1-%D0%B8%D1%81%D0%BF%D0%BE%D0%BB%D0%BD%D0%B5%D0%BD%D0%B8%D0%B8-%D0%B1%D1%8E%D0%B4%D0%B6%D0%B5%D1%82%D0%B0/" xr:uid="{00000000-0004-0000-0300-000073000000}"/>
    <hyperlink ref="T65" r:id="rId112" display="http://budget.orb.ru" xr:uid="{00000000-0004-0000-0300-000074000000}"/>
    <hyperlink ref="R85" r:id="rId113" xr:uid="{00000000-0004-0000-0300-000075000000}"/>
    <hyperlink ref="S85" r:id="rId114" xr:uid="{00000000-0004-0000-0300-000076000000}"/>
    <hyperlink ref="T85" r:id="rId115" xr:uid="{00000000-0004-0000-0300-000077000000}"/>
    <hyperlink ref="R81" r:id="rId116" xr:uid="{00000000-0004-0000-0300-000078000000}"/>
    <hyperlink ref="S81" r:id="rId117" xr:uid="{00000000-0004-0000-0300-000079000000}"/>
    <hyperlink ref="R19" r:id="rId118" xr:uid="{00000000-0004-0000-0300-00007A000000}"/>
    <hyperlink ref="S19" r:id="rId119" xr:uid="{00000000-0004-0000-0300-00007B000000}"/>
    <hyperlink ref="T19" r:id="rId120" display="https://minfin-rzn.ru/portal/Show/Category/7?ItemId=39" xr:uid="{00000000-0004-0000-0300-00007C000000}"/>
    <hyperlink ref="R79" r:id="rId121" xr:uid="{00000000-0004-0000-0300-00007D000000}"/>
    <hyperlink ref="S79" r:id="rId122" xr:uid="{00000000-0004-0000-0300-00007E000000}"/>
    <hyperlink ref="T79" r:id="rId123" display="http://budget17.ru/" xr:uid="{00000000-0004-0000-0300-00007F000000}"/>
    <hyperlink ref="R52" r:id="rId124" xr:uid="{00000000-0004-0000-0300-000080000000}"/>
    <hyperlink ref="S52" r:id="rId125" xr:uid="{00000000-0004-0000-0300-000081000000}"/>
    <hyperlink ref="R67" r:id="rId126" xr:uid="{00000000-0004-0000-0300-000082000000}"/>
    <hyperlink ref="S67" r:id="rId127" xr:uid="{00000000-0004-0000-0300-000083000000}"/>
    <hyperlink ref="T67" r:id="rId128" location="toggle-id-1" display="http://budget.minfin-samara.ru/dokumenty/godovoj-otchet-ob-ispolnenii-byudzheta/#toggle-id-1" xr:uid="{00000000-0004-0000-0300-000084000000}"/>
    <hyperlink ref="R35" r:id="rId129" xr:uid="{00000000-0004-0000-0300-000085000000}"/>
    <hyperlink ref="S35" r:id="rId130" display="http://finance.pskov.ru/ob-upravlenii/byudzhet" xr:uid="{00000000-0004-0000-0300-000086000000}"/>
    <hyperlink ref="T35" r:id="rId131" display="http://bks.pskov.ru/ebudget/Show/Category/4?ItemId=262" xr:uid="{00000000-0004-0000-0300-000087000000}"/>
    <hyperlink ref="R56" r:id="rId132" xr:uid="{00000000-0004-0000-0300-000088000000}"/>
    <hyperlink ref="S56" r:id="rId133" xr:uid="{00000000-0004-0000-0300-000089000000}"/>
    <hyperlink ref="R91" r:id="rId134" xr:uid="{00000000-0004-0000-0300-00008A000000}"/>
    <hyperlink ref="S91" r:id="rId135" xr:uid="{00000000-0004-0000-0300-00008B000000}"/>
    <hyperlink ref="T91" r:id="rId136" xr:uid="{00000000-0004-0000-0300-00008C000000}"/>
    <hyperlink ref="R82" r:id="rId137" xr:uid="{00000000-0004-0000-0300-00008D000000}"/>
    <hyperlink ref="S82" r:id="rId138" xr:uid="{00000000-0004-0000-0300-00008E000000}"/>
    <hyperlink ref="R29" r:id="rId139" xr:uid="{00000000-0004-0000-0300-00008F000000}"/>
    <hyperlink ref="S29" r:id="rId140" xr:uid="{00000000-0004-0000-0300-000090000000}"/>
    <hyperlink ref="R97" r:id="rId141" display="http://doc.dumasakhalin.ru/chapter/projects" xr:uid="{00000000-0004-0000-0300-000091000000}"/>
    <hyperlink ref="S97" r:id="rId142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300-000092000000}"/>
    <hyperlink ref="T97" r:id="rId143" xr:uid="{00000000-0004-0000-0300-000093000000}"/>
    <hyperlink ref="R40" r:id="rId144" xr:uid="{00000000-0004-0000-0300-000094000000}"/>
    <hyperlink ref="S40" r:id="rId145" display="http://minfin.kalmregion.ru/deyatelnost/byudzhet-respubliki-kalmykiya/proekty-zakonov-o-respublikanskom-byudzhete/" xr:uid="{00000000-0004-0000-0300-000095000000}"/>
    <hyperlink ref="R24" r:id="rId146" xr:uid="{00000000-0004-0000-0300-000096000000}"/>
    <hyperlink ref="S24" r:id="rId147" xr:uid="{00000000-0004-0000-0300-000097000000}"/>
    <hyperlink ref="T24" r:id="rId148" display="http://budget76.ru/bdg/2019-god-bdg/k-proektu-zakona-ob-ispolnenii-byudzheta" xr:uid="{00000000-0004-0000-0300-000098000000}"/>
    <hyperlink ref="R46" r:id="rId149" xr:uid="{00000000-0004-0000-0300-000099000000}"/>
    <hyperlink ref="S46" r:id="rId150" xr:uid="{00000000-0004-0000-0300-00009A000000}"/>
    <hyperlink ref="T46" r:id="rId151" xr:uid="{00000000-0004-0000-0300-00009B000000}"/>
    <hyperlink ref="R17" r:id="rId152" xr:uid="{00000000-0004-0000-0300-00009C000000}"/>
    <hyperlink ref="S17" r:id="rId153" display="https://mef.mosreg.ru/dokumenty/normotvorchestvo/proekty-npa" xr:uid="{00000000-0004-0000-0300-00009D000000}"/>
    <hyperlink ref="T17" r:id="rId154" xr:uid="{00000000-0004-0000-0300-00009E000000}"/>
    <hyperlink ref="R30" r:id="rId155" xr:uid="{00000000-0004-0000-0300-00009F000000}"/>
    <hyperlink ref="S30" r:id="rId156" xr:uid="{00000000-0004-0000-0300-0000A0000000}"/>
    <hyperlink ref="R94" r:id="rId157" xr:uid="{00000000-0004-0000-0300-0000A1000000}"/>
    <hyperlink ref="S94" r:id="rId158" xr:uid="{00000000-0004-0000-0300-0000A2000000}"/>
    <hyperlink ref="R95" r:id="rId159" xr:uid="{00000000-0004-0000-0300-0000A3000000}"/>
    <hyperlink ref="S95" r:id="rId160" display="https://fin.amurobl.ru/pages/normativno-pravovye-akty/regionalnyy-uroven/proekty-zakonov-ao/" xr:uid="{00000000-0004-0000-0300-0000A4000000}"/>
    <hyperlink ref="T95" r:id="rId161" xr:uid="{00000000-0004-0000-0300-0000A5000000}"/>
    <hyperlink ref="R20" r:id="rId162" xr:uid="{00000000-0004-0000-0300-0000A6000000}"/>
    <hyperlink ref="S20" r:id="rId163" display="http://www.finsmol.ru/pbudget/nJvD58Sj" xr:uid="{00000000-0004-0000-0300-0000A7000000}"/>
    <hyperlink ref="R31" r:id="rId164" display="https://duma39.ru/activity/zakon/draft/" xr:uid="{00000000-0004-0000-0300-0000A8000000}"/>
    <hyperlink ref="S31" r:id="rId165" xr:uid="{00000000-0004-0000-0300-0000A9000000}"/>
    <hyperlink ref="S18" r:id="rId166" xr:uid="{00000000-0004-0000-0300-0000AB000000}"/>
    <hyperlink ref="T18" r:id="rId167" display="http://depfin.orel-region.ru:8096/ebudget/Menu/Page/44" xr:uid="{00000000-0004-0000-0300-0000AC000000}"/>
    <hyperlink ref="R9" r:id="rId168" display="http://duma32.ru/proekty-zakonov-bryanskoy-oblasti/" xr:uid="{00000000-0004-0000-0300-0000AD000000}"/>
    <hyperlink ref="S9" r:id="rId169" xr:uid="{00000000-0004-0000-0300-0000AE000000}"/>
    <hyperlink ref="T9" r:id="rId170" display="http://bryanskoblfin.ru/open/Menu/Page/111" xr:uid="{00000000-0004-0000-0300-0000AF000000}"/>
    <hyperlink ref="R51" r:id="rId171" xr:uid="{00000000-0004-0000-0300-0000B0000000}"/>
    <hyperlink ref="S51" r:id="rId172" xr:uid="{00000000-0004-0000-0300-0000B1000000}"/>
    <hyperlink ref="R45" r:id="rId173" xr:uid="{00000000-0004-0000-0300-0000B2000000}"/>
    <hyperlink ref="R92" r:id="rId174" xr:uid="{00000000-0004-0000-0300-0000B5000000}"/>
    <hyperlink ref="S92" r:id="rId175" xr:uid="{00000000-0004-0000-0300-0000B6000000}"/>
    <hyperlink ref="T92" r:id="rId176" location="/documents" display="http://openbudget.kamgov.ru/Dashboard - /documents" xr:uid="{00000000-0004-0000-0300-0000B7000000}"/>
    <hyperlink ref="R75" r:id="rId177" display="https://www.dumahmao.ru/legislativeactivityoftheduma/meetingsoftheduma/detail.php?ID=58162" xr:uid="{00000000-0004-0000-0300-0000B8000000}"/>
    <hyperlink ref="S75" r:id="rId178" xr:uid="{00000000-0004-0000-0300-0000B9000000}"/>
    <hyperlink ref="R48" r:id="rId179" xr:uid="{00000000-0004-0000-0300-0000BA000000}"/>
    <hyperlink ref="S48" r:id="rId180" display="http://www.minfinrd.ru/godovoy-otchet-ob-ispolnenii-byudzheta" xr:uid="{00000000-0004-0000-0300-0000BB000000}"/>
    <hyperlink ref="T48" r:id="rId181" display="http://open.minfinrd.ru/" xr:uid="{00000000-0004-0000-0300-0000BC000000}"/>
    <hyperlink ref="R49" r:id="rId182" xr:uid="{00000000-0004-0000-0300-0000BD000000}"/>
    <hyperlink ref="S49" r:id="rId183" xr:uid="{00000000-0004-0000-0300-0000BE000000}"/>
    <hyperlink ref="R43" r:id="rId184" xr:uid="{00000000-0004-0000-0300-0000BF000000}"/>
    <hyperlink ref="S43" r:id="rId185" display="https://minfin.astrobl.ru/site-page/proekt-zakona-ao-ob-ispolnenii-byudzheta" xr:uid="{00000000-0004-0000-0300-0000C0000000}"/>
    <hyperlink ref="R14" r:id="rId186" xr:uid="{00000000-0004-0000-0300-0000C1000000}"/>
    <hyperlink ref="S14" r:id="rId187" xr:uid="{00000000-0004-0000-0300-0000C2000000}"/>
    <hyperlink ref="R71" r:id="rId188" xr:uid="{00000000-0004-0000-0300-0000C3000000}"/>
    <hyperlink ref="S71" r:id="rId189" display="http://www.finupr.kurganobl.ru/index.php?test=ispol" xr:uid="{00000000-0004-0000-0300-0000C4000000}"/>
    <hyperlink ref="R8" r:id="rId190" xr:uid="{00000000-0004-0000-0300-0000C5000000}"/>
    <hyperlink ref="S8" r:id="rId191" xr:uid="{00000000-0004-0000-0300-0000C6000000}"/>
    <hyperlink ref="T8" r:id="rId192" display="http://ob.beldepfin.ru/" xr:uid="{00000000-0004-0000-0300-0000C7000000}"/>
    <hyperlink ref="R21" r:id="rId193" xr:uid="{00000000-0004-0000-0300-0000C8000000}"/>
    <hyperlink ref="S21" r:id="rId194" xr:uid="{00000000-0004-0000-0300-0000C9000000}"/>
    <hyperlink ref="R39" r:id="rId195" xr:uid="{00000000-0004-0000-0300-0000CA000000}"/>
    <hyperlink ref="S39" r:id="rId196" xr:uid="{00000000-0004-0000-0300-0000CB000000}"/>
    <hyperlink ref="R42" r:id="rId197" display="https://www.kubzsk.ru/pravo/" xr:uid="{00000000-0004-0000-0300-0000CC000000}"/>
    <hyperlink ref="T42" r:id="rId198" display="https://openbudget23region.ru/o-byudzhete/dokumenty/ministerstvo-finansov-krasnodarskogo-kraya " xr:uid="{00000000-0004-0000-0300-0000CD000000}"/>
    <hyperlink ref="S44" r:id="rId199" xr:uid="{00000000-0004-0000-0300-0000CE000000}"/>
    <hyperlink ref="T44" r:id="rId200" display="http://portal-ob.volgafin.ru/dokumenty/zakon_ob_ispolnenii_byudzheta/2019 " xr:uid="{00000000-0004-0000-0300-0000CF000000}"/>
    <hyperlink ref="R12" r:id="rId201" xr:uid="{00000000-0004-0000-0300-0000D0000000}"/>
    <hyperlink ref="S12" r:id="rId202" xr:uid="{00000000-0004-0000-0300-0000D1000000}"/>
    <hyperlink ref="R28" r:id="rId203" xr:uid="{00000000-0004-0000-0300-0000D2000000}"/>
    <hyperlink ref="T25" r:id="rId204" xr:uid="{00000000-0004-0000-0300-0000D3000000}"/>
    <hyperlink ref="R25" r:id="rId205" xr:uid="{00000000-0004-0000-0300-0000D4000000}"/>
    <hyperlink ref="S25" r:id="rId206" display="https://www.mos.ru/findep/documents/ " xr:uid="{00000000-0004-0000-0300-0000D5000000}"/>
    <hyperlink ref="S28" r:id="rId207" xr:uid="{AA8C97FD-ED0B-4AF4-8A56-92F29B358615}"/>
    <hyperlink ref="S45" r:id="rId208" xr:uid="{47AF5AF6-F682-4906-810E-28894675D4E2}"/>
    <hyperlink ref="R64" r:id="rId209" xr:uid="{F6C91B28-30A2-43D0-B31A-9DA2D14ADA32}"/>
    <hyperlink ref="R23" r:id="rId210" xr:uid="{24FF0FC5-495B-4E45-B111-5991913DC58C}"/>
    <hyperlink ref="T45" r:id="rId211" xr:uid="{F6EF067D-4E8F-42B5-86AE-D56EB0989209}"/>
    <hyperlink ref="S63" r:id="rId212" xr:uid="{5DD9F6EE-A54C-44B2-BDB7-5700F21534BB}"/>
    <hyperlink ref="R18" r:id="rId213" xr:uid="{226D8C07-37F2-446C-9FA4-BF263FB2715C}"/>
  </hyperlinks>
  <pageMargins left="0.70866141732283472" right="0.70866141732283472" top="0.74803149606299213" bottom="0.74803149606299213" header="0.31496062992125984" footer="0.31496062992125984"/>
  <pageSetup paperSize="9" scale="80" fitToWidth="2" fitToHeight="0" orientation="landscape" r:id="rId214"/>
  <headerFooter>
    <oddFooter>&amp;C&amp;8&amp;A&amp;R&amp;8&amp;P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2781-A551-4BE4-B8C1-6199044D8643}">
  <dimension ref="A1:S126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O28" sqref="O28"/>
    </sheetView>
  </sheetViews>
  <sheetFormatPr defaultColWidth="11.453125" defaultRowHeight="11.5" x14ac:dyDescent="0.25"/>
  <cols>
    <col min="1" max="1" width="24.6328125" style="75" customWidth="1"/>
    <col min="2" max="2" width="30.26953125" style="75" customWidth="1"/>
    <col min="3" max="3" width="5.6328125" style="177" customWidth="1"/>
    <col min="4" max="4" width="4.6328125" style="177" customWidth="1"/>
    <col min="5" max="5" width="5.6328125" style="85" customWidth="1"/>
    <col min="6" max="6" width="13.36328125" style="177" customWidth="1"/>
    <col min="7" max="7" width="15.26953125" style="177" customWidth="1"/>
    <col min="8" max="8" width="12" style="85" customWidth="1"/>
    <col min="9" max="9" width="11.6328125" style="85" customWidth="1"/>
    <col min="10" max="12" width="9.6328125" style="85" customWidth="1"/>
    <col min="13" max="13" width="10.7265625" style="85" customWidth="1"/>
    <col min="14" max="14" width="9.1796875" style="85" customWidth="1"/>
    <col min="15" max="15" width="16.6328125" style="75" customWidth="1"/>
    <col min="16" max="16" width="15.6328125" style="177" customWidth="1"/>
    <col min="17" max="17" width="15.6328125" style="75" customWidth="1"/>
    <col min="18" max="18" width="15.6328125" style="177" customWidth="1"/>
    <col min="19" max="19" width="11.453125" style="218"/>
    <col min="20" max="249" width="11.453125" style="75"/>
    <col min="250" max="250" width="26.7265625" style="75" customWidth="1"/>
    <col min="251" max="251" width="34.81640625" style="75" customWidth="1"/>
    <col min="252" max="252" width="5.7265625" style="75" customWidth="1"/>
    <col min="253" max="253" width="4.7265625" style="75" customWidth="1"/>
    <col min="254" max="254" width="5.7265625" style="75" customWidth="1"/>
    <col min="255" max="256" width="17" style="75" customWidth="1"/>
    <col min="257" max="268" width="10.7265625" style="75" customWidth="1"/>
    <col min="269" max="269" width="9.1796875" style="75" customWidth="1"/>
    <col min="270" max="270" width="10" style="75" customWidth="1"/>
    <col min="271" max="271" width="14.7265625" style="75" customWidth="1"/>
    <col min="272" max="272" width="13.7265625" style="75" customWidth="1"/>
    <col min="273" max="273" width="17.26953125" style="75" customWidth="1"/>
    <col min="274" max="274" width="16.26953125" style="75" customWidth="1"/>
    <col min="275" max="505" width="11.453125" style="75"/>
    <col min="506" max="506" width="26.7265625" style="75" customWidth="1"/>
    <col min="507" max="507" width="34.81640625" style="75" customWidth="1"/>
    <col min="508" max="508" width="5.7265625" style="75" customWidth="1"/>
    <col min="509" max="509" width="4.7265625" style="75" customWidth="1"/>
    <col min="510" max="510" width="5.7265625" style="75" customWidth="1"/>
    <col min="511" max="512" width="17" style="75" customWidth="1"/>
    <col min="513" max="524" width="10.7265625" style="75" customWidth="1"/>
    <col min="525" max="525" width="9.1796875" style="75" customWidth="1"/>
    <col min="526" max="526" width="10" style="75" customWidth="1"/>
    <col min="527" max="527" width="14.7265625" style="75" customWidth="1"/>
    <col min="528" max="528" width="13.7265625" style="75" customWidth="1"/>
    <col min="529" max="529" width="17.26953125" style="75" customWidth="1"/>
    <col min="530" max="530" width="16.26953125" style="75" customWidth="1"/>
    <col min="531" max="761" width="11.453125" style="75"/>
    <col min="762" max="762" width="26.7265625" style="75" customWidth="1"/>
    <col min="763" max="763" width="34.81640625" style="75" customWidth="1"/>
    <col min="764" max="764" width="5.7265625" style="75" customWidth="1"/>
    <col min="765" max="765" width="4.7265625" style="75" customWidth="1"/>
    <col min="766" max="766" width="5.7265625" style="75" customWidth="1"/>
    <col min="767" max="768" width="17" style="75" customWidth="1"/>
    <col min="769" max="780" width="10.7265625" style="75" customWidth="1"/>
    <col min="781" max="781" width="9.1796875" style="75" customWidth="1"/>
    <col min="782" max="782" width="10" style="75" customWidth="1"/>
    <col min="783" max="783" width="14.7265625" style="75" customWidth="1"/>
    <col min="784" max="784" width="13.7265625" style="75" customWidth="1"/>
    <col min="785" max="785" width="17.26953125" style="75" customWidth="1"/>
    <col min="786" max="786" width="16.26953125" style="75" customWidth="1"/>
    <col min="787" max="1017" width="11.453125" style="75"/>
    <col min="1018" max="1018" width="26.7265625" style="75" customWidth="1"/>
    <col min="1019" max="1019" width="34.81640625" style="75" customWidth="1"/>
    <col min="1020" max="1020" width="5.7265625" style="75" customWidth="1"/>
    <col min="1021" max="1021" width="4.7265625" style="75" customWidth="1"/>
    <col min="1022" max="1022" width="5.7265625" style="75" customWidth="1"/>
    <col min="1023" max="1024" width="17" style="75" customWidth="1"/>
    <col min="1025" max="1036" width="10.7265625" style="75" customWidth="1"/>
    <col min="1037" max="1037" width="9.1796875" style="75" customWidth="1"/>
    <col min="1038" max="1038" width="10" style="75" customWidth="1"/>
    <col min="1039" max="1039" width="14.7265625" style="75" customWidth="1"/>
    <col min="1040" max="1040" width="13.7265625" style="75" customWidth="1"/>
    <col min="1041" max="1041" width="17.26953125" style="75" customWidth="1"/>
    <col min="1042" max="1042" width="16.26953125" style="75" customWidth="1"/>
    <col min="1043" max="1273" width="11.453125" style="75"/>
    <col min="1274" max="1274" width="26.7265625" style="75" customWidth="1"/>
    <col min="1275" max="1275" width="34.81640625" style="75" customWidth="1"/>
    <col min="1276" max="1276" width="5.7265625" style="75" customWidth="1"/>
    <col min="1277" max="1277" width="4.7265625" style="75" customWidth="1"/>
    <col min="1278" max="1278" width="5.7265625" style="75" customWidth="1"/>
    <col min="1279" max="1280" width="17" style="75" customWidth="1"/>
    <col min="1281" max="1292" width="10.7265625" style="75" customWidth="1"/>
    <col min="1293" max="1293" width="9.1796875" style="75" customWidth="1"/>
    <col min="1294" max="1294" width="10" style="75" customWidth="1"/>
    <col min="1295" max="1295" width="14.7265625" style="75" customWidth="1"/>
    <col min="1296" max="1296" width="13.7265625" style="75" customWidth="1"/>
    <col min="1297" max="1297" width="17.26953125" style="75" customWidth="1"/>
    <col min="1298" max="1298" width="16.26953125" style="75" customWidth="1"/>
    <col min="1299" max="1529" width="11.453125" style="75"/>
    <col min="1530" max="1530" width="26.7265625" style="75" customWidth="1"/>
    <col min="1531" max="1531" width="34.81640625" style="75" customWidth="1"/>
    <col min="1532" max="1532" width="5.7265625" style="75" customWidth="1"/>
    <col min="1533" max="1533" width="4.7265625" style="75" customWidth="1"/>
    <col min="1534" max="1534" width="5.7265625" style="75" customWidth="1"/>
    <col min="1535" max="1536" width="17" style="75" customWidth="1"/>
    <col min="1537" max="1548" width="10.7265625" style="75" customWidth="1"/>
    <col min="1549" max="1549" width="9.1796875" style="75" customWidth="1"/>
    <col min="1550" max="1550" width="10" style="75" customWidth="1"/>
    <col min="1551" max="1551" width="14.7265625" style="75" customWidth="1"/>
    <col min="1552" max="1552" width="13.7265625" style="75" customWidth="1"/>
    <col min="1553" max="1553" width="17.26953125" style="75" customWidth="1"/>
    <col min="1554" max="1554" width="16.26953125" style="75" customWidth="1"/>
    <col min="1555" max="1785" width="11.453125" style="75"/>
    <col min="1786" max="1786" width="26.7265625" style="75" customWidth="1"/>
    <col min="1787" max="1787" width="34.81640625" style="75" customWidth="1"/>
    <col min="1788" max="1788" width="5.7265625" style="75" customWidth="1"/>
    <col min="1789" max="1789" width="4.7265625" style="75" customWidth="1"/>
    <col min="1790" max="1790" width="5.7265625" style="75" customWidth="1"/>
    <col min="1791" max="1792" width="17" style="75" customWidth="1"/>
    <col min="1793" max="1804" width="10.7265625" style="75" customWidth="1"/>
    <col min="1805" max="1805" width="9.1796875" style="75" customWidth="1"/>
    <col min="1806" max="1806" width="10" style="75" customWidth="1"/>
    <col min="1807" max="1807" width="14.7265625" style="75" customWidth="1"/>
    <col min="1808" max="1808" width="13.7265625" style="75" customWidth="1"/>
    <col min="1809" max="1809" width="17.26953125" style="75" customWidth="1"/>
    <col min="1810" max="1810" width="16.26953125" style="75" customWidth="1"/>
    <col min="1811" max="2041" width="11.453125" style="75"/>
    <col min="2042" max="2042" width="26.7265625" style="75" customWidth="1"/>
    <col min="2043" max="2043" width="34.81640625" style="75" customWidth="1"/>
    <col min="2044" max="2044" width="5.7265625" style="75" customWidth="1"/>
    <col min="2045" max="2045" width="4.7265625" style="75" customWidth="1"/>
    <col min="2046" max="2046" width="5.7265625" style="75" customWidth="1"/>
    <col min="2047" max="2048" width="17" style="75" customWidth="1"/>
    <col min="2049" max="2060" width="10.7265625" style="75" customWidth="1"/>
    <col min="2061" max="2061" width="9.1796875" style="75" customWidth="1"/>
    <col min="2062" max="2062" width="10" style="75" customWidth="1"/>
    <col min="2063" max="2063" width="14.7265625" style="75" customWidth="1"/>
    <col min="2064" max="2064" width="13.7265625" style="75" customWidth="1"/>
    <col min="2065" max="2065" width="17.26953125" style="75" customWidth="1"/>
    <col min="2066" max="2066" width="16.26953125" style="75" customWidth="1"/>
    <col min="2067" max="2297" width="11.453125" style="75"/>
    <col min="2298" max="2298" width="26.7265625" style="75" customWidth="1"/>
    <col min="2299" max="2299" width="34.81640625" style="75" customWidth="1"/>
    <col min="2300" max="2300" width="5.7265625" style="75" customWidth="1"/>
    <col min="2301" max="2301" width="4.7265625" style="75" customWidth="1"/>
    <col min="2302" max="2302" width="5.7265625" style="75" customWidth="1"/>
    <col min="2303" max="2304" width="17" style="75" customWidth="1"/>
    <col min="2305" max="2316" width="10.7265625" style="75" customWidth="1"/>
    <col min="2317" max="2317" width="9.1796875" style="75" customWidth="1"/>
    <col min="2318" max="2318" width="10" style="75" customWidth="1"/>
    <col min="2319" max="2319" width="14.7265625" style="75" customWidth="1"/>
    <col min="2320" max="2320" width="13.7265625" style="75" customWidth="1"/>
    <col min="2321" max="2321" width="17.26953125" style="75" customWidth="1"/>
    <col min="2322" max="2322" width="16.26953125" style="75" customWidth="1"/>
    <col min="2323" max="2553" width="11.453125" style="75"/>
    <col min="2554" max="2554" width="26.7265625" style="75" customWidth="1"/>
    <col min="2555" max="2555" width="34.81640625" style="75" customWidth="1"/>
    <col min="2556" max="2556" width="5.7265625" style="75" customWidth="1"/>
    <col min="2557" max="2557" width="4.7265625" style="75" customWidth="1"/>
    <col min="2558" max="2558" width="5.7265625" style="75" customWidth="1"/>
    <col min="2559" max="2560" width="17" style="75" customWidth="1"/>
    <col min="2561" max="2572" width="10.7265625" style="75" customWidth="1"/>
    <col min="2573" max="2573" width="9.1796875" style="75" customWidth="1"/>
    <col min="2574" max="2574" width="10" style="75" customWidth="1"/>
    <col min="2575" max="2575" width="14.7265625" style="75" customWidth="1"/>
    <col min="2576" max="2576" width="13.7265625" style="75" customWidth="1"/>
    <col min="2577" max="2577" width="17.26953125" style="75" customWidth="1"/>
    <col min="2578" max="2578" width="16.26953125" style="75" customWidth="1"/>
    <col min="2579" max="2809" width="11.453125" style="75"/>
    <col min="2810" max="2810" width="26.7265625" style="75" customWidth="1"/>
    <col min="2811" max="2811" width="34.81640625" style="75" customWidth="1"/>
    <col min="2812" max="2812" width="5.7265625" style="75" customWidth="1"/>
    <col min="2813" max="2813" width="4.7265625" style="75" customWidth="1"/>
    <col min="2814" max="2814" width="5.7265625" style="75" customWidth="1"/>
    <col min="2815" max="2816" width="17" style="75" customWidth="1"/>
    <col min="2817" max="2828" width="10.7265625" style="75" customWidth="1"/>
    <col min="2829" max="2829" width="9.1796875" style="75" customWidth="1"/>
    <col min="2830" max="2830" width="10" style="75" customWidth="1"/>
    <col min="2831" max="2831" width="14.7265625" style="75" customWidth="1"/>
    <col min="2832" max="2832" width="13.7265625" style="75" customWidth="1"/>
    <col min="2833" max="2833" width="17.26953125" style="75" customWidth="1"/>
    <col min="2834" max="2834" width="16.26953125" style="75" customWidth="1"/>
    <col min="2835" max="3065" width="11.453125" style="75"/>
    <col min="3066" max="3066" width="26.7265625" style="75" customWidth="1"/>
    <col min="3067" max="3067" width="34.81640625" style="75" customWidth="1"/>
    <col min="3068" max="3068" width="5.7265625" style="75" customWidth="1"/>
    <col min="3069" max="3069" width="4.7265625" style="75" customWidth="1"/>
    <col min="3070" max="3070" width="5.7265625" style="75" customWidth="1"/>
    <col min="3071" max="3072" width="17" style="75" customWidth="1"/>
    <col min="3073" max="3084" width="10.7265625" style="75" customWidth="1"/>
    <col min="3085" max="3085" width="9.1796875" style="75" customWidth="1"/>
    <col min="3086" max="3086" width="10" style="75" customWidth="1"/>
    <col min="3087" max="3087" width="14.7265625" style="75" customWidth="1"/>
    <col min="3088" max="3088" width="13.7265625" style="75" customWidth="1"/>
    <col min="3089" max="3089" width="17.26953125" style="75" customWidth="1"/>
    <col min="3090" max="3090" width="16.26953125" style="75" customWidth="1"/>
    <col min="3091" max="3321" width="11.453125" style="75"/>
    <col min="3322" max="3322" width="26.7265625" style="75" customWidth="1"/>
    <col min="3323" max="3323" width="34.81640625" style="75" customWidth="1"/>
    <col min="3324" max="3324" width="5.7265625" style="75" customWidth="1"/>
    <col min="3325" max="3325" width="4.7265625" style="75" customWidth="1"/>
    <col min="3326" max="3326" width="5.7265625" style="75" customWidth="1"/>
    <col min="3327" max="3328" width="17" style="75" customWidth="1"/>
    <col min="3329" max="3340" width="10.7265625" style="75" customWidth="1"/>
    <col min="3341" max="3341" width="9.1796875" style="75" customWidth="1"/>
    <col min="3342" max="3342" width="10" style="75" customWidth="1"/>
    <col min="3343" max="3343" width="14.7265625" style="75" customWidth="1"/>
    <col min="3344" max="3344" width="13.7265625" style="75" customWidth="1"/>
    <col min="3345" max="3345" width="17.26953125" style="75" customWidth="1"/>
    <col min="3346" max="3346" width="16.26953125" style="75" customWidth="1"/>
    <col min="3347" max="3577" width="11.453125" style="75"/>
    <col min="3578" max="3578" width="26.7265625" style="75" customWidth="1"/>
    <col min="3579" max="3579" width="34.81640625" style="75" customWidth="1"/>
    <col min="3580" max="3580" width="5.7265625" style="75" customWidth="1"/>
    <col min="3581" max="3581" width="4.7265625" style="75" customWidth="1"/>
    <col min="3582" max="3582" width="5.7265625" style="75" customWidth="1"/>
    <col min="3583" max="3584" width="17" style="75" customWidth="1"/>
    <col min="3585" max="3596" width="10.7265625" style="75" customWidth="1"/>
    <col min="3597" max="3597" width="9.1796875" style="75" customWidth="1"/>
    <col min="3598" max="3598" width="10" style="75" customWidth="1"/>
    <col min="3599" max="3599" width="14.7265625" style="75" customWidth="1"/>
    <col min="3600" max="3600" width="13.7265625" style="75" customWidth="1"/>
    <col min="3601" max="3601" width="17.26953125" style="75" customWidth="1"/>
    <col min="3602" max="3602" width="16.26953125" style="75" customWidth="1"/>
    <col min="3603" max="3833" width="11.453125" style="75"/>
    <col min="3834" max="3834" width="26.7265625" style="75" customWidth="1"/>
    <col min="3835" max="3835" width="34.81640625" style="75" customWidth="1"/>
    <col min="3836" max="3836" width="5.7265625" style="75" customWidth="1"/>
    <col min="3837" max="3837" width="4.7265625" style="75" customWidth="1"/>
    <col min="3838" max="3838" width="5.7265625" style="75" customWidth="1"/>
    <col min="3839" max="3840" width="17" style="75" customWidth="1"/>
    <col min="3841" max="3852" width="10.7265625" style="75" customWidth="1"/>
    <col min="3853" max="3853" width="9.1796875" style="75" customWidth="1"/>
    <col min="3854" max="3854" width="10" style="75" customWidth="1"/>
    <col min="3855" max="3855" width="14.7265625" style="75" customWidth="1"/>
    <col min="3856" max="3856" width="13.7265625" style="75" customWidth="1"/>
    <col min="3857" max="3857" width="17.26953125" style="75" customWidth="1"/>
    <col min="3858" max="3858" width="16.26953125" style="75" customWidth="1"/>
    <col min="3859" max="4089" width="11.453125" style="75"/>
    <col min="4090" max="4090" width="26.7265625" style="75" customWidth="1"/>
    <col min="4091" max="4091" width="34.81640625" style="75" customWidth="1"/>
    <col min="4092" max="4092" width="5.7265625" style="75" customWidth="1"/>
    <col min="4093" max="4093" width="4.7265625" style="75" customWidth="1"/>
    <col min="4094" max="4094" width="5.7265625" style="75" customWidth="1"/>
    <col min="4095" max="4096" width="17" style="75" customWidth="1"/>
    <col min="4097" max="4108" width="10.7265625" style="75" customWidth="1"/>
    <col min="4109" max="4109" width="9.1796875" style="75" customWidth="1"/>
    <col min="4110" max="4110" width="10" style="75" customWidth="1"/>
    <col min="4111" max="4111" width="14.7265625" style="75" customWidth="1"/>
    <col min="4112" max="4112" width="13.7265625" style="75" customWidth="1"/>
    <col min="4113" max="4113" width="17.26953125" style="75" customWidth="1"/>
    <col min="4114" max="4114" width="16.26953125" style="75" customWidth="1"/>
    <col min="4115" max="4345" width="11.453125" style="75"/>
    <col min="4346" max="4346" width="26.7265625" style="75" customWidth="1"/>
    <col min="4347" max="4347" width="34.81640625" style="75" customWidth="1"/>
    <col min="4348" max="4348" width="5.7265625" style="75" customWidth="1"/>
    <col min="4349" max="4349" width="4.7265625" style="75" customWidth="1"/>
    <col min="4350" max="4350" width="5.7265625" style="75" customWidth="1"/>
    <col min="4351" max="4352" width="17" style="75" customWidth="1"/>
    <col min="4353" max="4364" width="10.7265625" style="75" customWidth="1"/>
    <col min="4365" max="4365" width="9.1796875" style="75" customWidth="1"/>
    <col min="4366" max="4366" width="10" style="75" customWidth="1"/>
    <col min="4367" max="4367" width="14.7265625" style="75" customWidth="1"/>
    <col min="4368" max="4368" width="13.7265625" style="75" customWidth="1"/>
    <col min="4369" max="4369" width="17.26953125" style="75" customWidth="1"/>
    <col min="4370" max="4370" width="16.26953125" style="75" customWidth="1"/>
    <col min="4371" max="4601" width="11.453125" style="75"/>
    <col min="4602" max="4602" width="26.7265625" style="75" customWidth="1"/>
    <col min="4603" max="4603" width="34.81640625" style="75" customWidth="1"/>
    <col min="4604" max="4604" width="5.7265625" style="75" customWidth="1"/>
    <col min="4605" max="4605" width="4.7265625" style="75" customWidth="1"/>
    <col min="4606" max="4606" width="5.7265625" style="75" customWidth="1"/>
    <col min="4607" max="4608" width="17" style="75" customWidth="1"/>
    <col min="4609" max="4620" width="10.7265625" style="75" customWidth="1"/>
    <col min="4621" max="4621" width="9.1796875" style="75" customWidth="1"/>
    <col min="4622" max="4622" width="10" style="75" customWidth="1"/>
    <col min="4623" max="4623" width="14.7265625" style="75" customWidth="1"/>
    <col min="4624" max="4624" width="13.7265625" style="75" customWidth="1"/>
    <col min="4625" max="4625" width="17.26953125" style="75" customWidth="1"/>
    <col min="4626" max="4626" width="16.26953125" style="75" customWidth="1"/>
    <col min="4627" max="4857" width="11.453125" style="75"/>
    <col min="4858" max="4858" width="26.7265625" style="75" customWidth="1"/>
    <col min="4859" max="4859" width="34.81640625" style="75" customWidth="1"/>
    <col min="4860" max="4860" width="5.7265625" style="75" customWidth="1"/>
    <col min="4861" max="4861" width="4.7265625" style="75" customWidth="1"/>
    <col min="4862" max="4862" width="5.7265625" style="75" customWidth="1"/>
    <col min="4863" max="4864" width="17" style="75" customWidth="1"/>
    <col min="4865" max="4876" width="10.7265625" style="75" customWidth="1"/>
    <col min="4877" max="4877" width="9.1796875" style="75" customWidth="1"/>
    <col min="4878" max="4878" width="10" style="75" customWidth="1"/>
    <col min="4879" max="4879" width="14.7265625" style="75" customWidth="1"/>
    <col min="4880" max="4880" width="13.7265625" style="75" customWidth="1"/>
    <col min="4881" max="4881" width="17.26953125" style="75" customWidth="1"/>
    <col min="4882" max="4882" width="16.26953125" style="75" customWidth="1"/>
    <col min="4883" max="5113" width="11.453125" style="75"/>
    <col min="5114" max="5114" width="26.7265625" style="75" customWidth="1"/>
    <col min="5115" max="5115" width="34.81640625" style="75" customWidth="1"/>
    <col min="5116" max="5116" width="5.7265625" style="75" customWidth="1"/>
    <col min="5117" max="5117" width="4.7265625" style="75" customWidth="1"/>
    <col min="5118" max="5118" width="5.7265625" style="75" customWidth="1"/>
    <col min="5119" max="5120" width="17" style="75" customWidth="1"/>
    <col min="5121" max="5132" width="10.7265625" style="75" customWidth="1"/>
    <col min="5133" max="5133" width="9.1796875" style="75" customWidth="1"/>
    <col min="5134" max="5134" width="10" style="75" customWidth="1"/>
    <col min="5135" max="5135" width="14.7265625" style="75" customWidth="1"/>
    <col min="5136" max="5136" width="13.7265625" style="75" customWidth="1"/>
    <col min="5137" max="5137" width="17.26953125" style="75" customWidth="1"/>
    <col min="5138" max="5138" width="16.26953125" style="75" customWidth="1"/>
    <col min="5139" max="5369" width="11.453125" style="75"/>
    <col min="5370" max="5370" width="26.7265625" style="75" customWidth="1"/>
    <col min="5371" max="5371" width="34.81640625" style="75" customWidth="1"/>
    <col min="5372" max="5372" width="5.7265625" style="75" customWidth="1"/>
    <col min="5373" max="5373" width="4.7265625" style="75" customWidth="1"/>
    <col min="5374" max="5374" width="5.7265625" style="75" customWidth="1"/>
    <col min="5375" max="5376" width="17" style="75" customWidth="1"/>
    <col min="5377" max="5388" width="10.7265625" style="75" customWidth="1"/>
    <col min="5389" max="5389" width="9.1796875" style="75" customWidth="1"/>
    <col min="5390" max="5390" width="10" style="75" customWidth="1"/>
    <col min="5391" max="5391" width="14.7265625" style="75" customWidth="1"/>
    <col min="5392" max="5392" width="13.7265625" style="75" customWidth="1"/>
    <col min="5393" max="5393" width="17.26953125" style="75" customWidth="1"/>
    <col min="5394" max="5394" width="16.26953125" style="75" customWidth="1"/>
    <col min="5395" max="5625" width="11.453125" style="75"/>
    <col min="5626" max="5626" width="26.7265625" style="75" customWidth="1"/>
    <col min="5627" max="5627" width="34.81640625" style="75" customWidth="1"/>
    <col min="5628" max="5628" width="5.7265625" style="75" customWidth="1"/>
    <col min="5629" max="5629" width="4.7265625" style="75" customWidth="1"/>
    <col min="5630" max="5630" width="5.7265625" style="75" customWidth="1"/>
    <col min="5631" max="5632" width="17" style="75" customWidth="1"/>
    <col min="5633" max="5644" width="10.7265625" style="75" customWidth="1"/>
    <col min="5645" max="5645" width="9.1796875" style="75" customWidth="1"/>
    <col min="5646" max="5646" width="10" style="75" customWidth="1"/>
    <col min="5647" max="5647" width="14.7265625" style="75" customWidth="1"/>
    <col min="5648" max="5648" width="13.7265625" style="75" customWidth="1"/>
    <col min="5649" max="5649" width="17.26953125" style="75" customWidth="1"/>
    <col min="5650" max="5650" width="16.26953125" style="75" customWidth="1"/>
    <col min="5651" max="5881" width="11.453125" style="75"/>
    <col min="5882" max="5882" width="26.7265625" style="75" customWidth="1"/>
    <col min="5883" max="5883" width="34.81640625" style="75" customWidth="1"/>
    <col min="5884" max="5884" width="5.7265625" style="75" customWidth="1"/>
    <col min="5885" max="5885" width="4.7265625" style="75" customWidth="1"/>
    <col min="5886" max="5886" width="5.7265625" style="75" customWidth="1"/>
    <col min="5887" max="5888" width="17" style="75" customWidth="1"/>
    <col min="5889" max="5900" width="10.7265625" style="75" customWidth="1"/>
    <col min="5901" max="5901" width="9.1796875" style="75" customWidth="1"/>
    <col min="5902" max="5902" width="10" style="75" customWidth="1"/>
    <col min="5903" max="5903" width="14.7265625" style="75" customWidth="1"/>
    <col min="5904" max="5904" width="13.7265625" style="75" customWidth="1"/>
    <col min="5905" max="5905" width="17.26953125" style="75" customWidth="1"/>
    <col min="5906" max="5906" width="16.26953125" style="75" customWidth="1"/>
    <col min="5907" max="6137" width="11.453125" style="75"/>
    <col min="6138" max="6138" width="26.7265625" style="75" customWidth="1"/>
    <col min="6139" max="6139" width="34.81640625" style="75" customWidth="1"/>
    <col min="6140" max="6140" width="5.7265625" style="75" customWidth="1"/>
    <col min="6141" max="6141" width="4.7265625" style="75" customWidth="1"/>
    <col min="6142" max="6142" width="5.7265625" style="75" customWidth="1"/>
    <col min="6143" max="6144" width="17" style="75" customWidth="1"/>
    <col min="6145" max="6156" width="10.7265625" style="75" customWidth="1"/>
    <col min="6157" max="6157" width="9.1796875" style="75" customWidth="1"/>
    <col min="6158" max="6158" width="10" style="75" customWidth="1"/>
    <col min="6159" max="6159" width="14.7265625" style="75" customWidth="1"/>
    <col min="6160" max="6160" width="13.7265625" style="75" customWidth="1"/>
    <col min="6161" max="6161" width="17.26953125" style="75" customWidth="1"/>
    <col min="6162" max="6162" width="16.26953125" style="75" customWidth="1"/>
    <col min="6163" max="6393" width="11.453125" style="75"/>
    <col min="6394" max="6394" width="26.7265625" style="75" customWidth="1"/>
    <col min="6395" max="6395" width="34.81640625" style="75" customWidth="1"/>
    <col min="6396" max="6396" width="5.7265625" style="75" customWidth="1"/>
    <col min="6397" max="6397" width="4.7265625" style="75" customWidth="1"/>
    <col min="6398" max="6398" width="5.7265625" style="75" customWidth="1"/>
    <col min="6399" max="6400" width="17" style="75" customWidth="1"/>
    <col min="6401" max="6412" width="10.7265625" style="75" customWidth="1"/>
    <col min="6413" max="6413" width="9.1796875" style="75" customWidth="1"/>
    <col min="6414" max="6414" width="10" style="75" customWidth="1"/>
    <col min="6415" max="6415" width="14.7265625" style="75" customWidth="1"/>
    <col min="6416" max="6416" width="13.7265625" style="75" customWidth="1"/>
    <col min="6417" max="6417" width="17.26953125" style="75" customWidth="1"/>
    <col min="6418" max="6418" width="16.26953125" style="75" customWidth="1"/>
    <col min="6419" max="6649" width="11.453125" style="75"/>
    <col min="6650" max="6650" width="26.7265625" style="75" customWidth="1"/>
    <col min="6651" max="6651" width="34.81640625" style="75" customWidth="1"/>
    <col min="6652" max="6652" width="5.7265625" style="75" customWidth="1"/>
    <col min="6653" max="6653" width="4.7265625" style="75" customWidth="1"/>
    <col min="6654" max="6654" width="5.7265625" style="75" customWidth="1"/>
    <col min="6655" max="6656" width="17" style="75" customWidth="1"/>
    <col min="6657" max="6668" width="10.7265625" style="75" customWidth="1"/>
    <col min="6669" max="6669" width="9.1796875" style="75" customWidth="1"/>
    <col min="6670" max="6670" width="10" style="75" customWidth="1"/>
    <col min="6671" max="6671" width="14.7265625" style="75" customWidth="1"/>
    <col min="6672" max="6672" width="13.7265625" style="75" customWidth="1"/>
    <col min="6673" max="6673" width="17.26953125" style="75" customWidth="1"/>
    <col min="6674" max="6674" width="16.26953125" style="75" customWidth="1"/>
    <col min="6675" max="6905" width="11.453125" style="75"/>
    <col min="6906" max="6906" width="26.7265625" style="75" customWidth="1"/>
    <col min="6907" max="6907" width="34.81640625" style="75" customWidth="1"/>
    <col min="6908" max="6908" width="5.7265625" style="75" customWidth="1"/>
    <col min="6909" max="6909" width="4.7265625" style="75" customWidth="1"/>
    <col min="6910" max="6910" width="5.7265625" style="75" customWidth="1"/>
    <col min="6911" max="6912" width="17" style="75" customWidth="1"/>
    <col min="6913" max="6924" width="10.7265625" style="75" customWidth="1"/>
    <col min="6925" max="6925" width="9.1796875" style="75" customWidth="1"/>
    <col min="6926" max="6926" width="10" style="75" customWidth="1"/>
    <col min="6927" max="6927" width="14.7265625" style="75" customWidth="1"/>
    <col min="6928" max="6928" width="13.7265625" style="75" customWidth="1"/>
    <col min="6929" max="6929" width="17.26953125" style="75" customWidth="1"/>
    <col min="6930" max="6930" width="16.26953125" style="75" customWidth="1"/>
    <col min="6931" max="7161" width="11.453125" style="75"/>
    <col min="7162" max="7162" width="26.7265625" style="75" customWidth="1"/>
    <col min="7163" max="7163" width="34.81640625" style="75" customWidth="1"/>
    <col min="7164" max="7164" width="5.7265625" style="75" customWidth="1"/>
    <col min="7165" max="7165" width="4.7265625" style="75" customWidth="1"/>
    <col min="7166" max="7166" width="5.7265625" style="75" customWidth="1"/>
    <col min="7167" max="7168" width="17" style="75" customWidth="1"/>
    <col min="7169" max="7180" width="10.7265625" style="75" customWidth="1"/>
    <col min="7181" max="7181" width="9.1796875" style="75" customWidth="1"/>
    <col min="7182" max="7182" width="10" style="75" customWidth="1"/>
    <col min="7183" max="7183" width="14.7265625" style="75" customWidth="1"/>
    <col min="7184" max="7184" width="13.7265625" style="75" customWidth="1"/>
    <col min="7185" max="7185" width="17.26953125" style="75" customWidth="1"/>
    <col min="7186" max="7186" width="16.26953125" style="75" customWidth="1"/>
    <col min="7187" max="7417" width="11.453125" style="75"/>
    <col min="7418" max="7418" width="26.7265625" style="75" customWidth="1"/>
    <col min="7419" max="7419" width="34.81640625" style="75" customWidth="1"/>
    <col min="7420" max="7420" width="5.7265625" style="75" customWidth="1"/>
    <col min="7421" max="7421" width="4.7265625" style="75" customWidth="1"/>
    <col min="7422" max="7422" width="5.7265625" style="75" customWidth="1"/>
    <col min="7423" max="7424" width="17" style="75" customWidth="1"/>
    <col min="7425" max="7436" width="10.7265625" style="75" customWidth="1"/>
    <col min="7437" max="7437" width="9.1796875" style="75" customWidth="1"/>
    <col min="7438" max="7438" width="10" style="75" customWidth="1"/>
    <col min="7439" max="7439" width="14.7265625" style="75" customWidth="1"/>
    <col min="7440" max="7440" width="13.7265625" style="75" customWidth="1"/>
    <col min="7441" max="7441" width="17.26953125" style="75" customWidth="1"/>
    <col min="7442" max="7442" width="16.26953125" style="75" customWidth="1"/>
    <col min="7443" max="7673" width="11.453125" style="75"/>
    <col min="7674" max="7674" width="26.7265625" style="75" customWidth="1"/>
    <col min="7675" max="7675" width="34.81640625" style="75" customWidth="1"/>
    <col min="7676" max="7676" width="5.7265625" style="75" customWidth="1"/>
    <col min="7677" max="7677" width="4.7265625" style="75" customWidth="1"/>
    <col min="7678" max="7678" width="5.7265625" style="75" customWidth="1"/>
    <col min="7679" max="7680" width="17" style="75" customWidth="1"/>
    <col min="7681" max="7692" width="10.7265625" style="75" customWidth="1"/>
    <col min="7693" max="7693" width="9.1796875" style="75" customWidth="1"/>
    <col min="7694" max="7694" width="10" style="75" customWidth="1"/>
    <col min="7695" max="7695" width="14.7265625" style="75" customWidth="1"/>
    <col min="7696" max="7696" width="13.7265625" style="75" customWidth="1"/>
    <col min="7697" max="7697" width="17.26953125" style="75" customWidth="1"/>
    <col min="7698" max="7698" width="16.26953125" style="75" customWidth="1"/>
    <col min="7699" max="7929" width="11.453125" style="75"/>
    <col min="7930" max="7930" width="26.7265625" style="75" customWidth="1"/>
    <col min="7931" max="7931" width="34.81640625" style="75" customWidth="1"/>
    <col min="7932" max="7932" width="5.7265625" style="75" customWidth="1"/>
    <col min="7933" max="7933" width="4.7265625" style="75" customWidth="1"/>
    <col min="7934" max="7934" width="5.7265625" style="75" customWidth="1"/>
    <col min="7935" max="7936" width="17" style="75" customWidth="1"/>
    <col min="7937" max="7948" width="10.7265625" style="75" customWidth="1"/>
    <col min="7949" max="7949" width="9.1796875" style="75" customWidth="1"/>
    <col min="7950" max="7950" width="10" style="75" customWidth="1"/>
    <col min="7951" max="7951" width="14.7265625" style="75" customWidth="1"/>
    <col min="7952" max="7952" width="13.7265625" style="75" customWidth="1"/>
    <col min="7953" max="7953" width="17.26953125" style="75" customWidth="1"/>
    <col min="7954" max="7954" width="16.26953125" style="75" customWidth="1"/>
    <col min="7955" max="8185" width="11.453125" style="75"/>
    <col min="8186" max="8186" width="26.7265625" style="75" customWidth="1"/>
    <col min="8187" max="8187" width="34.81640625" style="75" customWidth="1"/>
    <col min="8188" max="8188" width="5.7265625" style="75" customWidth="1"/>
    <col min="8189" max="8189" width="4.7265625" style="75" customWidth="1"/>
    <col min="8190" max="8190" width="5.7265625" style="75" customWidth="1"/>
    <col min="8191" max="8192" width="17" style="75" customWidth="1"/>
    <col min="8193" max="8204" width="10.7265625" style="75" customWidth="1"/>
    <col min="8205" max="8205" width="9.1796875" style="75" customWidth="1"/>
    <col min="8206" max="8206" width="10" style="75" customWidth="1"/>
    <col min="8207" max="8207" width="14.7265625" style="75" customWidth="1"/>
    <col min="8208" max="8208" width="13.7265625" style="75" customWidth="1"/>
    <col min="8209" max="8209" width="17.26953125" style="75" customWidth="1"/>
    <col min="8210" max="8210" width="16.26953125" style="75" customWidth="1"/>
    <col min="8211" max="8441" width="11.453125" style="75"/>
    <col min="8442" max="8442" width="26.7265625" style="75" customWidth="1"/>
    <col min="8443" max="8443" width="34.81640625" style="75" customWidth="1"/>
    <col min="8444" max="8444" width="5.7265625" style="75" customWidth="1"/>
    <col min="8445" max="8445" width="4.7265625" style="75" customWidth="1"/>
    <col min="8446" max="8446" width="5.7265625" style="75" customWidth="1"/>
    <col min="8447" max="8448" width="17" style="75" customWidth="1"/>
    <col min="8449" max="8460" width="10.7265625" style="75" customWidth="1"/>
    <col min="8461" max="8461" width="9.1796875" style="75" customWidth="1"/>
    <col min="8462" max="8462" width="10" style="75" customWidth="1"/>
    <col min="8463" max="8463" width="14.7265625" style="75" customWidth="1"/>
    <col min="8464" max="8464" width="13.7265625" style="75" customWidth="1"/>
    <col min="8465" max="8465" width="17.26953125" style="75" customWidth="1"/>
    <col min="8466" max="8466" width="16.26953125" style="75" customWidth="1"/>
    <col min="8467" max="8697" width="11.453125" style="75"/>
    <col min="8698" max="8698" width="26.7265625" style="75" customWidth="1"/>
    <col min="8699" max="8699" width="34.81640625" style="75" customWidth="1"/>
    <col min="8700" max="8700" width="5.7265625" style="75" customWidth="1"/>
    <col min="8701" max="8701" width="4.7265625" style="75" customWidth="1"/>
    <col min="8702" max="8702" width="5.7265625" style="75" customWidth="1"/>
    <col min="8703" max="8704" width="17" style="75" customWidth="1"/>
    <col min="8705" max="8716" width="10.7265625" style="75" customWidth="1"/>
    <col min="8717" max="8717" width="9.1796875" style="75" customWidth="1"/>
    <col min="8718" max="8718" width="10" style="75" customWidth="1"/>
    <col min="8719" max="8719" width="14.7265625" style="75" customWidth="1"/>
    <col min="8720" max="8720" width="13.7265625" style="75" customWidth="1"/>
    <col min="8721" max="8721" width="17.26953125" style="75" customWidth="1"/>
    <col min="8722" max="8722" width="16.26953125" style="75" customWidth="1"/>
    <col min="8723" max="8953" width="11.453125" style="75"/>
    <col min="8954" max="8954" width="26.7265625" style="75" customWidth="1"/>
    <col min="8955" max="8955" width="34.81640625" style="75" customWidth="1"/>
    <col min="8956" max="8956" width="5.7265625" style="75" customWidth="1"/>
    <col min="8957" max="8957" width="4.7265625" style="75" customWidth="1"/>
    <col min="8958" max="8958" width="5.7265625" style="75" customWidth="1"/>
    <col min="8959" max="8960" width="17" style="75" customWidth="1"/>
    <col min="8961" max="8972" width="10.7265625" style="75" customWidth="1"/>
    <col min="8973" max="8973" width="9.1796875" style="75" customWidth="1"/>
    <col min="8974" max="8974" width="10" style="75" customWidth="1"/>
    <col min="8975" max="8975" width="14.7265625" style="75" customWidth="1"/>
    <col min="8976" max="8976" width="13.7265625" style="75" customWidth="1"/>
    <col min="8977" max="8977" width="17.26953125" style="75" customWidth="1"/>
    <col min="8978" max="8978" width="16.26953125" style="75" customWidth="1"/>
    <col min="8979" max="9209" width="11.453125" style="75"/>
    <col min="9210" max="9210" width="26.7265625" style="75" customWidth="1"/>
    <col min="9211" max="9211" width="34.81640625" style="75" customWidth="1"/>
    <col min="9212" max="9212" width="5.7265625" style="75" customWidth="1"/>
    <col min="9213" max="9213" width="4.7265625" style="75" customWidth="1"/>
    <col min="9214" max="9214" width="5.7265625" style="75" customWidth="1"/>
    <col min="9215" max="9216" width="17" style="75" customWidth="1"/>
    <col min="9217" max="9228" width="10.7265625" style="75" customWidth="1"/>
    <col min="9229" max="9229" width="9.1796875" style="75" customWidth="1"/>
    <col min="9230" max="9230" width="10" style="75" customWidth="1"/>
    <col min="9231" max="9231" width="14.7265625" style="75" customWidth="1"/>
    <col min="9232" max="9232" width="13.7265625" style="75" customWidth="1"/>
    <col min="9233" max="9233" width="17.26953125" style="75" customWidth="1"/>
    <col min="9234" max="9234" width="16.26953125" style="75" customWidth="1"/>
    <col min="9235" max="9465" width="11.453125" style="75"/>
    <col min="9466" max="9466" width="26.7265625" style="75" customWidth="1"/>
    <col min="9467" max="9467" width="34.81640625" style="75" customWidth="1"/>
    <col min="9468" max="9468" width="5.7265625" style="75" customWidth="1"/>
    <col min="9469" max="9469" width="4.7265625" style="75" customWidth="1"/>
    <col min="9470" max="9470" width="5.7265625" style="75" customWidth="1"/>
    <col min="9471" max="9472" width="17" style="75" customWidth="1"/>
    <col min="9473" max="9484" width="10.7265625" style="75" customWidth="1"/>
    <col min="9485" max="9485" width="9.1796875" style="75" customWidth="1"/>
    <col min="9486" max="9486" width="10" style="75" customWidth="1"/>
    <col min="9487" max="9487" width="14.7265625" style="75" customWidth="1"/>
    <col min="9488" max="9488" width="13.7265625" style="75" customWidth="1"/>
    <col min="9489" max="9489" width="17.26953125" style="75" customWidth="1"/>
    <col min="9490" max="9490" width="16.26953125" style="75" customWidth="1"/>
    <col min="9491" max="9721" width="11.453125" style="75"/>
    <col min="9722" max="9722" width="26.7265625" style="75" customWidth="1"/>
    <col min="9723" max="9723" width="34.81640625" style="75" customWidth="1"/>
    <col min="9724" max="9724" width="5.7265625" style="75" customWidth="1"/>
    <col min="9725" max="9725" width="4.7265625" style="75" customWidth="1"/>
    <col min="9726" max="9726" width="5.7265625" style="75" customWidth="1"/>
    <col min="9727" max="9728" width="17" style="75" customWidth="1"/>
    <col min="9729" max="9740" width="10.7265625" style="75" customWidth="1"/>
    <col min="9741" max="9741" width="9.1796875" style="75" customWidth="1"/>
    <col min="9742" max="9742" width="10" style="75" customWidth="1"/>
    <col min="9743" max="9743" width="14.7265625" style="75" customWidth="1"/>
    <col min="9744" max="9744" width="13.7265625" style="75" customWidth="1"/>
    <col min="9745" max="9745" width="17.26953125" style="75" customWidth="1"/>
    <col min="9746" max="9746" width="16.26953125" style="75" customWidth="1"/>
    <col min="9747" max="9977" width="11.453125" style="75"/>
    <col min="9978" max="9978" width="26.7265625" style="75" customWidth="1"/>
    <col min="9979" max="9979" width="34.81640625" style="75" customWidth="1"/>
    <col min="9980" max="9980" width="5.7265625" style="75" customWidth="1"/>
    <col min="9981" max="9981" width="4.7265625" style="75" customWidth="1"/>
    <col min="9982" max="9982" width="5.7265625" style="75" customWidth="1"/>
    <col min="9983" max="9984" width="17" style="75" customWidth="1"/>
    <col min="9985" max="9996" width="10.7265625" style="75" customWidth="1"/>
    <col min="9997" max="9997" width="9.1796875" style="75" customWidth="1"/>
    <col min="9998" max="9998" width="10" style="75" customWidth="1"/>
    <col min="9999" max="9999" width="14.7265625" style="75" customWidth="1"/>
    <col min="10000" max="10000" width="13.7265625" style="75" customWidth="1"/>
    <col min="10001" max="10001" width="17.26953125" style="75" customWidth="1"/>
    <col min="10002" max="10002" width="16.26953125" style="75" customWidth="1"/>
    <col min="10003" max="10233" width="11.453125" style="75"/>
    <col min="10234" max="10234" width="26.7265625" style="75" customWidth="1"/>
    <col min="10235" max="10235" width="34.81640625" style="75" customWidth="1"/>
    <col min="10236" max="10236" width="5.7265625" style="75" customWidth="1"/>
    <col min="10237" max="10237" width="4.7265625" style="75" customWidth="1"/>
    <col min="10238" max="10238" width="5.7265625" style="75" customWidth="1"/>
    <col min="10239" max="10240" width="17" style="75" customWidth="1"/>
    <col min="10241" max="10252" width="10.7265625" style="75" customWidth="1"/>
    <col min="10253" max="10253" width="9.1796875" style="75" customWidth="1"/>
    <col min="10254" max="10254" width="10" style="75" customWidth="1"/>
    <col min="10255" max="10255" width="14.7265625" style="75" customWidth="1"/>
    <col min="10256" max="10256" width="13.7265625" style="75" customWidth="1"/>
    <col min="10257" max="10257" width="17.26953125" style="75" customWidth="1"/>
    <col min="10258" max="10258" width="16.26953125" style="75" customWidth="1"/>
    <col min="10259" max="10489" width="11.453125" style="75"/>
    <col min="10490" max="10490" width="26.7265625" style="75" customWidth="1"/>
    <col min="10491" max="10491" width="34.81640625" style="75" customWidth="1"/>
    <col min="10492" max="10492" width="5.7265625" style="75" customWidth="1"/>
    <col min="10493" max="10493" width="4.7265625" style="75" customWidth="1"/>
    <col min="10494" max="10494" width="5.7265625" style="75" customWidth="1"/>
    <col min="10495" max="10496" width="17" style="75" customWidth="1"/>
    <col min="10497" max="10508" width="10.7265625" style="75" customWidth="1"/>
    <col min="10509" max="10509" width="9.1796875" style="75" customWidth="1"/>
    <col min="10510" max="10510" width="10" style="75" customWidth="1"/>
    <col min="10511" max="10511" width="14.7265625" style="75" customWidth="1"/>
    <col min="10512" max="10512" width="13.7265625" style="75" customWidth="1"/>
    <col min="10513" max="10513" width="17.26953125" style="75" customWidth="1"/>
    <col min="10514" max="10514" width="16.26953125" style="75" customWidth="1"/>
    <col min="10515" max="10745" width="11.453125" style="75"/>
    <col min="10746" max="10746" width="26.7265625" style="75" customWidth="1"/>
    <col min="10747" max="10747" width="34.81640625" style="75" customWidth="1"/>
    <col min="10748" max="10748" width="5.7265625" style="75" customWidth="1"/>
    <col min="10749" max="10749" width="4.7265625" style="75" customWidth="1"/>
    <col min="10750" max="10750" width="5.7265625" style="75" customWidth="1"/>
    <col min="10751" max="10752" width="17" style="75" customWidth="1"/>
    <col min="10753" max="10764" width="10.7265625" style="75" customWidth="1"/>
    <col min="10765" max="10765" width="9.1796875" style="75" customWidth="1"/>
    <col min="10766" max="10766" width="10" style="75" customWidth="1"/>
    <col min="10767" max="10767" width="14.7265625" style="75" customWidth="1"/>
    <col min="10768" max="10768" width="13.7265625" style="75" customWidth="1"/>
    <col min="10769" max="10769" width="17.26953125" style="75" customWidth="1"/>
    <col min="10770" max="10770" width="16.26953125" style="75" customWidth="1"/>
    <col min="10771" max="11001" width="11.453125" style="75"/>
    <col min="11002" max="11002" width="26.7265625" style="75" customWidth="1"/>
    <col min="11003" max="11003" width="34.81640625" style="75" customWidth="1"/>
    <col min="11004" max="11004" width="5.7265625" style="75" customWidth="1"/>
    <col min="11005" max="11005" width="4.7265625" style="75" customWidth="1"/>
    <col min="11006" max="11006" width="5.7265625" style="75" customWidth="1"/>
    <col min="11007" max="11008" width="17" style="75" customWidth="1"/>
    <col min="11009" max="11020" width="10.7265625" style="75" customWidth="1"/>
    <col min="11021" max="11021" width="9.1796875" style="75" customWidth="1"/>
    <col min="11022" max="11022" width="10" style="75" customWidth="1"/>
    <col min="11023" max="11023" width="14.7265625" style="75" customWidth="1"/>
    <col min="11024" max="11024" width="13.7265625" style="75" customWidth="1"/>
    <col min="11025" max="11025" width="17.26953125" style="75" customWidth="1"/>
    <col min="11026" max="11026" width="16.26953125" style="75" customWidth="1"/>
    <col min="11027" max="11257" width="11.453125" style="75"/>
    <col min="11258" max="11258" width="26.7265625" style="75" customWidth="1"/>
    <col min="11259" max="11259" width="34.81640625" style="75" customWidth="1"/>
    <col min="11260" max="11260" width="5.7265625" style="75" customWidth="1"/>
    <col min="11261" max="11261" width="4.7265625" style="75" customWidth="1"/>
    <col min="11262" max="11262" width="5.7265625" style="75" customWidth="1"/>
    <col min="11263" max="11264" width="17" style="75" customWidth="1"/>
    <col min="11265" max="11276" width="10.7265625" style="75" customWidth="1"/>
    <col min="11277" max="11277" width="9.1796875" style="75" customWidth="1"/>
    <col min="11278" max="11278" width="10" style="75" customWidth="1"/>
    <col min="11279" max="11279" width="14.7265625" style="75" customWidth="1"/>
    <col min="11280" max="11280" width="13.7265625" style="75" customWidth="1"/>
    <col min="11281" max="11281" width="17.26953125" style="75" customWidth="1"/>
    <col min="11282" max="11282" width="16.26953125" style="75" customWidth="1"/>
    <col min="11283" max="11513" width="11.453125" style="75"/>
    <col min="11514" max="11514" width="26.7265625" style="75" customWidth="1"/>
    <col min="11515" max="11515" width="34.81640625" style="75" customWidth="1"/>
    <col min="11516" max="11516" width="5.7265625" style="75" customWidth="1"/>
    <col min="11517" max="11517" width="4.7265625" style="75" customWidth="1"/>
    <col min="11518" max="11518" width="5.7265625" style="75" customWidth="1"/>
    <col min="11519" max="11520" width="17" style="75" customWidth="1"/>
    <col min="11521" max="11532" width="10.7265625" style="75" customWidth="1"/>
    <col min="11533" max="11533" width="9.1796875" style="75" customWidth="1"/>
    <col min="11534" max="11534" width="10" style="75" customWidth="1"/>
    <col min="11535" max="11535" width="14.7265625" style="75" customWidth="1"/>
    <col min="11536" max="11536" width="13.7265625" style="75" customWidth="1"/>
    <col min="11537" max="11537" width="17.26953125" style="75" customWidth="1"/>
    <col min="11538" max="11538" width="16.26953125" style="75" customWidth="1"/>
    <col min="11539" max="11769" width="11.453125" style="75"/>
    <col min="11770" max="11770" width="26.7265625" style="75" customWidth="1"/>
    <col min="11771" max="11771" width="34.81640625" style="75" customWidth="1"/>
    <col min="11772" max="11772" width="5.7265625" style="75" customWidth="1"/>
    <col min="11773" max="11773" width="4.7265625" style="75" customWidth="1"/>
    <col min="11774" max="11774" width="5.7265625" style="75" customWidth="1"/>
    <col min="11775" max="11776" width="17" style="75" customWidth="1"/>
    <col min="11777" max="11788" width="10.7265625" style="75" customWidth="1"/>
    <col min="11789" max="11789" width="9.1796875" style="75" customWidth="1"/>
    <col min="11790" max="11790" width="10" style="75" customWidth="1"/>
    <col min="11791" max="11791" width="14.7265625" style="75" customWidth="1"/>
    <col min="11792" max="11792" width="13.7265625" style="75" customWidth="1"/>
    <col min="11793" max="11793" width="17.26953125" style="75" customWidth="1"/>
    <col min="11794" max="11794" width="16.26953125" style="75" customWidth="1"/>
    <col min="11795" max="12025" width="11.453125" style="75"/>
    <col min="12026" max="12026" width="26.7265625" style="75" customWidth="1"/>
    <col min="12027" max="12027" width="34.81640625" style="75" customWidth="1"/>
    <col min="12028" max="12028" width="5.7265625" style="75" customWidth="1"/>
    <col min="12029" max="12029" width="4.7265625" style="75" customWidth="1"/>
    <col min="12030" max="12030" width="5.7265625" style="75" customWidth="1"/>
    <col min="12031" max="12032" width="17" style="75" customWidth="1"/>
    <col min="12033" max="12044" width="10.7265625" style="75" customWidth="1"/>
    <col min="12045" max="12045" width="9.1796875" style="75" customWidth="1"/>
    <col min="12046" max="12046" width="10" style="75" customWidth="1"/>
    <col min="12047" max="12047" width="14.7265625" style="75" customWidth="1"/>
    <col min="12048" max="12048" width="13.7265625" style="75" customWidth="1"/>
    <col min="12049" max="12049" width="17.26953125" style="75" customWidth="1"/>
    <col min="12050" max="12050" width="16.26953125" style="75" customWidth="1"/>
    <col min="12051" max="12281" width="11.453125" style="75"/>
    <col min="12282" max="12282" width="26.7265625" style="75" customWidth="1"/>
    <col min="12283" max="12283" width="34.81640625" style="75" customWidth="1"/>
    <col min="12284" max="12284" width="5.7265625" style="75" customWidth="1"/>
    <col min="12285" max="12285" width="4.7265625" style="75" customWidth="1"/>
    <col min="12286" max="12286" width="5.7265625" style="75" customWidth="1"/>
    <col min="12287" max="12288" width="17" style="75" customWidth="1"/>
    <col min="12289" max="12300" width="10.7265625" style="75" customWidth="1"/>
    <col min="12301" max="12301" width="9.1796875" style="75" customWidth="1"/>
    <col min="12302" max="12302" width="10" style="75" customWidth="1"/>
    <col min="12303" max="12303" width="14.7265625" style="75" customWidth="1"/>
    <col min="12304" max="12304" width="13.7265625" style="75" customWidth="1"/>
    <col min="12305" max="12305" width="17.26953125" style="75" customWidth="1"/>
    <col min="12306" max="12306" width="16.26953125" style="75" customWidth="1"/>
    <col min="12307" max="12537" width="11.453125" style="75"/>
    <col min="12538" max="12538" width="26.7265625" style="75" customWidth="1"/>
    <col min="12539" max="12539" width="34.81640625" style="75" customWidth="1"/>
    <col min="12540" max="12540" width="5.7265625" style="75" customWidth="1"/>
    <col min="12541" max="12541" width="4.7265625" style="75" customWidth="1"/>
    <col min="12542" max="12542" width="5.7265625" style="75" customWidth="1"/>
    <col min="12543" max="12544" width="17" style="75" customWidth="1"/>
    <col min="12545" max="12556" width="10.7265625" style="75" customWidth="1"/>
    <col min="12557" max="12557" width="9.1796875" style="75" customWidth="1"/>
    <col min="12558" max="12558" width="10" style="75" customWidth="1"/>
    <col min="12559" max="12559" width="14.7265625" style="75" customWidth="1"/>
    <col min="12560" max="12560" width="13.7265625" style="75" customWidth="1"/>
    <col min="12561" max="12561" width="17.26953125" style="75" customWidth="1"/>
    <col min="12562" max="12562" width="16.26953125" style="75" customWidth="1"/>
    <col min="12563" max="12793" width="11.453125" style="75"/>
    <col min="12794" max="12794" width="26.7265625" style="75" customWidth="1"/>
    <col min="12795" max="12795" width="34.81640625" style="75" customWidth="1"/>
    <col min="12796" max="12796" width="5.7265625" style="75" customWidth="1"/>
    <col min="12797" max="12797" width="4.7265625" style="75" customWidth="1"/>
    <col min="12798" max="12798" width="5.7265625" style="75" customWidth="1"/>
    <col min="12799" max="12800" width="17" style="75" customWidth="1"/>
    <col min="12801" max="12812" width="10.7265625" style="75" customWidth="1"/>
    <col min="12813" max="12813" width="9.1796875" style="75" customWidth="1"/>
    <col min="12814" max="12814" width="10" style="75" customWidth="1"/>
    <col min="12815" max="12815" width="14.7265625" style="75" customWidth="1"/>
    <col min="12816" max="12816" width="13.7265625" style="75" customWidth="1"/>
    <col min="12817" max="12817" width="17.26953125" style="75" customWidth="1"/>
    <col min="12818" max="12818" width="16.26953125" style="75" customWidth="1"/>
    <col min="12819" max="13049" width="11.453125" style="75"/>
    <col min="13050" max="13050" width="26.7265625" style="75" customWidth="1"/>
    <col min="13051" max="13051" width="34.81640625" style="75" customWidth="1"/>
    <col min="13052" max="13052" width="5.7265625" style="75" customWidth="1"/>
    <col min="13053" max="13053" width="4.7265625" style="75" customWidth="1"/>
    <col min="13054" max="13054" width="5.7265625" style="75" customWidth="1"/>
    <col min="13055" max="13056" width="17" style="75" customWidth="1"/>
    <col min="13057" max="13068" width="10.7265625" style="75" customWidth="1"/>
    <col min="13069" max="13069" width="9.1796875" style="75" customWidth="1"/>
    <col min="13070" max="13070" width="10" style="75" customWidth="1"/>
    <col min="13071" max="13071" width="14.7265625" style="75" customWidth="1"/>
    <col min="13072" max="13072" width="13.7265625" style="75" customWidth="1"/>
    <col min="13073" max="13073" width="17.26953125" style="75" customWidth="1"/>
    <col min="13074" max="13074" width="16.26953125" style="75" customWidth="1"/>
    <col min="13075" max="13305" width="11.453125" style="75"/>
    <col min="13306" max="13306" width="26.7265625" style="75" customWidth="1"/>
    <col min="13307" max="13307" width="34.81640625" style="75" customWidth="1"/>
    <col min="13308" max="13308" width="5.7265625" style="75" customWidth="1"/>
    <col min="13309" max="13309" width="4.7265625" style="75" customWidth="1"/>
    <col min="13310" max="13310" width="5.7265625" style="75" customWidth="1"/>
    <col min="13311" max="13312" width="17" style="75" customWidth="1"/>
    <col min="13313" max="13324" width="10.7265625" style="75" customWidth="1"/>
    <col min="13325" max="13325" width="9.1796875" style="75" customWidth="1"/>
    <col min="13326" max="13326" width="10" style="75" customWidth="1"/>
    <col min="13327" max="13327" width="14.7265625" style="75" customWidth="1"/>
    <col min="13328" max="13328" width="13.7265625" style="75" customWidth="1"/>
    <col min="13329" max="13329" width="17.26953125" style="75" customWidth="1"/>
    <col min="13330" max="13330" width="16.26953125" style="75" customWidth="1"/>
    <col min="13331" max="13561" width="11.453125" style="75"/>
    <col min="13562" max="13562" width="26.7265625" style="75" customWidth="1"/>
    <col min="13563" max="13563" width="34.81640625" style="75" customWidth="1"/>
    <col min="13564" max="13564" width="5.7265625" style="75" customWidth="1"/>
    <col min="13565" max="13565" width="4.7265625" style="75" customWidth="1"/>
    <col min="13566" max="13566" width="5.7265625" style="75" customWidth="1"/>
    <col min="13567" max="13568" width="17" style="75" customWidth="1"/>
    <col min="13569" max="13580" width="10.7265625" style="75" customWidth="1"/>
    <col min="13581" max="13581" width="9.1796875" style="75" customWidth="1"/>
    <col min="13582" max="13582" width="10" style="75" customWidth="1"/>
    <col min="13583" max="13583" width="14.7265625" style="75" customWidth="1"/>
    <col min="13584" max="13584" width="13.7265625" style="75" customWidth="1"/>
    <col min="13585" max="13585" width="17.26953125" style="75" customWidth="1"/>
    <col min="13586" max="13586" width="16.26953125" style="75" customWidth="1"/>
    <col min="13587" max="13817" width="11.453125" style="75"/>
    <col min="13818" max="13818" width="26.7265625" style="75" customWidth="1"/>
    <col min="13819" max="13819" width="34.81640625" style="75" customWidth="1"/>
    <col min="13820" max="13820" width="5.7265625" style="75" customWidth="1"/>
    <col min="13821" max="13821" width="4.7265625" style="75" customWidth="1"/>
    <col min="13822" max="13822" width="5.7265625" style="75" customWidth="1"/>
    <col min="13823" max="13824" width="17" style="75" customWidth="1"/>
    <col min="13825" max="13836" width="10.7265625" style="75" customWidth="1"/>
    <col min="13837" max="13837" width="9.1796875" style="75" customWidth="1"/>
    <col min="13838" max="13838" width="10" style="75" customWidth="1"/>
    <col min="13839" max="13839" width="14.7265625" style="75" customWidth="1"/>
    <col min="13840" max="13840" width="13.7265625" style="75" customWidth="1"/>
    <col min="13841" max="13841" width="17.26953125" style="75" customWidth="1"/>
    <col min="13842" max="13842" width="16.26953125" style="75" customWidth="1"/>
    <col min="13843" max="14073" width="11.453125" style="75"/>
    <col min="14074" max="14074" width="26.7265625" style="75" customWidth="1"/>
    <col min="14075" max="14075" width="34.81640625" style="75" customWidth="1"/>
    <col min="14076" max="14076" width="5.7265625" style="75" customWidth="1"/>
    <col min="14077" max="14077" width="4.7265625" style="75" customWidth="1"/>
    <col min="14078" max="14078" width="5.7265625" style="75" customWidth="1"/>
    <col min="14079" max="14080" width="17" style="75" customWidth="1"/>
    <col min="14081" max="14092" width="10.7265625" style="75" customWidth="1"/>
    <col min="14093" max="14093" width="9.1796875" style="75" customWidth="1"/>
    <col min="14094" max="14094" width="10" style="75" customWidth="1"/>
    <col min="14095" max="14095" width="14.7265625" style="75" customWidth="1"/>
    <col min="14096" max="14096" width="13.7265625" style="75" customWidth="1"/>
    <col min="14097" max="14097" width="17.26953125" style="75" customWidth="1"/>
    <col min="14098" max="14098" width="16.26953125" style="75" customWidth="1"/>
    <col min="14099" max="14329" width="11.453125" style="75"/>
    <col min="14330" max="14330" width="26.7265625" style="75" customWidth="1"/>
    <col min="14331" max="14331" width="34.81640625" style="75" customWidth="1"/>
    <col min="14332" max="14332" width="5.7265625" style="75" customWidth="1"/>
    <col min="14333" max="14333" width="4.7265625" style="75" customWidth="1"/>
    <col min="14334" max="14334" width="5.7265625" style="75" customWidth="1"/>
    <col min="14335" max="14336" width="17" style="75" customWidth="1"/>
    <col min="14337" max="14348" width="10.7265625" style="75" customWidth="1"/>
    <col min="14349" max="14349" width="9.1796875" style="75" customWidth="1"/>
    <col min="14350" max="14350" width="10" style="75" customWidth="1"/>
    <col min="14351" max="14351" width="14.7265625" style="75" customWidth="1"/>
    <col min="14352" max="14352" width="13.7265625" style="75" customWidth="1"/>
    <col min="14353" max="14353" width="17.26953125" style="75" customWidth="1"/>
    <col min="14354" max="14354" width="16.26953125" style="75" customWidth="1"/>
    <col min="14355" max="14585" width="11.453125" style="75"/>
    <col min="14586" max="14586" width="26.7265625" style="75" customWidth="1"/>
    <col min="14587" max="14587" width="34.81640625" style="75" customWidth="1"/>
    <col min="14588" max="14588" width="5.7265625" style="75" customWidth="1"/>
    <col min="14589" max="14589" width="4.7265625" style="75" customWidth="1"/>
    <col min="14590" max="14590" width="5.7265625" style="75" customWidth="1"/>
    <col min="14591" max="14592" width="17" style="75" customWidth="1"/>
    <col min="14593" max="14604" width="10.7265625" style="75" customWidth="1"/>
    <col min="14605" max="14605" width="9.1796875" style="75" customWidth="1"/>
    <col min="14606" max="14606" width="10" style="75" customWidth="1"/>
    <col min="14607" max="14607" width="14.7265625" style="75" customWidth="1"/>
    <col min="14608" max="14608" width="13.7265625" style="75" customWidth="1"/>
    <col min="14609" max="14609" width="17.26953125" style="75" customWidth="1"/>
    <col min="14610" max="14610" width="16.26953125" style="75" customWidth="1"/>
    <col min="14611" max="14841" width="11.453125" style="75"/>
    <col min="14842" max="14842" width="26.7265625" style="75" customWidth="1"/>
    <col min="14843" max="14843" width="34.81640625" style="75" customWidth="1"/>
    <col min="14844" max="14844" width="5.7265625" style="75" customWidth="1"/>
    <col min="14845" max="14845" width="4.7265625" style="75" customWidth="1"/>
    <col min="14846" max="14846" width="5.7265625" style="75" customWidth="1"/>
    <col min="14847" max="14848" width="17" style="75" customWidth="1"/>
    <col min="14849" max="14860" width="10.7265625" style="75" customWidth="1"/>
    <col min="14861" max="14861" width="9.1796875" style="75" customWidth="1"/>
    <col min="14862" max="14862" width="10" style="75" customWidth="1"/>
    <col min="14863" max="14863" width="14.7265625" style="75" customWidth="1"/>
    <col min="14864" max="14864" width="13.7265625" style="75" customWidth="1"/>
    <col min="14865" max="14865" width="17.26953125" style="75" customWidth="1"/>
    <col min="14866" max="14866" width="16.26953125" style="75" customWidth="1"/>
    <col min="14867" max="15097" width="11.453125" style="75"/>
    <col min="15098" max="15098" width="26.7265625" style="75" customWidth="1"/>
    <col min="15099" max="15099" width="34.81640625" style="75" customWidth="1"/>
    <col min="15100" max="15100" width="5.7265625" style="75" customWidth="1"/>
    <col min="15101" max="15101" width="4.7265625" style="75" customWidth="1"/>
    <col min="15102" max="15102" width="5.7265625" style="75" customWidth="1"/>
    <col min="15103" max="15104" width="17" style="75" customWidth="1"/>
    <col min="15105" max="15116" width="10.7265625" style="75" customWidth="1"/>
    <col min="15117" max="15117" width="9.1796875" style="75" customWidth="1"/>
    <col min="15118" max="15118" width="10" style="75" customWidth="1"/>
    <col min="15119" max="15119" width="14.7265625" style="75" customWidth="1"/>
    <col min="15120" max="15120" width="13.7265625" style="75" customWidth="1"/>
    <col min="15121" max="15121" width="17.26953125" style="75" customWidth="1"/>
    <col min="15122" max="15122" width="16.26953125" style="75" customWidth="1"/>
    <col min="15123" max="15353" width="11.453125" style="75"/>
    <col min="15354" max="15354" width="26.7265625" style="75" customWidth="1"/>
    <col min="15355" max="15355" width="34.81640625" style="75" customWidth="1"/>
    <col min="15356" max="15356" width="5.7265625" style="75" customWidth="1"/>
    <col min="15357" max="15357" width="4.7265625" style="75" customWidth="1"/>
    <col min="15358" max="15358" width="5.7265625" style="75" customWidth="1"/>
    <col min="15359" max="15360" width="17" style="75" customWidth="1"/>
    <col min="15361" max="15372" width="10.7265625" style="75" customWidth="1"/>
    <col min="15373" max="15373" width="9.1796875" style="75" customWidth="1"/>
    <col min="15374" max="15374" width="10" style="75" customWidth="1"/>
    <col min="15375" max="15375" width="14.7265625" style="75" customWidth="1"/>
    <col min="15376" max="15376" width="13.7265625" style="75" customWidth="1"/>
    <col min="15377" max="15377" width="17.26953125" style="75" customWidth="1"/>
    <col min="15378" max="15378" width="16.26953125" style="75" customWidth="1"/>
    <col min="15379" max="15609" width="11.453125" style="75"/>
    <col min="15610" max="15610" width="26.7265625" style="75" customWidth="1"/>
    <col min="15611" max="15611" width="34.81640625" style="75" customWidth="1"/>
    <col min="15612" max="15612" width="5.7265625" style="75" customWidth="1"/>
    <col min="15613" max="15613" width="4.7265625" style="75" customWidth="1"/>
    <col min="15614" max="15614" width="5.7265625" style="75" customWidth="1"/>
    <col min="15615" max="15616" width="17" style="75" customWidth="1"/>
    <col min="15617" max="15628" width="10.7265625" style="75" customWidth="1"/>
    <col min="15629" max="15629" width="9.1796875" style="75" customWidth="1"/>
    <col min="15630" max="15630" width="10" style="75" customWidth="1"/>
    <col min="15631" max="15631" width="14.7265625" style="75" customWidth="1"/>
    <col min="15632" max="15632" width="13.7265625" style="75" customWidth="1"/>
    <col min="15633" max="15633" width="17.26953125" style="75" customWidth="1"/>
    <col min="15634" max="15634" width="16.26953125" style="75" customWidth="1"/>
    <col min="15635" max="15865" width="11.453125" style="75"/>
    <col min="15866" max="15866" width="26.7265625" style="75" customWidth="1"/>
    <col min="15867" max="15867" width="34.81640625" style="75" customWidth="1"/>
    <col min="15868" max="15868" width="5.7265625" style="75" customWidth="1"/>
    <col min="15869" max="15869" width="4.7265625" style="75" customWidth="1"/>
    <col min="15870" max="15870" width="5.7265625" style="75" customWidth="1"/>
    <col min="15871" max="15872" width="17" style="75" customWidth="1"/>
    <col min="15873" max="15884" width="10.7265625" style="75" customWidth="1"/>
    <col min="15885" max="15885" width="9.1796875" style="75" customWidth="1"/>
    <col min="15886" max="15886" width="10" style="75" customWidth="1"/>
    <col min="15887" max="15887" width="14.7265625" style="75" customWidth="1"/>
    <col min="15888" max="15888" width="13.7265625" style="75" customWidth="1"/>
    <col min="15889" max="15889" width="17.26953125" style="75" customWidth="1"/>
    <col min="15890" max="15890" width="16.26953125" style="75" customWidth="1"/>
    <col min="15891" max="16121" width="11.453125" style="75"/>
    <col min="16122" max="16122" width="26.7265625" style="75" customWidth="1"/>
    <col min="16123" max="16123" width="34.81640625" style="75" customWidth="1"/>
    <col min="16124" max="16124" width="5.7265625" style="75" customWidth="1"/>
    <col min="16125" max="16125" width="4.7265625" style="75" customWidth="1"/>
    <col min="16126" max="16126" width="5.7265625" style="75" customWidth="1"/>
    <col min="16127" max="16128" width="17" style="75" customWidth="1"/>
    <col min="16129" max="16140" width="10.7265625" style="75" customWidth="1"/>
    <col min="16141" max="16141" width="9.1796875" style="75" customWidth="1"/>
    <col min="16142" max="16142" width="10" style="75" customWidth="1"/>
    <col min="16143" max="16143" width="14.7265625" style="75" customWidth="1"/>
    <col min="16144" max="16144" width="13.7265625" style="75" customWidth="1"/>
    <col min="16145" max="16145" width="17.26953125" style="75" customWidth="1"/>
    <col min="16146" max="16146" width="16.26953125" style="75" customWidth="1"/>
    <col min="16147" max="16384" width="11.453125" style="75"/>
  </cols>
  <sheetData>
    <row r="1" spans="1:19" ht="20.149999999999999" customHeight="1" x14ac:dyDescent="0.25">
      <c r="A1" s="388" t="s">
        <v>1151</v>
      </c>
      <c r="B1" s="389"/>
      <c r="C1" s="389"/>
      <c r="D1" s="389"/>
      <c r="E1" s="389"/>
      <c r="F1" s="390"/>
      <c r="G1" s="390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91"/>
    </row>
    <row r="2" spans="1:19" ht="15" customHeight="1" x14ac:dyDescent="0.25">
      <c r="A2" s="392" t="s">
        <v>1810</v>
      </c>
      <c r="B2" s="393"/>
      <c r="C2" s="393"/>
      <c r="D2" s="393"/>
      <c r="E2" s="393"/>
      <c r="F2" s="394"/>
      <c r="G2" s="394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5"/>
    </row>
    <row r="3" spans="1:19" ht="48" customHeight="1" x14ac:dyDescent="0.25">
      <c r="A3" s="387" t="s">
        <v>88</v>
      </c>
      <c r="B3" s="212" t="s">
        <v>1151</v>
      </c>
      <c r="C3" s="396" t="s">
        <v>146</v>
      </c>
      <c r="D3" s="387"/>
      <c r="E3" s="387"/>
      <c r="F3" s="387" t="s">
        <v>1294</v>
      </c>
      <c r="G3" s="387" t="s">
        <v>1295</v>
      </c>
      <c r="H3" s="387" t="s">
        <v>1531</v>
      </c>
      <c r="I3" s="387"/>
      <c r="J3" s="387"/>
      <c r="K3" s="387"/>
      <c r="L3" s="387"/>
      <c r="M3" s="387"/>
      <c r="N3" s="387"/>
      <c r="O3" s="387" t="s">
        <v>109</v>
      </c>
      <c r="P3" s="387" t="s">
        <v>115</v>
      </c>
      <c r="Q3" s="387"/>
      <c r="R3" s="387"/>
    </row>
    <row r="4" spans="1:19" s="77" customFormat="1" ht="35" customHeight="1" x14ac:dyDescent="0.25">
      <c r="A4" s="387"/>
      <c r="B4" s="213" t="s">
        <v>323</v>
      </c>
      <c r="C4" s="387" t="s">
        <v>101</v>
      </c>
      <c r="D4" s="387" t="s">
        <v>104</v>
      </c>
      <c r="E4" s="396" t="s">
        <v>100</v>
      </c>
      <c r="F4" s="387"/>
      <c r="G4" s="387"/>
      <c r="H4" s="387" t="s">
        <v>1296</v>
      </c>
      <c r="I4" s="387" t="s">
        <v>1606</v>
      </c>
      <c r="J4" s="387" t="s">
        <v>1297</v>
      </c>
      <c r="K4" s="387"/>
      <c r="L4" s="387"/>
      <c r="M4" s="387" t="s">
        <v>1298</v>
      </c>
      <c r="N4" s="387" t="s">
        <v>1299</v>
      </c>
      <c r="O4" s="387"/>
      <c r="P4" s="387" t="s">
        <v>110</v>
      </c>
      <c r="Q4" s="387" t="s">
        <v>192</v>
      </c>
      <c r="R4" s="387" t="s">
        <v>111</v>
      </c>
      <c r="S4" s="219"/>
    </row>
    <row r="5" spans="1:19" s="77" customFormat="1" ht="35" customHeight="1" x14ac:dyDescent="0.25">
      <c r="A5" s="387"/>
      <c r="B5" s="213" t="s">
        <v>324</v>
      </c>
      <c r="C5" s="387"/>
      <c r="D5" s="387"/>
      <c r="E5" s="396"/>
      <c r="F5" s="387"/>
      <c r="G5" s="387"/>
      <c r="H5" s="387"/>
      <c r="I5" s="387"/>
      <c r="J5" s="214" t="s">
        <v>1300</v>
      </c>
      <c r="K5" s="214" t="s">
        <v>1301</v>
      </c>
      <c r="L5" s="214" t="s">
        <v>1302</v>
      </c>
      <c r="M5" s="387"/>
      <c r="N5" s="387"/>
      <c r="O5" s="387"/>
      <c r="P5" s="387"/>
      <c r="Q5" s="387"/>
      <c r="R5" s="387"/>
      <c r="S5" s="219"/>
    </row>
    <row r="6" spans="1:19" ht="15" customHeight="1" x14ac:dyDescent="0.25">
      <c r="A6" s="78" t="s">
        <v>0</v>
      </c>
      <c r="B6" s="52"/>
      <c r="C6" s="52"/>
      <c r="D6" s="52"/>
      <c r="E6" s="79"/>
      <c r="F6" s="52"/>
      <c r="G6" s="52"/>
      <c r="H6" s="79"/>
      <c r="I6" s="79"/>
      <c r="J6" s="79"/>
      <c r="K6" s="79"/>
      <c r="L6" s="79"/>
      <c r="M6" s="79"/>
      <c r="N6" s="79"/>
      <c r="O6" s="215"/>
      <c r="P6" s="217"/>
      <c r="Q6" s="217"/>
      <c r="R6" s="217"/>
    </row>
    <row r="7" spans="1:19" s="69" customFormat="1" ht="15" customHeight="1" x14ac:dyDescent="0.25">
      <c r="A7" s="33" t="s">
        <v>1</v>
      </c>
      <c r="B7" s="32" t="s">
        <v>323</v>
      </c>
      <c r="C7" s="34">
        <f t="shared" ref="C7:C24" si="0">IF(B7=$B$4,2,0)</f>
        <v>2</v>
      </c>
      <c r="D7" s="34"/>
      <c r="E7" s="54">
        <f>C7*IF(D7&gt;0,D7,1)</f>
        <v>2</v>
      </c>
      <c r="F7" s="38" t="s">
        <v>219</v>
      </c>
      <c r="G7" s="38" t="s">
        <v>1303</v>
      </c>
      <c r="H7" s="38">
        <v>44000</v>
      </c>
      <c r="I7" s="38">
        <v>43998</v>
      </c>
      <c r="J7" s="38">
        <v>44007</v>
      </c>
      <c r="K7" s="38" t="s">
        <v>216</v>
      </c>
      <c r="L7" s="38" t="s">
        <v>216</v>
      </c>
      <c r="M7" s="38">
        <v>44007</v>
      </c>
      <c r="N7" s="38">
        <v>44015</v>
      </c>
      <c r="O7" s="32" t="s">
        <v>216</v>
      </c>
      <c r="P7" s="46" t="s">
        <v>1304</v>
      </c>
      <c r="Q7" s="46" t="s">
        <v>1305</v>
      </c>
      <c r="R7" s="46" t="s">
        <v>1273</v>
      </c>
      <c r="S7" s="220"/>
    </row>
    <row r="8" spans="1:19" ht="15" customHeight="1" x14ac:dyDescent="0.25">
      <c r="A8" s="296" t="s">
        <v>2</v>
      </c>
      <c r="B8" s="182" t="s">
        <v>324</v>
      </c>
      <c r="C8" s="183">
        <f t="shared" si="0"/>
        <v>0</v>
      </c>
      <c r="D8" s="183"/>
      <c r="E8" s="184">
        <f t="shared" ref="E8:E71" si="1">C8*IF(D8&gt;0,D8,1)</f>
        <v>0</v>
      </c>
      <c r="F8" s="185" t="s">
        <v>218</v>
      </c>
      <c r="G8" s="185" t="s">
        <v>216</v>
      </c>
      <c r="H8" s="185" t="s">
        <v>216</v>
      </c>
      <c r="I8" s="185" t="s">
        <v>216</v>
      </c>
      <c r="J8" s="185" t="s">
        <v>216</v>
      </c>
      <c r="K8" s="185" t="s">
        <v>216</v>
      </c>
      <c r="L8" s="185" t="s">
        <v>216</v>
      </c>
      <c r="M8" s="185" t="s">
        <v>216</v>
      </c>
      <c r="N8" s="185" t="s">
        <v>216</v>
      </c>
      <c r="O8" s="185" t="s">
        <v>216</v>
      </c>
      <c r="P8" s="207" t="s">
        <v>1545</v>
      </c>
      <c r="Q8" s="207" t="s">
        <v>1307</v>
      </c>
      <c r="R8" s="207" t="s">
        <v>1573</v>
      </c>
      <c r="S8" s="218" t="s">
        <v>216</v>
      </c>
    </row>
    <row r="9" spans="1:19" ht="15" customHeight="1" x14ac:dyDescent="0.25">
      <c r="A9" s="296" t="s">
        <v>3</v>
      </c>
      <c r="B9" s="182" t="s">
        <v>323</v>
      </c>
      <c r="C9" s="183">
        <f t="shared" si="0"/>
        <v>2</v>
      </c>
      <c r="D9" s="183"/>
      <c r="E9" s="184">
        <f t="shared" si="1"/>
        <v>2</v>
      </c>
      <c r="F9" s="185" t="s">
        <v>219</v>
      </c>
      <c r="G9" s="185" t="s">
        <v>1306</v>
      </c>
      <c r="H9" s="185">
        <v>43930</v>
      </c>
      <c r="I9" s="185">
        <v>44028</v>
      </c>
      <c r="J9" s="185">
        <v>44035</v>
      </c>
      <c r="K9" s="185" t="s">
        <v>216</v>
      </c>
      <c r="L9" s="185" t="s">
        <v>216</v>
      </c>
      <c r="M9" s="185">
        <v>44041</v>
      </c>
      <c r="N9" s="185">
        <v>44053</v>
      </c>
      <c r="O9" s="182" t="s">
        <v>216</v>
      </c>
      <c r="P9" s="207" t="s">
        <v>1308</v>
      </c>
      <c r="Q9" s="207" t="s">
        <v>1309</v>
      </c>
      <c r="R9" s="46" t="s">
        <v>1273</v>
      </c>
    </row>
    <row r="10" spans="1:19" s="69" customFormat="1" ht="15" customHeight="1" x14ac:dyDescent="0.25">
      <c r="A10" s="33" t="s">
        <v>4</v>
      </c>
      <c r="B10" s="32" t="s">
        <v>324</v>
      </c>
      <c r="C10" s="34">
        <f>IF(B10=$B$4,2,0)</f>
        <v>0</v>
      </c>
      <c r="D10" s="34"/>
      <c r="E10" s="54">
        <f>C10*IF(D10&gt;0,D10,1)</f>
        <v>0</v>
      </c>
      <c r="F10" s="38" t="s">
        <v>218</v>
      </c>
      <c r="G10" s="38" t="s">
        <v>216</v>
      </c>
      <c r="H10" s="38" t="s">
        <v>216</v>
      </c>
      <c r="I10" s="38" t="s">
        <v>216</v>
      </c>
      <c r="J10" s="38" t="s">
        <v>216</v>
      </c>
      <c r="K10" s="38" t="s">
        <v>216</v>
      </c>
      <c r="L10" s="38" t="s">
        <v>216</v>
      </c>
      <c r="M10" s="38" t="s">
        <v>216</v>
      </c>
      <c r="N10" s="38" t="s">
        <v>216</v>
      </c>
      <c r="O10" s="32" t="s">
        <v>216</v>
      </c>
      <c r="P10" s="46" t="s">
        <v>1137</v>
      </c>
      <c r="Q10" s="46" t="s">
        <v>1559</v>
      </c>
      <c r="R10" s="46" t="s">
        <v>1273</v>
      </c>
      <c r="S10" s="220"/>
    </row>
    <row r="11" spans="1:19" ht="15" customHeight="1" x14ac:dyDescent="0.25">
      <c r="A11" s="296" t="s">
        <v>5</v>
      </c>
      <c r="B11" s="182" t="s">
        <v>323</v>
      </c>
      <c r="C11" s="183">
        <f t="shared" si="0"/>
        <v>2</v>
      </c>
      <c r="D11" s="183"/>
      <c r="E11" s="184">
        <f t="shared" si="1"/>
        <v>2</v>
      </c>
      <c r="F11" s="317" t="s">
        <v>219</v>
      </c>
      <c r="G11" s="185" t="s">
        <v>1306</v>
      </c>
      <c r="H11" s="185">
        <v>44120</v>
      </c>
      <c r="I11" s="185">
        <v>44127</v>
      </c>
      <c r="J11" s="185">
        <v>44133</v>
      </c>
      <c r="K11" s="185" t="s">
        <v>216</v>
      </c>
      <c r="L11" s="185" t="s">
        <v>216</v>
      </c>
      <c r="M11" s="185">
        <v>44133</v>
      </c>
      <c r="N11" s="185">
        <v>44134</v>
      </c>
      <c r="O11" s="182" t="s">
        <v>216</v>
      </c>
      <c r="P11" s="205" t="s">
        <v>1310</v>
      </c>
      <c r="Q11" s="205" t="s">
        <v>743</v>
      </c>
      <c r="R11" s="46" t="s">
        <v>1273</v>
      </c>
    </row>
    <row r="12" spans="1:19" ht="15" customHeight="1" x14ac:dyDescent="0.25">
      <c r="A12" s="296" t="s">
        <v>6</v>
      </c>
      <c r="B12" s="182" t="s">
        <v>323</v>
      </c>
      <c r="C12" s="183">
        <f t="shared" si="0"/>
        <v>2</v>
      </c>
      <c r="D12" s="183"/>
      <c r="E12" s="184">
        <f t="shared" si="1"/>
        <v>2</v>
      </c>
      <c r="F12" s="185" t="s">
        <v>219</v>
      </c>
      <c r="G12" s="185" t="s">
        <v>1306</v>
      </c>
      <c r="H12" s="185">
        <v>43978</v>
      </c>
      <c r="I12" s="185">
        <v>43986</v>
      </c>
      <c r="J12" s="185">
        <v>43993</v>
      </c>
      <c r="K12" s="185" t="s">
        <v>216</v>
      </c>
      <c r="L12" s="185" t="s">
        <v>216</v>
      </c>
      <c r="M12" s="185">
        <v>43993</v>
      </c>
      <c r="N12" s="185">
        <v>43999</v>
      </c>
      <c r="O12" s="187" t="s">
        <v>216</v>
      </c>
      <c r="P12" s="207" t="s">
        <v>516</v>
      </c>
      <c r="Q12" s="207" t="s">
        <v>236</v>
      </c>
      <c r="R12" s="46" t="s">
        <v>1273</v>
      </c>
    </row>
    <row r="13" spans="1:19" ht="15" customHeight="1" x14ac:dyDescent="0.25">
      <c r="A13" s="296" t="s">
        <v>7</v>
      </c>
      <c r="B13" s="182" t="s">
        <v>324</v>
      </c>
      <c r="C13" s="183">
        <f t="shared" si="0"/>
        <v>0</v>
      </c>
      <c r="D13" s="183"/>
      <c r="E13" s="184">
        <f t="shared" si="1"/>
        <v>0</v>
      </c>
      <c r="F13" s="317" t="s">
        <v>218</v>
      </c>
      <c r="G13" s="38" t="s">
        <v>216</v>
      </c>
      <c r="H13" s="38" t="s">
        <v>216</v>
      </c>
      <c r="I13" s="38" t="s">
        <v>216</v>
      </c>
      <c r="J13" s="38" t="s">
        <v>216</v>
      </c>
      <c r="K13" s="38" t="s">
        <v>216</v>
      </c>
      <c r="L13" s="38" t="s">
        <v>216</v>
      </c>
      <c r="M13" s="38" t="s">
        <v>216</v>
      </c>
      <c r="N13" s="38" t="s">
        <v>216</v>
      </c>
      <c r="O13" s="185" t="s">
        <v>216</v>
      </c>
      <c r="P13" s="207" t="s">
        <v>1546</v>
      </c>
      <c r="Q13" s="207" t="s">
        <v>249</v>
      </c>
      <c r="R13" s="46" t="s">
        <v>1273</v>
      </c>
    </row>
    <row r="14" spans="1:19" s="69" customFormat="1" ht="15" customHeight="1" x14ac:dyDescent="0.25">
      <c r="A14" s="33" t="s">
        <v>8</v>
      </c>
      <c r="B14" s="32" t="s">
        <v>323</v>
      </c>
      <c r="C14" s="34">
        <f t="shared" si="0"/>
        <v>2</v>
      </c>
      <c r="D14" s="34"/>
      <c r="E14" s="54">
        <f t="shared" si="1"/>
        <v>2</v>
      </c>
      <c r="F14" s="38" t="s">
        <v>219</v>
      </c>
      <c r="G14" s="38" t="s">
        <v>1303</v>
      </c>
      <c r="H14" s="38">
        <v>43969</v>
      </c>
      <c r="I14" s="38">
        <v>44077</v>
      </c>
      <c r="J14" s="38">
        <v>44084</v>
      </c>
      <c r="K14" s="38">
        <v>44084</v>
      </c>
      <c r="L14" s="38" t="s">
        <v>216</v>
      </c>
      <c r="M14" s="38">
        <v>44084</v>
      </c>
      <c r="N14" s="38">
        <v>44085</v>
      </c>
      <c r="O14" s="32" t="s">
        <v>216</v>
      </c>
      <c r="P14" s="46" t="s">
        <v>469</v>
      </c>
      <c r="Q14" s="46" t="s">
        <v>1311</v>
      </c>
      <c r="R14" s="46" t="s">
        <v>1273</v>
      </c>
      <c r="S14" s="220"/>
    </row>
    <row r="15" spans="1:19" ht="15" customHeight="1" x14ac:dyDescent="0.25">
      <c r="A15" s="296" t="s">
        <v>9</v>
      </c>
      <c r="B15" s="182" t="s">
        <v>324</v>
      </c>
      <c r="C15" s="183">
        <f t="shared" si="0"/>
        <v>0</v>
      </c>
      <c r="D15" s="183"/>
      <c r="E15" s="184">
        <f t="shared" si="1"/>
        <v>0</v>
      </c>
      <c r="F15" s="185" t="s">
        <v>257</v>
      </c>
      <c r="G15" s="185" t="s">
        <v>1306</v>
      </c>
      <c r="H15" s="185">
        <v>43970</v>
      </c>
      <c r="I15" s="185">
        <v>43984</v>
      </c>
      <c r="J15" s="185" t="s">
        <v>217</v>
      </c>
      <c r="K15" s="185" t="s">
        <v>216</v>
      </c>
      <c r="L15" s="185" t="s">
        <v>216</v>
      </c>
      <c r="M15" s="185" t="s">
        <v>217</v>
      </c>
      <c r="N15" s="185">
        <v>44012</v>
      </c>
      <c r="O15" s="182" t="s">
        <v>1399</v>
      </c>
      <c r="P15" s="46" t="s">
        <v>1312</v>
      </c>
      <c r="Q15" s="46" t="s">
        <v>1313</v>
      </c>
      <c r="R15" s="46" t="s">
        <v>1273</v>
      </c>
    </row>
    <row r="16" spans="1:19" ht="15" customHeight="1" x14ac:dyDescent="0.25">
      <c r="A16" s="296" t="s">
        <v>10</v>
      </c>
      <c r="B16" s="182" t="s">
        <v>323</v>
      </c>
      <c r="C16" s="183">
        <f t="shared" si="0"/>
        <v>2</v>
      </c>
      <c r="D16" s="183"/>
      <c r="E16" s="184">
        <f t="shared" si="1"/>
        <v>2</v>
      </c>
      <c r="F16" s="185" t="s">
        <v>219</v>
      </c>
      <c r="G16" s="185" t="s">
        <v>1395</v>
      </c>
      <c r="H16" s="185">
        <v>43980</v>
      </c>
      <c r="I16" s="185">
        <v>43999</v>
      </c>
      <c r="J16" s="185">
        <v>43986</v>
      </c>
      <c r="K16" s="185">
        <v>44021</v>
      </c>
      <c r="L16" s="185">
        <v>44021</v>
      </c>
      <c r="M16" s="185">
        <v>44021</v>
      </c>
      <c r="N16" s="185">
        <v>44036</v>
      </c>
      <c r="O16" s="182" t="s">
        <v>216</v>
      </c>
      <c r="P16" s="205" t="s">
        <v>630</v>
      </c>
      <c r="Q16" s="205" t="s">
        <v>1314</v>
      </c>
      <c r="R16" s="205" t="s">
        <v>1315</v>
      </c>
      <c r="S16" s="218" t="s">
        <v>216</v>
      </c>
    </row>
    <row r="17" spans="1:19" ht="15" customHeight="1" x14ac:dyDescent="0.25">
      <c r="A17" s="296" t="s">
        <v>11</v>
      </c>
      <c r="B17" s="182" t="s">
        <v>324</v>
      </c>
      <c r="C17" s="183">
        <f t="shared" si="0"/>
        <v>0</v>
      </c>
      <c r="D17" s="183"/>
      <c r="E17" s="184">
        <f t="shared" si="1"/>
        <v>0</v>
      </c>
      <c r="F17" s="317" t="s">
        <v>218</v>
      </c>
      <c r="G17" s="38" t="s">
        <v>216</v>
      </c>
      <c r="H17" s="38" t="s">
        <v>216</v>
      </c>
      <c r="I17" s="38" t="s">
        <v>216</v>
      </c>
      <c r="J17" s="38" t="s">
        <v>216</v>
      </c>
      <c r="K17" s="38" t="s">
        <v>216</v>
      </c>
      <c r="L17" s="38" t="s">
        <v>216</v>
      </c>
      <c r="M17" s="38" t="s">
        <v>216</v>
      </c>
      <c r="N17" s="38" t="s">
        <v>216</v>
      </c>
      <c r="O17" s="185" t="s">
        <v>216</v>
      </c>
      <c r="P17" s="207" t="s">
        <v>1148</v>
      </c>
      <c r="Q17" s="207" t="s">
        <v>255</v>
      </c>
      <c r="R17" s="46" t="s">
        <v>1574</v>
      </c>
      <c r="S17" s="218" t="s">
        <v>216</v>
      </c>
    </row>
    <row r="18" spans="1:19" ht="15" customHeight="1" x14ac:dyDescent="0.25">
      <c r="A18" s="296" t="s">
        <v>12</v>
      </c>
      <c r="B18" s="182" t="s">
        <v>324</v>
      </c>
      <c r="C18" s="183">
        <f t="shared" si="0"/>
        <v>0</v>
      </c>
      <c r="D18" s="183"/>
      <c r="E18" s="184">
        <f t="shared" si="1"/>
        <v>0</v>
      </c>
      <c r="F18" s="317" t="s">
        <v>257</v>
      </c>
      <c r="G18" s="38" t="s">
        <v>1600</v>
      </c>
      <c r="H18" s="38">
        <v>43978</v>
      </c>
      <c r="I18" s="38">
        <v>43999</v>
      </c>
      <c r="J18" s="38">
        <v>44009</v>
      </c>
      <c r="K18" s="38" t="s">
        <v>216</v>
      </c>
      <c r="L18" s="38" t="s">
        <v>216</v>
      </c>
      <c r="M18" s="38" t="s">
        <v>217</v>
      </c>
      <c r="N18" s="38" t="s">
        <v>217</v>
      </c>
      <c r="O18" s="185" t="s">
        <v>1601</v>
      </c>
      <c r="P18" s="207" t="s">
        <v>587</v>
      </c>
      <c r="Q18" s="207" t="s">
        <v>1412</v>
      </c>
      <c r="R18" s="207" t="s">
        <v>1575</v>
      </c>
      <c r="S18" s="218" t="s">
        <v>216</v>
      </c>
    </row>
    <row r="19" spans="1:19" ht="15" customHeight="1" x14ac:dyDescent="0.25">
      <c r="A19" s="296" t="s">
        <v>13</v>
      </c>
      <c r="B19" s="182" t="s">
        <v>324</v>
      </c>
      <c r="C19" s="183">
        <f t="shared" si="0"/>
        <v>0</v>
      </c>
      <c r="D19" s="183"/>
      <c r="E19" s="184">
        <f t="shared" si="1"/>
        <v>0</v>
      </c>
      <c r="F19" s="317" t="s">
        <v>218</v>
      </c>
      <c r="G19" s="38" t="s">
        <v>216</v>
      </c>
      <c r="H19" s="38" t="s">
        <v>216</v>
      </c>
      <c r="I19" s="38" t="s">
        <v>216</v>
      </c>
      <c r="J19" s="38" t="s">
        <v>216</v>
      </c>
      <c r="K19" s="38" t="s">
        <v>216</v>
      </c>
      <c r="L19" s="38" t="s">
        <v>216</v>
      </c>
      <c r="M19" s="38" t="s">
        <v>216</v>
      </c>
      <c r="N19" s="38" t="s">
        <v>216</v>
      </c>
      <c r="O19" s="185" t="s">
        <v>216</v>
      </c>
      <c r="P19" s="207" t="s">
        <v>646</v>
      </c>
      <c r="Q19" s="207" t="s">
        <v>1560</v>
      </c>
      <c r="R19" s="46" t="s">
        <v>1273</v>
      </c>
    </row>
    <row r="20" spans="1:19" ht="15" customHeight="1" x14ac:dyDescent="0.25">
      <c r="A20" s="296" t="s">
        <v>14</v>
      </c>
      <c r="B20" s="182" t="s">
        <v>324</v>
      </c>
      <c r="C20" s="183">
        <f t="shared" si="0"/>
        <v>0</v>
      </c>
      <c r="D20" s="183"/>
      <c r="E20" s="184">
        <f t="shared" si="1"/>
        <v>0</v>
      </c>
      <c r="F20" s="317" t="s">
        <v>218</v>
      </c>
      <c r="G20" s="38" t="s">
        <v>216</v>
      </c>
      <c r="H20" s="38" t="s">
        <v>216</v>
      </c>
      <c r="I20" s="38" t="s">
        <v>216</v>
      </c>
      <c r="J20" s="38" t="s">
        <v>216</v>
      </c>
      <c r="K20" s="38" t="s">
        <v>216</v>
      </c>
      <c r="L20" s="38" t="s">
        <v>216</v>
      </c>
      <c r="M20" s="38" t="s">
        <v>216</v>
      </c>
      <c r="N20" s="38" t="s">
        <v>216</v>
      </c>
      <c r="O20" s="185" t="s">
        <v>216</v>
      </c>
      <c r="P20" s="207" t="s">
        <v>1547</v>
      </c>
      <c r="Q20" s="207" t="s">
        <v>1561</v>
      </c>
      <c r="R20" s="46" t="s">
        <v>1273</v>
      </c>
    </row>
    <row r="21" spans="1:19" s="31" customFormat="1" ht="15" customHeight="1" x14ac:dyDescent="0.25">
      <c r="A21" s="296" t="s">
        <v>15</v>
      </c>
      <c r="B21" s="182" t="s">
        <v>324</v>
      </c>
      <c r="C21" s="183">
        <f t="shared" si="0"/>
        <v>0</v>
      </c>
      <c r="D21" s="183"/>
      <c r="E21" s="184">
        <f t="shared" si="1"/>
        <v>0</v>
      </c>
      <c r="F21" s="185" t="s">
        <v>257</v>
      </c>
      <c r="G21" s="185" t="s">
        <v>1306</v>
      </c>
      <c r="H21" s="185" t="s">
        <v>1396</v>
      </c>
      <c r="I21" s="185">
        <v>43971</v>
      </c>
      <c r="J21" s="185">
        <v>44035</v>
      </c>
      <c r="K21" s="185">
        <v>44035</v>
      </c>
      <c r="L21" s="185" t="s">
        <v>216</v>
      </c>
      <c r="M21" s="185">
        <v>44035</v>
      </c>
      <c r="N21" s="185">
        <v>44049</v>
      </c>
      <c r="O21" s="185" t="s">
        <v>1605</v>
      </c>
      <c r="P21" s="207" t="s">
        <v>1316</v>
      </c>
      <c r="Q21" s="207" t="s">
        <v>220</v>
      </c>
      <c r="R21" s="207" t="s">
        <v>221</v>
      </c>
      <c r="S21" s="31" t="s">
        <v>216</v>
      </c>
    </row>
    <row r="22" spans="1:19" ht="15" customHeight="1" x14ac:dyDescent="0.25">
      <c r="A22" s="296" t="s">
        <v>16</v>
      </c>
      <c r="B22" s="182" t="s">
        <v>323</v>
      </c>
      <c r="C22" s="183">
        <f t="shared" si="0"/>
        <v>2</v>
      </c>
      <c r="D22" s="183"/>
      <c r="E22" s="184">
        <f t="shared" si="1"/>
        <v>2</v>
      </c>
      <c r="F22" s="185" t="s">
        <v>219</v>
      </c>
      <c r="G22" s="185" t="s">
        <v>1317</v>
      </c>
      <c r="H22" s="185">
        <v>43976</v>
      </c>
      <c r="I22" s="185">
        <v>44117</v>
      </c>
      <c r="J22" s="185">
        <v>44133</v>
      </c>
      <c r="K22" s="185">
        <v>44133</v>
      </c>
      <c r="L22" s="185" t="s">
        <v>216</v>
      </c>
      <c r="M22" s="185">
        <v>44133</v>
      </c>
      <c r="N22" s="185">
        <v>44133</v>
      </c>
      <c r="O22" s="182" t="s">
        <v>216</v>
      </c>
      <c r="P22" s="207" t="s">
        <v>1318</v>
      </c>
      <c r="Q22" s="207" t="s">
        <v>1319</v>
      </c>
      <c r="R22" s="205" t="s">
        <v>1320</v>
      </c>
      <c r="S22" s="218" t="s">
        <v>216</v>
      </c>
    </row>
    <row r="23" spans="1:19" ht="15" customHeight="1" x14ac:dyDescent="0.25">
      <c r="A23" s="296" t="s">
        <v>17</v>
      </c>
      <c r="B23" s="182" t="s">
        <v>323</v>
      </c>
      <c r="C23" s="183">
        <f>IF(B23=$B$4,2,0)</f>
        <v>2</v>
      </c>
      <c r="D23" s="183"/>
      <c r="E23" s="184">
        <f>C23*IF(D23&gt;0,D23,1)</f>
        <v>2</v>
      </c>
      <c r="F23" s="185" t="s">
        <v>219</v>
      </c>
      <c r="G23" s="185" t="s">
        <v>1306</v>
      </c>
      <c r="H23" s="185">
        <v>43980</v>
      </c>
      <c r="I23" s="185">
        <v>44000</v>
      </c>
      <c r="J23" s="185">
        <v>44012</v>
      </c>
      <c r="K23" s="185">
        <v>44012</v>
      </c>
      <c r="L23" s="185" t="s">
        <v>216</v>
      </c>
      <c r="M23" s="185">
        <v>44012</v>
      </c>
      <c r="N23" s="185">
        <v>44020</v>
      </c>
      <c r="O23" s="182" t="s">
        <v>216</v>
      </c>
      <c r="P23" s="207" t="s">
        <v>619</v>
      </c>
      <c r="Q23" s="207" t="s">
        <v>620</v>
      </c>
      <c r="R23" s="205" t="s">
        <v>1261</v>
      </c>
      <c r="S23" s="218" t="s">
        <v>216</v>
      </c>
    </row>
    <row r="24" spans="1:19" ht="15" customHeight="1" x14ac:dyDescent="0.25">
      <c r="A24" s="296" t="s">
        <v>852</v>
      </c>
      <c r="B24" s="182" t="s">
        <v>324</v>
      </c>
      <c r="C24" s="183">
        <f t="shared" si="0"/>
        <v>0</v>
      </c>
      <c r="D24" s="183"/>
      <c r="E24" s="184">
        <f t="shared" si="1"/>
        <v>0</v>
      </c>
      <c r="F24" s="185" t="s">
        <v>257</v>
      </c>
      <c r="G24" s="185" t="s">
        <v>1317</v>
      </c>
      <c r="H24" s="185">
        <v>44181</v>
      </c>
      <c r="I24" s="185" t="s">
        <v>1397</v>
      </c>
      <c r="J24" s="185">
        <v>44195</v>
      </c>
      <c r="K24" s="185" t="s">
        <v>216</v>
      </c>
      <c r="L24" s="185" t="s">
        <v>216</v>
      </c>
      <c r="M24" s="185">
        <v>44195</v>
      </c>
      <c r="N24" s="185" t="s">
        <v>217</v>
      </c>
      <c r="O24" s="182" t="s">
        <v>1607</v>
      </c>
      <c r="P24" s="207" t="s">
        <v>1321</v>
      </c>
      <c r="Q24" s="207" t="s">
        <v>1259</v>
      </c>
      <c r="R24" s="207" t="s">
        <v>1260</v>
      </c>
      <c r="S24" s="218" t="s">
        <v>216</v>
      </c>
    </row>
    <row r="25" spans="1:19" ht="15" customHeight="1" x14ac:dyDescent="0.25">
      <c r="A25" s="27" t="s">
        <v>18</v>
      </c>
      <c r="B25" s="28"/>
      <c r="C25" s="39"/>
      <c r="D25" s="28"/>
      <c r="E25" s="29"/>
      <c r="F25" s="48"/>
      <c r="G25" s="48"/>
      <c r="H25" s="27"/>
      <c r="I25" s="27"/>
      <c r="J25" s="27"/>
      <c r="K25" s="27"/>
      <c r="L25" s="27"/>
      <c r="M25" s="27"/>
      <c r="N25" s="27"/>
      <c r="O25" s="27"/>
      <c r="P25" s="49"/>
      <c r="Q25" s="49"/>
      <c r="R25" s="318"/>
    </row>
    <row r="26" spans="1:19" ht="15" customHeight="1" x14ac:dyDescent="0.25">
      <c r="A26" s="296" t="s">
        <v>19</v>
      </c>
      <c r="B26" s="182" t="s">
        <v>323</v>
      </c>
      <c r="C26" s="183">
        <f t="shared" ref="C26:C36" si="2">IF(B26=$B$4,2,0)</f>
        <v>2</v>
      </c>
      <c r="D26" s="183"/>
      <c r="E26" s="184">
        <f t="shared" si="1"/>
        <v>2</v>
      </c>
      <c r="F26" s="185" t="s">
        <v>219</v>
      </c>
      <c r="G26" s="185" t="s">
        <v>1317</v>
      </c>
      <c r="H26" s="185">
        <v>43978</v>
      </c>
      <c r="I26" s="185">
        <v>43999</v>
      </c>
      <c r="J26" s="185">
        <v>44007</v>
      </c>
      <c r="K26" s="185" t="s">
        <v>216</v>
      </c>
      <c r="L26" s="185" t="s">
        <v>216</v>
      </c>
      <c r="M26" s="185">
        <v>44007</v>
      </c>
      <c r="N26" s="185">
        <v>44015</v>
      </c>
      <c r="O26" s="182" t="s">
        <v>216</v>
      </c>
      <c r="P26" s="207" t="s">
        <v>1322</v>
      </c>
      <c r="Q26" s="207" t="s">
        <v>1323</v>
      </c>
      <c r="R26" s="207" t="s">
        <v>698</v>
      </c>
      <c r="S26" s="218" t="s">
        <v>216</v>
      </c>
    </row>
    <row r="27" spans="1:19" ht="15" customHeight="1" x14ac:dyDescent="0.25">
      <c r="A27" s="296" t="s">
        <v>20</v>
      </c>
      <c r="B27" s="182" t="s">
        <v>324</v>
      </c>
      <c r="C27" s="183">
        <f t="shared" si="2"/>
        <v>0</v>
      </c>
      <c r="D27" s="183"/>
      <c r="E27" s="184">
        <f t="shared" si="1"/>
        <v>0</v>
      </c>
      <c r="F27" s="185" t="s">
        <v>1478</v>
      </c>
      <c r="G27" s="38" t="s">
        <v>216</v>
      </c>
      <c r="H27" s="38" t="s">
        <v>216</v>
      </c>
      <c r="I27" s="38" t="s">
        <v>216</v>
      </c>
      <c r="J27" s="38" t="s">
        <v>216</v>
      </c>
      <c r="K27" s="38" t="s">
        <v>216</v>
      </c>
      <c r="L27" s="38" t="s">
        <v>216</v>
      </c>
      <c r="M27" s="38" t="s">
        <v>216</v>
      </c>
      <c r="N27" s="38" t="s">
        <v>216</v>
      </c>
      <c r="O27" s="182" t="s">
        <v>1825</v>
      </c>
      <c r="P27" s="46" t="s">
        <v>1324</v>
      </c>
      <c r="Q27" s="46" t="s">
        <v>749</v>
      </c>
      <c r="R27" s="46" t="s">
        <v>1273</v>
      </c>
    </row>
    <row r="28" spans="1:19" ht="15" customHeight="1" x14ac:dyDescent="0.25">
      <c r="A28" s="296" t="s">
        <v>21</v>
      </c>
      <c r="B28" s="182" t="s">
        <v>323</v>
      </c>
      <c r="C28" s="183">
        <f>IF(B28=$B$4,2,0)</f>
        <v>2</v>
      </c>
      <c r="D28" s="183">
        <v>0.5</v>
      </c>
      <c r="E28" s="184">
        <f>C28*IF(D28&gt;0,D28,1)</f>
        <v>1</v>
      </c>
      <c r="F28" s="317" t="s">
        <v>219</v>
      </c>
      <c r="G28" s="185" t="s">
        <v>1306</v>
      </c>
      <c r="H28" s="185">
        <v>43980</v>
      </c>
      <c r="I28" s="185">
        <v>44000</v>
      </c>
      <c r="J28" s="185">
        <v>44005</v>
      </c>
      <c r="K28" s="185" t="s">
        <v>216</v>
      </c>
      <c r="L28" s="185" t="s">
        <v>216</v>
      </c>
      <c r="M28" s="185">
        <v>44005</v>
      </c>
      <c r="N28" s="185">
        <v>44014</v>
      </c>
      <c r="O28" s="319" t="s">
        <v>1398</v>
      </c>
      <c r="P28" s="207" t="s">
        <v>614</v>
      </c>
      <c r="Q28" s="207" t="s">
        <v>252</v>
      </c>
      <c r="R28" s="46" t="s">
        <v>1273</v>
      </c>
    </row>
    <row r="29" spans="1:19" s="69" customFormat="1" ht="15" customHeight="1" x14ac:dyDescent="0.25">
      <c r="A29" s="33" t="s">
        <v>22</v>
      </c>
      <c r="B29" s="32" t="s">
        <v>323</v>
      </c>
      <c r="C29" s="34">
        <f t="shared" si="2"/>
        <v>2</v>
      </c>
      <c r="D29" s="34"/>
      <c r="E29" s="54">
        <f t="shared" si="1"/>
        <v>2</v>
      </c>
      <c r="F29" s="320" t="s">
        <v>219</v>
      </c>
      <c r="G29" s="38" t="s">
        <v>1306</v>
      </c>
      <c r="H29" s="38">
        <v>43980</v>
      </c>
      <c r="I29" s="38">
        <v>44096</v>
      </c>
      <c r="J29" s="38">
        <v>44104</v>
      </c>
      <c r="K29" s="38" t="s">
        <v>216</v>
      </c>
      <c r="L29" s="38" t="s">
        <v>216</v>
      </c>
      <c r="M29" s="38">
        <v>44104</v>
      </c>
      <c r="N29" s="38">
        <v>44124</v>
      </c>
      <c r="O29" s="32" t="s">
        <v>216</v>
      </c>
      <c r="P29" s="46" t="s">
        <v>1325</v>
      </c>
      <c r="Q29" s="46" t="s">
        <v>635</v>
      </c>
      <c r="R29" s="46" t="s">
        <v>1273</v>
      </c>
      <c r="S29" s="220"/>
    </row>
    <row r="30" spans="1:19" ht="15" customHeight="1" x14ac:dyDescent="0.25">
      <c r="A30" s="296" t="s">
        <v>23</v>
      </c>
      <c r="B30" s="182" t="s">
        <v>323</v>
      </c>
      <c r="C30" s="183">
        <f t="shared" si="2"/>
        <v>2</v>
      </c>
      <c r="D30" s="183"/>
      <c r="E30" s="184">
        <f t="shared" si="1"/>
        <v>2</v>
      </c>
      <c r="F30" s="317" t="s">
        <v>219</v>
      </c>
      <c r="G30" s="185" t="s">
        <v>1306</v>
      </c>
      <c r="H30" s="185">
        <v>43980</v>
      </c>
      <c r="I30" s="185">
        <v>44060</v>
      </c>
      <c r="J30" s="185">
        <v>44063</v>
      </c>
      <c r="K30" s="185">
        <v>44063</v>
      </c>
      <c r="L30" s="185" t="s">
        <v>216</v>
      </c>
      <c r="M30" s="185">
        <v>44063</v>
      </c>
      <c r="N30" s="185">
        <v>44070</v>
      </c>
      <c r="O30" s="182" t="s">
        <v>216</v>
      </c>
      <c r="P30" s="46" t="s">
        <v>1326</v>
      </c>
      <c r="Q30" s="46" t="s">
        <v>647</v>
      </c>
      <c r="R30" s="46" t="s">
        <v>1273</v>
      </c>
    </row>
    <row r="31" spans="1:19" ht="15" customHeight="1" x14ac:dyDescent="0.25">
      <c r="A31" s="296" t="s">
        <v>24</v>
      </c>
      <c r="B31" s="182" t="s">
        <v>323</v>
      </c>
      <c r="C31" s="183">
        <f t="shared" si="2"/>
        <v>2</v>
      </c>
      <c r="D31" s="183"/>
      <c r="E31" s="184">
        <f t="shared" si="1"/>
        <v>2</v>
      </c>
      <c r="F31" s="317" t="s">
        <v>219</v>
      </c>
      <c r="G31" s="185" t="s">
        <v>1317</v>
      </c>
      <c r="H31" s="185">
        <v>43957</v>
      </c>
      <c r="I31" s="185">
        <v>43986</v>
      </c>
      <c r="J31" s="185">
        <v>44005</v>
      </c>
      <c r="K31" s="185">
        <v>44005</v>
      </c>
      <c r="L31" s="185">
        <v>44005</v>
      </c>
      <c r="M31" s="185">
        <v>44005</v>
      </c>
      <c r="N31" s="185" t="s">
        <v>1327</v>
      </c>
      <c r="O31" s="182" t="s">
        <v>216</v>
      </c>
      <c r="P31" s="207" t="s">
        <v>459</v>
      </c>
      <c r="Q31" s="207" t="s">
        <v>1328</v>
      </c>
      <c r="R31" s="207" t="s">
        <v>224</v>
      </c>
      <c r="S31" s="218" t="s">
        <v>216</v>
      </c>
    </row>
    <row r="32" spans="1:19" ht="15" customHeight="1" x14ac:dyDescent="0.25">
      <c r="A32" s="296" t="s">
        <v>25</v>
      </c>
      <c r="B32" s="182" t="s">
        <v>324</v>
      </c>
      <c r="C32" s="183">
        <f t="shared" si="2"/>
        <v>0</v>
      </c>
      <c r="D32" s="183"/>
      <c r="E32" s="184">
        <f t="shared" si="1"/>
        <v>0</v>
      </c>
      <c r="F32" s="185" t="s">
        <v>257</v>
      </c>
      <c r="G32" s="185" t="s">
        <v>1306</v>
      </c>
      <c r="H32" s="185">
        <v>43983</v>
      </c>
      <c r="I32" s="185" t="s">
        <v>1329</v>
      </c>
      <c r="J32" s="185">
        <v>44008</v>
      </c>
      <c r="K32" s="185">
        <v>44008</v>
      </c>
      <c r="L32" s="185" t="s">
        <v>216</v>
      </c>
      <c r="M32" s="185">
        <v>44008</v>
      </c>
      <c r="N32" s="185" t="s">
        <v>217</v>
      </c>
      <c r="O32" s="182" t="s">
        <v>1399</v>
      </c>
      <c r="P32" s="46" t="s">
        <v>1330</v>
      </c>
      <c r="Q32" s="46" t="s">
        <v>524</v>
      </c>
      <c r="R32" s="321" t="s">
        <v>1331</v>
      </c>
      <c r="S32" s="218" t="s">
        <v>216</v>
      </c>
    </row>
    <row r="33" spans="1:19" ht="15" customHeight="1" x14ac:dyDescent="0.25">
      <c r="A33" s="296" t="s">
        <v>26</v>
      </c>
      <c r="B33" s="182" t="s">
        <v>324</v>
      </c>
      <c r="C33" s="183">
        <f t="shared" si="2"/>
        <v>0</v>
      </c>
      <c r="D33" s="183"/>
      <c r="E33" s="184">
        <f t="shared" si="1"/>
        <v>0</v>
      </c>
      <c r="F33" s="185" t="s">
        <v>218</v>
      </c>
      <c r="G33" s="38" t="s">
        <v>216</v>
      </c>
      <c r="H33" s="38" t="s">
        <v>216</v>
      </c>
      <c r="I33" s="38" t="s">
        <v>216</v>
      </c>
      <c r="J33" s="38" t="s">
        <v>216</v>
      </c>
      <c r="K33" s="38" t="s">
        <v>216</v>
      </c>
      <c r="L33" s="38" t="s">
        <v>216</v>
      </c>
      <c r="M33" s="38" t="s">
        <v>216</v>
      </c>
      <c r="N33" s="38" t="s">
        <v>216</v>
      </c>
      <c r="O33" s="185" t="s">
        <v>216</v>
      </c>
      <c r="P33" s="207" t="s">
        <v>256</v>
      </c>
      <c r="Q33" s="207" t="s">
        <v>494</v>
      </c>
      <c r="R33" s="207" t="s">
        <v>1576</v>
      </c>
      <c r="S33" s="218" t="s">
        <v>216</v>
      </c>
    </row>
    <row r="34" spans="1:19" ht="15" customHeight="1" x14ac:dyDescent="0.25">
      <c r="A34" s="296" t="s">
        <v>27</v>
      </c>
      <c r="B34" s="182" t="s">
        <v>324</v>
      </c>
      <c r="C34" s="183">
        <f t="shared" si="2"/>
        <v>0</v>
      </c>
      <c r="D34" s="183"/>
      <c r="E34" s="184">
        <f t="shared" si="1"/>
        <v>0</v>
      </c>
      <c r="F34" s="185" t="s">
        <v>218</v>
      </c>
      <c r="G34" s="38" t="s">
        <v>216</v>
      </c>
      <c r="H34" s="38" t="s">
        <v>216</v>
      </c>
      <c r="I34" s="38" t="s">
        <v>216</v>
      </c>
      <c r="J34" s="38" t="s">
        <v>216</v>
      </c>
      <c r="K34" s="38" t="s">
        <v>216</v>
      </c>
      <c r="L34" s="38" t="s">
        <v>216</v>
      </c>
      <c r="M34" s="38" t="s">
        <v>216</v>
      </c>
      <c r="N34" s="38" t="s">
        <v>216</v>
      </c>
      <c r="O34" s="185" t="s">
        <v>216</v>
      </c>
      <c r="P34" s="207" t="s">
        <v>1548</v>
      </c>
      <c r="Q34" s="207" t="s">
        <v>1562</v>
      </c>
      <c r="R34" s="207" t="s">
        <v>1470</v>
      </c>
      <c r="S34" s="218" t="s">
        <v>216</v>
      </c>
    </row>
    <row r="35" spans="1:19" s="69" customFormat="1" ht="15" customHeight="1" x14ac:dyDescent="0.25">
      <c r="A35" s="33" t="s">
        <v>1332</v>
      </c>
      <c r="B35" s="32" t="s">
        <v>323</v>
      </c>
      <c r="C35" s="34">
        <f t="shared" si="2"/>
        <v>2</v>
      </c>
      <c r="D35" s="34"/>
      <c r="E35" s="54">
        <f t="shared" si="1"/>
        <v>2</v>
      </c>
      <c r="F35" s="38" t="s">
        <v>219</v>
      </c>
      <c r="G35" s="38" t="s">
        <v>1306</v>
      </c>
      <c r="H35" s="38">
        <v>43971</v>
      </c>
      <c r="I35" s="38" t="s">
        <v>1333</v>
      </c>
      <c r="J35" s="38">
        <v>43999</v>
      </c>
      <c r="K35" s="38">
        <v>44004</v>
      </c>
      <c r="L35" s="38">
        <v>44005</v>
      </c>
      <c r="M35" s="38">
        <v>44005</v>
      </c>
      <c r="N35" s="38">
        <v>44014</v>
      </c>
      <c r="O35" s="182" t="s">
        <v>1823</v>
      </c>
      <c r="P35" s="46" t="s">
        <v>488</v>
      </c>
      <c r="Q35" s="46" t="s">
        <v>253</v>
      </c>
      <c r="R35" s="46" t="s">
        <v>1334</v>
      </c>
      <c r="S35" s="220" t="s">
        <v>216</v>
      </c>
    </row>
    <row r="36" spans="1:19" ht="15" customHeight="1" x14ac:dyDescent="0.25">
      <c r="A36" s="296" t="s">
        <v>28</v>
      </c>
      <c r="B36" s="182" t="s">
        <v>323</v>
      </c>
      <c r="C36" s="183">
        <f t="shared" si="2"/>
        <v>2</v>
      </c>
      <c r="D36" s="183"/>
      <c r="E36" s="184">
        <f t="shared" si="1"/>
        <v>2</v>
      </c>
      <c r="F36" s="185" t="s">
        <v>219</v>
      </c>
      <c r="G36" s="185" t="s">
        <v>1306</v>
      </c>
      <c r="H36" s="185">
        <v>43949</v>
      </c>
      <c r="I36" s="185">
        <v>43970</v>
      </c>
      <c r="J36" s="185">
        <v>43992</v>
      </c>
      <c r="K36" s="185">
        <v>43992</v>
      </c>
      <c r="L36" s="185" t="s">
        <v>216</v>
      </c>
      <c r="M36" s="185">
        <v>43992</v>
      </c>
      <c r="N36" s="185">
        <v>43997</v>
      </c>
      <c r="O36" s="182" t="s">
        <v>216</v>
      </c>
      <c r="P36" s="207" t="s">
        <v>1335</v>
      </c>
      <c r="Q36" s="207" t="s">
        <v>225</v>
      </c>
      <c r="R36" s="46" t="s">
        <v>1273</v>
      </c>
    </row>
    <row r="37" spans="1:19" ht="15" customHeight="1" x14ac:dyDescent="0.25">
      <c r="A37" s="27" t="s">
        <v>29</v>
      </c>
      <c r="B37" s="28"/>
      <c r="C37" s="39"/>
      <c r="D37" s="28"/>
      <c r="E37" s="28"/>
      <c r="F37" s="48"/>
      <c r="G37" s="48"/>
      <c r="H37" s="27"/>
      <c r="I37" s="27"/>
      <c r="J37" s="27"/>
      <c r="K37" s="27"/>
      <c r="L37" s="27"/>
      <c r="M37" s="27"/>
      <c r="N37" s="27"/>
      <c r="O37" s="27"/>
      <c r="P37" s="48"/>
      <c r="Q37" s="49"/>
      <c r="R37" s="318"/>
    </row>
    <row r="38" spans="1:19" ht="15" customHeight="1" x14ac:dyDescent="0.25">
      <c r="A38" s="296" t="s">
        <v>30</v>
      </c>
      <c r="B38" s="182" t="s">
        <v>323</v>
      </c>
      <c r="C38" s="183">
        <f t="shared" ref="C38:C53" si="3">IF(B38=$B$4,2,0)</f>
        <v>2</v>
      </c>
      <c r="D38" s="183"/>
      <c r="E38" s="184">
        <f t="shared" si="1"/>
        <v>2</v>
      </c>
      <c r="F38" s="185" t="s">
        <v>219</v>
      </c>
      <c r="G38" s="185" t="s">
        <v>1306</v>
      </c>
      <c r="H38" s="185">
        <v>44088</v>
      </c>
      <c r="I38" s="185">
        <v>44077</v>
      </c>
      <c r="J38" s="185">
        <v>44132</v>
      </c>
      <c r="K38" s="185">
        <v>44132</v>
      </c>
      <c r="L38" s="185" t="s">
        <v>216</v>
      </c>
      <c r="M38" s="185">
        <v>44132</v>
      </c>
      <c r="N38" s="185">
        <v>44141</v>
      </c>
      <c r="O38" s="182" t="s">
        <v>216</v>
      </c>
      <c r="P38" s="205" t="s">
        <v>1336</v>
      </c>
      <c r="Q38" s="205" t="s">
        <v>1337</v>
      </c>
      <c r="R38" s="46" t="s">
        <v>1273</v>
      </c>
    </row>
    <row r="39" spans="1:19" ht="15" customHeight="1" x14ac:dyDescent="0.25">
      <c r="A39" s="296" t="s">
        <v>31</v>
      </c>
      <c r="B39" s="182" t="s">
        <v>324</v>
      </c>
      <c r="C39" s="183">
        <f t="shared" si="3"/>
        <v>0</v>
      </c>
      <c r="D39" s="183"/>
      <c r="E39" s="184">
        <f t="shared" si="1"/>
        <v>0</v>
      </c>
      <c r="F39" s="185" t="s">
        <v>218</v>
      </c>
      <c r="G39" s="38" t="s">
        <v>216</v>
      </c>
      <c r="H39" s="38" t="s">
        <v>216</v>
      </c>
      <c r="I39" s="38" t="s">
        <v>216</v>
      </c>
      <c r="J39" s="38" t="s">
        <v>216</v>
      </c>
      <c r="K39" s="38" t="s">
        <v>216</v>
      </c>
      <c r="L39" s="38" t="s">
        <v>216</v>
      </c>
      <c r="M39" s="38" t="s">
        <v>216</v>
      </c>
      <c r="N39" s="38" t="s">
        <v>216</v>
      </c>
      <c r="O39" s="185" t="s">
        <v>216</v>
      </c>
      <c r="P39" s="207" t="s">
        <v>617</v>
      </c>
      <c r="Q39" s="207" t="s">
        <v>1424</v>
      </c>
      <c r="R39" s="46" t="s">
        <v>1273</v>
      </c>
    </row>
    <row r="40" spans="1:19" ht="15" customHeight="1" x14ac:dyDescent="0.25">
      <c r="A40" s="296" t="s">
        <v>102</v>
      </c>
      <c r="B40" s="182" t="s">
        <v>323</v>
      </c>
      <c r="C40" s="183">
        <f>IF(B40=$B$4,2,0)</f>
        <v>2</v>
      </c>
      <c r="D40" s="183"/>
      <c r="E40" s="184">
        <f t="shared" si="1"/>
        <v>2</v>
      </c>
      <c r="F40" s="185" t="s">
        <v>219</v>
      </c>
      <c r="G40" s="185" t="s">
        <v>1303</v>
      </c>
      <c r="H40" s="185">
        <v>43969</v>
      </c>
      <c r="I40" s="185">
        <v>44001</v>
      </c>
      <c r="J40" s="185">
        <v>44008</v>
      </c>
      <c r="K40" s="185">
        <v>44008</v>
      </c>
      <c r="L40" s="185" t="s">
        <v>216</v>
      </c>
      <c r="M40" s="185">
        <v>44008</v>
      </c>
      <c r="N40" s="185">
        <v>44012</v>
      </c>
      <c r="O40" s="187" t="s">
        <v>216</v>
      </c>
      <c r="P40" s="207" t="s">
        <v>475</v>
      </c>
      <c r="Q40" s="207" t="s">
        <v>1339</v>
      </c>
      <c r="R40" s="207" t="s">
        <v>1340</v>
      </c>
      <c r="S40" s="218" t="s">
        <v>216</v>
      </c>
    </row>
    <row r="41" spans="1:19" s="69" customFormat="1" ht="15" customHeight="1" x14ac:dyDescent="0.25">
      <c r="A41" s="33" t="s">
        <v>32</v>
      </c>
      <c r="B41" s="32" t="s">
        <v>323</v>
      </c>
      <c r="C41" s="34">
        <f t="shared" si="3"/>
        <v>2</v>
      </c>
      <c r="D41" s="34"/>
      <c r="E41" s="54">
        <f t="shared" si="1"/>
        <v>2</v>
      </c>
      <c r="F41" s="38" t="s">
        <v>219</v>
      </c>
      <c r="G41" s="38" t="s">
        <v>1306</v>
      </c>
      <c r="H41" s="38">
        <v>44091</v>
      </c>
      <c r="I41" s="38">
        <v>44130</v>
      </c>
      <c r="J41" s="38">
        <v>44132</v>
      </c>
      <c r="K41" s="38" t="s">
        <v>216</v>
      </c>
      <c r="L41" s="38" t="s">
        <v>216</v>
      </c>
      <c r="M41" s="38">
        <v>44132</v>
      </c>
      <c r="N41" s="38">
        <v>44140</v>
      </c>
      <c r="O41" s="32" t="s">
        <v>216</v>
      </c>
      <c r="P41" s="46" t="s">
        <v>1341</v>
      </c>
      <c r="Q41" s="46" t="s">
        <v>1342</v>
      </c>
      <c r="R41" s="46" t="s">
        <v>1343</v>
      </c>
      <c r="S41" s="220" t="s">
        <v>216</v>
      </c>
    </row>
    <row r="42" spans="1:19" ht="15" customHeight="1" x14ac:dyDescent="0.25">
      <c r="A42" s="296" t="s">
        <v>33</v>
      </c>
      <c r="B42" s="182" t="s">
        <v>324</v>
      </c>
      <c r="C42" s="183">
        <f t="shared" si="3"/>
        <v>0</v>
      </c>
      <c r="D42" s="183"/>
      <c r="E42" s="184">
        <f t="shared" si="1"/>
        <v>0</v>
      </c>
      <c r="F42" s="185" t="s">
        <v>218</v>
      </c>
      <c r="G42" s="38" t="s">
        <v>216</v>
      </c>
      <c r="H42" s="38" t="s">
        <v>216</v>
      </c>
      <c r="I42" s="38" t="s">
        <v>216</v>
      </c>
      <c r="J42" s="38" t="s">
        <v>216</v>
      </c>
      <c r="K42" s="38" t="s">
        <v>216</v>
      </c>
      <c r="L42" s="38" t="s">
        <v>216</v>
      </c>
      <c r="M42" s="38" t="s">
        <v>216</v>
      </c>
      <c r="N42" s="38" t="s">
        <v>216</v>
      </c>
      <c r="O42" s="185" t="s">
        <v>216</v>
      </c>
      <c r="P42" s="205" t="s">
        <v>1549</v>
      </c>
      <c r="Q42" s="205" t="s">
        <v>1425</v>
      </c>
      <c r="R42" s="46" t="s">
        <v>1273</v>
      </c>
    </row>
    <row r="43" spans="1:19" s="69" customFormat="1" ht="15" customHeight="1" x14ac:dyDescent="0.25">
      <c r="A43" s="33" t="s">
        <v>34</v>
      </c>
      <c r="B43" s="32" t="s">
        <v>323</v>
      </c>
      <c r="C43" s="34">
        <f>IF(B43=$B$4,2,0)</f>
        <v>2</v>
      </c>
      <c r="D43" s="34"/>
      <c r="E43" s="54">
        <f t="shared" si="1"/>
        <v>2</v>
      </c>
      <c r="F43" s="38" t="s">
        <v>219</v>
      </c>
      <c r="G43" s="38" t="s">
        <v>1409</v>
      </c>
      <c r="H43" s="38">
        <v>44117</v>
      </c>
      <c r="I43" s="38" t="s">
        <v>1614</v>
      </c>
      <c r="J43" s="38">
        <v>44126</v>
      </c>
      <c r="K43" s="38">
        <v>44126</v>
      </c>
      <c r="L43" s="38" t="s">
        <v>216</v>
      </c>
      <c r="M43" s="38">
        <v>44126</v>
      </c>
      <c r="N43" s="38">
        <v>44132</v>
      </c>
      <c r="O43" s="32" t="s">
        <v>1615</v>
      </c>
      <c r="P43" s="46" t="s">
        <v>1344</v>
      </c>
      <c r="Q43" s="46" t="s">
        <v>1345</v>
      </c>
      <c r="R43" s="46" t="s">
        <v>1346</v>
      </c>
      <c r="S43" s="69" t="s">
        <v>216</v>
      </c>
    </row>
    <row r="44" spans="1:19" ht="15" customHeight="1" x14ac:dyDescent="0.25">
      <c r="A44" s="296" t="s">
        <v>35</v>
      </c>
      <c r="B44" s="182" t="s">
        <v>323</v>
      </c>
      <c r="C44" s="183">
        <f t="shared" si="3"/>
        <v>2</v>
      </c>
      <c r="D44" s="183"/>
      <c r="E44" s="184">
        <f t="shared" si="1"/>
        <v>2</v>
      </c>
      <c r="F44" s="185" t="s">
        <v>219</v>
      </c>
      <c r="G44" s="185" t="s">
        <v>1306</v>
      </c>
      <c r="H44" s="185">
        <v>43987</v>
      </c>
      <c r="I44" s="185">
        <v>44012</v>
      </c>
      <c r="J44" s="185">
        <v>44042</v>
      </c>
      <c r="K44" s="185" t="s">
        <v>216</v>
      </c>
      <c r="L44" s="185" t="s">
        <v>216</v>
      </c>
      <c r="M44" s="185">
        <v>44042</v>
      </c>
      <c r="N44" s="185">
        <v>44047</v>
      </c>
      <c r="O44" s="182" t="s">
        <v>216</v>
      </c>
      <c r="P44" s="205" t="s">
        <v>1347</v>
      </c>
      <c r="Q44" s="205" t="s">
        <v>1178</v>
      </c>
      <c r="R44" s="46" t="s">
        <v>1348</v>
      </c>
      <c r="S44" s="218" t="s">
        <v>216</v>
      </c>
    </row>
    <row r="45" spans="1:19" ht="15" customHeight="1" x14ac:dyDescent="0.25">
      <c r="A45" s="296" t="s">
        <v>103</v>
      </c>
      <c r="B45" s="182" t="s">
        <v>324</v>
      </c>
      <c r="C45" s="183">
        <f>IF(B45=$B$4,2,0)</f>
        <v>0</v>
      </c>
      <c r="D45" s="183"/>
      <c r="E45" s="184">
        <f>C45*IF(D45&gt;0,D45,1)</f>
        <v>0</v>
      </c>
      <c r="F45" s="317" t="s">
        <v>218</v>
      </c>
      <c r="G45" s="38" t="s">
        <v>216</v>
      </c>
      <c r="H45" s="38" t="s">
        <v>216</v>
      </c>
      <c r="I45" s="38" t="s">
        <v>216</v>
      </c>
      <c r="J45" s="38" t="s">
        <v>216</v>
      </c>
      <c r="K45" s="38" t="s">
        <v>216</v>
      </c>
      <c r="L45" s="38" t="s">
        <v>216</v>
      </c>
      <c r="M45" s="38" t="s">
        <v>216</v>
      </c>
      <c r="N45" s="38" t="s">
        <v>216</v>
      </c>
      <c r="O45" s="185" t="s">
        <v>216</v>
      </c>
      <c r="P45" s="46" t="s">
        <v>623</v>
      </c>
      <c r="Q45" s="205" t="s">
        <v>1563</v>
      </c>
      <c r="R45" s="46" t="s">
        <v>1349</v>
      </c>
      <c r="S45" s="218" t="s">
        <v>216</v>
      </c>
    </row>
    <row r="46" spans="1:19" ht="15" customHeight="1" x14ac:dyDescent="0.25">
      <c r="A46" s="27" t="s">
        <v>36</v>
      </c>
      <c r="B46" s="28"/>
      <c r="C46" s="39"/>
      <c r="D46" s="28"/>
      <c r="E46" s="28"/>
      <c r="F46" s="48"/>
      <c r="G46" s="48"/>
      <c r="H46" s="27"/>
      <c r="I46" s="27"/>
      <c r="J46" s="27"/>
      <c r="K46" s="27"/>
      <c r="L46" s="27"/>
      <c r="M46" s="27"/>
      <c r="N46" s="27"/>
      <c r="O46" s="27"/>
      <c r="P46" s="48"/>
      <c r="Q46" s="49"/>
      <c r="R46" s="203"/>
    </row>
    <row r="47" spans="1:19" ht="15" customHeight="1" x14ac:dyDescent="0.25">
      <c r="A47" s="296" t="s">
        <v>37</v>
      </c>
      <c r="B47" s="182" t="s">
        <v>324</v>
      </c>
      <c r="C47" s="183">
        <f>IF(B47=$B$4,2,0)</f>
        <v>0</v>
      </c>
      <c r="D47" s="183"/>
      <c r="E47" s="184">
        <f t="shared" si="1"/>
        <v>0</v>
      </c>
      <c r="F47" s="185" t="s">
        <v>218</v>
      </c>
      <c r="G47" s="38" t="s">
        <v>216</v>
      </c>
      <c r="H47" s="38" t="s">
        <v>216</v>
      </c>
      <c r="I47" s="38" t="s">
        <v>216</v>
      </c>
      <c r="J47" s="38" t="s">
        <v>216</v>
      </c>
      <c r="K47" s="38" t="s">
        <v>216</v>
      </c>
      <c r="L47" s="38" t="s">
        <v>216</v>
      </c>
      <c r="M47" s="38" t="s">
        <v>216</v>
      </c>
      <c r="N47" s="38" t="s">
        <v>216</v>
      </c>
      <c r="O47" s="185" t="s">
        <v>216</v>
      </c>
      <c r="P47" s="207" t="s">
        <v>1550</v>
      </c>
      <c r="Q47" s="207" t="s">
        <v>1564</v>
      </c>
      <c r="R47" s="207" t="s">
        <v>1577</v>
      </c>
      <c r="S47" s="218" t="s">
        <v>216</v>
      </c>
    </row>
    <row r="48" spans="1:19" s="69" customFormat="1" ht="15" customHeight="1" x14ac:dyDescent="0.25">
      <c r="A48" s="33" t="s">
        <v>38</v>
      </c>
      <c r="B48" s="32" t="s">
        <v>323</v>
      </c>
      <c r="C48" s="34">
        <f t="shared" si="3"/>
        <v>2</v>
      </c>
      <c r="D48" s="34"/>
      <c r="E48" s="54">
        <f t="shared" si="1"/>
        <v>2</v>
      </c>
      <c r="F48" s="38" t="s">
        <v>219</v>
      </c>
      <c r="G48" s="38" t="s">
        <v>1306</v>
      </c>
      <c r="H48" s="38">
        <v>43970</v>
      </c>
      <c r="I48" s="38">
        <v>44105</v>
      </c>
      <c r="J48" s="38">
        <v>44161</v>
      </c>
      <c r="K48" s="38">
        <v>44161</v>
      </c>
      <c r="L48" s="38">
        <v>44161</v>
      </c>
      <c r="M48" s="38">
        <v>44161</v>
      </c>
      <c r="N48" s="38">
        <v>44166</v>
      </c>
      <c r="O48" s="38" t="s">
        <v>216</v>
      </c>
      <c r="P48" s="46" t="s">
        <v>1350</v>
      </c>
      <c r="Q48" s="46" t="s">
        <v>226</v>
      </c>
      <c r="R48" s="46" t="s">
        <v>1273</v>
      </c>
      <c r="S48" s="220"/>
    </row>
    <row r="49" spans="1:19" ht="15" customHeight="1" x14ac:dyDescent="0.25">
      <c r="A49" s="296" t="s">
        <v>39</v>
      </c>
      <c r="B49" s="182" t="s">
        <v>323</v>
      </c>
      <c r="C49" s="183">
        <f t="shared" si="3"/>
        <v>2</v>
      </c>
      <c r="D49" s="183"/>
      <c r="E49" s="184">
        <f t="shared" si="1"/>
        <v>2</v>
      </c>
      <c r="F49" s="185" t="s">
        <v>219</v>
      </c>
      <c r="G49" s="185" t="s">
        <v>1306</v>
      </c>
      <c r="H49" s="185">
        <v>43931</v>
      </c>
      <c r="I49" s="185">
        <v>43971</v>
      </c>
      <c r="J49" s="185">
        <v>43979</v>
      </c>
      <c r="K49" s="185" t="s">
        <v>216</v>
      </c>
      <c r="L49" s="185" t="s">
        <v>216</v>
      </c>
      <c r="M49" s="185">
        <v>43979</v>
      </c>
      <c r="N49" s="185">
        <v>43991</v>
      </c>
      <c r="O49" s="187" t="s">
        <v>216</v>
      </c>
      <c r="P49" s="207" t="s">
        <v>1351</v>
      </c>
      <c r="Q49" s="207" t="s">
        <v>419</v>
      </c>
      <c r="R49" s="46" t="s">
        <v>1273</v>
      </c>
    </row>
    <row r="50" spans="1:19" ht="15" customHeight="1" x14ac:dyDescent="0.25">
      <c r="A50" s="296" t="s">
        <v>40</v>
      </c>
      <c r="B50" s="182" t="s">
        <v>324</v>
      </c>
      <c r="C50" s="183">
        <f t="shared" si="3"/>
        <v>0</v>
      </c>
      <c r="D50" s="183"/>
      <c r="E50" s="184">
        <f t="shared" si="1"/>
        <v>0</v>
      </c>
      <c r="F50" s="185" t="s">
        <v>218</v>
      </c>
      <c r="G50" s="38" t="s">
        <v>216</v>
      </c>
      <c r="H50" s="38" t="s">
        <v>216</v>
      </c>
      <c r="I50" s="38" t="s">
        <v>216</v>
      </c>
      <c r="J50" s="38" t="s">
        <v>216</v>
      </c>
      <c r="K50" s="38" t="s">
        <v>216</v>
      </c>
      <c r="L50" s="38" t="s">
        <v>216</v>
      </c>
      <c r="M50" s="38" t="s">
        <v>216</v>
      </c>
      <c r="N50" s="38" t="s">
        <v>216</v>
      </c>
      <c r="O50" s="185" t="s">
        <v>216</v>
      </c>
      <c r="P50" s="207" t="s">
        <v>654</v>
      </c>
      <c r="Q50" s="207" t="s">
        <v>1565</v>
      </c>
      <c r="R50" s="46" t="s">
        <v>1273</v>
      </c>
    </row>
    <row r="51" spans="1:19" ht="15" customHeight="1" x14ac:dyDescent="0.25">
      <c r="A51" s="296" t="s">
        <v>92</v>
      </c>
      <c r="B51" s="182" t="s">
        <v>324</v>
      </c>
      <c r="C51" s="183">
        <f t="shared" si="3"/>
        <v>0</v>
      </c>
      <c r="D51" s="183"/>
      <c r="E51" s="184">
        <f t="shared" si="1"/>
        <v>0</v>
      </c>
      <c r="F51" s="185" t="s">
        <v>257</v>
      </c>
      <c r="G51" s="185" t="s">
        <v>1303</v>
      </c>
      <c r="H51" s="185">
        <v>43979</v>
      </c>
      <c r="I51" s="185" t="s">
        <v>217</v>
      </c>
      <c r="J51" s="185" t="s">
        <v>217</v>
      </c>
      <c r="K51" s="185" t="s">
        <v>216</v>
      </c>
      <c r="L51" s="185" t="s">
        <v>216</v>
      </c>
      <c r="M51" s="185">
        <v>44082</v>
      </c>
      <c r="N51" s="185" t="s">
        <v>217</v>
      </c>
      <c r="O51" s="182" t="s">
        <v>1399</v>
      </c>
      <c r="P51" s="207" t="s">
        <v>593</v>
      </c>
      <c r="Q51" s="207" t="s">
        <v>1352</v>
      </c>
      <c r="R51" s="46" t="s">
        <v>1273</v>
      </c>
    </row>
    <row r="52" spans="1:19" ht="15" customHeight="1" x14ac:dyDescent="0.25">
      <c r="A52" s="296" t="s">
        <v>41</v>
      </c>
      <c r="B52" s="182" t="s">
        <v>324</v>
      </c>
      <c r="C52" s="183">
        <f t="shared" si="3"/>
        <v>0</v>
      </c>
      <c r="D52" s="183"/>
      <c r="E52" s="184">
        <f t="shared" si="1"/>
        <v>0</v>
      </c>
      <c r="F52" s="317" t="s">
        <v>218</v>
      </c>
      <c r="G52" s="38" t="s">
        <v>216</v>
      </c>
      <c r="H52" s="38" t="s">
        <v>216</v>
      </c>
      <c r="I52" s="38" t="s">
        <v>216</v>
      </c>
      <c r="J52" s="38" t="s">
        <v>216</v>
      </c>
      <c r="K52" s="38" t="s">
        <v>216</v>
      </c>
      <c r="L52" s="38" t="s">
        <v>216</v>
      </c>
      <c r="M52" s="38" t="s">
        <v>216</v>
      </c>
      <c r="N52" s="38" t="s">
        <v>216</v>
      </c>
      <c r="O52" s="185" t="s">
        <v>216</v>
      </c>
      <c r="P52" s="205" t="s">
        <v>1551</v>
      </c>
      <c r="Q52" s="205" t="s">
        <v>227</v>
      </c>
      <c r="R52" s="205" t="s">
        <v>415</v>
      </c>
      <c r="S52" s="218" t="s">
        <v>216</v>
      </c>
    </row>
    <row r="53" spans="1:19" s="69" customFormat="1" ht="15" customHeight="1" x14ac:dyDescent="0.25">
      <c r="A53" s="33" t="s">
        <v>42</v>
      </c>
      <c r="B53" s="32" t="s">
        <v>323</v>
      </c>
      <c r="C53" s="34">
        <f t="shared" si="3"/>
        <v>2</v>
      </c>
      <c r="D53" s="34"/>
      <c r="E53" s="54">
        <f t="shared" si="1"/>
        <v>2</v>
      </c>
      <c r="F53" s="38" t="s">
        <v>219</v>
      </c>
      <c r="G53" s="38" t="s">
        <v>1317</v>
      </c>
      <c r="H53" s="38">
        <v>43938</v>
      </c>
      <c r="I53" s="38" t="s">
        <v>1353</v>
      </c>
      <c r="J53" s="38">
        <v>43979</v>
      </c>
      <c r="K53" s="38" t="s">
        <v>216</v>
      </c>
      <c r="L53" s="38" t="s">
        <v>216</v>
      </c>
      <c r="M53" s="38">
        <v>43979</v>
      </c>
      <c r="N53" s="38">
        <v>43990</v>
      </c>
      <c r="O53" s="38" t="s">
        <v>216</v>
      </c>
      <c r="P53" s="205" t="s">
        <v>422</v>
      </c>
      <c r="Q53" s="205" t="s">
        <v>1354</v>
      </c>
      <c r="R53" s="205" t="s">
        <v>245</v>
      </c>
      <c r="S53" s="220" t="s">
        <v>216</v>
      </c>
    </row>
    <row r="54" spans="1:19" ht="15" customHeight="1" x14ac:dyDescent="0.25">
      <c r="A54" s="27" t="s">
        <v>43</v>
      </c>
      <c r="B54" s="28"/>
      <c r="C54" s="39"/>
      <c r="D54" s="28"/>
      <c r="E54" s="28"/>
      <c r="F54" s="48"/>
      <c r="G54" s="48"/>
      <c r="H54" s="48"/>
      <c r="I54" s="27"/>
      <c r="J54" s="27"/>
      <c r="K54" s="27"/>
      <c r="L54" s="27"/>
      <c r="M54" s="27"/>
      <c r="N54" s="27"/>
      <c r="O54" s="27"/>
      <c r="P54" s="49"/>
      <c r="Q54" s="49"/>
      <c r="R54" s="203"/>
    </row>
    <row r="55" spans="1:19" ht="15" customHeight="1" x14ac:dyDescent="0.25">
      <c r="A55" s="296" t="s">
        <v>44</v>
      </c>
      <c r="B55" s="182" t="s">
        <v>323</v>
      </c>
      <c r="C55" s="183">
        <f t="shared" ref="C55:C68" si="4">IF(B55=$B$4,2,0)</f>
        <v>2</v>
      </c>
      <c r="D55" s="183"/>
      <c r="E55" s="184">
        <f t="shared" si="1"/>
        <v>2</v>
      </c>
      <c r="F55" s="185" t="s">
        <v>219</v>
      </c>
      <c r="G55" s="185" t="s">
        <v>1306</v>
      </c>
      <c r="H55" s="185">
        <v>43980</v>
      </c>
      <c r="I55" s="185" t="s">
        <v>1503</v>
      </c>
      <c r="J55" s="185">
        <v>44007</v>
      </c>
      <c r="K55" s="185" t="s">
        <v>216</v>
      </c>
      <c r="L55" s="185" t="s">
        <v>216</v>
      </c>
      <c r="M55" s="185">
        <v>44007</v>
      </c>
      <c r="N55" s="185">
        <v>44011</v>
      </c>
      <c r="O55" s="182" t="s">
        <v>1400</v>
      </c>
      <c r="P55" s="207" t="s">
        <v>1355</v>
      </c>
      <c r="Q55" s="207" t="s">
        <v>1356</v>
      </c>
      <c r="R55" s="46" t="s">
        <v>1273</v>
      </c>
    </row>
    <row r="56" spans="1:19" ht="15" customHeight="1" x14ac:dyDescent="0.25">
      <c r="A56" s="296" t="s">
        <v>45</v>
      </c>
      <c r="B56" s="182" t="s">
        <v>324</v>
      </c>
      <c r="C56" s="183">
        <f t="shared" si="4"/>
        <v>0</v>
      </c>
      <c r="D56" s="183"/>
      <c r="E56" s="184">
        <f t="shared" si="1"/>
        <v>0</v>
      </c>
      <c r="F56" s="185" t="s">
        <v>257</v>
      </c>
      <c r="G56" s="185" t="s">
        <v>1303</v>
      </c>
      <c r="H56" s="185">
        <v>43973</v>
      </c>
      <c r="I56" s="185" t="s">
        <v>217</v>
      </c>
      <c r="J56" s="185" t="s">
        <v>217</v>
      </c>
      <c r="K56" s="185" t="s">
        <v>216</v>
      </c>
      <c r="L56" s="185" t="s">
        <v>216</v>
      </c>
      <c r="M56" s="185">
        <v>44042</v>
      </c>
      <c r="N56" s="185" t="s">
        <v>217</v>
      </c>
      <c r="O56" s="182" t="s">
        <v>1399</v>
      </c>
      <c r="P56" s="46" t="s">
        <v>229</v>
      </c>
      <c r="Q56" s="46" t="s">
        <v>1357</v>
      </c>
      <c r="R56" s="46" t="s">
        <v>1273</v>
      </c>
    </row>
    <row r="57" spans="1:19" ht="15" customHeight="1" x14ac:dyDescent="0.25">
      <c r="A57" s="296" t="s">
        <v>46</v>
      </c>
      <c r="B57" s="182" t="s">
        <v>324</v>
      </c>
      <c r="C57" s="183">
        <f t="shared" si="4"/>
        <v>0</v>
      </c>
      <c r="D57" s="183"/>
      <c r="E57" s="184">
        <f t="shared" si="1"/>
        <v>0</v>
      </c>
      <c r="F57" s="317" t="s">
        <v>218</v>
      </c>
      <c r="G57" s="38" t="s">
        <v>216</v>
      </c>
      <c r="H57" s="38" t="s">
        <v>216</v>
      </c>
      <c r="I57" s="38" t="s">
        <v>216</v>
      </c>
      <c r="J57" s="38" t="s">
        <v>216</v>
      </c>
      <c r="K57" s="38" t="s">
        <v>216</v>
      </c>
      <c r="L57" s="38" t="s">
        <v>216</v>
      </c>
      <c r="M57" s="38" t="s">
        <v>216</v>
      </c>
      <c r="N57" s="38" t="s">
        <v>216</v>
      </c>
      <c r="O57" s="185" t="s">
        <v>216</v>
      </c>
      <c r="P57" s="207" t="s">
        <v>1552</v>
      </c>
      <c r="Q57" s="207" t="s">
        <v>1566</v>
      </c>
      <c r="R57" s="46" t="s">
        <v>1273</v>
      </c>
    </row>
    <row r="58" spans="1:19" ht="15" customHeight="1" x14ac:dyDescent="0.25">
      <c r="A58" s="296" t="s">
        <v>47</v>
      </c>
      <c r="B58" s="182" t="s">
        <v>324</v>
      </c>
      <c r="C58" s="183">
        <f t="shared" si="4"/>
        <v>0</v>
      </c>
      <c r="D58" s="183"/>
      <c r="E58" s="184">
        <f t="shared" si="1"/>
        <v>0</v>
      </c>
      <c r="F58" s="317" t="s">
        <v>218</v>
      </c>
      <c r="G58" s="38" t="s">
        <v>216</v>
      </c>
      <c r="H58" s="38" t="s">
        <v>216</v>
      </c>
      <c r="I58" s="38" t="s">
        <v>216</v>
      </c>
      <c r="J58" s="38" t="s">
        <v>216</v>
      </c>
      <c r="K58" s="38" t="s">
        <v>216</v>
      </c>
      <c r="L58" s="38" t="s">
        <v>216</v>
      </c>
      <c r="M58" s="38" t="s">
        <v>216</v>
      </c>
      <c r="N58" s="38" t="s">
        <v>216</v>
      </c>
      <c r="O58" s="185" t="s">
        <v>216</v>
      </c>
      <c r="P58" s="207" t="s">
        <v>464</v>
      </c>
      <c r="Q58" s="207" t="s">
        <v>465</v>
      </c>
      <c r="R58" s="46" t="s">
        <v>1273</v>
      </c>
    </row>
    <row r="59" spans="1:19" ht="15" customHeight="1" x14ac:dyDescent="0.25">
      <c r="A59" s="296" t="s">
        <v>48</v>
      </c>
      <c r="B59" s="182" t="s">
        <v>323</v>
      </c>
      <c r="C59" s="183">
        <f t="shared" si="4"/>
        <v>2</v>
      </c>
      <c r="D59" s="183"/>
      <c r="E59" s="184">
        <f t="shared" si="1"/>
        <v>2</v>
      </c>
      <c r="F59" s="185" t="s">
        <v>219</v>
      </c>
      <c r="G59" s="185" t="s">
        <v>1306</v>
      </c>
      <c r="H59" s="185">
        <v>43977</v>
      </c>
      <c r="I59" s="185">
        <v>43992</v>
      </c>
      <c r="J59" s="185">
        <v>44005</v>
      </c>
      <c r="K59" s="185" t="s">
        <v>216</v>
      </c>
      <c r="L59" s="185" t="s">
        <v>216</v>
      </c>
      <c r="M59" s="185">
        <v>44005</v>
      </c>
      <c r="N59" s="185">
        <v>44019</v>
      </c>
      <c r="O59" s="182" t="s">
        <v>216</v>
      </c>
      <c r="P59" s="207" t="s">
        <v>493</v>
      </c>
      <c r="Q59" s="207" t="s">
        <v>491</v>
      </c>
      <c r="R59" s="46" t="s">
        <v>1273</v>
      </c>
    </row>
    <row r="60" spans="1:19" ht="15" customHeight="1" x14ac:dyDescent="0.25">
      <c r="A60" s="296" t="s">
        <v>49</v>
      </c>
      <c r="B60" s="182" t="s">
        <v>323</v>
      </c>
      <c r="C60" s="183">
        <f t="shared" si="4"/>
        <v>2</v>
      </c>
      <c r="D60" s="183"/>
      <c r="E60" s="184">
        <f t="shared" si="1"/>
        <v>2</v>
      </c>
      <c r="F60" s="317" t="s">
        <v>219</v>
      </c>
      <c r="G60" s="185" t="s">
        <v>1317</v>
      </c>
      <c r="H60" s="185">
        <v>43930</v>
      </c>
      <c r="I60" s="317" t="s">
        <v>1358</v>
      </c>
      <c r="J60" s="185">
        <v>44021</v>
      </c>
      <c r="K60" s="185">
        <v>44021</v>
      </c>
      <c r="L60" s="317" t="s">
        <v>216</v>
      </c>
      <c r="M60" s="185">
        <v>44021</v>
      </c>
      <c r="N60" s="185">
        <v>44025</v>
      </c>
      <c r="O60" s="182" t="s">
        <v>216</v>
      </c>
      <c r="P60" s="207" t="s">
        <v>1359</v>
      </c>
      <c r="Q60" s="207" t="s">
        <v>1360</v>
      </c>
      <c r="R60" s="207" t="s">
        <v>407</v>
      </c>
      <c r="S60" s="218" t="s">
        <v>216</v>
      </c>
    </row>
    <row r="61" spans="1:19" ht="15" customHeight="1" x14ac:dyDescent="0.25">
      <c r="A61" s="296" t="s">
        <v>50</v>
      </c>
      <c r="B61" s="182" t="s">
        <v>324</v>
      </c>
      <c r="C61" s="183">
        <f t="shared" si="4"/>
        <v>0</v>
      </c>
      <c r="D61" s="183"/>
      <c r="E61" s="184">
        <f t="shared" si="1"/>
        <v>0</v>
      </c>
      <c r="F61" s="317" t="s">
        <v>218</v>
      </c>
      <c r="G61" s="38" t="s">
        <v>216</v>
      </c>
      <c r="H61" s="38" t="s">
        <v>216</v>
      </c>
      <c r="I61" s="38" t="s">
        <v>216</v>
      </c>
      <c r="J61" s="38" t="s">
        <v>216</v>
      </c>
      <c r="K61" s="38" t="s">
        <v>216</v>
      </c>
      <c r="L61" s="38" t="s">
        <v>216</v>
      </c>
      <c r="M61" s="38" t="s">
        <v>216</v>
      </c>
      <c r="N61" s="38" t="s">
        <v>216</v>
      </c>
      <c r="O61" s="185" t="s">
        <v>216</v>
      </c>
      <c r="P61" s="207" t="s">
        <v>1553</v>
      </c>
      <c r="Q61" s="207" t="s">
        <v>402</v>
      </c>
      <c r="R61" s="207" t="s">
        <v>1427</v>
      </c>
      <c r="S61" s="218" t="s">
        <v>216</v>
      </c>
    </row>
    <row r="62" spans="1:19" ht="15" customHeight="1" x14ac:dyDescent="0.25">
      <c r="A62" s="296" t="s">
        <v>51</v>
      </c>
      <c r="B62" s="182" t="s">
        <v>323</v>
      </c>
      <c r="C62" s="183">
        <f t="shared" si="4"/>
        <v>2</v>
      </c>
      <c r="D62" s="183"/>
      <c r="E62" s="184">
        <f t="shared" si="1"/>
        <v>2</v>
      </c>
      <c r="F62" s="185" t="s">
        <v>219</v>
      </c>
      <c r="G62" s="185" t="s">
        <v>1306</v>
      </c>
      <c r="H62" s="185">
        <v>43964</v>
      </c>
      <c r="I62" s="185" t="s">
        <v>1361</v>
      </c>
      <c r="J62" s="185">
        <v>43979</v>
      </c>
      <c r="K62" s="185">
        <v>43979</v>
      </c>
      <c r="L62" s="317" t="s">
        <v>216</v>
      </c>
      <c r="M62" s="185">
        <v>43979</v>
      </c>
      <c r="N62" s="185">
        <v>43986</v>
      </c>
      <c r="O62" s="182" t="s">
        <v>216</v>
      </c>
      <c r="P62" s="207" t="s">
        <v>1362</v>
      </c>
      <c r="Q62" s="207" t="s">
        <v>993</v>
      </c>
      <c r="R62" s="46" t="s">
        <v>1273</v>
      </c>
    </row>
    <row r="63" spans="1:19" ht="15" customHeight="1" x14ac:dyDescent="0.25">
      <c r="A63" s="296" t="s">
        <v>214</v>
      </c>
      <c r="B63" s="182" t="s">
        <v>323</v>
      </c>
      <c r="C63" s="183">
        <f t="shared" si="4"/>
        <v>2</v>
      </c>
      <c r="D63" s="183"/>
      <c r="E63" s="184">
        <f t="shared" si="1"/>
        <v>2</v>
      </c>
      <c r="F63" s="185" t="s">
        <v>219</v>
      </c>
      <c r="G63" s="185" t="s">
        <v>1306</v>
      </c>
      <c r="H63" s="185">
        <v>43976</v>
      </c>
      <c r="I63" s="185">
        <v>43992</v>
      </c>
      <c r="J63" s="185">
        <v>44042</v>
      </c>
      <c r="K63" s="185">
        <v>44042</v>
      </c>
      <c r="L63" s="317" t="s">
        <v>216</v>
      </c>
      <c r="M63" s="185">
        <v>44042</v>
      </c>
      <c r="N63" s="185">
        <v>44056</v>
      </c>
      <c r="O63" s="182" t="s">
        <v>216</v>
      </c>
      <c r="P63" s="207" t="s">
        <v>1363</v>
      </c>
      <c r="Q63" s="207" t="s">
        <v>251</v>
      </c>
      <c r="R63" s="207" t="s">
        <v>1364</v>
      </c>
      <c r="S63" s="218" t="s">
        <v>216</v>
      </c>
    </row>
    <row r="64" spans="1:19" ht="15" customHeight="1" x14ac:dyDescent="0.25">
      <c r="A64" s="296" t="s">
        <v>53</v>
      </c>
      <c r="B64" s="182" t="s">
        <v>323</v>
      </c>
      <c r="C64" s="183">
        <f t="shared" si="4"/>
        <v>2</v>
      </c>
      <c r="D64" s="183"/>
      <c r="E64" s="184">
        <f t="shared" si="1"/>
        <v>2</v>
      </c>
      <c r="F64" s="185" t="s">
        <v>219</v>
      </c>
      <c r="G64" s="185" t="s">
        <v>1306</v>
      </c>
      <c r="H64" s="185">
        <v>43977</v>
      </c>
      <c r="I64" s="185">
        <v>43991</v>
      </c>
      <c r="J64" s="185">
        <v>43999</v>
      </c>
      <c r="K64" s="317" t="s">
        <v>216</v>
      </c>
      <c r="L64" s="317" t="s">
        <v>216</v>
      </c>
      <c r="M64" s="185">
        <v>43999</v>
      </c>
      <c r="N64" s="185">
        <v>44007</v>
      </c>
      <c r="O64" s="182" t="s">
        <v>216</v>
      </c>
      <c r="P64" s="46" t="s">
        <v>1365</v>
      </c>
      <c r="Q64" s="46" t="s">
        <v>577</v>
      </c>
      <c r="R64" s="206" t="s">
        <v>1366</v>
      </c>
      <c r="S64" s="218" t="s">
        <v>216</v>
      </c>
    </row>
    <row r="65" spans="1:19" ht="15" customHeight="1" x14ac:dyDescent="0.25">
      <c r="A65" s="296" t="s">
        <v>54</v>
      </c>
      <c r="B65" s="182" t="s">
        <v>324</v>
      </c>
      <c r="C65" s="183">
        <f t="shared" si="4"/>
        <v>0</v>
      </c>
      <c r="D65" s="183"/>
      <c r="E65" s="184">
        <f t="shared" si="1"/>
        <v>0</v>
      </c>
      <c r="F65" s="317" t="s">
        <v>218</v>
      </c>
      <c r="G65" s="38" t="s">
        <v>216</v>
      </c>
      <c r="H65" s="38" t="s">
        <v>216</v>
      </c>
      <c r="I65" s="38" t="s">
        <v>216</v>
      </c>
      <c r="J65" s="38" t="s">
        <v>216</v>
      </c>
      <c r="K65" s="38" t="s">
        <v>216</v>
      </c>
      <c r="L65" s="38" t="s">
        <v>216</v>
      </c>
      <c r="M65" s="38" t="s">
        <v>216</v>
      </c>
      <c r="N65" s="38" t="s">
        <v>216</v>
      </c>
      <c r="O65" s="185" t="s">
        <v>216</v>
      </c>
      <c r="P65" s="207" t="s">
        <v>484</v>
      </c>
      <c r="Q65" s="207" t="s">
        <v>485</v>
      </c>
      <c r="R65" s="46" t="s">
        <v>1273</v>
      </c>
    </row>
    <row r="66" spans="1:19" ht="15" customHeight="1" x14ac:dyDescent="0.25">
      <c r="A66" s="296" t="s">
        <v>55</v>
      </c>
      <c r="B66" s="182" t="s">
        <v>324</v>
      </c>
      <c r="C66" s="183">
        <f t="shared" si="4"/>
        <v>0</v>
      </c>
      <c r="D66" s="183"/>
      <c r="E66" s="184">
        <f t="shared" si="1"/>
        <v>0</v>
      </c>
      <c r="F66" s="317" t="s">
        <v>218</v>
      </c>
      <c r="G66" s="38" t="s">
        <v>216</v>
      </c>
      <c r="H66" s="38" t="s">
        <v>216</v>
      </c>
      <c r="I66" s="38" t="s">
        <v>216</v>
      </c>
      <c r="J66" s="38" t="s">
        <v>216</v>
      </c>
      <c r="K66" s="38" t="s">
        <v>216</v>
      </c>
      <c r="L66" s="38" t="s">
        <v>216</v>
      </c>
      <c r="M66" s="38" t="s">
        <v>216</v>
      </c>
      <c r="N66" s="38" t="s">
        <v>216</v>
      </c>
      <c r="O66" s="185" t="s">
        <v>216</v>
      </c>
      <c r="P66" s="207" t="s">
        <v>596</v>
      </c>
      <c r="Q66" s="207" t="s">
        <v>286</v>
      </c>
      <c r="R66" s="207" t="s">
        <v>597</v>
      </c>
      <c r="S66" s="218" t="s">
        <v>216</v>
      </c>
    </row>
    <row r="67" spans="1:19" ht="15" customHeight="1" x14ac:dyDescent="0.25">
      <c r="A67" s="296" t="s">
        <v>56</v>
      </c>
      <c r="B67" s="182" t="s">
        <v>323</v>
      </c>
      <c r="C67" s="183">
        <f t="shared" si="4"/>
        <v>2</v>
      </c>
      <c r="D67" s="183"/>
      <c r="E67" s="184">
        <f t="shared" si="1"/>
        <v>2</v>
      </c>
      <c r="F67" s="185" t="s">
        <v>219</v>
      </c>
      <c r="G67" s="185" t="s">
        <v>1317</v>
      </c>
      <c r="H67" s="185">
        <v>44034</v>
      </c>
      <c r="I67" s="185">
        <v>44014</v>
      </c>
      <c r="J67" s="185">
        <v>44043</v>
      </c>
      <c r="K67" s="185">
        <v>44043</v>
      </c>
      <c r="L67" s="317" t="s">
        <v>216</v>
      </c>
      <c r="M67" s="185">
        <v>44043</v>
      </c>
      <c r="N67" s="185">
        <v>44046</v>
      </c>
      <c r="O67" s="182" t="s">
        <v>216</v>
      </c>
      <c r="P67" s="207" t="s">
        <v>1367</v>
      </c>
      <c r="Q67" s="207" t="s">
        <v>1368</v>
      </c>
      <c r="R67" s="207" t="s">
        <v>542</v>
      </c>
      <c r="S67" s="218" t="s">
        <v>216</v>
      </c>
    </row>
    <row r="68" spans="1:19" ht="15" customHeight="1" x14ac:dyDescent="0.25">
      <c r="A68" s="296" t="s">
        <v>57</v>
      </c>
      <c r="B68" s="182" t="s">
        <v>324</v>
      </c>
      <c r="C68" s="183">
        <f t="shared" si="4"/>
        <v>0</v>
      </c>
      <c r="D68" s="183"/>
      <c r="E68" s="184">
        <f t="shared" si="1"/>
        <v>0</v>
      </c>
      <c r="F68" s="317" t="s">
        <v>218</v>
      </c>
      <c r="G68" s="38" t="s">
        <v>216</v>
      </c>
      <c r="H68" s="38" t="s">
        <v>216</v>
      </c>
      <c r="I68" s="38" t="s">
        <v>216</v>
      </c>
      <c r="J68" s="38" t="s">
        <v>216</v>
      </c>
      <c r="K68" s="38" t="s">
        <v>216</v>
      </c>
      <c r="L68" s="38" t="s">
        <v>216</v>
      </c>
      <c r="M68" s="38" t="s">
        <v>216</v>
      </c>
      <c r="N68" s="38" t="s">
        <v>216</v>
      </c>
      <c r="O68" s="185" t="s">
        <v>216</v>
      </c>
      <c r="P68" s="207" t="s">
        <v>1554</v>
      </c>
      <c r="Q68" s="207" t="s">
        <v>1567</v>
      </c>
      <c r="R68" s="207" t="s">
        <v>1578</v>
      </c>
      <c r="S68" s="218" t="s">
        <v>216</v>
      </c>
    </row>
    <row r="69" spans="1:19" ht="15" customHeight="1" x14ac:dyDescent="0.25">
      <c r="A69" s="27" t="s">
        <v>58</v>
      </c>
      <c r="B69" s="28"/>
      <c r="C69" s="39"/>
      <c r="D69" s="28"/>
      <c r="E69" s="28"/>
      <c r="F69" s="48"/>
      <c r="G69" s="48"/>
      <c r="H69" s="27"/>
      <c r="I69" s="27"/>
      <c r="J69" s="27"/>
      <c r="K69" s="27"/>
      <c r="L69" s="27"/>
      <c r="M69" s="27"/>
      <c r="N69" s="27"/>
      <c r="O69" s="27"/>
      <c r="P69" s="48"/>
      <c r="Q69" s="48"/>
      <c r="R69" s="204"/>
    </row>
    <row r="70" spans="1:19" ht="15" customHeight="1" x14ac:dyDescent="0.25">
      <c r="A70" s="296" t="s">
        <v>59</v>
      </c>
      <c r="B70" s="182" t="s">
        <v>324</v>
      </c>
      <c r="C70" s="183">
        <f>IF(B70=$B$4,2,0)</f>
        <v>0</v>
      </c>
      <c r="D70" s="183"/>
      <c r="E70" s="184">
        <f t="shared" si="1"/>
        <v>0</v>
      </c>
      <c r="F70" s="317" t="s">
        <v>218</v>
      </c>
      <c r="G70" s="38" t="s">
        <v>216</v>
      </c>
      <c r="H70" s="38" t="s">
        <v>216</v>
      </c>
      <c r="I70" s="38" t="s">
        <v>216</v>
      </c>
      <c r="J70" s="38" t="s">
        <v>216</v>
      </c>
      <c r="K70" s="38" t="s">
        <v>216</v>
      </c>
      <c r="L70" s="38" t="s">
        <v>216</v>
      </c>
      <c r="M70" s="38" t="s">
        <v>216</v>
      </c>
      <c r="N70" s="38" t="s">
        <v>216</v>
      </c>
      <c r="O70" s="185" t="s">
        <v>216</v>
      </c>
      <c r="P70" s="207" t="s">
        <v>671</v>
      </c>
      <c r="Q70" s="207" t="s">
        <v>231</v>
      </c>
      <c r="R70" s="46" t="s">
        <v>1273</v>
      </c>
    </row>
    <row r="71" spans="1:19" ht="15" customHeight="1" x14ac:dyDescent="0.25">
      <c r="A71" s="296" t="s">
        <v>60</v>
      </c>
      <c r="B71" s="182" t="s">
        <v>324</v>
      </c>
      <c r="C71" s="183">
        <f>IF(B71=$B$4,2,0)</f>
        <v>0</v>
      </c>
      <c r="D71" s="183"/>
      <c r="E71" s="184">
        <f t="shared" si="1"/>
        <v>0</v>
      </c>
      <c r="F71" s="317" t="s">
        <v>218</v>
      </c>
      <c r="G71" s="38" t="s">
        <v>216</v>
      </c>
      <c r="H71" s="38" t="s">
        <v>216</v>
      </c>
      <c r="I71" s="38" t="s">
        <v>216</v>
      </c>
      <c r="J71" s="38" t="s">
        <v>216</v>
      </c>
      <c r="K71" s="38" t="s">
        <v>216</v>
      </c>
      <c r="L71" s="38" t="s">
        <v>216</v>
      </c>
      <c r="M71" s="38" t="s">
        <v>216</v>
      </c>
      <c r="N71" s="38" t="s">
        <v>216</v>
      </c>
      <c r="O71" s="185" t="s">
        <v>216</v>
      </c>
      <c r="P71" s="207" t="s">
        <v>486</v>
      </c>
      <c r="Q71" s="205" t="s">
        <v>232</v>
      </c>
      <c r="R71" s="206" t="s">
        <v>1579</v>
      </c>
      <c r="S71" s="218" t="s">
        <v>216</v>
      </c>
    </row>
    <row r="72" spans="1:19" ht="15" customHeight="1" x14ac:dyDescent="0.25">
      <c r="A72" s="296" t="s">
        <v>61</v>
      </c>
      <c r="B72" s="182" t="s">
        <v>323</v>
      </c>
      <c r="C72" s="183">
        <f>IF(B72=$B$4,2,0)</f>
        <v>2</v>
      </c>
      <c r="D72" s="183"/>
      <c r="E72" s="184">
        <f t="shared" ref="E72:E98" si="5">C72*IF(D72&gt;0,D72,1)</f>
        <v>2</v>
      </c>
      <c r="F72" s="185" t="s">
        <v>219</v>
      </c>
      <c r="G72" s="185" t="s">
        <v>1306</v>
      </c>
      <c r="H72" s="185">
        <v>43950</v>
      </c>
      <c r="I72" s="185" t="s">
        <v>1370</v>
      </c>
      <c r="J72" s="185">
        <v>43979</v>
      </c>
      <c r="K72" s="185">
        <v>43979</v>
      </c>
      <c r="L72" s="185" t="s">
        <v>216</v>
      </c>
      <c r="M72" s="185">
        <v>43979</v>
      </c>
      <c r="N72" s="185">
        <v>43984</v>
      </c>
      <c r="O72" s="182" t="s">
        <v>216</v>
      </c>
      <c r="P72" s="207" t="s">
        <v>431</v>
      </c>
      <c r="Q72" s="207" t="s">
        <v>430</v>
      </c>
      <c r="R72" s="46" t="s">
        <v>1273</v>
      </c>
    </row>
    <row r="73" spans="1:19" ht="15" customHeight="1" x14ac:dyDescent="0.25">
      <c r="A73" s="296" t="s">
        <v>62</v>
      </c>
      <c r="B73" s="182" t="s">
        <v>324</v>
      </c>
      <c r="C73" s="183">
        <f>IF(B73=$B$4,2,0)</f>
        <v>0</v>
      </c>
      <c r="D73" s="183"/>
      <c r="E73" s="184">
        <f t="shared" si="5"/>
        <v>0</v>
      </c>
      <c r="F73" s="317" t="s">
        <v>1478</v>
      </c>
      <c r="G73" s="38" t="s">
        <v>216</v>
      </c>
      <c r="H73" s="38" t="s">
        <v>216</v>
      </c>
      <c r="I73" s="38" t="s">
        <v>216</v>
      </c>
      <c r="J73" s="38" t="s">
        <v>216</v>
      </c>
      <c r="K73" s="38" t="s">
        <v>216</v>
      </c>
      <c r="L73" s="38" t="s">
        <v>216</v>
      </c>
      <c r="M73" s="38" t="s">
        <v>216</v>
      </c>
      <c r="N73" s="38" t="s">
        <v>216</v>
      </c>
      <c r="O73" s="185" t="s">
        <v>1504</v>
      </c>
      <c r="P73" s="207" t="s">
        <v>399</v>
      </c>
      <c r="Q73" s="207" t="s">
        <v>288</v>
      </c>
      <c r="R73" s="46" t="s">
        <v>1499</v>
      </c>
      <c r="S73" s="218" t="s">
        <v>216</v>
      </c>
    </row>
    <row r="74" spans="1:19" ht="15" customHeight="1" x14ac:dyDescent="0.25">
      <c r="A74" s="296" t="s">
        <v>63</v>
      </c>
      <c r="B74" s="182" t="s">
        <v>323</v>
      </c>
      <c r="C74" s="183">
        <f t="shared" ref="C74:C98" si="6">IF(B74=$B$4,2,0)</f>
        <v>2</v>
      </c>
      <c r="D74" s="183"/>
      <c r="E74" s="184">
        <f t="shared" si="5"/>
        <v>2</v>
      </c>
      <c r="F74" s="317" t="s">
        <v>219</v>
      </c>
      <c r="G74" s="185" t="s">
        <v>1306</v>
      </c>
      <c r="H74" s="185">
        <v>44011</v>
      </c>
      <c r="I74" s="185">
        <v>44018</v>
      </c>
      <c r="J74" s="185">
        <v>44021</v>
      </c>
      <c r="K74" s="185">
        <v>44021</v>
      </c>
      <c r="L74" s="185" t="s">
        <v>216</v>
      </c>
      <c r="M74" s="185">
        <v>44021</v>
      </c>
      <c r="N74" s="185">
        <v>44021</v>
      </c>
      <c r="O74" s="182" t="s">
        <v>216</v>
      </c>
      <c r="P74" s="207" t="s">
        <v>1371</v>
      </c>
      <c r="Q74" s="207" t="s">
        <v>663</v>
      </c>
      <c r="R74" s="46" t="s">
        <v>1273</v>
      </c>
    </row>
    <row r="75" spans="1:19" ht="15" customHeight="1" x14ac:dyDescent="0.25">
      <c r="A75" s="296" t="s">
        <v>64</v>
      </c>
      <c r="B75" s="182" t="s">
        <v>323</v>
      </c>
      <c r="C75" s="183">
        <f t="shared" si="6"/>
        <v>2</v>
      </c>
      <c r="D75" s="183"/>
      <c r="E75" s="184">
        <f t="shared" si="5"/>
        <v>2</v>
      </c>
      <c r="F75" s="185" t="s">
        <v>219</v>
      </c>
      <c r="G75" s="185" t="s">
        <v>1306</v>
      </c>
      <c r="H75" s="185">
        <v>43944</v>
      </c>
      <c r="I75" s="185" t="s">
        <v>1503</v>
      </c>
      <c r="J75" s="185">
        <v>43979</v>
      </c>
      <c r="K75" s="185" t="s">
        <v>216</v>
      </c>
      <c r="L75" s="185" t="s">
        <v>216</v>
      </c>
      <c r="M75" s="185">
        <v>43979</v>
      </c>
      <c r="N75" s="185">
        <v>43979</v>
      </c>
      <c r="O75" s="187" t="s">
        <v>1400</v>
      </c>
      <c r="P75" s="207" t="s">
        <v>454</v>
      </c>
      <c r="Q75" s="207" t="s">
        <v>1372</v>
      </c>
      <c r="R75" s="206" t="s">
        <v>1373</v>
      </c>
      <c r="S75" s="218" t="s">
        <v>216</v>
      </c>
    </row>
    <row r="76" spans="1:19" ht="15" customHeight="1" x14ac:dyDescent="0.25">
      <c r="A76" s="27" t="s">
        <v>65</v>
      </c>
      <c r="B76" s="28"/>
      <c r="C76" s="39"/>
      <c r="D76" s="28"/>
      <c r="E76" s="28"/>
      <c r="F76" s="48"/>
      <c r="G76" s="48"/>
      <c r="H76" s="48"/>
      <c r="I76" s="27"/>
      <c r="J76" s="27"/>
      <c r="K76" s="27"/>
      <c r="L76" s="27"/>
      <c r="M76" s="27"/>
      <c r="N76" s="27"/>
      <c r="O76" s="27"/>
      <c r="P76" s="49"/>
      <c r="Q76" s="49"/>
      <c r="R76" s="203"/>
    </row>
    <row r="77" spans="1:19" ht="15" customHeight="1" x14ac:dyDescent="0.25">
      <c r="A77" s="296" t="s">
        <v>66</v>
      </c>
      <c r="B77" s="182" t="s">
        <v>324</v>
      </c>
      <c r="C77" s="183">
        <f>IF(B77=$B$4,2,0)</f>
        <v>0</v>
      </c>
      <c r="D77" s="183"/>
      <c r="E77" s="184">
        <f t="shared" si="5"/>
        <v>0</v>
      </c>
      <c r="F77" s="185" t="s">
        <v>257</v>
      </c>
      <c r="G77" s="185" t="s">
        <v>1306</v>
      </c>
      <c r="H77" s="185" t="s">
        <v>1401</v>
      </c>
      <c r="I77" s="185" t="s">
        <v>1402</v>
      </c>
      <c r="J77" s="185">
        <v>44008</v>
      </c>
      <c r="K77" s="185" t="s">
        <v>216</v>
      </c>
      <c r="L77" s="185" t="s">
        <v>216</v>
      </c>
      <c r="M77" s="185">
        <v>44008</v>
      </c>
      <c r="N77" s="185">
        <v>44020</v>
      </c>
      <c r="O77" s="185" t="s">
        <v>1403</v>
      </c>
      <c r="P77" s="207" t="s">
        <v>551</v>
      </c>
      <c r="Q77" s="207" t="s">
        <v>549</v>
      </c>
      <c r="R77" s="207" t="s">
        <v>1273</v>
      </c>
    </row>
    <row r="78" spans="1:19" ht="15" customHeight="1" x14ac:dyDescent="0.25">
      <c r="A78" s="296" t="s">
        <v>68</v>
      </c>
      <c r="B78" s="182" t="s">
        <v>324</v>
      </c>
      <c r="C78" s="183">
        <f t="shared" si="6"/>
        <v>0</v>
      </c>
      <c r="D78" s="183"/>
      <c r="E78" s="184">
        <f t="shared" si="5"/>
        <v>0</v>
      </c>
      <c r="F78" s="185" t="s">
        <v>218</v>
      </c>
      <c r="G78" s="38" t="s">
        <v>216</v>
      </c>
      <c r="H78" s="38" t="s">
        <v>216</v>
      </c>
      <c r="I78" s="38" t="s">
        <v>216</v>
      </c>
      <c r="J78" s="38" t="s">
        <v>216</v>
      </c>
      <c r="K78" s="38" t="s">
        <v>216</v>
      </c>
      <c r="L78" s="38" t="s">
        <v>216</v>
      </c>
      <c r="M78" s="38" t="s">
        <v>216</v>
      </c>
      <c r="N78" s="38" t="s">
        <v>216</v>
      </c>
      <c r="O78" s="185" t="s">
        <v>216</v>
      </c>
      <c r="P78" s="207" t="s">
        <v>590</v>
      </c>
      <c r="Q78" s="207" t="s">
        <v>1568</v>
      </c>
      <c r="R78" s="207" t="s">
        <v>694</v>
      </c>
      <c r="S78" s="218" t="s">
        <v>216</v>
      </c>
    </row>
    <row r="79" spans="1:19" ht="15" customHeight="1" x14ac:dyDescent="0.25">
      <c r="A79" s="296" t="s">
        <v>69</v>
      </c>
      <c r="B79" s="182" t="s">
        <v>324</v>
      </c>
      <c r="C79" s="183">
        <f>IF(B79=$B$4,2,0)</f>
        <v>0</v>
      </c>
      <c r="D79" s="183"/>
      <c r="E79" s="184">
        <f t="shared" si="5"/>
        <v>0</v>
      </c>
      <c r="F79" s="317" t="s">
        <v>218</v>
      </c>
      <c r="G79" s="38" t="s">
        <v>216</v>
      </c>
      <c r="H79" s="38" t="s">
        <v>216</v>
      </c>
      <c r="I79" s="38" t="s">
        <v>216</v>
      </c>
      <c r="J79" s="38" t="s">
        <v>216</v>
      </c>
      <c r="K79" s="38" t="s">
        <v>216</v>
      </c>
      <c r="L79" s="38" t="s">
        <v>216</v>
      </c>
      <c r="M79" s="38" t="s">
        <v>216</v>
      </c>
      <c r="N79" s="38" t="s">
        <v>216</v>
      </c>
      <c r="O79" s="185" t="s">
        <v>216</v>
      </c>
      <c r="P79" s="207" t="s">
        <v>1555</v>
      </c>
      <c r="Q79" s="207" t="s">
        <v>1569</v>
      </c>
      <c r="R79" s="46" t="s">
        <v>1273</v>
      </c>
    </row>
    <row r="80" spans="1:19" ht="15" customHeight="1" x14ac:dyDescent="0.25">
      <c r="A80" s="296" t="s">
        <v>70</v>
      </c>
      <c r="B80" s="182" t="s">
        <v>324</v>
      </c>
      <c r="C80" s="183">
        <f>IF(B80=$B$4,2,0)</f>
        <v>0</v>
      </c>
      <c r="D80" s="183"/>
      <c r="E80" s="184">
        <f t="shared" si="5"/>
        <v>0</v>
      </c>
      <c r="F80" s="185" t="s">
        <v>257</v>
      </c>
      <c r="G80" s="185" t="s">
        <v>1306</v>
      </c>
      <c r="H80" s="185" t="s">
        <v>1404</v>
      </c>
      <c r="I80" s="185" t="s">
        <v>1405</v>
      </c>
      <c r="J80" s="185">
        <v>44008</v>
      </c>
      <c r="K80" s="185" t="s">
        <v>216</v>
      </c>
      <c r="L80" s="185" t="s">
        <v>216</v>
      </c>
      <c r="M80" s="185">
        <v>44008</v>
      </c>
      <c r="N80" s="185">
        <v>44020</v>
      </c>
      <c r="O80" s="185" t="s">
        <v>1403</v>
      </c>
      <c r="P80" s="207" t="s">
        <v>684</v>
      </c>
      <c r="Q80" s="207" t="s">
        <v>1374</v>
      </c>
      <c r="R80" s="207" t="s">
        <v>1273</v>
      </c>
    </row>
    <row r="81" spans="1:19" ht="15" customHeight="1" x14ac:dyDescent="0.25">
      <c r="A81" s="296" t="s">
        <v>72</v>
      </c>
      <c r="B81" s="182" t="s">
        <v>323</v>
      </c>
      <c r="C81" s="183">
        <f>IF(B81=$B$4,2,0)</f>
        <v>2</v>
      </c>
      <c r="D81" s="183"/>
      <c r="E81" s="184">
        <f>C81*IF(D81&gt;0,D81,1)</f>
        <v>2</v>
      </c>
      <c r="F81" s="185" t="s">
        <v>219</v>
      </c>
      <c r="G81" s="185" t="s">
        <v>1306</v>
      </c>
      <c r="H81" s="185">
        <v>43980</v>
      </c>
      <c r="I81" s="185">
        <v>44015</v>
      </c>
      <c r="J81" s="185">
        <v>44021</v>
      </c>
      <c r="K81" s="185">
        <v>44021</v>
      </c>
      <c r="L81" s="185" t="s">
        <v>216</v>
      </c>
      <c r="M81" s="185">
        <v>44021</v>
      </c>
      <c r="N81" s="185">
        <v>44034</v>
      </c>
      <c r="O81" s="182" t="s">
        <v>216</v>
      </c>
      <c r="P81" s="207" t="s">
        <v>613</v>
      </c>
      <c r="Q81" s="207" t="s">
        <v>612</v>
      </c>
      <c r="R81" s="46" t="s">
        <v>1273</v>
      </c>
    </row>
    <row r="82" spans="1:19" ht="15" customHeight="1" x14ac:dyDescent="0.25">
      <c r="A82" s="296" t="s">
        <v>73</v>
      </c>
      <c r="B82" s="182" t="s">
        <v>324</v>
      </c>
      <c r="C82" s="183">
        <f t="shared" si="6"/>
        <v>0</v>
      </c>
      <c r="D82" s="183"/>
      <c r="E82" s="184">
        <f t="shared" si="5"/>
        <v>0</v>
      </c>
      <c r="F82" s="185" t="s">
        <v>257</v>
      </c>
      <c r="G82" s="185" t="s">
        <v>1303</v>
      </c>
      <c r="H82" s="185">
        <v>43976</v>
      </c>
      <c r="I82" s="185" t="s">
        <v>217</v>
      </c>
      <c r="J82" s="185">
        <v>43976</v>
      </c>
      <c r="K82" s="185">
        <v>44104</v>
      </c>
      <c r="L82" s="185" t="s">
        <v>216</v>
      </c>
      <c r="M82" s="185">
        <v>44104</v>
      </c>
      <c r="N82" s="185">
        <v>44116</v>
      </c>
      <c r="O82" s="182" t="s">
        <v>1399</v>
      </c>
      <c r="P82" s="207" t="s">
        <v>500</v>
      </c>
      <c r="Q82" s="207" t="s">
        <v>1375</v>
      </c>
      <c r="R82" s="207" t="s">
        <v>501</v>
      </c>
      <c r="S82" s="218" t="s">
        <v>216</v>
      </c>
    </row>
    <row r="83" spans="1:19" ht="15" customHeight="1" x14ac:dyDescent="0.25">
      <c r="A83" s="296" t="s">
        <v>1376</v>
      </c>
      <c r="B83" s="182" t="s">
        <v>324</v>
      </c>
      <c r="C83" s="183">
        <f t="shared" si="6"/>
        <v>0</v>
      </c>
      <c r="D83" s="183"/>
      <c r="E83" s="184">
        <f t="shared" si="5"/>
        <v>0</v>
      </c>
      <c r="F83" s="185" t="s">
        <v>218</v>
      </c>
      <c r="G83" s="38" t="s">
        <v>216</v>
      </c>
      <c r="H83" s="38" t="s">
        <v>216</v>
      </c>
      <c r="I83" s="38" t="s">
        <v>216</v>
      </c>
      <c r="J83" s="38" t="s">
        <v>216</v>
      </c>
      <c r="K83" s="38" t="s">
        <v>216</v>
      </c>
      <c r="L83" s="38" t="s">
        <v>216</v>
      </c>
      <c r="M83" s="38" t="s">
        <v>216</v>
      </c>
      <c r="N83" s="38" t="s">
        <v>216</v>
      </c>
      <c r="O83" s="185" t="s">
        <v>216</v>
      </c>
      <c r="P83" s="207" t="s">
        <v>439</v>
      </c>
      <c r="Q83" s="46" t="s">
        <v>440</v>
      </c>
      <c r="R83" s="46" t="s">
        <v>1273</v>
      </c>
    </row>
    <row r="84" spans="1:19" ht="15" customHeight="1" x14ac:dyDescent="0.25">
      <c r="A84" s="296" t="s">
        <v>75</v>
      </c>
      <c r="B84" s="182" t="s">
        <v>323</v>
      </c>
      <c r="C84" s="183">
        <f>IF(B84=$B$4,2,0)</f>
        <v>2</v>
      </c>
      <c r="D84" s="183"/>
      <c r="E84" s="184">
        <f t="shared" si="5"/>
        <v>2</v>
      </c>
      <c r="F84" s="185" t="s">
        <v>219</v>
      </c>
      <c r="G84" s="185" t="s">
        <v>1306</v>
      </c>
      <c r="H84" s="185">
        <v>43976</v>
      </c>
      <c r="I84" s="185">
        <v>43993</v>
      </c>
      <c r="J84" s="185">
        <v>44020</v>
      </c>
      <c r="K84" s="185">
        <v>44020</v>
      </c>
      <c r="L84" s="185" t="s">
        <v>216</v>
      </c>
      <c r="M84" s="185">
        <v>44020</v>
      </c>
      <c r="N84" s="185">
        <v>44026</v>
      </c>
      <c r="O84" s="182" t="s">
        <v>216</v>
      </c>
      <c r="P84" s="46" t="s">
        <v>583</v>
      </c>
      <c r="Q84" s="46" t="s">
        <v>237</v>
      </c>
      <c r="R84" s="46" t="s">
        <v>1377</v>
      </c>
      <c r="S84" s="218" t="s">
        <v>216</v>
      </c>
    </row>
    <row r="85" spans="1:19" ht="15" customHeight="1" x14ac:dyDescent="0.25">
      <c r="A85" s="296" t="s">
        <v>76</v>
      </c>
      <c r="B85" s="182" t="s">
        <v>323</v>
      </c>
      <c r="C85" s="183">
        <f t="shared" si="6"/>
        <v>2</v>
      </c>
      <c r="D85" s="183"/>
      <c r="E85" s="184">
        <f t="shared" si="5"/>
        <v>2</v>
      </c>
      <c r="F85" s="185" t="s">
        <v>219</v>
      </c>
      <c r="G85" s="185" t="s">
        <v>1306</v>
      </c>
      <c r="H85" s="185">
        <v>43979</v>
      </c>
      <c r="I85" s="185">
        <v>44012</v>
      </c>
      <c r="J85" s="185">
        <v>44021</v>
      </c>
      <c r="K85" s="185">
        <v>44021</v>
      </c>
      <c r="L85" s="185" t="s">
        <v>216</v>
      </c>
      <c r="M85" s="185">
        <v>44021</v>
      </c>
      <c r="N85" s="185">
        <v>44033</v>
      </c>
      <c r="O85" s="187" t="s">
        <v>216</v>
      </c>
      <c r="P85" s="205" t="s">
        <v>1378</v>
      </c>
      <c r="Q85" s="205" t="s">
        <v>1379</v>
      </c>
      <c r="R85" s="207" t="s">
        <v>291</v>
      </c>
      <c r="S85" s="218" t="s">
        <v>216</v>
      </c>
    </row>
    <row r="86" spans="1:19" ht="15" customHeight="1" x14ac:dyDescent="0.25">
      <c r="A86" s="296" t="s">
        <v>77</v>
      </c>
      <c r="B86" s="182" t="s">
        <v>324</v>
      </c>
      <c r="C86" s="183">
        <f t="shared" si="6"/>
        <v>0</v>
      </c>
      <c r="D86" s="183"/>
      <c r="E86" s="184">
        <f t="shared" si="5"/>
        <v>0</v>
      </c>
      <c r="F86" s="317" t="s">
        <v>218</v>
      </c>
      <c r="G86" s="38" t="s">
        <v>216</v>
      </c>
      <c r="H86" s="38" t="s">
        <v>216</v>
      </c>
      <c r="I86" s="38" t="s">
        <v>216</v>
      </c>
      <c r="J86" s="38" t="s">
        <v>216</v>
      </c>
      <c r="K86" s="38" t="s">
        <v>216</v>
      </c>
      <c r="L86" s="38" t="s">
        <v>216</v>
      </c>
      <c r="M86" s="38" t="s">
        <v>216</v>
      </c>
      <c r="N86" s="38" t="s">
        <v>216</v>
      </c>
      <c r="O86" s="185" t="s">
        <v>216</v>
      </c>
      <c r="P86" s="207" t="s">
        <v>1461</v>
      </c>
      <c r="Q86" s="207" t="s">
        <v>447</v>
      </c>
      <c r="R86" s="207" t="s">
        <v>1580</v>
      </c>
      <c r="S86" s="218" t="s">
        <v>216</v>
      </c>
    </row>
    <row r="87" spans="1:19" ht="15" customHeight="1" x14ac:dyDescent="0.25">
      <c r="A87" s="27" t="s">
        <v>78</v>
      </c>
      <c r="B87" s="28"/>
      <c r="C87" s="39"/>
      <c r="D87" s="28"/>
      <c r="E87" s="28"/>
      <c r="F87" s="48"/>
      <c r="G87" s="48"/>
      <c r="H87" s="48"/>
      <c r="I87" s="27"/>
      <c r="J87" s="27"/>
      <c r="K87" s="27"/>
      <c r="L87" s="27"/>
      <c r="M87" s="27"/>
      <c r="N87" s="27"/>
      <c r="O87" s="27"/>
      <c r="P87" s="49"/>
      <c r="Q87" s="49"/>
      <c r="R87" s="203"/>
    </row>
    <row r="88" spans="1:19" ht="15" customHeight="1" x14ac:dyDescent="0.25">
      <c r="A88" s="296" t="s">
        <v>67</v>
      </c>
      <c r="B88" s="182" t="s">
        <v>323</v>
      </c>
      <c r="C88" s="183">
        <f>IF(B88=$B$4,2,0)</f>
        <v>2</v>
      </c>
      <c r="D88" s="183"/>
      <c r="E88" s="184">
        <f t="shared" si="5"/>
        <v>2</v>
      </c>
      <c r="F88" s="185" t="s">
        <v>219</v>
      </c>
      <c r="G88" s="185" t="s">
        <v>1317</v>
      </c>
      <c r="H88" s="185">
        <v>43980</v>
      </c>
      <c r="I88" s="185">
        <v>44005</v>
      </c>
      <c r="J88" s="185">
        <v>44020</v>
      </c>
      <c r="K88" s="185" t="s">
        <v>216</v>
      </c>
      <c r="L88" s="185" t="s">
        <v>216</v>
      </c>
      <c r="M88" s="185">
        <v>44020</v>
      </c>
      <c r="N88" s="185">
        <v>44026</v>
      </c>
      <c r="O88" s="185" t="s">
        <v>216</v>
      </c>
      <c r="P88" s="46" t="s">
        <v>1380</v>
      </c>
      <c r="Q88" s="46" t="s">
        <v>1381</v>
      </c>
      <c r="R88" s="46" t="s">
        <v>1382</v>
      </c>
      <c r="S88" s="218" t="s">
        <v>216</v>
      </c>
    </row>
    <row r="89" spans="1:19" ht="15" customHeight="1" x14ac:dyDescent="0.25">
      <c r="A89" s="296" t="s">
        <v>79</v>
      </c>
      <c r="B89" s="182" t="s">
        <v>323</v>
      </c>
      <c r="C89" s="183">
        <f t="shared" si="6"/>
        <v>2</v>
      </c>
      <c r="D89" s="183"/>
      <c r="E89" s="184">
        <f t="shared" si="5"/>
        <v>2</v>
      </c>
      <c r="F89" s="185" t="s">
        <v>219</v>
      </c>
      <c r="G89" s="185" t="s">
        <v>1306</v>
      </c>
      <c r="H89" s="185">
        <v>43980</v>
      </c>
      <c r="I89" s="185">
        <v>43991</v>
      </c>
      <c r="J89" s="185">
        <v>44000</v>
      </c>
      <c r="K89" s="185">
        <v>44000</v>
      </c>
      <c r="L89" s="185" t="s">
        <v>216</v>
      </c>
      <c r="M89" s="185">
        <v>44000</v>
      </c>
      <c r="N89" s="185">
        <v>44008</v>
      </c>
      <c r="O89" s="187" t="s">
        <v>216</v>
      </c>
      <c r="P89" s="207" t="s">
        <v>1383</v>
      </c>
      <c r="Q89" s="207" t="s">
        <v>509</v>
      </c>
      <c r="R89" s="46" t="s">
        <v>1384</v>
      </c>
      <c r="S89" s="218" t="s">
        <v>216</v>
      </c>
    </row>
    <row r="90" spans="1:19" ht="15" customHeight="1" x14ac:dyDescent="0.25">
      <c r="A90" s="296" t="s">
        <v>71</v>
      </c>
      <c r="B90" s="182" t="s">
        <v>324</v>
      </c>
      <c r="C90" s="183">
        <f>IF(B90=$B$4,2,0)</f>
        <v>0</v>
      </c>
      <c r="D90" s="183"/>
      <c r="E90" s="184">
        <f>C90*IF(D90&gt;0,D90,1)</f>
        <v>0</v>
      </c>
      <c r="F90" s="317" t="s">
        <v>218</v>
      </c>
      <c r="G90" s="38" t="s">
        <v>216</v>
      </c>
      <c r="H90" s="38" t="s">
        <v>216</v>
      </c>
      <c r="I90" s="38" t="s">
        <v>216</v>
      </c>
      <c r="J90" s="38" t="s">
        <v>216</v>
      </c>
      <c r="K90" s="38" t="s">
        <v>216</v>
      </c>
      <c r="L90" s="38" t="s">
        <v>216</v>
      </c>
      <c r="M90" s="38" t="s">
        <v>216</v>
      </c>
      <c r="N90" s="38" t="s">
        <v>216</v>
      </c>
      <c r="O90" s="185" t="s">
        <v>216</v>
      </c>
      <c r="P90" s="207" t="s">
        <v>1556</v>
      </c>
      <c r="Q90" s="207" t="s">
        <v>609</v>
      </c>
      <c r="R90" s="207" t="s">
        <v>1581</v>
      </c>
      <c r="S90" s="218" t="s">
        <v>216</v>
      </c>
    </row>
    <row r="91" spans="1:19" ht="15" customHeight="1" x14ac:dyDescent="0.25">
      <c r="A91" s="296" t="s">
        <v>80</v>
      </c>
      <c r="B91" s="182" t="s">
        <v>324</v>
      </c>
      <c r="C91" s="183">
        <f t="shared" si="6"/>
        <v>0</v>
      </c>
      <c r="D91" s="183"/>
      <c r="E91" s="184">
        <f t="shared" si="5"/>
        <v>0</v>
      </c>
      <c r="F91" s="185" t="s">
        <v>257</v>
      </c>
      <c r="G91" s="185" t="s">
        <v>1303</v>
      </c>
      <c r="H91" s="185">
        <v>43991</v>
      </c>
      <c r="I91" s="185" t="s">
        <v>217</v>
      </c>
      <c r="J91" s="185">
        <v>44033</v>
      </c>
      <c r="K91" s="185">
        <v>44033</v>
      </c>
      <c r="L91" s="185" t="s">
        <v>216</v>
      </c>
      <c r="M91" s="185">
        <v>44033</v>
      </c>
      <c r="N91" s="185">
        <v>44046</v>
      </c>
      <c r="O91" s="182" t="s">
        <v>1399</v>
      </c>
      <c r="P91" s="207" t="s">
        <v>661</v>
      </c>
      <c r="Q91" s="207" t="s">
        <v>1385</v>
      </c>
      <c r="R91" s="207" t="s">
        <v>1386</v>
      </c>
      <c r="S91" s="218" t="s">
        <v>216</v>
      </c>
    </row>
    <row r="92" spans="1:19" ht="15" customHeight="1" x14ac:dyDescent="0.25">
      <c r="A92" s="296" t="s">
        <v>81</v>
      </c>
      <c r="B92" s="182" t="s">
        <v>324</v>
      </c>
      <c r="C92" s="183">
        <f t="shared" si="6"/>
        <v>0</v>
      </c>
      <c r="D92" s="183"/>
      <c r="E92" s="184">
        <f t="shared" si="5"/>
        <v>0</v>
      </c>
      <c r="F92" s="185" t="s">
        <v>257</v>
      </c>
      <c r="G92" s="185" t="s">
        <v>1317</v>
      </c>
      <c r="H92" s="185" t="s">
        <v>1406</v>
      </c>
      <c r="I92" s="185" t="s">
        <v>1407</v>
      </c>
      <c r="J92" s="185">
        <v>44008</v>
      </c>
      <c r="K92" s="185" t="s">
        <v>216</v>
      </c>
      <c r="L92" s="185" t="s">
        <v>216</v>
      </c>
      <c r="M92" s="185">
        <v>44008</v>
      </c>
      <c r="N92" s="185">
        <v>44014</v>
      </c>
      <c r="O92" s="185" t="s">
        <v>1403</v>
      </c>
      <c r="P92" s="207" t="s">
        <v>1387</v>
      </c>
      <c r="Q92" s="207" t="s">
        <v>1388</v>
      </c>
      <c r="R92" s="207" t="s">
        <v>1389</v>
      </c>
      <c r="S92" s="218" t="s">
        <v>216</v>
      </c>
    </row>
    <row r="93" spans="1:19" ht="15" customHeight="1" x14ac:dyDescent="0.25">
      <c r="A93" s="296" t="s">
        <v>82</v>
      </c>
      <c r="B93" s="182" t="s">
        <v>323</v>
      </c>
      <c r="C93" s="183">
        <f t="shared" si="6"/>
        <v>2</v>
      </c>
      <c r="D93" s="183"/>
      <c r="E93" s="184">
        <f t="shared" si="5"/>
        <v>2</v>
      </c>
      <c r="F93" s="185" t="s">
        <v>219</v>
      </c>
      <c r="G93" s="185" t="s">
        <v>1409</v>
      </c>
      <c r="H93" s="185">
        <v>43983</v>
      </c>
      <c r="I93" s="185">
        <v>43978</v>
      </c>
      <c r="J93" s="185">
        <v>44006</v>
      </c>
      <c r="K93" s="185">
        <v>44041</v>
      </c>
      <c r="L93" s="185" t="s">
        <v>216</v>
      </c>
      <c r="M93" s="185">
        <v>44041</v>
      </c>
      <c r="N93" s="185">
        <v>44041</v>
      </c>
      <c r="O93" s="182" t="s">
        <v>1410</v>
      </c>
      <c r="P93" s="207" t="s">
        <v>1408</v>
      </c>
      <c r="Q93" s="207" t="s">
        <v>1390</v>
      </c>
      <c r="R93" s="46" t="s">
        <v>1273</v>
      </c>
    </row>
    <row r="94" spans="1:19" ht="15" customHeight="1" x14ac:dyDescent="0.25">
      <c r="A94" s="296" t="s">
        <v>83</v>
      </c>
      <c r="B94" s="182" t="s">
        <v>324</v>
      </c>
      <c r="C94" s="183">
        <f>IF(B94=$B$4,2,0)</f>
        <v>0</v>
      </c>
      <c r="D94" s="183"/>
      <c r="E94" s="184">
        <f>C94*IF(D94&gt;0,D94,1)</f>
        <v>0</v>
      </c>
      <c r="F94" s="185" t="s">
        <v>257</v>
      </c>
      <c r="G94" s="185" t="s">
        <v>1317</v>
      </c>
      <c r="H94" s="185">
        <v>43980</v>
      </c>
      <c r="I94" s="185" t="s">
        <v>1391</v>
      </c>
      <c r="J94" s="185">
        <v>44011</v>
      </c>
      <c r="K94" s="185">
        <v>44011</v>
      </c>
      <c r="L94" s="185" t="s">
        <v>216</v>
      </c>
      <c r="M94" s="185" t="s">
        <v>217</v>
      </c>
      <c r="N94" s="185" t="s">
        <v>217</v>
      </c>
      <c r="O94" s="182" t="s">
        <v>1824</v>
      </c>
      <c r="P94" s="207" t="s">
        <v>644</v>
      </c>
      <c r="Q94" s="207" t="s">
        <v>1392</v>
      </c>
      <c r="R94" s="207" t="s">
        <v>1393</v>
      </c>
      <c r="S94" s="218" t="s">
        <v>216</v>
      </c>
    </row>
    <row r="95" spans="1:19" ht="15" customHeight="1" x14ac:dyDescent="0.25">
      <c r="A95" s="296" t="s">
        <v>84</v>
      </c>
      <c r="B95" s="182" t="s">
        <v>324</v>
      </c>
      <c r="C95" s="183">
        <f t="shared" si="6"/>
        <v>0</v>
      </c>
      <c r="D95" s="183"/>
      <c r="E95" s="184">
        <f t="shared" si="5"/>
        <v>0</v>
      </c>
      <c r="F95" s="317" t="s">
        <v>218</v>
      </c>
      <c r="G95" s="38" t="s">
        <v>216</v>
      </c>
      <c r="H95" s="38" t="s">
        <v>216</v>
      </c>
      <c r="I95" s="38" t="s">
        <v>216</v>
      </c>
      <c r="J95" s="38" t="s">
        <v>216</v>
      </c>
      <c r="K95" s="38" t="s">
        <v>216</v>
      </c>
      <c r="L95" s="38" t="s">
        <v>216</v>
      </c>
      <c r="M95" s="38" t="s">
        <v>216</v>
      </c>
      <c r="N95" s="38" t="s">
        <v>216</v>
      </c>
      <c r="O95" s="185" t="s">
        <v>216</v>
      </c>
      <c r="P95" s="207" t="s">
        <v>1557</v>
      </c>
      <c r="Q95" s="207" t="s">
        <v>1570</v>
      </c>
      <c r="R95" s="207" t="s">
        <v>233</v>
      </c>
      <c r="S95" s="218" t="s">
        <v>216</v>
      </c>
    </row>
    <row r="96" spans="1:19" ht="15" customHeight="1" x14ac:dyDescent="0.25">
      <c r="A96" s="296" t="s">
        <v>85</v>
      </c>
      <c r="B96" s="182" t="s">
        <v>323</v>
      </c>
      <c r="C96" s="183">
        <f t="shared" si="6"/>
        <v>2</v>
      </c>
      <c r="D96" s="183"/>
      <c r="E96" s="184">
        <f t="shared" si="5"/>
        <v>2</v>
      </c>
      <c r="F96" s="185" t="s">
        <v>219</v>
      </c>
      <c r="G96" s="185" t="s">
        <v>1317</v>
      </c>
      <c r="H96" s="185">
        <v>43983</v>
      </c>
      <c r="I96" s="185">
        <v>43987</v>
      </c>
      <c r="J96" s="185">
        <v>44000</v>
      </c>
      <c r="K96" s="185">
        <v>44000</v>
      </c>
      <c r="L96" s="185" t="s">
        <v>216</v>
      </c>
      <c r="M96" s="185">
        <v>44000</v>
      </c>
      <c r="N96" s="185">
        <v>44011</v>
      </c>
      <c r="O96" s="187" t="s">
        <v>216</v>
      </c>
      <c r="P96" s="46" t="s">
        <v>615</v>
      </c>
      <c r="Q96" s="205" t="s">
        <v>1394</v>
      </c>
      <c r="R96" s="46" t="s">
        <v>616</v>
      </c>
      <c r="S96" s="218" t="s">
        <v>216</v>
      </c>
    </row>
    <row r="97" spans="1:18" ht="15" customHeight="1" x14ac:dyDescent="0.25">
      <c r="A97" s="296" t="s">
        <v>86</v>
      </c>
      <c r="B97" s="182" t="s">
        <v>324</v>
      </c>
      <c r="C97" s="183">
        <f t="shared" si="6"/>
        <v>0</v>
      </c>
      <c r="D97" s="183"/>
      <c r="E97" s="184">
        <f t="shared" si="5"/>
        <v>0</v>
      </c>
      <c r="F97" s="317" t="s">
        <v>218</v>
      </c>
      <c r="G97" s="38" t="s">
        <v>216</v>
      </c>
      <c r="H97" s="38" t="s">
        <v>216</v>
      </c>
      <c r="I97" s="38" t="s">
        <v>216</v>
      </c>
      <c r="J97" s="38" t="s">
        <v>216</v>
      </c>
      <c r="K97" s="38" t="s">
        <v>216</v>
      </c>
      <c r="L97" s="38" t="s">
        <v>216</v>
      </c>
      <c r="M97" s="38" t="s">
        <v>216</v>
      </c>
      <c r="N97" s="38" t="s">
        <v>216</v>
      </c>
      <c r="O97" s="185" t="s">
        <v>216</v>
      </c>
      <c r="P97" s="207" t="s">
        <v>537</v>
      </c>
      <c r="Q97" s="207" t="s">
        <v>1571</v>
      </c>
      <c r="R97" s="46" t="s">
        <v>1273</v>
      </c>
    </row>
    <row r="98" spans="1:18" ht="15" customHeight="1" x14ac:dyDescent="0.25">
      <c r="A98" s="296" t="s">
        <v>87</v>
      </c>
      <c r="B98" s="182" t="s">
        <v>324</v>
      </c>
      <c r="C98" s="183">
        <f t="shared" si="6"/>
        <v>0</v>
      </c>
      <c r="D98" s="183"/>
      <c r="E98" s="184">
        <f t="shared" si="5"/>
        <v>0</v>
      </c>
      <c r="F98" s="317" t="s">
        <v>218</v>
      </c>
      <c r="G98" s="38" t="s">
        <v>216</v>
      </c>
      <c r="H98" s="38" t="s">
        <v>216</v>
      </c>
      <c r="I98" s="38" t="s">
        <v>216</v>
      </c>
      <c r="J98" s="38" t="s">
        <v>216</v>
      </c>
      <c r="K98" s="38" t="s">
        <v>216</v>
      </c>
      <c r="L98" s="38" t="s">
        <v>216</v>
      </c>
      <c r="M98" s="38" t="s">
        <v>216</v>
      </c>
      <c r="N98" s="38" t="s">
        <v>216</v>
      </c>
      <c r="O98" s="185" t="s">
        <v>216</v>
      </c>
      <c r="P98" s="207" t="s">
        <v>1558</v>
      </c>
      <c r="Q98" s="205" t="s">
        <v>1572</v>
      </c>
      <c r="R98" s="46" t="s">
        <v>1273</v>
      </c>
    </row>
    <row r="99" spans="1:18" x14ac:dyDescent="0.25">
      <c r="P99" s="102"/>
      <c r="Q99" s="102"/>
      <c r="R99" s="102"/>
    </row>
    <row r="100" spans="1:18" x14ac:dyDescent="0.25">
      <c r="P100" s="102"/>
      <c r="Q100" s="102"/>
      <c r="R100" s="102"/>
    </row>
    <row r="101" spans="1:18" x14ac:dyDescent="0.25">
      <c r="A101" s="89"/>
      <c r="B101" s="89"/>
      <c r="C101" s="90"/>
      <c r="D101" s="90"/>
      <c r="E101" s="91"/>
      <c r="F101" s="90"/>
      <c r="G101" s="90"/>
      <c r="H101" s="91"/>
      <c r="I101" s="91"/>
      <c r="J101" s="91"/>
      <c r="K101" s="91"/>
      <c r="L101" s="91"/>
      <c r="M101" s="91"/>
      <c r="N101" s="91"/>
      <c r="O101" s="89"/>
      <c r="P101" s="103"/>
      <c r="Q101" s="103"/>
      <c r="R101" s="103"/>
    </row>
    <row r="102" spans="1:18" x14ac:dyDescent="0.25">
      <c r="P102" s="102"/>
      <c r="Q102" s="102"/>
      <c r="R102" s="102"/>
    </row>
    <row r="103" spans="1:18" x14ac:dyDescent="0.25">
      <c r="P103" s="102"/>
      <c r="Q103" s="102"/>
      <c r="R103" s="102"/>
    </row>
    <row r="104" spans="1:18" x14ac:dyDescent="0.25">
      <c r="P104" s="102"/>
      <c r="Q104" s="102"/>
      <c r="R104" s="102"/>
    </row>
    <row r="105" spans="1:18" x14ac:dyDescent="0.25">
      <c r="P105" s="102"/>
      <c r="Q105" s="102"/>
      <c r="R105" s="102"/>
    </row>
    <row r="106" spans="1:18" x14ac:dyDescent="0.25">
      <c r="P106" s="102"/>
      <c r="Q106" s="102"/>
      <c r="R106" s="102"/>
    </row>
    <row r="107" spans="1:18" x14ac:dyDescent="0.25">
      <c r="P107" s="102"/>
      <c r="Q107" s="102"/>
      <c r="R107" s="102"/>
    </row>
    <row r="108" spans="1:18" x14ac:dyDescent="0.25">
      <c r="A108" s="89"/>
      <c r="B108" s="89"/>
      <c r="C108" s="90"/>
      <c r="D108" s="90"/>
      <c r="E108" s="91"/>
      <c r="F108" s="90"/>
      <c r="G108" s="90"/>
      <c r="H108" s="91"/>
      <c r="I108" s="91"/>
      <c r="J108" s="91"/>
      <c r="K108" s="91"/>
      <c r="L108" s="91"/>
      <c r="M108" s="91"/>
      <c r="N108" s="91"/>
      <c r="O108" s="89"/>
      <c r="P108" s="103"/>
      <c r="Q108" s="103"/>
      <c r="R108" s="103"/>
    </row>
    <row r="109" spans="1:18" x14ac:dyDescent="0.25">
      <c r="P109" s="102"/>
      <c r="Q109" s="102"/>
      <c r="R109" s="102"/>
    </row>
    <row r="110" spans="1:18" x14ac:dyDescent="0.25">
      <c r="P110" s="102"/>
      <c r="Q110" s="102"/>
      <c r="R110" s="102"/>
    </row>
    <row r="111" spans="1:18" x14ac:dyDescent="0.25">
      <c r="P111" s="102"/>
      <c r="Q111" s="102"/>
      <c r="R111" s="102"/>
    </row>
    <row r="112" spans="1:18" x14ac:dyDescent="0.25">
      <c r="A112" s="89"/>
      <c r="B112" s="89"/>
      <c r="C112" s="90"/>
      <c r="D112" s="90"/>
      <c r="E112" s="91"/>
      <c r="F112" s="90"/>
      <c r="G112" s="90"/>
      <c r="H112" s="91"/>
      <c r="I112" s="91"/>
      <c r="J112" s="91"/>
      <c r="K112" s="91"/>
      <c r="L112" s="91"/>
      <c r="M112" s="91"/>
      <c r="N112" s="91"/>
      <c r="O112" s="89"/>
      <c r="P112" s="103"/>
      <c r="Q112" s="103"/>
      <c r="R112" s="103"/>
    </row>
    <row r="113" spans="1:18" x14ac:dyDescent="0.25">
      <c r="P113" s="102"/>
      <c r="Q113" s="102"/>
      <c r="R113" s="102"/>
    </row>
    <row r="114" spans="1:18" x14ac:dyDescent="0.25">
      <c r="P114" s="102"/>
      <c r="Q114" s="102"/>
      <c r="R114" s="102"/>
    </row>
    <row r="115" spans="1:18" x14ac:dyDescent="0.25">
      <c r="A115" s="89"/>
      <c r="B115" s="89"/>
      <c r="C115" s="90"/>
      <c r="D115" s="90"/>
      <c r="E115" s="91"/>
      <c r="F115" s="90"/>
      <c r="G115" s="90"/>
      <c r="H115" s="91"/>
      <c r="I115" s="91"/>
      <c r="J115" s="91"/>
      <c r="K115" s="91"/>
      <c r="L115" s="91"/>
      <c r="M115" s="91"/>
      <c r="N115" s="91"/>
      <c r="O115" s="89"/>
      <c r="P115" s="103"/>
      <c r="Q115" s="103"/>
      <c r="R115" s="103"/>
    </row>
    <row r="116" spans="1:18" x14ac:dyDescent="0.25">
      <c r="P116" s="102"/>
      <c r="Q116" s="102"/>
      <c r="R116" s="102"/>
    </row>
    <row r="117" spans="1:18" x14ac:dyDescent="0.25">
      <c r="P117" s="102"/>
      <c r="Q117" s="102"/>
      <c r="R117" s="102"/>
    </row>
    <row r="118" spans="1:18" x14ac:dyDescent="0.25">
      <c r="P118" s="102"/>
      <c r="Q118" s="102"/>
      <c r="R118" s="102"/>
    </row>
    <row r="119" spans="1:18" x14ac:dyDescent="0.25">
      <c r="A119" s="89"/>
      <c r="B119" s="89"/>
      <c r="C119" s="90"/>
      <c r="D119" s="90"/>
      <c r="E119" s="91"/>
      <c r="F119" s="90"/>
      <c r="G119" s="90"/>
      <c r="H119" s="91"/>
      <c r="I119" s="91"/>
      <c r="J119" s="91"/>
      <c r="K119" s="91"/>
      <c r="L119" s="91"/>
      <c r="M119" s="91"/>
      <c r="N119" s="91"/>
      <c r="O119" s="89"/>
      <c r="P119" s="103"/>
      <c r="Q119" s="103"/>
      <c r="R119" s="103"/>
    </row>
    <row r="120" spans="1:18" x14ac:dyDescent="0.25">
      <c r="P120" s="102"/>
      <c r="Q120" s="102"/>
      <c r="R120" s="102"/>
    </row>
    <row r="121" spans="1:18" x14ac:dyDescent="0.25">
      <c r="P121" s="102"/>
    </row>
    <row r="122" spans="1:18" x14ac:dyDescent="0.25">
      <c r="A122" s="89"/>
      <c r="B122" s="89"/>
      <c r="C122" s="90"/>
      <c r="D122" s="90"/>
      <c r="E122" s="91"/>
      <c r="F122" s="90"/>
      <c r="G122" s="90"/>
      <c r="H122" s="91"/>
      <c r="I122" s="91"/>
      <c r="J122" s="91"/>
      <c r="K122" s="91"/>
      <c r="L122" s="91"/>
      <c r="M122" s="91"/>
      <c r="N122" s="91"/>
      <c r="O122" s="89"/>
      <c r="P122" s="103"/>
      <c r="Q122" s="89"/>
      <c r="R122" s="90"/>
    </row>
    <row r="123" spans="1:18" x14ac:dyDescent="0.25">
      <c r="P123" s="102"/>
    </row>
    <row r="124" spans="1:18" x14ac:dyDescent="0.25">
      <c r="P124" s="102"/>
    </row>
    <row r="126" spans="1:18" x14ac:dyDescent="0.25">
      <c r="A126" s="89"/>
      <c r="B126" s="89"/>
      <c r="C126" s="90"/>
      <c r="D126" s="90"/>
      <c r="E126" s="91"/>
      <c r="F126" s="90"/>
      <c r="G126" s="90"/>
      <c r="H126" s="91"/>
      <c r="I126" s="91"/>
      <c r="J126" s="91"/>
      <c r="K126" s="91"/>
      <c r="L126" s="91"/>
      <c r="M126" s="91"/>
      <c r="N126" s="91"/>
      <c r="O126" s="89"/>
      <c r="P126" s="90"/>
      <c r="Q126" s="89"/>
      <c r="R126" s="90"/>
    </row>
  </sheetData>
  <autoFilter ref="A6:R98" xr:uid="{579E11AA-70C2-4CD0-8E36-7F1EF2135FFD}"/>
  <mergeCells count="20">
    <mergeCell ref="D4:D5"/>
    <mergeCell ref="E4:E5"/>
    <mergeCell ref="H4:H5"/>
    <mergeCell ref="I4:I5"/>
    <mergeCell ref="A1:R1"/>
    <mergeCell ref="A2:R2"/>
    <mergeCell ref="A3:A5"/>
    <mergeCell ref="C3:E3"/>
    <mergeCell ref="F3:F5"/>
    <mergeCell ref="G3:G5"/>
    <mergeCell ref="H3:N3"/>
    <mergeCell ref="O3:O5"/>
    <mergeCell ref="P3:R3"/>
    <mergeCell ref="C4:C5"/>
    <mergeCell ref="Q4:Q5"/>
    <mergeCell ref="R4:R5"/>
    <mergeCell ref="J4:L4"/>
    <mergeCell ref="M4:M5"/>
    <mergeCell ref="N4:N5"/>
    <mergeCell ref="P4:P5"/>
  </mergeCells>
  <dataValidations count="1">
    <dataValidation type="list" allowBlank="1" showInputMessage="1" showErrorMessage="1" sqref="B7:B98 IQ7:IQ98 SM7:SM98 ACI7:ACI98 AME7:AME98 AWA7:AWA98 BFW7:BFW98 BPS7:BPS98 BZO7:BZO98 CJK7:CJK98 CTG7:CTG98 DDC7:DDC98 DMY7:DMY98 DWU7:DWU98 EGQ7:EGQ98 EQM7:EQM98 FAI7:FAI98 FKE7:FKE98 FUA7:FUA98 GDW7:GDW98 GNS7:GNS98 GXO7:GXO98 HHK7:HHK98 HRG7:HRG98 IBC7:IBC98 IKY7:IKY98 IUU7:IUU98 JEQ7:JEQ98 JOM7:JOM98 JYI7:JYI98 KIE7:KIE98 KSA7:KSA98 LBW7:LBW98 LLS7:LLS98 LVO7:LVO98 MFK7:MFK98 MPG7:MPG98 MZC7:MZC98 NIY7:NIY98 NSU7:NSU98 OCQ7:OCQ98 OMM7:OMM98 OWI7:OWI98 PGE7:PGE98 PQA7:PQA98 PZW7:PZW98 QJS7:QJS98 QTO7:QTO98 RDK7:RDK98 RNG7:RNG98 RXC7:RXC98 SGY7:SGY98 SQU7:SQU98 TAQ7:TAQ98 TKM7:TKM98 TUI7:TUI98 UEE7:UEE98 UOA7:UOA98 UXW7:UXW98 VHS7:VHS98 VRO7:VRO98 WBK7:WBK98 WLG7:WLG98 WVC7:WVC98 B65543:B65634 IQ65543:IQ65634 SM65543:SM65634 ACI65543:ACI65634 AME65543:AME65634 AWA65543:AWA65634 BFW65543:BFW65634 BPS65543:BPS65634 BZO65543:BZO65634 CJK65543:CJK65634 CTG65543:CTG65634 DDC65543:DDC65634 DMY65543:DMY65634 DWU65543:DWU65634 EGQ65543:EGQ65634 EQM65543:EQM65634 FAI65543:FAI65634 FKE65543:FKE65634 FUA65543:FUA65634 GDW65543:GDW65634 GNS65543:GNS65634 GXO65543:GXO65634 HHK65543:HHK65634 HRG65543:HRG65634 IBC65543:IBC65634 IKY65543:IKY65634 IUU65543:IUU65634 JEQ65543:JEQ65634 JOM65543:JOM65634 JYI65543:JYI65634 KIE65543:KIE65634 KSA65543:KSA65634 LBW65543:LBW65634 LLS65543:LLS65634 LVO65543:LVO65634 MFK65543:MFK65634 MPG65543:MPG65634 MZC65543:MZC65634 NIY65543:NIY65634 NSU65543:NSU65634 OCQ65543:OCQ65634 OMM65543:OMM65634 OWI65543:OWI65634 PGE65543:PGE65634 PQA65543:PQA65634 PZW65543:PZW65634 QJS65543:QJS65634 QTO65543:QTO65634 RDK65543:RDK65634 RNG65543:RNG65634 RXC65543:RXC65634 SGY65543:SGY65634 SQU65543:SQU65634 TAQ65543:TAQ65634 TKM65543:TKM65634 TUI65543:TUI65634 UEE65543:UEE65634 UOA65543:UOA65634 UXW65543:UXW65634 VHS65543:VHS65634 VRO65543:VRO65634 WBK65543:WBK65634 WLG65543:WLG65634 WVC65543:WVC65634 B131079:B131170 IQ131079:IQ131170 SM131079:SM131170 ACI131079:ACI131170 AME131079:AME131170 AWA131079:AWA131170 BFW131079:BFW131170 BPS131079:BPS131170 BZO131079:BZO131170 CJK131079:CJK131170 CTG131079:CTG131170 DDC131079:DDC131170 DMY131079:DMY131170 DWU131079:DWU131170 EGQ131079:EGQ131170 EQM131079:EQM131170 FAI131079:FAI131170 FKE131079:FKE131170 FUA131079:FUA131170 GDW131079:GDW131170 GNS131079:GNS131170 GXO131079:GXO131170 HHK131079:HHK131170 HRG131079:HRG131170 IBC131079:IBC131170 IKY131079:IKY131170 IUU131079:IUU131170 JEQ131079:JEQ131170 JOM131079:JOM131170 JYI131079:JYI131170 KIE131079:KIE131170 KSA131079:KSA131170 LBW131079:LBW131170 LLS131079:LLS131170 LVO131079:LVO131170 MFK131079:MFK131170 MPG131079:MPG131170 MZC131079:MZC131170 NIY131079:NIY131170 NSU131079:NSU131170 OCQ131079:OCQ131170 OMM131079:OMM131170 OWI131079:OWI131170 PGE131079:PGE131170 PQA131079:PQA131170 PZW131079:PZW131170 QJS131079:QJS131170 QTO131079:QTO131170 RDK131079:RDK131170 RNG131079:RNG131170 RXC131079:RXC131170 SGY131079:SGY131170 SQU131079:SQU131170 TAQ131079:TAQ131170 TKM131079:TKM131170 TUI131079:TUI131170 UEE131079:UEE131170 UOA131079:UOA131170 UXW131079:UXW131170 VHS131079:VHS131170 VRO131079:VRO131170 WBK131079:WBK131170 WLG131079:WLG131170 WVC131079:WVC131170 B196615:B196706 IQ196615:IQ196706 SM196615:SM196706 ACI196615:ACI196706 AME196615:AME196706 AWA196615:AWA196706 BFW196615:BFW196706 BPS196615:BPS196706 BZO196615:BZO196706 CJK196615:CJK196706 CTG196615:CTG196706 DDC196615:DDC196706 DMY196615:DMY196706 DWU196615:DWU196706 EGQ196615:EGQ196706 EQM196615:EQM196706 FAI196615:FAI196706 FKE196615:FKE196706 FUA196615:FUA196706 GDW196615:GDW196706 GNS196615:GNS196706 GXO196615:GXO196706 HHK196615:HHK196706 HRG196615:HRG196706 IBC196615:IBC196706 IKY196615:IKY196706 IUU196615:IUU196706 JEQ196615:JEQ196706 JOM196615:JOM196706 JYI196615:JYI196706 KIE196615:KIE196706 KSA196615:KSA196706 LBW196615:LBW196706 LLS196615:LLS196706 LVO196615:LVO196706 MFK196615:MFK196706 MPG196615:MPG196706 MZC196615:MZC196706 NIY196615:NIY196706 NSU196615:NSU196706 OCQ196615:OCQ196706 OMM196615:OMM196706 OWI196615:OWI196706 PGE196615:PGE196706 PQA196615:PQA196706 PZW196615:PZW196706 QJS196615:QJS196706 QTO196615:QTO196706 RDK196615:RDK196706 RNG196615:RNG196706 RXC196615:RXC196706 SGY196615:SGY196706 SQU196615:SQU196706 TAQ196615:TAQ196706 TKM196615:TKM196706 TUI196615:TUI196706 UEE196615:UEE196706 UOA196615:UOA196706 UXW196615:UXW196706 VHS196615:VHS196706 VRO196615:VRO196706 WBK196615:WBK196706 WLG196615:WLG196706 WVC196615:WVC196706 B262151:B262242 IQ262151:IQ262242 SM262151:SM262242 ACI262151:ACI262242 AME262151:AME262242 AWA262151:AWA262242 BFW262151:BFW262242 BPS262151:BPS262242 BZO262151:BZO262242 CJK262151:CJK262242 CTG262151:CTG262242 DDC262151:DDC262242 DMY262151:DMY262242 DWU262151:DWU262242 EGQ262151:EGQ262242 EQM262151:EQM262242 FAI262151:FAI262242 FKE262151:FKE262242 FUA262151:FUA262242 GDW262151:GDW262242 GNS262151:GNS262242 GXO262151:GXO262242 HHK262151:HHK262242 HRG262151:HRG262242 IBC262151:IBC262242 IKY262151:IKY262242 IUU262151:IUU262242 JEQ262151:JEQ262242 JOM262151:JOM262242 JYI262151:JYI262242 KIE262151:KIE262242 KSA262151:KSA262242 LBW262151:LBW262242 LLS262151:LLS262242 LVO262151:LVO262242 MFK262151:MFK262242 MPG262151:MPG262242 MZC262151:MZC262242 NIY262151:NIY262242 NSU262151:NSU262242 OCQ262151:OCQ262242 OMM262151:OMM262242 OWI262151:OWI262242 PGE262151:PGE262242 PQA262151:PQA262242 PZW262151:PZW262242 QJS262151:QJS262242 QTO262151:QTO262242 RDK262151:RDK262242 RNG262151:RNG262242 RXC262151:RXC262242 SGY262151:SGY262242 SQU262151:SQU262242 TAQ262151:TAQ262242 TKM262151:TKM262242 TUI262151:TUI262242 UEE262151:UEE262242 UOA262151:UOA262242 UXW262151:UXW262242 VHS262151:VHS262242 VRO262151:VRO262242 WBK262151:WBK262242 WLG262151:WLG262242 WVC262151:WVC262242 B327687:B327778 IQ327687:IQ327778 SM327687:SM327778 ACI327687:ACI327778 AME327687:AME327778 AWA327687:AWA327778 BFW327687:BFW327778 BPS327687:BPS327778 BZO327687:BZO327778 CJK327687:CJK327778 CTG327687:CTG327778 DDC327687:DDC327778 DMY327687:DMY327778 DWU327687:DWU327778 EGQ327687:EGQ327778 EQM327687:EQM327778 FAI327687:FAI327778 FKE327687:FKE327778 FUA327687:FUA327778 GDW327687:GDW327778 GNS327687:GNS327778 GXO327687:GXO327778 HHK327687:HHK327778 HRG327687:HRG327778 IBC327687:IBC327778 IKY327687:IKY327778 IUU327687:IUU327778 JEQ327687:JEQ327778 JOM327687:JOM327778 JYI327687:JYI327778 KIE327687:KIE327778 KSA327687:KSA327778 LBW327687:LBW327778 LLS327687:LLS327778 LVO327687:LVO327778 MFK327687:MFK327778 MPG327687:MPG327778 MZC327687:MZC327778 NIY327687:NIY327778 NSU327687:NSU327778 OCQ327687:OCQ327778 OMM327687:OMM327778 OWI327687:OWI327778 PGE327687:PGE327778 PQA327687:PQA327778 PZW327687:PZW327778 QJS327687:QJS327778 QTO327687:QTO327778 RDK327687:RDK327778 RNG327687:RNG327778 RXC327687:RXC327778 SGY327687:SGY327778 SQU327687:SQU327778 TAQ327687:TAQ327778 TKM327687:TKM327778 TUI327687:TUI327778 UEE327687:UEE327778 UOA327687:UOA327778 UXW327687:UXW327778 VHS327687:VHS327778 VRO327687:VRO327778 WBK327687:WBK327778 WLG327687:WLG327778 WVC327687:WVC327778 B393223:B393314 IQ393223:IQ393314 SM393223:SM393314 ACI393223:ACI393314 AME393223:AME393314 AWA393223:AWA393314 BFW393223:BFW393314 BPS393223:BPS393314 BZO393223:BZO393314 CJK393223:CJK393314 CTG393223:CTG393314 DDC393223:DDC393314 DMY393223:DMY393314 DWU393223:DWU393314 EGQ393223:EGQ393314 EQM393223:EQM393314 FAI393223:FAI393314 FKE393223:FKE393314 FUA393223:FUA393314 GDW393223:GDW393314 GNS393223:GNS393314 GXO393223:GXO393314 HHK393223:HHK393314 HRG393223:HRG393314 IBC393223:IBC393314 IKY393223:IKY393314 IUU393223:IUU393314 JEQ393223:JEQ393314 JOM393223:JOM393314 JYI393223:JYI393314 KIE393223:KIE393314 KSA393223:KSA393314 LBW393223:LBW393314 LLS393223:LLS393314 LVO393223:LVO393314 MFK393223:MFK393314 MPG393223:MPG393314 MZC393223:MZC393314 NIY393223:NIY393314 NSU393223:NSU393314 OCQ393223:OCQ393314 OMM393223:OMM393314 OWI393223:OWI393314 PGE393223:PGE393314 PQA393223:PQA393314 PZW393223:PZW393314 QJS393223:QJS393314 QTO393223:QTO393314 RDK393223:RDK393314 RNG393223:RNG393314 RXC393223:RXC393314 SGY393223:SGY393314 SQU393223:SQU393314 TAQ393223:TAQ393314 TKM393223:TKM393314 TUI393223:TUI393314 UEE393223:UEE393314 UOA393223:UOA393314 UXW393223:UXW393314 VHS393223:VHS393314 VRO393223:VRO393314 WBK393223:WBK393314 WLG393223:WLG393314 WVC393223:WVC393314 B458759:B458850 IQ458759:IQ458850 SM458759:SM458850 ACI458759:ACI458850 AME458759:AME458850 AWA458759:AWA458850 BFW458759:BFW458850 BPS458759:BPS458850 BZO458759:BZO458850 CJK458759:CJK458850 CTG458759:CTG458850 DDC458759:DDC458850 DMY458759:DMY458850 DWU458759:DWU458850 EGQ458759:EGQ458850 EQM458759:EQM458850 FAI458759:FAI458850 FKE458759:FKE458850 FUA458759:FUA458850 GDW458759:GDW458850 GNS458759:GNS458850 GXO458759:GXO458850 HHK458759:HHK458850 HRG458759:HRG458850 IBC458759:IBC458850 IKY458759:IKY458850 IUU458759:IUU458850 JEQ458759:JEQ458850 JOM458759:JOM458850 JYI458759:JYI458850 KIE458759:KIE458850 KSA458759:KSA458850 LBW458759:LBW458850 LLS458759:LLS458850 LVO458759:LVO458850 MFK458759:MFK458850 MPG458759:MPG458850 MZC458759:MZC458850 NIY458759:NIY458850 NSU458759:NSU458850 OCQ458759:OCQ458850 OMM458759:OMM458850 OWI458759:OWI458850 PGE458759:PGE458850 PQA458759:PQA458850 PZW458759:PZW458850 QJS458759:QJS458850 QTO458759:QTO458850 RDK458759:RDK458850 RNG458759:RNG458850 RXC458759:RXC458850 SGY458759:SGY458850 SQU458759:SQU458850 TAQ458759:TAQ458850 TKM458759:TKM458850 TUI458759:TUI458850 UEE458759:UEE458850 UOA458759:UOA458850 UXW458759:UXW458850 VHS458759:VHS458850 VRO458759:VRO458850 WBK458759:WBK458850 WLG458759:WLG458850 WVC458759:WVC458850 B524295:B524386 IQ524295:IQ524386 SM524295:SM524386 ACI524295:ACI524386 AME524295:AME524386 AWA524295:AWA524386 BFW524295:BFW524386 BPS524295:BPS524386 BZO524295:BZO524386 CJK524295:CJK524386 CTG524295:CTG524386 DDC524295:DDC524386 DMY524295:DMY524386 DWU524295:DWU524386 EGQ524295:EGQ524386 EQM524295:EQM524386 FAI524295:FAI524386 FKE524295:FKE524386 FUA524295:FUA524386 GDW524295:GDW524386 GNS524295:GNS524386 GXO524295:GXO524386 HHK524295:HHK524386 HRG524295:HRG524386 IBC524295:IBC524386 IKY524295:IKY524386 IUU524295:IUU524386 JEQ524295:JEQ524386 JOM524295:JOM524386 JYI524295:JYI524386 KIE524295:KIE524386 KSA524295:KSA524386 LBW524295:LBW524386 LLS524295:LLS524386 LVO524295:LVO524386 MFK524295:MFK524386 MPG524295:MPG524386 MZC524295:MZC524386 NIY524295:NIY524386 NSU524295:NSU524386 OCQ524295:OCQ524386 OMM524295:OMM524386 OWI524295:OWI524386 PGE524295:PGE524386 PQA524295:PQA524386 PZW524295:PZW524386 QJS524295:QJS524386 QTO524295:QTO524386 RDK524295:RDK524386 RNG524295:RNG524386 RXC524295:RXC524386 SGY524295:SGY524386 SQU524295:SQU524386 TAQ524295:TAQ524386 TKM524295:TKM524386 TUI524295:TUI524386 UEE524295:UEE524386 UOA524295:UOA524386 UXW524295:UXW524386 VHS524295:VHS524386 VRO524295:VRO524386 WBK524295:WBK524386 WLG524295:WLG524386 WVC524295:WVC524386 B589831:B589922 IQ589831:IQ589922 SM589831:SM589922 ACI589831:ACI589922 AME589831:AME589922 AWA589831:AWA589922 BFW589831:BFW589922 BPS589831:BPS589922 BZO589831:BZO589922 CJK589831:CJK589922 CTG589831:CTG589922 DDC589831:DDC589922 DMY589831:DMY589922 DWU589831:DWU589922 EGQ589831:EGQ589922 EQM589831:EQM589922 FAI589831:FAI589922 FKE589831:FKE589922 FUA589831:FUA589922 GDW589831:GDW589922 GNS589831:GNS589922 GXO589831:GXO589922 HHK589831:HHK589922 HRG589831:HRG589922 IBC589831:IBC589922 IKY589831:IKY589922 IUU589831:IUU589922 JEQ589831:JEQ589922 JOM589831:JOM589922 JYI589831:JYI589922 KIE589831:KIE589922 KSA589831:KSA589922 LBW589831:LBW589922 LLS589831:LLS589922 LVO589831:LVO589922 MFK589831:MFK589922 MPG589831:MPG589922 MZC589831:MZC589922 NIY589831:NIY589922 NSU589831:NSU589922 OCQ589831:OCQ589922 OMM589831:OMM589922 OWI589831:OWI589922 PGE589831:PGE589922 PQA589831:PQA589922 PZW589831:PZW589922 QJS589831:QJS589922 QTO589831:QTO589922 RDK589831:RDK589922 RNG589831:RNG589922 RXC589831:RXC589922 SGY589831:SGY589922 SQU589831:SQU589922 TAQ589831:TAQ589922 TKM589831:TKM589922 TUI589831:TUI589922 UEE589831:UEE589922 UOA589831:UOA589922 UXW589831:UXW589922 VHS589831:VHS589922 VRO589831:VRO589922 WBK589831:WBK589922 WLG589831:WLG589922 WVC589831:WVC589922 B655367:B655458 IQ655367:IQ655458 SM655367:SM655458 ACI655367:ACI655458 AME655367:AME655458 AWA655367:AWA655458 BFW655367:BFW655458 BPS655367:BPS655458 BZO655367:BZO655458 CJK655367:CJK655458 CTG655367:CTG655458 DDC655367:DDC655458 DMY655367:DMY655458 DWU655367:DWU655458 EGQ655367:EGQ655458 EQM655367:EQM655458 FAI655367:FAI655458 FKE655367:FKE655458 FUA655367:FUA655458 GDW655367:GDW655458 GNS655367:GNS655458 GXO655367:GXO655458 HHK655367:HHK655458 HRG655367:HRG655458 IBC655367:IBC655458 IKY655367:IKY655458 IUU655367:IUU655458 JEQ655367:JEQ655458 JOM655367:JOM655458 JYI655367:JYI655458 KIE655367:KIE655458 KSA655367:KSA655458 LBW655367:LBW655458 LLS655367:LLS655458 LVO655367:LVO655458 MFK655367:MFK655458 MPG655367:MPG655458 MZC655367:MZC655458 NIY655367:NIY655458 NSU655367:NSU655458 OCQ655367:OCQ655458 OMM655367:OMM655458 OWI655367:OWI655458 PGE655367:PGE655458 PQA655367:PQA655458 PZW655367:PZW655458 QJS655367:QJS655458 QTO655367:QTO655458 RDK655367:RDK655458 RNG655367:RNG655458 RXC655367:RXC655458 SGY655367:SGY655458 SQU655367:SQU655458 TAQ655367:TAQ655458 TKM655367:TKM655458 TUI655367:TUI655458 UEE655367:UEE655458 UOA655367:UOA655458 UXW655367:UXW655458 VHS655367:VHS655458 VRO655367:VRO655458 WBK655367:WBK655458 WLG655367:WLG655458 WVC655367:WVC655458 B720903:B720994 IQ720903:IQ720994 SM720903:SM720994 ACI720903:ACI720994 AME720903:AME720994 AWA720903:AWA720994 BFW720903:BFW720994 BPS720903:BPS720994 BZO720903:BZO720994 CJK720903:CJK720994 CTG720903:CTG720994 DDC720903:DDC720994 DMY720903:DMY720994 DWU720903:DWU720994 EGQ720903:EGQ720994 EQM720903:EQM720994 FAI720903:FAI720994 FKE720903:FKE720994 FUA720903:FUA720994 GDW720903:GDW720994 GNS720903:GNS720994 GXO720903:GXO720994 HHK720903:HHK720994 HRG720903:HRG720994 IBC720903:IBC720994 IKY720903:IKY720994 IUU720903:IUU720994 JEQ720903:JEQ720994 JOM720903:JOM720994 JYI720903:JYI720994 KIE720903:KIE720994 KSA720903:KSA720994 LBW720903:LBW720994 LLS720903:LLS720994 LVO720903:LVO720994 MFK720903:MFK720994 MPG720903:MPG720994 MZC720903:MZC720994 NIY720903:NIY720994 NSU720903:NSU720994 OCQ720903:OCQ720994 OMM720903:OMM720994 OWI720903:OWI720994 PGE720903:PGE720994 PQA720903:PQA720994 PZW720903:PZW720994 QJS720903:QJS720994 QTO720903:QTO720994 RDK720903:RDK720994 RNG720903:RNG720994 RXC720903:RXC720994 SGY720903:SGY720994 SQU720903:SQU720994 TAQ720903:TAQ720994 TKM720903:TKM720994 TUI720903:TUI720994 UEE720903:UEE720994 UOA720903:UOA720994 UXW720903:UXW720994 VHS720903:VHS720994 VRO720903:VRO720994 WBK720903:WBK720994 WLG720903:WLG720994 WVC720903:WVC720994 B786439:B786530 IQ786439:IQ786530 SM786439:SM786530 ACI786439:ACI786530 AME786439:AME786530 AWA786439:AWA786530 BFW786439:BFW786530 BPS786439:BPS786530 BZO786439:BZO786530 CJK786439:CJK786530 CTG786439:CTG786530 DDC786439:DDC786530 DMY786439:DMY786530 DWU786439:DWU786530 EGQ786439:EGQ786530 EQM786439:EQM786530 FAI786439:FAI786530 FKE786439:FKE786530 FUA786439:FUA786530 GDW786439:GDW786530 GNS786439:GNS786530 GXO786439:GXO786530 HHK786439:HHK786530 HRG786439:HRG786530 IBC786439:IBC786530 IKY786439:IKY786530 IUU786439:IUU786530 JEQ786439:JEQ786530 JOM786439:JOM786530 JYI786439:JYI786530 KIE786439:KIE786530 KSA786439:KSA786530 LBW786439:LBW786530 LLS786439:LLS786530 LVO786439:LVO786530 MFK786439:MFK786530 MPG786439:MPG786530 MZC786439:MZC786530 NIY786439:NIY786530 NSU786439:NSU786530 OCQ786439:OCQ786530 OMM786439:OMM786530 OWI786439:OWI786530 PGE786439:PGE786530 PQA786439:PQA786530 PZW786439:PZW786530 QJS786439:QJS786530 QTO786439:QTO786530 RDK786439:RDK786530 RNG786439:RNG786530 RXC786439:RXC786530 SGY786439:SGY786530 SQU786439:SQU786530 TAQ786439:TAQ786530 TKM786439:TKM786530 TUI786439:TUI786530 UEE786439:UEE786530 UOA786439:UOA786530 UXW786439:UXW786530 VHS786439:VHS786530 VRO786439:VRO786530 WBK786439:WBK786530 WLG786439:WLG786530 WVC786439:WVC786530 B851975:B852066 IQ851975:IQ852066 SM851975:SM852066 ACI851975:ACI852066 AME851975:AME852066 AWA851975:AWA852066 BFW851975:BFW852066 BPS851975:BPS852066 BZO851975:BZO852066 CJK851975:CJK852066 CTG851975:CTG852066 DDC851975:DDC852066 DMY851975:DMY852066 DWU851975:DWU852066 EGQ851975:EGQ852066 EQM851975:EQM852066 FAI851975:FAI852066 FKE851975:FKE852066 FUA851975:FUA852066 GDW851975:GDW852066 GNS851975:GNS852066 GXO851975:GXO852066 HHK851975:HHK852066 HRG851975:HRG852066 IBC851975:IBC852066 IKY851975:IKY852066 IUU851975:IUU852066 JEQ851975:JEQ852066 JOM851975:JOM852066 JYI851975:JYI852066 KIE851975:KIE852066 KSA851975:KSA852066 LBW851975:LBW852066 LLS851975:LLS852066 LVO851975:LVO852066 MFK851975:MFK852066 MPG851975:MPG852066 MZC851975:MZC852066 NIY851975:NIY852066 NSU851975:NSU852066 OCQ851975:OCQ852066 OMM851975:OMM852066 OWI851975:OWI852066 PGE851975:PGE852066 PQA851975:PQA852066 PZW851975:PZW852066 QJS851975:QJS852066 QTO851975:QTO852066 RDK851975:RDK852066 RNG851975:RNG852066 RXC851975:RXC852066 SGY851975:SGY852066 SQU851975:SQU852066 TAQ851975:TAQ852066 TKM851975:TKM852066 TUI851975:TUI852066 UEE851975:UEE852066 UOA851975:UOA852066 UXW851975:UXW852066 VHS851975:VHS852066 VRO851975:VRO852066 WBK851975:WBK852066 WLG851975:WLG852066 WVC851975:WVC852066 B917511:B917602 IQ917511:IQ917602 SM917511:SM917602 ACI917511:ACI917602 AME917511:AME917602 AWA917511:AWA917602 BFW917511:BFW917602 BPS917511:BPS917602 BZO917511:BZO917602 CJK917511:CJK917602 CTG917511:CTG917602 DDC917511:DDC917602 DMY917511:DMY917602 DWU917511:DWU917602 EGQ917511:EGQ917602 EQM917511:EQM917602 FAI917511:FAI917602 FKE917511:FKE917602 FUA917511:FUA917602 GDW917511:GDW917602 GNS917511:GNS917602 GXO917511:GXO917602 HHK917511:HHK917602 HRG917511:HRG917602 IBC917511:IBC917602 IKY917511:IKY917602 IUU917511:IUU917602 JEQ917511:JEQ917602 JOM917511:JOM917602 JYI917511:JYI917602 KIE917511:KIE917602 KSA917511:KSA917602 LBW917511:LBW917602 LLS917511:LLS917602 LVO917511:LVO917602 MFK917511:MFK917602 MPG917511:MPG917602 MZC917511:MZC917602 NIY917511:NIY917602 NSU917511:NSU917602 OCQ917511:OCQ917602 OMM917511:OMM917602 OWI917511:OWI917602 PGE917511:PGE917602 PQA917511:PQA917602 PZW917511:PZW917602 QJS917511:QJS917602 QTO917511:QTO917602 RDK917511:RDK917602 RNG917511:RNG917602 RXC917511:RXC917602 SGY917511:SGY917602 SQU917511:SQU917602 TAQ917511:TAQ917602 TKM917511:TKM917602 TUI917511:TUI917602 UEE917511:UEE917602 UOA917511:UOA917602 UXW917511:UXW917602 VHS917511:VHS917602 VRO917511:VRO917602 WBK917511:WBK917602 WLG917511:WLG917602 WVC917511:WVC917602 B983047:B983138 IQ983047:IQ983138 SM983047:SM983138 ACI983047:ACI983138 AME983047:AME983138 AWA983047:AWA983138 BFW983047:BFW983138 BPS983047:BPS983138 BZO983047:BZO983138 CJK983047:CJK983138 CTG983047:CTG983138 DDC983047:DDC983138 DMY983047:DMY983138 DWU983047:DWU983138 EGQ983047:EGQ983138 EQM983047:EQM983138 FAI983047:FAI983138 FKE983047:FKE983138 FUA983047:FUA983138 GDW983047:GDW983138 GNS983047:GNS983138 GXO983047:GXO983138 HHK983047:HHK983138 HRG983047:HRG983138 IBC983047:IBC983138 IKY983047:IKY983138 IUU983047:IUU983138 JEQ983047:JEQ983138 JOM983047:JOM983138 JYI983047:JYI983138 KIE983047:KIE983138 KSA983047:KSA983138 LBW983047:LBW983138 LLS983047:LLS983138 LVO983047:LVO983138 MFK983047:MFK983138 MPG983047:MPG983138 MZC983047:MZC983138 NIY983047:NIY983138 NSU983047:NSU983138 OCQ983047:OCQ983138 OMM983047:OMM983138 OWI983047:OWI983138 PGE983047:PGE983138 PQA983047:PQA983138 PZW983047:PZW983138 QJS983047:QJS983138 QTO983047:QTO983138 RDK983047:RDK983138 RNG983047:RNG983138 RXC983047:RXC983138 SGY983047:SGY983138 SQU983047:SQU983138 TAQ983047:TAQ983138 TKM983047:TKM983138 TUI983047:TUI983138 UEE983047:UEE983138 UOA983047:UOA983138 UXW983047:UXW983138 VHS983047:VHS983138 VRO983047:VRO983138 WBK983047:WBK983138 WLG983047:WLG983138 WVC983047:WVC983138" xr:uid="{9221CE1D-9E2A-44C1-944E-9B9DF46DB969}">
      <formula1>$B$4:$B$5</formula1>
    </dataValidation>
  </dataValidations>
  <hyperlinks>
    <hyperlink ref="Q9" r:id="rId1" xr:uid="{C7A59409-6FD6-4B3E-B0C6-5F5A4C86F809}"/>
    <hyperlink ref="P9" r:id="rId2" display="http://www.zsvo.ru/documents/36/" xr:uid="{D5335A69-E9DB-497E-9BFF-C9E188442F28}"/>
    <hyperlink ref="P15" r:id="rId3" location="bills" display="bills" xr:uid="{00A318FF-261B-4AC3-9D38-734BA161A449}"/>
    <hyperlink ref="Q15" r:id="rId4" xr:uid="{326BBC39-2B6E-4B74-BE26-4DD7D02455E0}"/>
    <hyperlink ref="Q16" r:id="rId5" display="http://mef.mosreg.ru/dokumenty/normotvorchestvo" xr:uid="{5FF71BCF-39CF-4904-8E2F-851D83665B28}"/>
    <hyperlink ref="R16" r:id="rId6" location="tab-id-6" xr:uid="{DE280DA1-F0BC-4118-99E2-C40D82846AE9}"/>
    <hyperlink ref="P36" r:id="rId7" display="http://sdnao.ru/documents/bills/detail.php?ID=31328" xr:uid="{FF2EBA3C-D523-41D0-B5F7-B4FFF2D7F3F9}"/>
    <hyperlink ref="Q36" r:id="rId8" xr:uid="{47C1C5E0-2358-448B-BA79-A8BAD0B5CA1C}"/>
    <hyperlink ref="P44" r:id="rId9" display="http://www.zsro.ru/lawmaking/project/?arrFilter_pf%5BNUMBER%5D=&amp;arrFilter_ff%5BPREVIEW_TEXT%5D=%D0%BE%D0%B1+%D0%B8%D1%81%D0%BF%D0%BE%D0%BB%D0%BD%D0%B5%D0%BD%D0%B8%D0%B8+%D0%B1%D1%8E%D0%B4%D0%B6%D0%B5%D1%82%D0%B0&amp;arrFilter_DATE_ACTIVE_FROM_1=&amp;arrFilter_DATE_ACTIVE_FROM_2=&amp;set_filter=Y" xr:uid="{914039EC-647F-47CB-8937-154E0C87261C}"/>
    <hyperlink ref="Q49" r:id="rId10" xr:uid="{A4ABEE56-8157-4A6F-ACD7-760C175D68F8}"/>
    <hyperlink ref="Q52" r:id="rId11" xr:uid="{1C26AA3D-FBD2-4954-9693-A5DBDBEB75C1}"/>
    <hyperlink ref="R52" r:id="rId12" xr:uid="{E4558EED-FF40-4752-B26C-D70341ED4328}"/>
    <hyperlink ref="P53" r:id="rId13" display="http://www.dumask.ru/law/zakonodatelnaya-deyatelnost/zakonoproekty-i-inye-pravovye-akty-nakhodyashchiesya-na-rassmotrenii.html" xr:uid="{2A776898-5FC9-474E-8FAA-10BCE71FA7D8}"/>
    <hyperlink ref="R53" r:id="rId14" xr:uid="{61791A5C-A21D-47A8-B77D-682874C82227}"/>
    <hyperlink ref="Q53" r:id="rId15" display="http://www.mfsk.ru/law/proekty-zakonovsk " xr:uid="{9D0D79CE-8596-485E-BA12-A382EED51325}"/>
    <hyperlink ref="P60" r:id="rId16" display="http://www.gs.cap.ru/doc/laws/2020/04/14/gs-zak-vnes-307" xr:uid="{A510CEEC-E4C3-453C-8086-2AB820E3AEBE}"/>
    <hyperlink ref="R60" r:id="rId17" xr:uid="{F55ACB3F-A7A9-45D8-907A-84B2464D7D71}"/>
    <hyperlink ref="P61" r:id="rId18" xr:uid="{F4B4867C-735D-4DCF-8D6D-616A12285C2B}"/>
    <hyperlink ref="Q61" r:id="rId19" xr:uid="{B396B10F-7959-4E6D-923A-9CA7F3634C19}"/>
    <hyperlink ref="R61" r:id="rId20" xr:uid="{6F7B2B48-DE50-4135-A49B-5D24DB7EC25A}"/>
    <hyperlink ref="P72" r:id="rId21" display="http://public.duma72.ru/Public/BillDossier/2971" xr:uid="{6A0BB5D2-27DB-46C6-9C5A-C43A1475A0E8}"/>
    <hyperlink ref="Q72" r:id="rId22" xr:uid="{7E95CAE6-BB5E-451B-A76A-604AAB430D8D}"/>
    <hyperlink ref="P73" r:id="rId23" display="https://zs74.ru/budget" xr:uid="{CD876975-DE9D-4B0C-9588-7010E7CF3C13}"/>
    <hyperlink ref="Q73" r:id="rId24" xr:uid="{A1A519A7-56AF-4F6B-84EA-B2C3D6E741EB}"/>
    <hyperlink ref="P75" r:id="rId25" display="http://www.zsyanao.ru/legislative_activity/projects/" xr:uid="{CF934192-7A5A-4DF6-BA52-66A8C00D5EB9}"/>
    <hyperlink ref="Q75" r:id="rId26" display="https://www.yamalfin.ru/index.php?option=com_content&amp;view=article&amp;id=3582:-2019-&amp;catid=152:2018-11-01-09-33-34&amp;Itemid=120" xr:uid="{D2DD3603-39C0-40E2-B447-FA0F15D1B1CB}"/>
    <hyperlink ref="P83" r:id="rId27" xr:uid="{CDEB6491-BE62-42D6-99B5-97AFC56E5A9B}"/>
    <hyperlink ref="Q83" r:id="rId28" xr:uid="{F85E74B9-6A45-499F-825C-AC3299A174F1}"/>
    <hyperlink ref="Q86" r:id="rId29" xr:uid="{B7A5E8B0-996C-48D2-A0B6-8CE17D721EC4}"/>
    <hyperlink ref="R86" r:id="rId30" xr:uid="{D711F004-B9AE-430E-8E84-0328A7E853F9}"/>
    <hyperlink ref="P92" r:id="rId31" location="type=zakonoproekt/from=05.10.2016/to=" display="type=zakonoproekt/from=05.10.2016/to=" xr:uid="{D4F39455-D848-431C-9E2A-E433FA050814}"/>
    <hyperlink ref="Q92" r:id="rId32" display="https://primorsky.ru/authorities/executive-agencies/departments/finance/public.php" xr:uid="{0DEA4476-5811-4224-9B73-28EF546D65E3}"/>
    <hyperlink ref="R92" r:id="rId33" xr:uid="{06A98C44-3B71-417B-8211-8C0E745D0F19}"/>
    <hyperlink ref="P14" r:id="rId34" xr:uid="{04EBE377-23B2-45EA-97CC-0B8EFD72FFE6}"/>
    <hyperlink ref="Q14" r:id="rId35" xr:uid="{555E2786-6BE2-4538-B8FB-593E5C33E013}"/>
    <hyperlink ref="P21" r:id="rId36" display="http://zsto.ru/index.php/739a50c4-47c1-81fa-060e-2232105925f8/5f51608f-f613-3c85-ce9f-e9a9410d8fa4/11074-sovet200408" xr:uid="{7ABD31FA-1C3D-4C80-BA22-5B0B800F0FEE}"/>
    <hyperlink ref="R21" r:id="rId37" xr:uid="{E625E62B-37DC-44F9-9F65-C6B91AC8AF9A}"/>
    <hyperlink ref="P22" r:id="rId38" display="https://www.tulaoblduma.ru/laws_intranet/laws_stages.asp%3FID=163893.html" xr:uid="{E124A073-7D14-4FFF-BF3D-C60CD9CDF9DA}"/>
    <hyperlink ref="R22" r:id="rId39" xr:uid="{B131CA91-59DE-4AF7-A6E4-186E2066EC6E}"/>
    <hyperlink ref="P26" r:id="rId40" display="http://karelia-zs.ru/zakonodatelstvo_rk/proekty/search_simple/?search=true&amp;file_number=&amp;dep_number=&amp;name=%D0%B8%D1%81%D0%BF%D0%BE%D0%BB%D0%BD%D0%B5%D0%BD%D0%B8%D0%B8+%D0%B1%D1%8E%D0%B4%D0%B6%D0%B5%D1%82%D0%B0&amp;doc_status=&amp;date_min=&amp;date_max=&amp;sort_by=data_registracii&amp;order=descending" xr:uid="{D6EC22AD-B6FE-4DFD-A7D8-3526BBF7CD26}"/>
    <hyperlink ref="P31" r:id="rId41" display="http://www.lenoblzaks.ru/static/single/-rus-common-zakact-/loprojects" xr:uid="{F8E4423D-43C4-4414-A184-CDD9A5144493}"/>
    <hyperlink ref="Q31" r:id="rId42" display="https://finance.lenobl.ru/o-komitete/work/" xr:uid="{53226134-E763-40DD-809B-BF9AE41D766D}"/>
    <hyperlink ref="R31" r:id="rId43" xr:uid="{7E710939-8A21-4218-A509-40E7F253FD94}"/>
    <hyperlink ref="P33" r:id="rId44" xr:uid="{1075B56C-7635-4FEE-AC03-483589ABB270}"/>
    <hyperlink ref="Q33" r:id="rId45" xr:uid="{DE2EFDB3-3FA3-4F04-8513-3D9D5147A9AD}"/>
    <hyperlink ref="R33" r:id="rId46" xr:uid="{65CEEB05-7F5A-4F1D-8061-7CA9C85184CE}"/>
    <hyperlink ref="Q35" r:id="rId47" xr:uid="{68FD3B1F-03E1-417B-9B25-8D447204DDAC}"/>
    <hyperlink ref="P35" r:id="rId48" xr:uid="{4884F2A8-CCEB-43DD-922F-418CA7D279AD}"/>
    <hyperlink ref="R35" r:id="rId49" display="https://budget.gov.spb.ru/" xr:uid="{F1F3B4C1-FA72-40B0-AB4F-AE6B77378867}"/>
    <hyperlink ref="Q40" r:id="rId50" display="https://minfin.rk.gov.ru/ru/structure/2020_05_07_12_00_proekt_zakona_respubliki_krym_ob_ispolnenii_biudzheta_respubliki_krym_za_2019_god" xr:uid="{5DAF7203-AAA8-458C-B635-466C0840890C}"/>
    <hyperlink ref="R40" r:id="rId51" display="http://budget.rk.ifinmon.ru/dokumenty/godovoj-otchet-ob-ispolnenii-byudzheta" xr:uid="{23723319-5657-4865-B42F-A92E57D246BF}"/>
    <hyperlink ref="P49" r:id="rId52" display="http://parlament.kbr.ru/zakonodatelnaya-deyatelnost/zakonoproekty-na-stadii-rassmotreniya/index.php?ELEMENT_ID=17606" xr:uid="{F06352A6-7811-4BEC-95DD-3CEE2024E29A}"/>
    <hyperlink ref="P48" r:id="rId53" display="http://www.parlamentri.ru/index.php/zakonodatelnaya-deyatelnost/zakonoproekty-vnesennye-v-parlament" xr:uid="{D7C81B7D-BE4F-444A-A225-B95A15BA9947}"/>
    <hyperlink ref="P50" r:id="rId54" xr:uid="{B01A018A-B437-46A3-82DF-CE59ED8BEE2E}"/>
    <hyperlink ref="Q50" r:id="rId55" xr:uid="{7E76E2DC-BA2E-4183-84C0-751856425F20}"/>
    <hyperlink ref="P57" r:id="rId56" xr:uid="{214E11EC-4A01-4C71-9DDD-45B23C6DF263}"/>
    <hyperlink ref="Q57" r:id="rId57" xr:uid="{19A8DA5A-D880-4542-9A39-CD326AC7FB89}"/>
    <hyperlink ref="Q58" r:id="rId58" xr:uid="{4B54858C-FB73-4D82-9321-FF345193F502}"/>
    <hyperlink ref="P58" r:id="rId59" xr:uid="{A36D6B95-B453-4F85-BB7E-F975CD0CC8E5}"/>
    <hyperlink ref="Q60" r:id="rId60" display="http://minfin.cap.ru/action/activity/byudzhet/otcheti-ob-ispolnenii-respublikanskogo-byudzheta-c/2019-god" xr:uid="{B3B68916-A2E6-4A9D-A1B2-9EC7FD389509}"/>
    <hyperlink ref="P62" r:id="rId61" display="http://www.zsko.ru/documents/lawmaking/index.php?ID=30117" xr:uid="{E4AEC590-D1CD-42DD-A162-A6519AE84893}"/>
    <hyperlink ref="P64" r:id="rId62" display="http://www.zaksob.ru/activity/zakonotvorcheskaya-deyatelnost/proekty-oblastnykh-zakonov-i-postanovleniy/" xr:uid="{AC327B23-5149-4938-9843-1BBD2E20068C}"/>
    <hyperlink ref="R64" r:id="rId63" display="http://budget.orb.ru/" xr:uid="{4BF2504A-0C61-4BBF-B1D4-D7AA21365394}"/>
    <hyperlink ref="P65" r:id="rId64" xr:uid="{D07C5054-4D42-45CE-80CE-18F88C10B1B8}"/>
    <hyperlink ref="Q65" r:id="rId65" xr:uid="{4E7CD88C-F11C-44DF-8834-60C7C4ADCD70}"/>
    <hyperlink ref="P66" r:id="rId66" xr:uid="{53BD613F-7146-4C2C-8B3C-584E31B594D5}"/>
    <hyperlink ref="Q66" r:id="rId67" xr:uid="{4024EA8D-54FD-4C71-ACD0-50B750D0786B}"/>
    <hyperlink ref="P67" r:id="rId68" display="https://srd.ru/index.php/component/docs/?view=pr_zaks&amp;menu=508&amp;selmenu=512&amp;limitstart=0" xr:uid="{9AB7051A-799C-48F8-8BD3-5F8616EABF03}"/>
    <hyperlink ref="Q67" r:id="rId69" display="http://www.saratov.gov.ru/gov/auth/minfin/" xr:uid="{C39CA5D1-4074-41A0-8F1E-53100D55E79B}"/>
    <hyperlink ref="R67" r:id="rId70" xr:uid="{10AC64A3-53CA-4876-B30F-F62CC4178C1E}"/>
    <hyperlink ref="P68" r:id="rId71" xr:uid="{D3FE93B4-EC61-495C-9F4D-1CF6A59C5CAB}"/>
    <hyperlink ref="Q68" r:id="rId72" xr:uid="{8AC35C07-C9A6-439A-899E-811E658A11F4}"/>
    <hyperlink ref="R68" r:id="rId73" xr:uid="{21565D11-49E7-48EE-982B-6E6DA1BB9639}"/>
    <hyperlink ref="P70" r:id="rId74" xr:uid="{338FF366-3580-4CCD-9D43-14471A129479}"/>
    <hyperlink ref="Q70" r:id="rId75" xr:uid="{B8796889-4A84-4B25-8F3B-EE36828158DF}"/>
    <hyperlink ref="P71" r:id="rId76" xr:uid="{9EEAE2C7-675F-4E44-92D6-89F63F3D3746}"/>
    <hyperlink ref="Q71" r:id="rId77" location="document_list" xr:uid="{5583C993-2245-41AA-8C93-18D5455B33BA}"/>
    <hyperlink ref="R71" r:id="rId78" xr:uid="{ECEF716F-4BF7-4A00-AFD4-FCBF44F0AE2D}"/>
    <hyperlink ref="P78" r:id="rId79" xr:uid="{A59A2B69-002A-4723-ADB5-102BB04A9B3B}"/>
    <hyperlink ref="R78" r:id="rId80" xr:uid="{D90F5D4E-9226-4D55-A039-85F0E9CC2F8C}"/>
    <hyperlink ref="Q78" r:id="rId81" xr:uid="{4566BB8C-7344-4922-B43B-AE81980466A8}"/>
    <hyperlink ref="P79" r:id="rId82" xr:uid="{EE594D23-B00A-4E37-9FC7-8691FDDD38CE}"/>
    <hyperlink ref="Q79" r:id="rId83" xr:uid="{2DE93137-830C-48FD-B905-2D706EFD12AB}"/>
    <hyperlink ref="P82" r:id="rId84" xr:uid="{45FDF26F-B6CF-47D8-B7A3-631AD9E27809}"/>
    <hyperlink ref="R82" r:id="rId85" display="http://openbudget.gfu.ru/ispolnenie-budgeta/law_project/" xr:uid="{3856012C-0EAC-4245-9DF3-9B34D5A7085F}"/>
    <hyperlink ref="P84" r:id="rId86" display="http://zsnso.ru/proekty-npa-vnesennye-v-zakonodatelnoe-sobranie-novosibirskoy-oblasti" xr:uid="{05E3058E-61A3-47DA-98A6-A69F8782DFAC}"/>
    <hyperlink ref="Q84" r:id="rId87" xr:uid="{DA7FB841-50B0-4789-88DD-2428588DDF89}"/>
    <hyperlink ref="P85" r:id="rId88" display="http://www.omsk-parlament.ru/?sid=2940" xr:uid="{C40C2707-1476-4DFF-9705-590F948CFB99}"/>
    <hyperlink ref="Q85" r:id="rId89" xr:uid="{1BFE86AD-3472-4362-8233-E0784DD97B8F}"/>
    <hyperlink ref="R85" r:id="rId90" display="http://budget.omsk.ifinmon.ru/napravleniya/ispolnenie-byudzheta/materialy-po-ispolneniyu-oblastnogo-byudzheta" xr:uid="{F52120ED-DF1A-47D6-ACF5-86515801E4EC}"/>
    <hyperlink ref="P86" r:id="rId91" xr:uid="{2525BE27-8F65-4146-A13A-8A207A6142BC}"/>
    <hyperlink ref="R89" r:id="rId92" xr:uid="{E3584DFF-EC7F-46DF-912E-0CF2B988FDA4}"/>
    <hyperlink ref="P89" r:id="rId93" display="http://monitoring.iltumen.ru/%D0%9F%D1%80%D0%BE%D0%B5%D0%BA%D1%82 %D0%B7%D0%B0%D0%BA%D0%BE%D0%BD%D0%B0 %D0%A0%D0%B5%D1%81%D0%BF%D1%83%D0%B1%D0%BB%D0%B8%D0%BA%D0%B8 %D0%A1%D0%B0%D1%85%D0%B0 (%D0%AF%D0%BA%D1%83%D1%82%D0%B8%D1%8F)/2541663" xr:uid="{7524B2F7-ADF4-4E0E-B4D5-697BBBD99A30}"/>
    <hyperlink ref="Q89" r:id="rId94" xr:uid="{8A73E5A2-BBD8-432B-9768-75BB75B0310A}"/>
    <hyperlink ref="P90" r:id="rId95" xr:uid="{658A34AD-6191-45FF-80E9-9866CB46983E}"/>
    <hyperlink ref="R90" r:id="rId96" xr:uid="{14D4EED6-020D-4963-961B-2EB0A8E62686}"/>
    <hyperlink ref="Q90" r:id="rId97" xr:uid="{328E554B-6CA3-4636-8C07-741C0E8CAA96}"/>
    <hyperlink ref="P91" r:id="rId98" xr:uid="{68BE3E3D-AAC6-4915-AAAE-F9FD690CB60C}"/>
    <hyperlink ref="Q91" r:id="rId99" display="https://minfin.kamgov.ru/otcety_ispolnenie/otcet-ob-ispolnenii-kraevogo-budzeta-za-2019-god" xr:uid="{AEACD2F1-376B-475A-8BEB-DFE7440C0A25}"/>
    <hyperlink ref="R91" r:id="rId100" location="/budget/budget/income_execution" display="/budget/budget/income_execution" xr:uid="{03EFB412-DF9A-41C9-90A1-87F89DA54E0B}"/>
    <hyperlink ref="P93" r:id="rId101" xr:uid="{768A48A2-B2CE-4B1E-A567-6560E1DB21A7}"/>
    <hyperlink ref="Q94" r:id="rId102" display="https://fin.amurobl.ru/pages/deyatelnost/otchetnost/" xr:uid="{FE2022EE-3E04-4316-AA0B-AF7B877300D5}"/>
    <hyperlink ref="R94" r:id="rId103" xr:uid="{0B2F0840-1D6D-41DE-9387-625405C1B4E7}"/>
    <hyperlink ref="P96" r:id="rId104" display="http://doc.dumasakhalin.ru/chapter/projects" xr:uid="{E69CB119-F3D8-4561-8D6C-C27A21494E17}"/>
    <hyperlink ref="Q96" r:id="rId105" display="http://sakhminfin.ru/" xr:uid="{1730BBBC-F7FB-4F68-BCB6-99BF6C00AE45}"/>
    <hyperlink ref="R96" r:id="rId106" xr:uid="{986A0213-897E-4287-BA3A-A1DCC50C6C42}"/>
    <hyperlink ref="Q95" r:id="rId107" xr:uid="{89EB80BA-E8AC-4BF6-AD78-CCF67076677D}"/>
    <hyperlink ref="P98" r:id="rId108" xr:uid="{D35EFF8D-A0C7-4AF5-9AB0-A92CB5D16CA0}"/>
    <hyperlink ref="Q98" r:id="rId109" xr:uid="{295D5EC3-939E-4A94-9766-052B77B46595}"/>
    <hyperlink ref="P12" r:id="rId110" display="http://www.zskaluga.ru/bills/wide/17404/ob_ispolnenii_oblastnogo_bjudzheta_za_2019_god.html" xr:uid="{F295D54A-7BA1-47E3-B9C8-768D8622B12D}"/>
    <hyperlink ref="Q12" r:id="rId111" xr:uid="{8F1A51FA-613D-4D5B-9263-46AF1C05795A}"/>
    <hyperlink ref="P16" r:id="rId112" xr:uid="{BB0F73CF-8F1D-46B7-BDB1-0D96EA80417A}"/>
    <hyperlink ref="P23" r:id="rId113" xr:uid="{FFDE5B00-6EE5-41DF-8EFF-E0811BC2FDEE}"/>
    <hyperlink ref="Q23" r:id="rId114" xr:uid="{E894DFBA-0D95-47FE-9620-4CCC930E4767}"/>
    <hyperlink ref="R23" r:id="rId115" display="http://budget76.ru/" xr:uid="{F164BF21-918A-4809-BDC8-2014EB632BB6}"/>
    <hyperlink ref="P28" r:id="rId116" display="http://www.aosd.ru/?dir=budget&amp;act=budget" xr:uid="{C6704DA1-1743-4743-BACC-B3FDBAD22E35}"/>
    <hyperlink ref="P39" r:id="rId117" xr:uid="{6AFB228A-4AFA-47AF-A7BF-618F370AA1BE}"/>
    <hyperlink ref="Q39" r:id="rId118" xr:uid="{DF5157FC-29DB-4690-ABC0-52E928DDEDD7}"/>
    <hyperlink ref="R45" r:id="rId119" display="https://ob.sev.gov.ru/dokumenty/godovoj-otchet-ob-ispolnenii-byudzheta" xr:uid="{FFA733E9-F260-4A56-8539-411363AAC6B4}"/>
    <hyperlink ref="Q45" r:id="rId120" xr:uid="{08D846D5-AC42-4B99-83DD-12DA515B755C}"/>
    <hyperlink ref="Q48" r:id="rId121" xr:uid="{288EF03D-20B5-4E5A-9E78-3AA985833D73}"/>
    <hyperlink ref="P55" r:id="rId122" display="http://gsrb.ru/ru/materials/materialy-k-zasedaniyu-gs-k-rb/?SECTION_ID=1340" xr:uid="{BF5890EE-BD15-4CC4-8995-B6BEC203EA91}"/>
    <hyperlink ref="P63" r:id="rId123" display="http://int.zsno.ru:8080/zaks?viewForm&amp;nd=790878015&amp;prev=789810020&amp;pred=789810001&amp;bviewprev=0" xr:uid="{B66D33B6-BE46-4EC0-BEC1-7468C2F05FFA}"/>
    <hyperlink ref="Q63" r:id="rId124" xr:uid="{8EBE9C52-BFD8-48F7-809E-C96B6BFB2B86}"/>
    <hyperlink ref="R63" r:id="rId125" display="http://mf.nnov.ru:8025/primi-uchastie/publichnye-slushaniya" xr:uid="{ADDD0B94-E436-43B9-83AF-F3B3BE6AE3CF}"/>
    <hyperlink ref="Q22" r:id="rId126" display="https://minfin.tularegion.ru/documents/" xr:uid="{AA976147-0EA5-4DA4-B5A3-0D0EB04F450D}"/>
    <hyperlink ref="Q8" r:id="rId127" xr:uid="{1966670B-D9CF-4829-AD32-4A5B44255A8A}"/>
    <hyperlink ref="P8" r:id="rId128" xr:uid="{8A38D636-4A04-4AD1-9090-A0D2AD01EB93}"/>
    <hyperlink ref="R8" r:id="rId129" xr:uid="{D75C005D-3273-4AFE-8903-AD84C526461C}"/>
    <hyperlink ref="Q17" r:id="rId130" xr:uid="{694500A1-A84A-4D78-BBAA-EE54AA57C55A}"/>
    <hyperlink ref="R17" r:id="rId131" xr:uid="{30CF8046-E861-45E8-9C7C-BF9A48A1C0FC}"/>
    <hyperlink ref="P17" r:id="rId132" xr:uid="{785210B3-6EA9-43B4-8A82-5D56A1F92E71}"/>
    <hyperlink ref="P18" r:id="rId133" xr:uid="{E740652F-C760-4330-850F-89465E3AF85A}"/>
    <hyperlink ref="R18" r:id="rId134" xr:uid="{BACA81D4-49A9-41BC-813B-CA3E180527E7}"/>
    <hyperlink ref="P19" r:id="rId135" xr:uid="{17173F83-6AE9-4CA8-AA08-0AEEDFB575BB}"/>
    <hyperlink ref="P10" r:id="rId136" xr:uid="{E0C85237-8B39-4E20-9457-E116182A5E8E}"/>
    <hyperlink ref="Q26" r:id="rId137" display="http://minfin.karelia.ru/2019-2021-gody/" xr:uid="{B852CE0D-6F97-481E-B693-99AF2F92DF31}"/>
    <hyperlink ref="P51" r:id="rId138" xr:uid="{D337186B-ED29-4314-BBCC-B2869C29F368}"/>
    <hyperlink ref="Q51" r:id="rId139" display="http://minfin.alania.gov.ru/documents/606" xr:uid="{BE53A53A-7B81-49F5-A32B-8543DDDC1BCE}"/>
    <hyperlink ref="P56" r:id="rId140" xr:uid="{F234D49B-0185-4E7C-95D3-F97F36AD20F5}"/>
    <hyperlink ref="Q56" r:id="rId141" display="http://mari-el.gov.ru/minfin/SitePages/ZakOispRespBudg.aspx" xr:uid="{3CE5EB1C-5630-4245-9716-4E4B9ED28118}"/>
    <hyperlink ref="R66" r:id="rId142" location="toggle-id-1" xr:uid="{432B9F34-4FB8-4099-A03F-A190BE5F2CD4}"/>
    <hyperlink ref="R84" r:id="rId143" display="https://openbudget.mfnso.ru/analitika/otchetnost-ob-ispolnenii-byudzheta/2019-god" xr:uid="{5794D971-F032-4561-9272-43A90DBF42C3}"/>
    <hyperlink ref="P29" r:id="rId144" display="https://vologdazso.ru/actions/legislative_activity/draft-laws/search.php?docid=TXpNM01ESTVPRUUwVFc=" xr:uid="{E6FD6651-CC29-4692-ADB9-D202720C661F}"/>
    <hyperlink ref="Q29" r:id="rId145" xr:uid="{534A072C-2E74-4259-99E6-C57BAFBB9BDE}"/>
    <hyperlink ref="P30" r:id="rId146" display="https://duma39.ru/activity/zakon/draft/search.php" xr:uid="{C4B62DE4-FB4C-4381-AAF1-7CA40F0A41B8}"/>
    <hyperlink ref="Q30" r:id="rId147" xr:uid="{50089D28-FD37-4128-B290-5DC08CD64D77}"/>
    <hyperlink ref="P32" r:id="rId148" display="https://www.duma-murman.ru/deyatelnost/zakonodatelnaya-deyatelnost/proekty-zakonov-murmanskoy-oblasti/proekty-2020/" xr:uid="{EEC4B4FF-0C9E-4328-BF8C-E27C9DEDA526}"/>
    <hyperlink ref="Q32" r:id="rId149" xr:uid="{99A753C0-B5B0-4F94-9A87-80C54F0EC7F7}"/>
    <hyperlink ref="P81" r:id="rId150" display="https://www.sobranie.info/lawsinfo.php?UID=17171" xr:uid="{42FA1757-7C51-4ACF-831A-5494EE416CBC}"/>
    <hyperlink ref="Q81" r:id="rId151" xr:uid="{23339A37-8F0E-4D7B-BE39-AC3C0E455D83}"/>
    <hyperlink ref="Q88" r:id="rId152" display="https://egov-buryatia.ru/minfin/activities/documents/proekty-zakonov-i-inykh-npa/" xr:uid="{32700AB5-E065-451C-8046-553FE7A45430}"/>
    <hyperlink ref="P88" r:id="rId153" display="http://hural-rb.ru/bankz/" xr:uid="{8A7AF8B4-C28F-41DB-BB51-84896D437406}"/>
    <hyperlink ref="R88" r:id="rId154" xr:uid="{6C71E1D7-4735-4783-9E45-D8604978AAED}"/>
    <hyperlink ref="Q93" r:id="rId155" xr:uid="{3CFB1591-3721-44A0-B2E6-59E28D9C3A6A}"/>
    <hyperlink ref="P94" r:id="rId156" display="http://www.zsamur.ru/section/list/10630/10629" xr:uid="{CC8586D0-34F8-465D-83FE-B167FEB26F12}"/>
    <hyperlink ref="Q97" r:id="rId157" xr:uid="{F76A0E54-9808-441E-9B22-9FB2EC2034FE}"/>
    <hyperlink ref="P97" r:id="rId158" xr:uid="{6C1295BA-5E43-440B-91BF-654CD0F15D3C}"/>
    <hyperlink ref="Q77" r:id="rId159" xr:uid="{7EB339B9-5917-4C98-80DC-9A9FAAAC8E73}"/>
    <hyperlink ref="P77" r:id="rId160" display="http://elkurultay.ru/deyatelnost/zakonotvorchestvo" xr:uid="{41911D1A-C75A-4651-BADB-5FE5AA268DA1}"/>
    <hyperlink ref="P34" r:id="rId161" xr:uid="{36D7BF0E-D96A-4ED5-8E96-58A2C61F00C2}"/>
    <hyperlink ref="Q34" r:id="rId162" xr:uid="{A3709073-1071-450D-8572-0D4E1FD0B035}"/>
    <hyperlink ref="R34" r:id="rId163" xr:uid="{D6D9756D-9168-40A4-8C2C-D9E94204D8BB}"/>
    <hyperlink ref="Q7" r:id="rId164" display="http://beldepfin.ru/dokumenty/vse-dokumenty/godovoj-otchet-ob-ispolnenii-byudzheta-za-2019-god/" xr:uid="{C745B4D5-7ED8-40A2-A4ED-43EC1960F5E3}"/>
    <hyperlink ref="P7" r:id="rId165" xr:uid="{EF039323-5DA7-4E3E-9BE7-9E58A226F5EC}"/>
    <hyperlink ref="P13" r:id="rId166" xr:uid="{F05E66F4-E564-46ED-B0F9-C94688FE4694}"/>
    <hyperlink ref="Q13" r:id="rId167" xr:uid="{71B344EB-127C-48CF-A41F-3A78A0F5FA6E}"/>
    <hyperlink ref="P47" r:id="rId168" xr:uid="{139AF7A0-5F37-449F-B0D5-FBFB925B1E5A}"/>
    <hyperlink ref="Q47" r:id="rId169" xr:uid="{3477350D-166A-4BF7-822A-67C313E35A86}"/>
    <hyperlink ref="R47" r:id="rId170" xr:uid="{E631A9ED-60D3-4D53-ADAF-E9830EAC3DBC}"/>
    <hyperlink ref="P74" r:id="rId171" display="https://www.dumahmao.ru/budget2020-2022/lawsprojects/" xr:uid="{1120CB0C-2614-437F-A650-A24D42AFE38B}"/>
    <hyperlink ref="P80" r:id="rId172" display="http://www.akzs.ru/sessions/144/3055/" xr:uid="{944DEB47-91D7-40CF-AA0C-53FB0E334801}"/>
    <hyperlink ref="Q80" r:id="rId173" display="http://fin22.ru/projects/p2020/" xr:uid="{114AA7EB-D1C9-4B5D-87F7-87CC1A77149E}"/>
    <hyperlink ref="Q42" r:id="rId174" xr:uid="{A9710777-1AFA-43B0-9462-BAC149D0D61C}"/>
    <hyperlink ref="P42" r:id="rId175" display="https://www.astroblduma.ru/documents/?arrFilter_ff%5BPREVIEW_TEXT%5D=%D0%B8%D1%81%D0%BF%D0%BE%D0%BB%D0%BD%D0%B5%D0%BD%D0%B8%D0%B8&amp;arrFilter_pf%5BNDOC%5D=&amp;arrFilter_DATE_ACTIVE_FROM_1=&amp;arrFilter_DATE_ACTIVE_FROM_2=&amp;arrFilter_pf%5BDOC_TYPE%5D=&amp;arrFilter_pf%5BTHEMATICS%5D=&amp;arrFilter_pf%5BSUBJECT_LEGISLATIVE_INITIATIVE%5D=&amp;arrFilter_pf%5BDOC_STATUS%5D=&amp;set_filter=%D0%9F%D0%BE%D0%B8%D1%81%D0%BA&amp;set_filter=Y" xr:uid="{DEFAB444-0B18-491B-9607-34F8E76B99B3}"/>
    <hyperlink ref="R95" r:id="rId176" xr:uid="{44F08E3F-89FC-4F19-A2ED-0807E0648F1E}"/>
    <hyperlink ref="P59" r:id="rId177" display="http://www.udmgossovet.ru/ooz/isp_budzhet2019/obshslush.php" xr:uid="{1752C312-73EA-414F-9EA9-F0A588DC6B37}"/>
    <hyperlink ref="Q59" r:id="rId178" xr:uid="{060C9377-F895-49A0-B0E1-35148E6D6AF2}"/>
    <hyperlink ref="Q64" r:id="rId179" display="http://minfin.orb.ru/%D0%BE%D1%82%D1%87%D0%B5%D1%82%D1%8B-%D0%BE%D0%B1-%D0%B8%D1%81%D0%BF%D0%BE%D0%BB%D0%BD%D0%B5%D0%BD%D0%B8%D0%B8-%D0%B1%D1%8E%D0%B4%D0%B6%D0%B5%D1%82%D0%B0/" xr:uid="{F8C191F3-15F9-4F9C-AB5A-339FA2424F69}"/>
    <hyperlink ref="Q20" r:id="rId180" xr:uid="{C7EAC8AB-126E-4902-9E2F-049357345B62}"/>
    <hyperlink ref="P20" r:id="rId181" xr:uid="{774F1830-21E2-4BDE-ADD4-7EDC627F6513}"/>
    <hyperlink ref="Q21" r:id="rId182" display="https://www.tverfin.ru/np-baza/proekty-npa/" xr:uid="{29140932-D1DF-4CF6-88B6-66611612F178}"/>
    <hyperlink ref="Q44" r:id="rId183" xr:uid="{C7991651-FF6E-4E0D-844F-EF3A9743D487}"/>
    <hyperlink ref="R44" r:id="rId184" display="не размещено: http://minfin.donland.ru:8088/" xr:uid="{B5FF4FC7-FE11-44F4-9ABE-E5365BF6DDB7}"/>
    <hyperlink ref="P45" r:id="rId185" xr:uid="{436A4A04-2B2D-4482-BFAC-8730D7BD1C20}"/>
    <hyperlink ref="Q62" r:id="rId186" xr:uid="{DB827DF4-970A-44D6-A385-8AFE00EBDEAA}"/>
    <hyperlink ref="P41" r:id="rId187" display="http://www.kubzsk.ru/pravo/" xr:uid="{F347243C-49CB-4DBC-ABB0-1D025155FAB9}"/>
    <hyperlink ref="R41" r:id="rId188" display="https://openbudget23region.ru/index.php/o-byudzhete/dokumenty/ministerstvo-finansov-krasnodarskogo-kraya" xr:uid="{0F92F383-4961-4A7A-8198-3D4E1F57A6D7}"/>
    <hyperlink ref="Q41" r:id="rId189" xr:uid="{3EE3DCC9-EEB7-4B18-BE79-722542FDD229}"/>
    <hyperlink ref="Q43" r:id="rId190" display="http://volgafin.volgograd.ru/norms/acts/16723/" xr:uid="{0C91FA13-3E53-4915-8003-55D27F7D2032}"/>
    <hyperlink ref="R43" r:id="rId191" display="http://portal-ob.volgafin.ru/dokumenty/zakon_ob_ispolnenii_byudzheta/2019" xr:uid="{1D3CA811-50E0-4507-8E7A-9E8BF59608A5}"/>
    <hyperlink ref="Q82" r:id="rId192" display="https://irkobl.ru/sites/minfin/activity/obl/" xr:uid="{5C89427A-4244-43C6-8422-C29525B7B6C1}"/>
    <hyperlink ref="R26" r:id="rId193" xr:uid="{167E45F5-A711-4297-A2E6-8BFCB2A3C5C2}"/>
    <hyperlink ref="Q28" r:id="rId194" xr:uid="{C0B4B2E2-86FA-4364-BCEB-7E7CDB8C40E1}"/>
    <hyperlink ref="Q74" r:id="rId195" xr:uid="{526CC1E1-77D4-441D-9A49-0ED5DE072DA8}"/>
    <hyperlink ref="Q11" r:id="rId196" xr:uid="{68676824-AB3C-44AF-A6A1-6F6BB065931F}"/>
    <hyperlink ref="P11" r:id="rId197" display="https://www.ivoblduma.ru/zakony/proekty-zakonov/35015/" xr:uid="{CF6D32C9-3796-483E-9C73-C4DB5C76D531}"/>
    <hyperlink ref="Q10" r:id="rId198" xr:uid="{9DA3FBCE-FC45-4721-85D5-104FDC408613}"/>
    <hyperlink ref="Q18" r:id="rId199" xr:uid="{61F91602-E4D6-4E5E-B59F-31CD5CB105A6}"/>
    <hyperlink ref="P40" r:id="rId200" xr:uid="{7E2C1F39-33E5-4F6F-B484-A33796BF5CAF}"/>
    <hyperlink ref="P43" r:id="rId201" xr:uid="{1B93CC38-CBCA-427B-8B9A-CA5EBE31706E}"/>
    <hyperlink ref="Q38" r:id="rId202" xr:uid="{68886E13-2A4F-4503-B597-80A5205C0253}"/>
    <hyperlink ref="P52" r:id="rId203" xr:uid="{EE302F05-3736-4662-AD3D-F138E31DE77A}"/>
    <hyperlink ref="P95" r:id="rId204" xr:uid="{42023401-D4A8-4E46-B089-9D5D733E7C6E}"/>
    <hyperlink ref="P27" r:id="rId205" display="http://gsrk1.rkomi.ru/Sessions/Default.aspx" xr:uid="{AF994ED8-E600-4F02-9B47-1B14C3A39256}"/>
    <hyperlink ref="Q27" r:id="rId206" xr:uid="{793A8DA8-3666-4173-B175-439D3A455004}"/>
    <hyperlink ref="R24" r:id="rId207" xr:uid="{2310A8C5-5D33-47E6-A04C-0A51AFC46120}"/>
    <hyperlink ref="P24" r:id="rId208" location="results" display="https://duma.mos.ru/ru/40/regulation_projects?fields%5B0%5D=name&amp;fields%5B1%5D=content&amp;date%5Bfrom%5D=15.01.2017&amp;date%5Bto%5D=0&amp;sort=date-desc&amp;states%5B0%5D=all&amp;types%5B0%5D=all&amp;page=1#results" xr:uid="{B36F641A-02E4-46A0-9B49-878CC938072F}"/>
    <hyperlink ref="Q24" r:id="rId209" display="https://www.mos.ru/findep/documents/" xr:uid="{AF18922A-9C9E-40CA-9E22-1FCB5D7CF383}"/>
    <hyperlink ref="Q55" r:id="rId210" xr:uid="{16FC50E3-A8AA-4424-AF02-DC8B48481FBC}"/>
  </hyperlinks>
  <pageMargins left="0.70866141732283461" right="0.70866141732283461" top="0.78740157480314965" bottom="0.94488188976377951" header="0.31496062992125984" footer="0.31496062992125984"/>
  <pageSetup paperSize="9" scale="70" fitToHeight="0" orientation="landscape" r:id="rId211"/>
  <headerFooter>
    <oddFooter>&amp;C&amp;8&amp;A&amp;R&amp;8&amp;P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1"/>
  <dimension ref="A1:R126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P98" sqref="P98"/>
    </sheetView>
  </sheetViews>
  <sheetFormatPr defaultColWidth="9.1796875" defaultRowHeight="11.5" x14ac:dyDescent="0.25"/>
  <cols>
    <col min="1" max="1" width="24.6328125" style="75" customWidth="1"/>
    <col min="2" max="2" width="37.1796875" style="75" customWidth="1"/>
    <col min="3" max="3" width="5.6328125" style="70" customWidth="1"/>
    <col min="4" max="5" width="4.6328125" style="70" customWidth="1"/>
    <col min="6" max="6" width="5.6328125" style="85" customWidth="1"/>
    <col min="7" max="7" width="13.54296875" style="70" customWidth="1"/>
    <col min="8" max="12" width="11.6328125" style="85" customWidth="1"/>
    <col min="13" max="13" width="11.6328125" style="221" customWidth="1"/>
    <col min="14" max="14" width="18.6328125" style="96" customWidth="1"/>
    <col min="15" max="15" width="18.6328125" style="150" customWidth="1"/>
    <col min="16" max="16" width="18.6328125" style="149" customWidth="1"/>
    <col min="17" max="17" width="18.6328125" style="150" customWidth="1"/>
    <col min="18" max="18" width="9.1796875" style="218"/>
    <col min="19" max="16384" width="9.1796875" style="75"/>
  </cols>
  <sheetData>
    <row r="1" spans="1:18" ht="20.149999999999999" customHeight="1" x14ac:dyDescent="0.25">
      <c r="A1" s="397" t="str">
        <f>B3</f>
        <v>4.3 Содержится ли в составе материалов к проекту закона об исполнении бюджета за 2019 год бюджетная отчетность об исполнении бюджета субъекта Российской Федерации?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8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8" ht="52.5" customHeight="1" x14ac:dyDescent="0.25">
      <c r="A3" s="401" t="s">
        <v>380</v>
      </c>
      <c r="B3" s="357" t="s">
        <v>379</v>
      </c>
      <c r="C3" s="402" t="s">
        <v>157</v>
      </c>
      <c r="D3" s="401"/>
      <c r="E3" s="401"/>
      <c r="F3" s="401"/>
      <c r="G3" s="401" t="s">
        <v>1493</v>
      </c>
      <c r="H3" s="401" t="s">
        <v>156</v>
      </c>
      <c r="I3" s="401"/>
      <c r="J3" s="401"/>
      <c r="K3" s="401"/>
      <c r="L3" s="401" t="s">
        <v>1411</v>
      </c>
      <c r="M3" s="403" t="s">
        <v>213</v>
      </c>
      <c r="N3" s="401" t="s">
        <v>109</v>
      </c>
      <c r="O3" s="401" t="s">
        <v>115</v>
      </c>
      <c r="P3" s="401"/>
      <c r="Q3" s="401"/>
    </row>
    <row r="4" spans="1:18" s="77" customFormat="1" ht="38.15" customHeight="1" x14ac:dyDescent="0.25">
      <c r="A4" s="401"/>
      <c r="B4" s="56" t="str">
        <f>'Методика (Раздел 4)'!B22</f>
        <v xml:space="preserve">Да, содержится  </v>
      </c>
      <c r="C4" s="401" t="s">
        <v>101</v>
      </c>
      <c r="D4" s="401" t="s">
        <v>104</v>
      </c>
      <c r="E4" s="401" t="s">
        <v>191</v>
      </c>
      <c r="F4" s="402" t="s">
        <v>100</v>
      </c>
      <c r="G4" s="401"/>
      <c r="H4" s="401" t="s">
        <v>158</v>
      </c>
      <c r="I4" s="401" t="s">
        <v>159</v>
      </c>
      <c r="J4" s="401" t="s">
        <v>160</v>
      </c>
      <c r="K4" s="401" t="s">
        <v>173</v>
      </c>
      <c r="L4" s="401"/>
      <c r="M4" s="403"/>
      <c r="N4" s="401"/>
      <c r="O4" s="401" t="s">
        <v>110</v>
      </c>
      <c r="P4" s="401" t="s">
        <v>192</v>
      </c>
      <c r="Q4" s="401" t="s">
        <v>111</v>
      </c>
      <c r="R4" s="219"/>
    </row>
    <row r="5" spans="1:18" s="77" customFormat="1" ht="38.15" customHeight="1" x14ac:dyDescent="0.25">
      <c r="A5" s="401"/>
      <c r="B5" s="56" t="str">
        <f>'Методика (Раздел 4)'!B23</f>
        <v>Нет, в установленные сроки не содержится или содержится частично</v>
      </c>
      <c r="C5" s="401"/>
      <c r="D5" s="401"/>
      <c r="E5" s="401"/>
      <c r="F5" s="402"/>
      <c r="G5" s="401"/>
      <c r="H5" s="401"/>
      <c r="I5" s="401"/>
      <c r="J5" s="401"/>
      <c r="K5" s="401"/>
      <c r="L5" s="401"/>
      <c r="M5" s="403"/>
      <c r="N5" s="401"/>
      <c r="O5" s="401"/>
      <c r="P5" s="401"/>
      <c r="Q5" s="401"/>
      <c r="R5" s="219"/>
    </row>
    <row r="6" spans="1:18" s="69" customFormat="1" ht="15" customHeight="1" x14ac:dyDescent="0.25">
      <c r="A6" s="225" t="s">
        <v>0</v>
      </c>
      <c r="B6" s="226"/>
      <c r="C6" s="226"/>
      <c r="D6" s="226"/>
      <c r="E6" s="226"/>
      <c r="F6" s="159"/>
      <c r="G6" s="159"/>
      <c r="H6" s="159"/>
      <c r="I6" s="159"/>
      <c r="J6" s="159"/>
      <c r="K6" s="159"/>
      <c r="L6" s="159"/>
      <c r="M6" s="250"/>
      <c r="N6" s="251"/>
      <c r="O6" s="227"/>
      <c r="P6" s="227"/>
      <c r="Q6" s="227"/>
      <c r="R6" s="220"/>
    </row>
    <row r="7" spans="1:18" ht="15" customHeight="1" x14ac:dyDescent="0.25">
      <c r="A7" s="228" t="s">
        <v>1</v>
      </c>
      <c r="B7" s="239" t="s">
        <v>182</v>
      </c>
      <c r="C7" s="240">
        <f t="shared" ref="C7:C24" si="0">IF(B7=$B$4,2,0)</f>
        <v>2</v>
      </c>
      <c r="D7" s="240"/>
      <c r="E7" s="240"/>
      <c r="F7" s="241">
        <f>C7*IF(D7&gt;0,D7,1)*IF(E7&gt;0,E7,1)</f>
        <v>2</v>
      </c>
      <c r="G7" s="235" t="s">
        <v>219</v>
      </c>
      <c r="H7" s="235" t="s">
        <v>219</v>
      </c>
      <c r="I7" s="235" t="s">
        <v>219</v>
      </c>
      <c r="J7" s="235" t="s">
        <v>219</v>
      </c>
      <c r="K7" s="235" t="s">
        <v>219</v>
      </c>
      <c r="L7" s="235" t="s">
        <v>219</v>
      </c>
      <c r="M7" s="252">
        <v>43998</v>
      </c>
      <c r="N7" s="322" t="s">
        <v>216</v>
      </c>
      <c r="O7" s="234" t="s">
        <v>675</v>
      </c>
      <c r="P7" s="234" t="s">
        <v>673</v>
      </c>
      <c r="Q7" s="234" t="s">
        <v>674</v>
      </c>
      <c r="R7" s="218" t="s">
        <v>216</v>
      </c>
    </row>
    <row r="8" spans="1:18" ht="15" customHeight="1" x14ac:dyDescent="0.25">
      <c r="A8" s="228" t="s">
        <v>2</v>
      </c>
      <c r="B8" s="239" t="s">
        <v>132</v>
      </c>
      <c r="C8" s="240">
        <f t="shared" ref="C8" si="1">IF(B8=$B$4,2,0)</f>
        <v>0</v>
      </c>
      <c r="D8" s="240"/>
      <c r="E8" s="240"/>
      <c r="F8" s="241">
        <f t="shared" ref="F8" si="2">C8*IF(D8&gt;0,D8,1)*IF(E8&gt;0,E8,1)</f>
        <v>0</v>
      </c>
      <c r="G8" s="235" t="s">
        <v>1478</v>
      </c>
      <c r="H8" s="235" t="s">
        <v>216</v>
      </c>
      <c r="I8" s="235" t="s">
        <v>216</v>
      </c>
      <c r="J8" s="235" t="s">
        <v>216</v>
      </c>
      <c r="K8" s="235" t="s">
        <v>216</v>
      </c>
      <c r="L8" s="235" t="s">
        <v>216</v>
      </c>
      <c r="M8" s="252" t="s">
        <v>216</v>
      </c>
      <c r="N8" s="201" t="s">
        <v>1586</v>
      </c>
      <c r="O8" s="234" t="s">
        <v>649</v>
      </c>
      <c r="P8" s="234" t="s">
        <v>650</v>
      </c>
      <c r="Q8" s="234" t="s">
        <v>651</v>
      </c>
      <c r="R8" s="218" t="s">
        <v>216</v>
      </c>
    </row>
    <row r="9" spans="1:18" s="31" customFormat="1" ht="15" customHeight="1" x14ac:dyDescent="0.25">
      <c r="A9" s="228" t="s">
        <v>3</v>
      </c>
      <c r="B9" s="239" t="s">
        <v>182</v>
      </c>
      <c r="C9" s="240">
        <f t="shared" si="0"/>
        <v>2</v>
      </c>
      <c r="D9" s="240"/>
      <c r="E9" s="240"/>
      <c r="F9" s="241">
        <f t="shared" ref="F9:F70" si="3">C9*IF(D9&gt;0,D9,1)*IF(E9&gt;0,E9,1)</f>
        <v>2</v>
      </c>
      <c r="G9" s="235" t="s">
        <v>219</v>
      </c>
      <c r="H9" s="235" t="s">
        <v>219</v>
      </c>
      <c r="I9" s="235" t="s">
        <v>219</v>
      </c>
      <c r="J9" s="235" t="s">
        <v>219</v>
      </c>
      <c r="K9" s="235" t="s">
        <v>219</v>
      </c>
      <c r="L9" s="235" t="s">
        <v>219</v>
      </c>
      <c r="M9" s="252">
        <v>43930</v>
      </c>
      <c r="N9" s="322" t="s">
        <v>216</v>
      </c>
      <c r="O9" s="234" t="s">
        <v>451</v>
      </c>
      <c r="P9" s="234" t="s">
        <v>250</v>
      </c>
      <c r="Q9" s="236" t="s">
        <v>417</v>
      </c>
      <c r="R9" s="218"/>
    </row>
    <row r="10" spans="1:18" ht="15" customHeight="1" x14ac:dyDescent="0.25">
      <c r="A10" s="228" t="s">
        <v>4</v>
      </c>
      <c r="B10" s="239" t="s">
        <v>182</v>
      </c>
      <c r="C10" s="240">
        <f t="shared" si="0"/>
        <v>2</v>
      </c>
      <c r="D10" s="240"/>
      <c r="E10" s="240"/>
      <c r="F10" s="241">
        <f t="shared" si="3"/>
        <v>2</v>
      </c>
      <c r="G10" s="235" t="s">
        <v>219</v>
      </c>
      <c r="H10" s="235" t="s">
        <v>219</v>
      </c>
      <c r="I10" s="235" t="s">
        <v>219</v>
      </c>
      <c r="J10" s="235" t="s">
        <v>219</v>
      </c>
      <c r="K10" s="235" t="s">
        <v>219</v>
      </c>
      <c r="L10" s="235" t="s">
        <v>219</v>
      </c>
      <c r="M10" s="252">
        <v>43969</v>
      </c>
      <c r="N10" s="322" t="s">
        <v>216</v>
      </c>
      <c r="O10" s="234" t="s">
        <v>535</v>
      </c>
      <c r="P10" s="234" t="s">
        <v>235</v>
      </c>
      <c r="Q10" s="236" t="s">
        <v>417</v>
      </c>
    </row>
    <row r="11" spans="1:18" s="134" customFormat="1" ht="15" customHeight="1" x14ac:dyDescent="0.25">
      <c r="A11" s="228" t="s">
        <v>5</v>
      </c>
      <c r="B11" s="239" t="s">
        <v>132</v>
      </c>
      <c r="C11" s="240">
        <f t="shared" si="0"/>
        <v>0</v>
      </c>
      <c r="D11" s="240"/>
      <c r="E11" s="240"/>
      <c r="F11" s="241">
        <f t="shared" si="3"/>
        <v>0</v>
      </c>
      <c r="G11" s="235" t="s">
        <v>257</v>
      </c>
      <c r="H11" s="235" t="s">
        <v>219</v>
      </c>
      <c r="I11" s="235" t="s">
        <v>219</v>
      </c>
      <c r="J11" s="235" t="s">
        <v>219</v>
      </c>
      <c r="K11" s="235" t="s">
        <v>257</v>
      </c>
      <c r="L11" s="235" t="s">
        <v>219</v>
      </c>
      <c r="M11" s="252">
        <v>44118</v>
      </c>
      <c r="N11" s="253" t="s">
        <v>1436</v>
      </c>
      <c r="O11" s="208" t="s">
        <v>745</v>
      </c>
      <c r="P11" s="208" t="s">
        <v>743</v>
      </c>
      <c r="Q11" s="236" t="s">
        <v>417</v>
      </c>
      <c r="R11" s="220"/>
    </row>
    <row r="12" spans="1:18" ht="15" customHeight="1" x14ac:dyDescent="0.25">
      <c r="A12" s="228" t="s">
        <v>6</v>
      </c>
      <c r="B12" s="239" t="s">
        <v>182</v>
      </c>
      <c r="C12" s="240">
        <f t="shared" si="0"/>
        <v>2</v>
      </c>
      <c r="D12" s="240"/>
      <c r="E12" s="240"/>
      <c r="F12" s="241">
        <f t="shared" si="3"/>
        <v>2</v>
      </c>
      <c r="G12" s="235" t="s">
        <v>219</v>
      </c>
      <c r="H12" s="235" t="s">
        <v>219</v>
      </c>
      <c r="I12" s="235" t="s">
        <v>219</v>
      </c>
      <c r="J12" s="235" t="s">
        <v>219</v>
      </c>
      <c r="K12" s="235" t="s">
        <v>219</v>
      </c>
      <c r="L12" s="239" t="s">
        <v>219</v>
      </c>
      <c r="M12" s="252" t="s">
        <v>217</v>
      </c>
      <c r="N12" s="322" t="s">
        <v>216</v>
      </c>
      <c r="O12" s="234" t="s">
        <v>516</v>
      </c>
      <c r="P12" s="234" t="s">
        <v>236</v>
      </c>
      <c r="Q12" s="236" t="s">
        <v>417</v>
      </c>
    </row>
    <row r="13" spans="1:18" ht="15" customHeight="1" x14ac:dyDescent="0.25">
      <c r="A13" s="228" t="s">
        <v>7</v>
      </c>
      <c r="B13" s="239" t="s">
        <v>132</v>
      </c>
      <c r="C13" s="240">
        <f t="shared" ref="C13" si="4">IF(B13=$B$4,2,0)</f>
        <v>0</v>
      </c>
      <c r="D13" s="240"/>
      <c r="E13" s="240"/>
      <c r="F13" s="241">
        <f t="shared" ref="F13" si="5">C13*IF(D13&gt;0,D13,1)*IF(E13&gt;0,E13,1)</f>
        <v>0</v>
      </c>
      <c r="G13" s="235" t="s">
        <v>257</v>
      </c>
      <c r="H13" s="235" t="s">
        <v>218</v>
      </c>
      <c r="I13" s="235" t="s">
        <v>218</v>
      </c>
      <c r="J13" s="235" t="s">
        <v>218</v>
      </c>
      <c r="K13" s="235" t="s">
        <v>257</v>
      </c>
      <c r="L13" s="235" t="s">
        <v>219</v>
      </c>
      <c r="M13" s="252" t="s">
        <v>217</v>
      </c>
      <c r="N13" s="253" t="s">
        <v>1413</v>
      </c>
      <c r="O13" s="234" t="s">
        <v>670</v>
      </c>
      <c r="P13" s="234" t="s">
        <v>249</v>
      </c>
      <c r="Q13" s="238" t="s">
        <v>435</v>
      </c>
      <c r="R13" s="218" t="s">
        <v>216</v>
      </c>
    </row>
    <row r="14" spans="1:18" ht="15" customHeight="1" x14ac:dyDescent="0.25">
      <c r="A14" s="228" t="s">
        <v>8</v>
      </c>
      <c r="B14" s="239" t="s">
        <v>182</v>
      </c>
      <c r="C14" s="240">
        <f t="shared" si="0"/>
        <v>2</v>
      </c>
      <c r="D14" s="240"/>
      <c r="E14" s="240"/>
      <c r="F14" s="241">
        <f t="shared" si="3"/>
        <v>2</v>
      </c>
      <c r="G14" s="235" t="s">
        <v>219</v>
      </c>
      <c r="H14" s="235" t="s">
        <v>219</v>
      </c>
      <c r="I14" s="235" t="s">
        <v>219</v>
      </c>
      <c r="J14" s="235" t="s">
        <v>219</v>
      </c>
      <c r="K14" s="235" t="s">
        <v>219</v>
      </c>
      <c r="L14" s="235" t="s">
        <v>219</v>
      </c>
      <c r="M14" s="252">
        <v>43978</v>
      </c>
      <c r="N14" s="322" t="s">
        <v>216</v>
      </c>
      <c r="O14" s="234" t="s">
        <v>469</v>
      </c>
      <c r="P14" s="234" t="s">
        <v>470</v>
      </c>
      <c r="Q14" s="236" t="s">
        <v>417</v>
      </c>
    </row>
    <row r="15" spans="1:18" s="134" customFormat="1" ht="14.5" customHeight="1" x14ac:dyDescent="0.25">
      <c r="A15" s="228" t="s">
        <v>9</v>
      </c>
      <c r="B15" s="239" t="s">
        <v>132</v>
      </c>
      <c r="C15" s="240">
        <f t="shared" si="0"/>
        <v>0</v>
      </c>
      <c r="D15" s="240"/>
      <c r="E15" s="240">
        <v>0.5</v>
      </c>
      <c r="F15" s="241">
        <f t="shared" si="3"/>
        <v>0</v>
      </c>
      <c r="G15" s="235" t="s">
        <v>257</v>
      </c>
      <c r="H15" s="235" t="s">
        <v>219</v>
      </c>
      <c r="I15" s="235" t="s">
        <v>219</v>
      </c>
      <c r="J15" s="235" t="s">
        <v>219</v>
      </c>
      <c r="K15" s="235" t="s">
        <v>257</v>
      </c>
      <c r="L15" s="235" t="s">
        <v>219</v>
      </c>
      <c r="M15" s="235">
        <v>43936</v>
      </c>
      <c r="N15" s="253" t="s">
        <v>1443</v>
      </c>
      <c r="O15" s="236" t="s">
        <v>434</v>
      </c>
      <c r="P15" s="236" t="s">
        <v>576</v>
      </c>
      <c r="Q15" s="236" t="s">
        <v>417</v>
      </c>
      <c r="R15" s="220"/>
    </row>
    <row r="16" spans="1:18" ht="15" customHeight="1" x14ac:dyDescent="0.25">
      <c r="A16" s="228" t="s">
        <v>10</v>
      </c>
      <c r="B16" s="239" t="s">
        <v>182</v>
      </c>
      <c r="C16" s="240">
        <f t="shared" si="0"/>
        <v>2</v>
      </c>
      <c r="D16" s="240"/>
      <c r="E16" s="240"/>
      <c r="F16" s="241">
        <f t="shared" si="3"/>
        <v>2</v>
      </c>
      <c r="G16" s="235" t="s">
        <v>219</v>
      </c>
      <c r="H16" s="235" t="s">
        <v>219</v>
      </c>
      <c r="I16" s="235" t="s">
        <v>219</v>
      </c>
      <c r="J16" s="235" t="s">
        <v>219</v>
      </c>
      <c r="K16" s="235" t="s">
        <v>219</v>
      </c>
      <c r="L16" s="235" t="s">
        <v>219</v>
      </c>
      <c r="M16" s="252">
        <v>43980</v>
      </c>
      <c r="N16" s="322" t="s">
        <v>1416</v>
      </c>
      <c r="O16" s="234" t="s">
        <v>630</v>
      </c>
      <c r="P16" s="234" t="s">
        <v>631</v>
      </c>
      <c r="Q16" s="234" t="s">
        <v>632</v>
      </c>
      <c r="R16" s="218" t="s">
        <v>216</v>
      </c>
    </row>
    <row r="17" spans="1:18" ht="15" customHeight="1" x14ac:dyDescent="0.25">
      <c r="A17" s="228" t="s">
        <v>11</v>
      </c>
      <c r="B17" s="239" t="s">
        <v>132</v>
      </c>
      <c r="C17" s="240">
        <f t="shared" si="0"/>
        <v>0</v>
      </c>
      <c r="D17" s="240"/>
      <c r="E17" s="240"/>
      <c r="F17" s="241">
        <f t="shared" si="3"/>
        <v>0</v>
      </c>
      <c r="G17" s="235" t="s">
        <v>257</v>
      </c>
      <c r="H17" s="235" t="s">
        <v>219</v>
      </c>
      <c r="I17" s="235" t="s">
        <v>219</v>
      </c>
      <c r="J17" s="235" t="s">
        <v>219</v>
      </c>
      <c r="K17" s="235" t="s">
        <v>218</v>
      </c>
      <c r="L17" s="235" t="s">
        <v>219</v>
      </c>
      <c r="M17" s="252">
        <v>43983</v>
      </c>
      <c r="N17" s="253" t="s">
        <v>1436</v>
      </c>
      <c r="O17" s="234" t="s">
        <v>432</v>
      </c>
      <c r="P17" s="234" t="s">
        <v>255</v>
      </c>
      <c r="Q17" s="234" t="s">
        <v>436</v>
      </c>
      <c r="R17" s="218" t="s">
        <v>216</v>
      </c>
    </row>
    <row r="18" spans="1:18" s="69" customFormat="1" ht="15" customHeight="1" x14ac:dyDescent="0.25">
      <c r="A18" s="228" t="s">
        <v>12</v>
      </c>
      <c r="B18" s="239" t="s">
        <v>182</v>
      </c>
      <c r="C18" s="240">
        <f t="shared" si="0"/>
        <v>2</v>
      </c>
      <c r="D18" s="240"/>
      <c r="E18" s="240"/>
      <c r="F18" s="241">
        <f t="shared" si="3"/>
        <v>2</v>
      </c>
      <c r="G18" s="235" t="s">
        <v>219</v>
      </c>
      <c r="H18" s="235" t="s">
        <v>219</v>
      </c>
      <c r="I18" s="235" t="s">
        <v>219</v>
      </c>
      <c r="J18" s="235" t="s">
        <v>219</v>
      </c>
      <c r="K18" s="235" t="s">
        <v>219</v>
      </c>
      <c r="L18" s="235" t="s">
        <v>219</v>
      </c>
      <c r="M18" s="235">
        <v>43986</v>
      </c>
      <c r="N18" s="322" t="s">
        <v>216</v>
      </c>
      <c r="O18" s="236" t="s">
        <v>433</v>
      </c>
      <c r="P18" s="236" t="s">
        <v>1412</v>
      </c>
      <c r="Q18" s="236" t="s">
        <v>589</v>
      </c>
      <c r="R18" s="220" t="s">
        <v>216</v>
      </c>
    </row>
    <row r="19" spans="1:18" ht="15" customHeight="1" x14ac:dyDescent="0.25">
      <c r="A19" s="228" t="s">
        <v>13</v>
      </c>
      <c r="B19" s="239" t="s">
        <v>182</v>
      </c>
      <c r="C19" s="240">
        <f t="shared" si="0"/>
        <v>2</v>
      </c>
      <c r="D19" s="240"/>
      <c r="E19" s="240"/>
      <c r="F19" s="241">
        <f t="shared" si="3"/>
        <v>2</v>
      </c>
      <c r="G19" s="235" t="s">
        <v>219</v>
      </c>
      <c r="H19" s="235" t="s">
        <v>219</v>
      </c>
      <c r="I19" s="235" t="s">
        <v>219</v>
      </c>
      <c r="J19" s="235" t="s">
        <v>219</v>
      </c>
      <c r="K19" s="235" t="s">
        <v>219</v>
      </c>
      <c r="L19" s="235" t="s">
        <v>219</v>
      </c>
      <c r="M19" s="252" t="s">
        <v>217</v>
      </c>
      <c r="N19" s="253" t="s">
        <v>1604</v>
      </c>
      <c r="O19" s="234" t="s">
        <v>646</v>
      </c>
      <c r="P19" s="234" t="s">
        <v>1603</v>
      </c>
      <c r="Q19" s="236" t="s">
        <v>417</v>
      </c>
    </row>
    <row r="20" spans="1:18" s="69" customFormat="1" ht="15" customHeight="1" x14ac:dyDescent="0.25">
      <c r="A20" s="228" t="s">
        <v>14</v>
      </c>
      <c r="B20" s="239" t="s">
        <v>182</v>
      </c>
      <c r="C20" s="240">
        <f t="shared" si="0"/>
        <v>2</v>
      </c>
      <c r="D20" s="240"/>
      <c r="E20" s="240"/>
      <c r="F20" s="241">
        <f t="shared" si="3"/>
        <v>2</v>
      </c>
      <c r="G20" s="235" t="s">
        <v>219</v>
      </c>
      <c r="H20" s="235" t="s">
        <v>219</v>
      </c>
      <c r="I20" s="235" t="s">
        <v>219</v>
      </c>
      <c r="J20" s="235" t="s">
        <v>219</v>
      </c>
      <c r="K20" s="235" t="s">
        <v>219</v>
      </c>
      <c r="L20" s="235" t="s">
        <v>219</v>
      </c>
      <c r="M20" s="235" t="s">
        <v>217</v>
      </c>
      <c r="N20" s="253" t="s">
        <v>216</v>
      </c>
      <c r="O20" s="236" t="s">
        <v>734</v>
      </c>
      <c r="P20" s="236" t="s">
        <v>723</v>
      </c>
      <c r="Q20" s="236" t="s">
        <v>417</v>
      </c>
      <c r="R20" s="220"/>
    </row>
    <row r="21" spans="1:18" ht="15" customHeight="1" x14ac:dyDescent="0.25">
      <c r="A21" s="228" t="s">
        <v>15</v>
      </c>
      <c r="B21" s="239" t="s">
        <v>182</v>
      </c>
      <c r="C21" s="240">
        <f t="shared" si="0"/>
        <v>2</v>
      </c>
      <c r="D21" s="240"/>
      <c r="E21" s="240"/>
      <c r="F21" s="241">
        <f t="shared" si="3"/>
        <v>2</v>
      </c>
      <c r="G21" s="235" t="s">
        <v>219</v>
      </c>
      <c r="H21" s="235" t="s">
        <v>219</v>
      </c>
      <c r="I21" s="235" t="s">
        <v>219</v>
      </c>
      <c r="J21" s="235" t="s">
        <v>219</v>
      </c>
      <c r="K21" s="235" t="s">
        <v>219</v>
      </c>
      <c r="L21" s="235" t="s">
        <v>219</v>
      </c>
      <c r="M21" s="252">
        <v>43984</v>
      </c>
      <c r="N21" s="322" t="s">
        <v>216</v>
      </c>
      <c r="O21" s="234" t="s">
        <v>520</v>
      </c>
      <c r="P21" s="234" t="s">
        <v>220</v>
      </c>
      <c r="Q21" s="234" t="s">
        <v>221</v>
      </c>
      <c r="R21" s="218" t="s">
        <v>216</v>
      </c>
    </row>
    <row r="22" spans="1:18" ht="15" customHeight="1" x14ac:dyDescent="0.25">
      <c r="A22" s="228" t="s">
        <v>16</v>
      </c>
      <c r="B22" s="239" t="s">
        <v>182</v>
      </c>
      <c r="C22" s="240">
        <f t="shared" si="0"/>
        <v>2</v>
      </c>
      <c r="D22" s="240"/>
      <c r="E22" s="240"/>
      <c r="F22" s="241">
        <f t="shared" si="3"/>
        <v>2</v>
      </c>
      <c r="G22" s="235" t="s">
        <v>219</v>
      </c>
      <c r="H22" s="235" t="s">
        <v>219</v>
      </c>
      <c r="I22" s="235" t="s">
        <v>219</v>
      </c>
      <c r="J22" s="235" t="s">
        <v>219</v>
      </c>
      <c r="K22" s="235" t="s">
        <v>219</v>
      </c>
      <c r="L22" s="235" t="s">
        <v>219</v>
      </c>
      <c r="M22" s="252">
        <v>43976</v>
      </c>
      <c r="N22" s="253" t="s">
        <v>1437</v>
      </c>
      <c r="O22" s="234" t="s">
        <v>497</v>
      </c>
      <c r="P22" s="234" t="s">
        <v>498</v>
      </c>
      <c r="Q22" s="234" t="s">
        <v>499</v>
      </c>
      <c r="R22" s="218" t="s">
        <v>216</v>
      </c>
    </row>
    <row r="23" spans="1:18" ht="15" customHeight="1" x14ac:dyDescent="0.25">
      <c r="A23" s="228" t="s">
        <v>17</v>
      </c>
      <c r="B23" s="239" t="s">
        <v>182</v>
      </c>
      <c r="C23" s="240">
        <f t="shared" si="0"/>
        <v>2</v>
      </c>
      <c r="D23" s="240"/>
      <c r="E23" s="240"/>
      <c r="F23" s="241">
        <f t="shared" si="3"/>
        <v>2</v>
      </c>
      <c r="G23" s="235" t="s">
        <v>219</v>
      </c>
      <c r="H23" s="235" t="s">
        <v>219</v>
      </c>
      <c r="I23" s="235" t="s">
        <v>219</v>
      </c>
      <c r="J23" s="235" t="s">
        <v>219</v>
      </c>
      <c r="K23" s="235" t="s">
        <v>219</v>
      </c>
      <c r="L23" s="235" t="s">
        <v>219</v>
      </c>
      <c r="M23" s="252">
        <v>43984</v>
      </c>
      <c r="N23" s="253" t="s">
        <v>216</v>
      </c>
      <c r="O23" s="234" t="s">
        <v>622</v>
      </c>
      <c r="P23" s="234" t="s">
        <v>620</v>
      </c>
      <c r="Q23" s="234" t="s">
        <v>621</v>
      </c>
      <c r="R23" s="218" t="s">
        <v>216</v>
      </c>
    </row>
    <row r="24" spans="1:18" s="69" customFormat="1" ht="15" customHeight="1" x14ac:dyDescent="0.25">
      <c r="A24" s="228" t="s">
        <v>852</v>
      </c>
      <c r="B24" s="239" t="s">
        <v>132</v>
      </c>
      <c r="C24" s="240">
        <f t="shared" si="0"/>
        <v>0</v>
      </c>
      <c r="D24" s="240"/>
      <c r="E24" s="240"/>
      <c r="F24" s="241">
        <f t="shared" si="3"/>
        <v>0</v>
      </c>
      <c r="G24" s="235" t="s">
        <v>257</v>
      </c>
      <c r="H24" s="235" t="s">
        <v>219</v>
      </c>
      <c r="I24" s="235" t="s">
        <v>219</v>
      </c>
      <c r="J24" s="235" t="s">
        <v>219</v>
      </c>
      <c r="K24" s="235" t="s">
        <v>218</v>
      </c>
      <c r="L24" s="235" t="s">
        <v>219</v>
      </c>
      <c r="M24" s="235" t="s">
        <v>217</v>
      </c>
      <c r="N24" s="253" t="s">
        <v>1608</v>
      </c>
      <c r="O24" s="208" t="s">
        <v>1414</v>
      </c>
      <c r="P24" s="208" t="s">
        <v>1207</v>
      </c>
      <c r="Q24" s="236" t="s">
        <v>768</v>
      </c>
      <c r="R24" s="220" t="s">
        <v>216</v>
      </c>
    </row>
    <row r="25" spans="1:18" s="69" customFormat="1" ht="15" customHeight="1" x14ac:dyDescent="0.25">
      <c r="A25" s="242" t="s">
        <v>18</v>
      </c>
      <c r="B25" s="264"/>
      <c r="C25" s="299"/>
      <c r="D25" s="264"/>
      <c r="E25" s="264"/>
      <c r="F25" s="265"/>
      <c r="G25" s="242"/>
      <c r="H25" s="242"/>
      <c r="I25" s="242"/>
      <c r="J25" s="242"/>
      <c r="K25" s="242"/>
      <c r="L25" s="242"/>
      <c r="M25" s="254"/>
      <c r="N25" s="350"/>
      <c r="O25" s="245"/>
      <c r="P25" s="245"/>
      <c r="Q25" s="246"/>
      <c r="R25" s="220"/>
    </row>
    <row r="26" spans="1:18" ht="15" customHeight="1" x14ac:dyDescent="0.25">
      <c r="A26" s="228" t="s">
        <v>19</v>
      </c>
      <c r="B26" s="239" t="s">
        <v>182</v>
      </c>
      <c r="C26" s="240">
        <f t="shared" ref="C26:C36" si="6">IF(B26=$B$4,2,0)</f>
        <v>2</v>
      </c>
      <c r="D26" s="240"/>
      <c r="E26" s="240"/>
      <c r="F26" s="241">
        <f t="shared" si="3"/>
        <v>2</v>
      </c>
      <c r="G26" s="235" t="s">
        <v>219</v>
      </c>
      <c r="H26" s="235" t="s">
        <v>219</v>
      </c>
      <c r="I26" s="235" t="s">
        <v>219</v>
      </c>
      <c r="J26" s="235" t="s">
        <v>219</v>
      </c>
      <c r="K26" s="235" t="s">
        <v>219</v>
      </c>
      <c r="L26" s="235" t="s">
        <v>219</v>
      </c>
      <c r="M26" s="252">
        <v>43978</v>
      </c>
      <c r="N26" s="322" t="s">
        <v>216</v>
      </c>
      <c r="O26" s="234" t="s">
        <v>511</v>
      </c>
      <c r="P26" s="234" t="s">
        <v>512</v>
      </c>
      <c r="Q26" s="234" t="s">
        <v>513</v>
      </c>
      <c r="R26" s="218" t="s">
        <v>216</v>
      </c>
    </row>
    <row r="27" spans="1:18" s="69" customFormat="1" ht="15" customHeight="1" x14ac:dyDescent="0.25">
      <c r="A27" s="228" t="s">
        <v>20</v>
      </c>
      <c r="B27" s="239" t="s">
        <v>182</v>
      </c>
      <c r="C27" s="240">
        <f t="shared" si="6"/>
        <v>2</v>
      </c>
      <c r="D27" s="240"/>
      <c r="E27" s="240"/>
      <c r="F27" s="241">
        <f t="shared" si="3"/>
        <v>2</v>
      </c>
      <c r="G27" s="235" t="s">
        <v>219</v>
      </c>
      <c r="H27" s="235" t="s">
        <v>219</v>
      </c>
      <c r="I27" s="235" t="s">
        <v>219</v>
      </c>
      <c r="J27" s="235" t="s">
        <v>219</v>
      </c>
      <c r="K27" s="235" t="s">
        <v>219</v>
      </c>
      <c r="L27" s="235" t="s">
        <v>219</v>
      </c>
      <c r="M27" s="235" t="s">
        <v>217</v>
      </c>
      <c r="N27" s="322" t="s">
        <v>216</v>
      </c>
      <c r="O27" s="208" t="s">
        <v>1415</v>
      </c>
      <c r="P27" s="236" t="str">
        <f>'4.1'!S28</f>
        <v>https://minfin.rkomi.ru/deyatelnost/ispolnenie-respublikanskogo-i-konsolidirovannogo-byudjetov-respubliki-komi/2019-god-494</v>
      </c>
      <c r="Q27" s="236" t="s">
        <v>417</v>
      </c>
      <c r="R27" s="220"/>
    </row>
    <row r="28" spans="1:18" s="69" customFormat="1" ht="15" customHeight="1" x14ac:dyDescent="0.25">
      <c r="A28" s="228" t="s">
        <v>21</v>
      </c>
      <c r="B28" s="239" t="s">
        <v>182</v>
      </c>
      <c r="C28" s="240">
        <f t="shared" si="6"/>
        <v>2</v>
      </c>
      <c r="D28" s="240"/>
      <c r="E28" s="240"/>
      <c r="F28" s="241">
        <f t="shared" si="3"/>
        <v>2</v>
      </c>
      <c r="G28" s="235" t="s">
        <v>219</v>
      </c>
      <c r="H28" s="235" t="s">
        <v>219</v>
      </c>
      <c r="I28" s="235" t="s">
        <v>219</v>
      </c>
      <c r="J28" s="235" t="s">
        <v>219</v>
      </c>
      <c r="K28" s="235" t="s">
        <v>219</v>
      </c>
      <c r="L28" s="235" t="s">
        <v>219</v>
      </c>
      <c r="M28" s="235">
        <v>43980</v>
      </c>
      <c r="N28" s="322" t="s">
        <v>216</v>
      </c>
      <c r="O28" s="236" t="s">
        <v>614</v>
      </c>
      <c r="P28" s="236" t="s">
        <v>252</v>
      </c>
      <c r="Q28" s="236" t="s">
        <v>417</v>
      </c>
      <c r="R28" s="220"/>
    </row>
    <row r="29" spans="1:18" ht="15" customHeight="1" x14ac:dyDescent="0.25">
      <c r="A29" s="228" t="s">
        <v>22</v>
      </c>
      <c r="B29" s="239" t="s">
        <v>182</v>
      </c>
      <c r="C29" s="240">
        <f t="shared" si="6"/>
        <v>2</v>
      </c>
      <c r="D29" s="240"/>
      <c r="E29" s="240"/>
      <c r="F29" s="241">
        <f t="shared" si="3"/>
        <v>2</v>
      </c>
      <c r="G29" s="235" t="s">
        <v>219</v>
      </c>
      <c r="H29" s="235" t="s">
        <v>219</v>
      </c>
      <c r="I29" s="235" t="s">
        <v>219</v>
      </c>
      <c r="J29" s="235" t="s">
        <v>219</v>
      </c>
      <c r="K29" s="235" t="s">
        <v>219</v>
      </c>
      <c r="L29" s="235" t="s">
        <v>219</v>
      </c>
      <c r="M29" s="252">
        <v>43983</v>
      </c>
      <c r="N29" s="253" t="s">
        <v>1438</v>
      </c>
      <c r="O29" s="234" t="s">
        <v>634</v>
      </c>
      <c r="P29" s="234" t="s">
        <v>635</v>
      </c>
      <c r="Q29" s="236" t="s">
        <v>417</v>
      </c>
    </row>
    <row r="30" spans="1:18" s="69" customFormat="1" ht="15" customHeight="1" x14ac:dyDescent="0.25">
      <c r="A30" s="228" t="s">
        <v>23</v>
      </c>
      <c r="B30" s="239" t="s">
        <v>182</v>
      </c>
      <c r="C30" s="240">
        <f t="shared" si="6"/>
        <v>2</v>
      </c>
      <c r="D30" s="240"/>
      <c r="E30" s="240"/>
      <c r="F30" s="241">
        <f t="shared" si="3"/>
        <v>2</v>
      </c>
      <c r="G30" s="235" t="s">
        <v>219</v>
      </c>
      <c r="H30" s="235" t="s">
        <v>219</v>
      </c>
      <c r="I30" s="235" t="s">
        <v>219</v>
      </c>
      <c r="J30" s="235" t="s">
        <v>219</v>
      </c>
      <c r="K30" s="235" t="s">
        <v>219</v>
      </c>
      <c r="L30" s="235" t="s">
        <v>219</v>
      </c>
      <c r="M30" s="235">
        <v>43983</v>
      </c>
      <c r="N30" s="253" t="s">
        <v>1422</v>
      </c>
      <c r="O30" s="236" t="s">
        <v>648</v>
      </c>
      <c r="P30" s="236" t="s">
        <v>647</v>
      </c>
      <c r="Q30" s="236" t="s">
        <v>417</v>
      </c>
      <c r="R30" s="220"/>
    </row>
    <row r="31" spans="1:18" ht="15" customHeight="1" x14ac:dyDescent="0.25">
      <c r="A31" s="228" t="s">
        <v>24</v>
      </c>
      <c r="B31" s="239" t="s">
        <v>182</v>
      </c>
      <c r="C31" s="240">
        <f t="shared" si="6"/>
        <v>2</v>
      </c>
      <c r="D31" s="240"/>
      <c r="E31" s="240"/>
      <c r="F31" s="241">
        <f t="shared" si="3"/>
        <v>2</v>
      </c>
      <c r="G31" s="235" t="s">
        <v>219</v>
      </c>
      <c r="H31" s="235" t="s">
        <v>219</v>
      </c>
      <c r="I31" s="235" t="s">
        <v>219</v>
      </c>
      <c r="J31" s="235" t="s">
        <v>219</v>
      </c>
      <c r="K31" s="235" t="s">
        <v>219</v>
      </c>
      <c r="L31" s="235" t="s">
        <v>219</v>
      </c>
      <c r="M31" s="252">
        <v>43964</v>
      </c>
      <c r="N31" s="322" t="s">
        <v>216</v>
      </c>
      <c r="O31" s="234" t="s">
        <v>459</v>
      </c>
      <c r="P31" s="234" t="s">
        <v>460</v>
      </c>
      <c r="Q31" s="234" t="s">
        <v>224</v>
      </c>
      <c r="R31" s="218" t="s">
        <v>216</v>
      </c>
    </row>
    <row r="32" spans="1:18" ht="15" customHeight="1" x14ac:dyDescent="0.25">
      <c r="A32" s="228" t="s">
        <v>25</v>
      </c>
      <c r="B32" s="239" t="s">
        <v>182</v>
      </c>
      <c r="C32" s="240">
        <f t="shared" si="6"/>
        <v>2</v>
      </c>
      <c r="D32" s="240"/>
      <c r="E32" s="240"/>
      <c r="F32" s="241">
        <f t="shared" si="3"/>
        <v>2</v>
      </c>
      <c r="G32" s="235" t="s">
        <v>219</v>
      </c>
      <c r="H32" s="235" t="s">
        <v>219</v>
      </c>
      <c r="I32" s="235" t="s">
        <v>219</v>
      </c>
      <c r="J32" s="235" t="s">
        <v>219</v>
      </c>
      <c r="K32" s="235" t="s">
        <v>219</v>
      </c>
      <c r="L32" s="235" t="s">
        <v>219</v>
      </c>
      <c r="M32" s="252" t="s">
        <v>217</v>
      </c>
      <c r="N32" s="322" t="s">
        <v>216</v>
      </c>
      <c r="O32" s="234" t="s">
        <v>526</v>
      </c>
      <c r="P32" s="234" t="s">
        <v>524</v>
      </c>
      <c r="Q32" s="234" t="s">
        <v>525</v>
      </c>
      <c r="R32" s="218" t="s">
        <v>216</v>
      </c>
    </row>
    <row r="33" spans="1:18" ht="15" customHeight="1" x14ac:dyDescent="0.25">
      <c r="A33" s="228" t="s">
        <v>26</v>
      </c>
      <c r="B33" s="239" t="s">
        <v>182</v>
      </c>
      <c r="C33" s="240">
        <f t="shared" si="6"/>
        <v>2</v>
      </c>
      <c r="D33" s="240"/>
      <c r="E33" s="240"/>
      <c r="F33" s="241">
        <f t="shared" si="3"/>
        <v>2</v>
      </c>
      <c r="G33" s="235" t="s">
        <v>219</v>
      </c>
      <c r="H33" s="235" t="s">
        <v>219</v>
      </c>
      <c r="I33" s="235" t="s">
        <v>219</v>
      </c>
      <c r="J33" s="235" t="s">
        <v>219</v>
      </c>
      <c r="K33" s="235" t="s">
        <v>219</v>
      </c>
      <c r="L33" s="235" t="s">
        <v>219</v>
      </c>
      <c r="M33" s="252">
        <v>43976</v>
      </c>
      <c r="N33" s="322" t="s">
        <v>216</v>
      </c>
      <c r="O33" s="234" t="s">
        <v>496</v>
      </c>
      <c r="P33" s="234" t="s">
        <v>494</v>
      </c>
      <c r="Q33" s="234" t="s">
        <v>495</v>
      </c>
      <c r="R33" s="218" t="s">
        <v>216</v>
      </c>
    </row>
    <row r="34" spans="1:18" s="69" customFormat="1" ht="15" customHeight="1" x14ac:dyDescent="0.25">
      <c r="A34" s="228" t="s">
        <v>27</v>
      </c>
      <c r="B34" s="239" t="s">
        <v>132</v>
      </c>
      <c r="C34" s="240">
        <f t="shared" si="6"/>
        <v>0</v>
      </c>
      <c r="D34" s="240"/>
      <c r="E34" s="240"/>
      <c r="F34" s="241">
        <f t="shared" si="3"/>
        <v>0</v>
      </c>
      <c r="G34" s="235" t="s">
        <v>257</v>
      </c>
      <c r="H34" s="235" t="s">
        <v>219</v>
      </c>
      <c r="I34" s="235" t="s">
        <v>219</v>
      </c>
      <c r="J34" s="235" t="s">
        <v>219</v>
      </c>
      <c r="K34" s="235" t="s">
        <v>257</v>
      </c>
      <c r="L34" s="235" t="s">
        <v>219</v>
      </c>
      <c r="M34" s="235" t="s">
        <v>217</v>
      </c>
      <c r="N34" s="322" t="s">
        <v>1522</v>
      </c>
      <c r="O34" s="236" t="s">
        <v>600</v>
      </c>
      <c r="P34" s="236" t="s">
        <v>1469</v>
      </c>
      <c r="Q34" s="236" t="s">
        <v>602</v>
      </c>
      <c r="R34" s="69" t="s">
        <v>216</v>
      </c>
    </row>
    <row r="35" spans="1:18" ht="15" customHeight="1" x14ac:dyDescent="0.25">
      <c r="A35" s="228" t="s">
        <v>898</v>
      </c>
      <c r="B35" s="239" t="s">
        <v>182</v>
      </c>
      <c r="C35" s="240">
        <f t="shared" si="6"/>
        <v>2</v>
      </c>
      <c r="D35" s="240"/>
      <c r="E35" s="240"/>
      <c r="F35" s="241">
        <f t="shared" si="3"/>
        <v>2</v>
      </c>
      <c r="G35" s="235" t="s">
        <v>219</v>
      </c>
      <c r="H35" s="235" t="s">
        <v>219</v>
      </c>
      <c r="I35" s="235" t="s">
        <v>219</v>
      </c>
      <c r="J35" s="235" t="s">
        <v>219</v>
      </c>
      <c r="K35" s="235" t="s">
        <v>219</v>
      </c>
      <c r="L35" s="235" t="s">
        <v>219</v>
      </c>
      <c r="M35" s="252">
        <v>43934</v>
      </c>
      <c r="N35" s="253" t="s">
        <v>216</v>
      </c>
      <c r="O35" s="234" t="s">
        <v>489</v>
      </c>
      <c r="P35" s="234" t="s">
        <v>253</v>
      </c>
      <c r="Q35" s="236" t="s">
        <v>417</v>
      </c>
    </row>
    <row r="36" spans="1:18" ht="15" customHeight="1" x14ac:dyDescent="0.25">
      <c r="A36" s="228" t="s">
        <v>28</v>
      </c>
      <c r="B36" s="239" t="s">
        <v>182</v>
      </c>
      <c r="C36" s="240">
        <f t="shared" si="6"/>
        <v>2</v>
      </c>
      <c r="D36" s="240"/>
      <c r="E36" s="240"/>
      <c r="F36" s="241">
        <f t="shared" si="3"/>
        <v>2</v>
      </c>
      <c r="G36" s="235" t="s">
        <v>219</v>
      </c>
      <c r="H36" s="235" t="s">
        <v>219</v>
      </c>
      <c r="I36" s="235" t="s">
        <v>219</v>
      </c>
      <c r="J36" s="235" t="s">
        <v>219</v>
      </c>
      <c r="K36" s="235" t="s">
        <v>219</v>
      </c>
      <c r="L36" s="235" t="s">
        <v>219</v>
      </c>
      <c r="M36" s="252" t="s">
        <v>217</v>
      </c>
      <c r="N36" s="253" t="s">
        <v>1439</v>
      </c>
      <c r="O36" s="234" t="s">
        <v>437</v>
      </c>
      <c r="P36" s="234" t="s">
        <v>225</v>
      </c>
      <c r="Q36" s="236" t="s">
        <v>417</v>
      </c>
    </row>
    <row r="37" spans="1:18" s="69" customFormat="1" ht="15" customHeight="1" x14ac:dyDescent="0.25">
      <c r="A37" s="242" t="s">
        <v>29</v>
      </c>
      <c r="B37" s="264"/>
      <c r="C37" s="299"/>
      <c r="D37" s="264"/>
      <c r="E37" s="264"/>
      <c r="F37" s="265"/>
      <c r="G37" s="242"/>
      <c r="H37" s="242"/>
      <c r="I37" s="242"/>
      <c r="J37" s="242"/>
      <c r="K37" s="242"/>
      <c r="L37" s="242"/>
      <c r="M37" s="254"/>
      <c r="N37" s="350"/>
      <c r="O37" s="242"/>
      <c r="P37" s="245"/>
      <c r="Q37" s="246"/>
      <c r="R37" s="220"/>
    </row>
    <row r="38" spans="1:18" s="69" customFormat="1" ht="15" customHeight="1" x14ac:dyDescent="0.25">
      <c r="A38" s="228" t="s">
        <v>30</v>
      </c>
      <c r="B38" s="239" t="s">
        <v>132</v>
      </c>
      <c r="C38" s="240">
        <f t="shared" ref="C38:C53" si="7">IF(B38=$B$4,2,0)</f>
        <v>0</v>
      </c>
      <c r="D38" s="240"/>
      <c r="E38" s="240">
        <v>0.5</v>
      </c>
      <c r="F38" s="241">
        <f t="shared" si="3"/>
        <v>0</v>
      </c>
      <c r="G38" s="235" t="s">
        <v>257</v>
      </c>
      <c r="H38" s="235" t="s">
        <v>219</v>
      </c>
      <c r="I38" s="235" t="s">
        <v>219</v>
      </c>
      <c r="J38" s="235" t="s">
        <v>219</v>
      </c>
      <c r="K38" s="235" t="s">
        <v>218</v>
      </c>
      <c r="L38" s="235">
        <v>44089</v>
      </c>
      <c r="M38" s="235" t="s">
        <v>217</v>
      </c>
      <c r="N38" s="239" t="s">
        <v>1417</v>
      </c>
      <c r="O38" s="208" t="s">
        <v>733</v>
      </c>
      <c r="P38" s="208" t="s">
        <v>725</v>
      </c>
      <c r="Q38" s="236" t="s">
        <v>417</v>
      </c>
      <c r="R38" s="220"/>
    </row>
    <row r="39" spans="1:18" ht="15" customHeight="1" x14ac:dyDescent="0.25">
      <c r="A39" s="228" t="s">
        <v>31</v>
      </c>
      <c r="B39" s="239" t="s">
        <v>132</v>
      </c>
      <c r="C39" s="240">
        <f t="shared" ref="C39" si="8">IF(B39=$B$4,2,0)</f>
        <v>0</v>
      </c>
      <c r="D39" s="240"/>
      <c r="E39" s="240"/>
      <c r="F39" s="241">
        <f t="shared" si="3"/>
        <v>0</v>
      </c>
      <c r="G39" s="235" t="s">
        <v>1478</v>
      </c>
      <c r="H39" s="239" t="s">
        <v>216</v>
      </c>
      <c r="I39" s="239" t="s">
        <v>216</v>
      </c>
      <c r="J39" s="239" t="s">
        <v>216</v>
      </c>
      <c r="K39" s="239" t="s">
        <v>216</v>
      </c>
      <c r="L39" s="235" t="s">
        <v>216</v>
      </c>
      <c r="M39" s="252" t="s">
        <v>216</v>
      </c>
      <c r="N39" s="239" t="s">
        <v>1669</v>
      </c>
      <c r="O39" s="234" t="s">
        <v>617</v>
      </c>
      <c r="P39" s="234" t="s">
        <v>1424</v>
      </c>
      <c r="Q39" s="236" t="s">
        <v>417</v>
      </c>
    </row>
    <row r="40" spans="1:18" ht="15" customHeight="1" x14ac:dyDescent="0.25">
      <c r="A40" s="228" t="s">
        <v>102</v>
      </c>
      <c r="B40" s="239" t="s">
        <v>182</v>
      </c>
      <c r="C40" s="240">
        <f>IF(B40=$B$4,2,0)</f>
        <v>2</v>
      </c>
      <c r="D40" s="240"/>
      <c r="E40" s="240"/>
      <c r="F40" s="241">
        <f t="shared" si="3"/>
        <v>2</v>
      </c>
      <c r="G40" s="235" t="s">
        <v>219</v>
      </c>
      <c r="H40" s="235" t="s">
        <v>219</v>
      </c>
      <c r="I40" s="235" t="s">
        <v>219</v>
      </c>
      <c r="J40" s="235" t="s">
        <v>219</v>
      </c>
      <c r="K40" s="235" t="s">
        <v>219</v>
      </c>
      <c r="L40" s="235" t="s">
        <v>219</v>
      </c>
      <c r="M40" s="252">
        <v>43971</v>
      </c>
      <c r="N40" s="322" t="s">
        <v>216</v>
      </c>
      <c r="O40" s="234" t="s">
        <v>472</v>
      </c>
      <c r="P40" s="234" t="s">
        <v>473</v>
      </c>
      <c r="Q40" s="234" t="s">
        <v>474</v>
      </c>
      <c r="R40" s="218" t="s">
        <v>216</v>
      </c>
    </row>
    <row r="41" spans="1:18" ht="15" customHeight="1" x14ac:dyDescent="0.25">
      <c r="A41" s="228" t="s">
        <v>32</v>
      </c>
      <c r="B41" s="239" t="s">
        <v>182</v>
      </c>
      <c r="C41" s="240">
        <f t="shared" si="7"/>
        <v>2</v>
      </c>
      <c r="D41" s="240"/>
      <c r="E41" s="240"/>
      <c r="F41" s="241">
        <f t="shared" si="3"/>
        <v>2</v>
      </c>
      <c r="G41" s="235" t="s">
        <v>219</v>
      </c>
      <c r="H41" s="235" t="s">
        <v>219</v>
      </c>
      <c r="I41" s="235" t="s">
        <v>219</v>
      </c>
      <c r="J41" s="235" t="s">
        <v>219</v>
      </c>
      <c r="K41" s="235" t="s">
        <v>219</v>
      </c>
      <c r="L41" s="235" t="s">
        <v>219</v>
      </c>
      <c r="M41" s="252">
        <v>44092</v>
      </c>
      <c r="N41" s="322" t="s">
        <v>216</v>
      </c>
      <c r="O41" s="208" t="s">
        <v>727</v>
      </c>
      <c r="P41" s="208" t="s">
        <v>726</v>
      </c>
      <c r="Q41" s="208" t="s">
        <v>728</v>
      </c>
      <c r="R41" s="220" t="s">
        <v>216</v>
      </c>
    </row>
    <row r="42" spans="1:18" ht="15" customHeight="1" x14ac:dyDescent="0.25">
      <c r="A42" s="228" t="s">
        <v>33</v>
      </c>
      <c r="B42" s="239" t="s">
        <v>132</v>
      </c>
      <c r="C42" s="240">
        <f t="shared" ref="C42" si="9">IF(B42=$B$4,2,0)</f>
        <v>0</v>
      </c>
      <c r="D42" s="240"/>
      <c r="E42" s="240"/>
      <c r="F42" s="241">
        <f t="shared" ref="F42" si="10">C42*IF(D42&gt;0,D42,1)*IF(E42&gt;0,E42,1)</f>
        <v>0</v>
      </c>
      <c r="G42" s="235" t="s">
        <v>218</v>
      </c>
      <c r="H42" s="235" t="s">
        <v>216</v>
      </c>
      <c r="I42" s="235" t="s">
        <v>216</v>
      </c>
      <c r="J42" s="235" t="s">
        <v>216</v>
      </c>
      <c r="K42" s="235" t="s">
        <v>216</v>
      </c>
      <c r="L42" s="235" t="s">
        <v>216</v>
      </c>
      <c r="M42" s="252" t="s">
        <v>216</v>
      </c>
      <c r="N42" s="253" t="s">
        <v>216</v>
      </c>
      <c r="O42" s="234" t="s">
        <v>668</v>
      </c>
      <c r="P42" s="234" t="s">
        <v>1425</v>
      </c>
      <c r="Q42" s="236" t="s">
        <v>417</v>
      </c>
    </row>
    <row r="43" spans="1:18" ht="15" customHeight="1" x14ac:dyDescent="0.25">
      <c r="A43" s="228" t="s">
        <v>34</v>
      </c>
      <c r="B43" s="239" t="s">
        <v>132</v>
      </c>
      <c r="C43" s="240">
        <f>IF(B43=$B$4,2,0)</f>
        <v>0</v>
      </c>
      <c r="D43" s="240"/>
      <c r="E43" s="240"/>
      <c r="F43" s="241">
        <f t="shared" si="3"/>
        <v>0</v>
      </c>
      <c r="G43" s="235" t="s">
        <v>257</v>
      </c>
      <c r="H43" s="235" t="s">
        <v>219</v>
      </c>
      <c r="I43" s="235" t="s">
        <v>219</v>
      </c>
      <c r="J43" s="235" t="s">
        <v>219</v>
      </c>
      <c r="K43" s="235" t="s">
        <v>218</v>
      </c>
      <c r="L43" s="235" t="s">
        <v>219</v>
      </c>
      <c r="M43" s="252">
        <v>44105</v>
      </c>
      <c r="N43" s="253" t="s">
        <v>1418</v>
      </c>
      <c r="O43" s="236" t="s">
        <v>1419</v>
      </c>
      <c r="P43" s="208" t="s">
        <v>729</v>
      </c>
      <c r="Q43" s="208" t="s">
        <v>730</v>
      </c>
      <c r="R43" s="220" t="s">
        <v>216</v>
      </c>
    </row>
    <row r="44" spans="1:18" ht="15" customHeight="1" x14ac:dyDescent="0.25">
      <c r="A44" s="228" t="s">
        <v>35</v>
      </c>
      <c r="B44" s="239" t="s">
        <v>182</v>
      </c>
      <c r="C44" s="240">
        <f t="shared" si="7"/>
        <v>2</v>
      </c>
      <c r="D44" s="240"/>
      <c r="E44" s="240"/>
      <c r="F44" s="241">
        <f t="shared" si="3"/>
        <v>2</v>
      </c>
      <c r="G44" s="235" t="s">
        <v>219</v>
      </c>
      <c r="H44" s="235" t="s">
        <v>219</v>
      </c>
      <c r="I44" s="235" t="s">
        <v>219</v>
      </c>
      <c r="J44" s="235" t="s">
        <v>219</v>
      </c>
      <c r="K44" s="235" t="s">
        <v>219</v>
      </c>
      <c r="L44" s="235" t="s">
        <v>219</v>
      </c>
      <c r="M44" s="252" t="s">
        <v>217</v>
      </c>
      <c r="N44" s="322" t="s">
        <v>216</v>
      </c>
      <c r="O44" s="234" t="s">
        <v>657</v>
      </c>
      <c r="P44" s="234" t="s">
        <v>658</v>
      </c>
      <c r="Q44" s="234" t="s">
        <v>659</v>
      </c>
      <c r="R44" s="218" t="s">
        <v>216</v>
      </c>
    </row>
    <row r="45" spans="1:18" s="69" customFormat="1" ht="15" customHeight="1" x14ac:dyDescent="0.25">
      <c r="A45" s="228" t="s">
        <v>103</v>
      </c>
      <c r="B45" s="239" t="s">
        <v>182</v>
      </c>
      <c r="C45" s="240">
        <f t="shared" si="7"/>
        <v>2</v>
      </c>
      <c r="D45" s="240"/>
      <c r="E45" s="240">
        <v>0.5</v>
      </c>
      <c r="F45" s="241">
        <f t="shared" si="3"/>
        <v>1</v>
      </c>
      <c r="G45" s="235" t="s">
        <v>219</v>
      </c>
      <c r="H45" s="235" t="s">
        <v>219</v>
      </c>
      <c r="I45" s="235" t="s">
        <v>219</v>
      </c>
      <c r="J45" s="235" t="s">
        <v>219</v>
      </c>
      <c r="K45" s="235" t="s">
        <v>219</v>
      </c>
      <c r="L45" s="235" t="s">
        <v>218</v>
      </c>
      <c r="M45" s="235">
        <v>43983</v>
      </c>
      <c r="N45" s="322" t="s">
        <v>1420</v>
      </c>
      <c r="O45" s="236" t="s">
        <v>627</v>
      </c>
      <c r="P45" s="236" t="s">
        <v>626</v>
      </c>
      <c r="Q45" s="236" t="s">
        <v>625</v>
      </c>
      <c r="R45" s="220" t="s">
        <v>216</v>
      </c>
    </row>
    <row r="46" spans="1:18" s="69" customFormat="1" ht="15" customHeight="1" x14ac:dyDescent="0.25">
      <c r="A46" s="242" t="s">
        <v>36</v>
      </c>
      <c r="B46" s="264"/>
      <c r="C46" s="299"/>
      <c r="D46" s="264"/>
      <c r="E46" s="264"/>
      <c r="F46" s="265"/>
      <c r="G46" s="242"/>
      <c r="H46" s="242"/>
      <c r="I46" s="242"/>
      <c r="J46" s="242"/>
      <c r="K46" s="242"/>
      <c r="L46" s="242"/>
      <c r="M46" s="254"/>
      <c r="N46" s="350"/>
      <c r="O46" s="242"/>
      <c r="P46" s="245"/>
      <c r="Q46" s="247"/>
      <c r="R46" s="220"/>
    </row>
    <row r="47" spans="1:18" ht="15" customHeight="1" x14ac:dyDescent="0.25">
      <c r="A47" s="228" t="s">
        <v>37</v>
      </c>
      <c r="B47" s="239" t="s">
        <v>132</v>
      </c>
      <c r="C47" s="240">
        <f t="shared" ref="C47" si="11">IF(B47=$B$4,2,0)</f>
        <v>0</v>
      </c>
      <c r="D47" s="240"/>
      <c r="E47" s="240"/>
      <c r="F47" s="241">
        <f t="shared" ref="F47" si="12">C47*IF(D47&gt;0,D47,1)*IF(E47&gt;0,E47,1)</f>
        <v>0</v>
      </c>
      <c r="G47" s="235" t="s">
        <v>218</v>
      </c>
      <c r="H47" s="239" t="s">
        <v>216</v>
      </c>
      <c r="I47" s="239" t="s">
        <v>216</v>
      </c>
      <c r="J47" s="239" t="s">
        <v>216</v>
      </c>
      <c r="K47" s="239" t="s">
        <v>216</v>
      </c>
      <c r="L47" s="235" t="s">
        <v>216</v>
      </c>
      <c r="M47" s="252" t="s">
        <v>216</v>
      </c>
      <c r="N47" s="253" t="s">
        <v>216</v>
      </c>
      <c r="O47" s="234" t="s">
        <v>665</v>
      </c>
      <c r="P47" s="234" t="s">
        <v>1426</v>
      </c>
      <c r="Q47" s="234" t="s">
        <v>666</v>
      </c>
      <c r="R47" s="218" t="s">
        <v>216</v>
      </c>
    </row>
    <row r="48" spans="1:18" ht="15" customHeight="1" x14ac:dyDescent="0.25">
      <c r="A48" s="228" t="s">
        <v>38</v>
      </c>
      <c r="B48" s="239" t="s">
        <v>132</v>
      </c>
      <c r="C48" s="240">
        <f t="shared" si="7"/>
        <v>0</v>
      </c>
      <c r="D48" s="240"/>
      <c r="E48" s="240"/>
      <c r="F48" s="241">
        <f t="shared" si="3"/>
        <v>0</v>
      </c>
      <c r="G48" s="235" t="s">
        <v>218</v>
      </c>
      <c r="H48" s="235" t="s">
        <v>216</v>
      </c>
      <c r="I48" s="235" t="s">
        <v>216</v>
      </c>
      <c r="J48" s="235" t="s">
        <v>216</v>
      </c>
      <c r="K48" s="235" t="s">
        <v>216</v>
      </c>
      <c r="L48" s="235" t="s">
        <v>216</v>
      </c>
      <c r="M48" s="252" t="s">
        <v>216</v>
      </c>
      <c r="N48" s="253" t="s">
        <v>216</v>
      </c>
      <c r="O48" s="234" t="s">
        <v>667</v>
      </c>
      <c r="P48" s="234" t="s">
        <v>226</v>
      </c>
      <c r="Q48" s="236" t="s">
        <v>417</v>
      </c>
    </row>
    <row r="49" spans="1:18" s="134" customFormat="1" ht="15" customHeight="1" x14ac:dyDescent="0.25">
      <c r="A49" s="228" t="s">
        <v>39</v>
      </c>
      <c r="B49" s="239" t="s">
        <v>182</v>
      </c>
      <c r="C49" s="240">
        <f t="shared" si="7"/>
        <v>2</v>
      </c>
      <c r="D49" s="240"/>
      <c r="E49" s="240"/>
      <c r="F49" s="241">
        <f t="shared" si="3"/>
        <v>2</v>
      </c>
      <c r="G49" s="235" t="s">
        <v>219</v>
      </c>
      <c r="H49" s="235" t="s">
        <v>219</v>
      </c>
      <c r="I49" s="235" t="s">
        <v>219</v>
      </c>
      <c r="J49" s="235" t="s">
        <v>219</v>
      </c>
      <c r="K49" s="235" t="s">
        <v>219</v>
      </c>
      <c r="L49" s="235" t="s">
        <v>219</v>
      </c>
      <c r="M49" s="252">
        <v>43931</v>
      </c>
      <c r="N49" s="253" t="s">
        <v>1421</v>
      </c>
      <c r="O49" s="236" t="s">
        <v>420</v>
      </c>
      <c r="P49" s="236" t="s">
        <v>419</v>
      </c>
      <c r="Q49" s="236" t="s">
        <v>417</v>
      </c>
      <c r="R49" s="220"/>
    </row>
    <row r="50" spans="1:18" ht="15" customHeight="1" x14ac:dyDescent="0.25">
      <c r="A50" s="228" t="s">
        <v>40</v>
      </c>
      <c r="B50" s="239" t="s">
        <v>132</v>
      </c>
      <c r="C50" s="240">
        <f t="shared" si="7"/>
        <v>0</v>
      </c>
      <c r="D50" s="240"/>
      <c r="E50" s="240"/>
      <c r="F50" s="241">
        <f t="shared" ref="F50" si="13">C50*IF(D50&gt;0,D50,1)*IF(E50&gt;0,E50,1)</f>
        <v>0</v>
      </c>
      <c r="G50" s="235" t="s">
        <v>218</v>
      </c>
      <c r="H50" s="239" t="s">
        <v>216</v>
      </c>
      <c r="I50" s="239" t="s">
        <v>216</v>
      </c>
      <c r="J50" s="239" t="s">
        <v>216</v>
      </c>
      <c r="K50" s="239" t="s">
        <v>216</v>
      </c>
      <c r="L50" s="235" t="s">
        <v>216</v>
      </c>
      <c r="M50" s="252" t="s">
        <v>216</v>
      </c>
      <c r="N50" s="253" t="s">
        <v>216</v>
      </c>
      <c r="O50" s="234" t="s">
        <v>654</v>
      </c>
      <c r="P50" s="234" t="s">
        <v>655</v>
      </c>
      <c r="Q50" s="236" t="s">
        <v>417</v>
      </c>
    </row>
    <row r="51" spans="1:18" ht="15" customHeight="1" x14ac:dyDescent="0.25">
      <c r="A51" s="228" t="s">
        <v>92</v>
      </c>
      <c r="B51" s="239" t="s">
        <v>132</v>
      </c>
      <c r="C51" s="240">
        <f t="shared" si="7"/>
        <v>0</v>
      </c>
      <c r="D51" s="240"/>
      <c r="E51" s="240"/>
      <c r="F51" s="241">
        <f t="shared" ref="F51" si="14">C51*IF(D51&gt;0,D51,1)*IF(E51&gt;0,E51,1)</f>
        <v>0</v>
      </c>
      <c r="G51" s="235" t="s">
        <v>218</v>
      </c>
      <c r="H51" s="239" t="s">
        <v>216</v>
      </c>
      <c r="I51" s="239" t="s">
        <v>216</v>
      </c>
      <c r="J51" s="239" t="s">
        <v>216</v>
      </c>
      <c r="K51" s="239" t="s">
        <v>216</v>
      </c>
      <c r="L51" s="235" t="s">
        <v>216</v>
      </c>
      <c r="M51" s="252" t="s">
        <v>216</v>
      </c>
      <c r="N51" s="253" t="s">
        <v>216</v>
      </c>
      <c r="O51" s="234" t="s">
        <v>593</v>
      </c>
      <c r="P51" s="234" t="s">
        <v>594</v>
      </c>
      <c r="Q51" s="236" t="s">
        <v>417</v>
      </c>
    </row>
    <row r="52" spans="1:18" ht="15" customHeight="1" x14ac:dyDescent="0.25">
      <c r="A52" s="228" t="s">
        <v>41</v>
      </c>
      <c r="B52" s="239" t="s">
        <v>182</v>
      </c>
      <c r="C52" s="240">
        <f t="shared" si="7"/>
        <v>2</v>
      </c>
      <c r="D52" s="240"/>
      <c r="E52" s="240"/>
      <c r="F52" s="241">
        <f t="shared" si="3"/>
        <v>2</v>
      </c>
      <c r="G52" s="235" t="s">
        <v>219</v>
      </c>
      <c r="H52" s="235" t="s">
        <v>219</v>
      </c>
      <c r="I52" s="235" t="s">
        <v>219</v>
      </c>
      <c r="J52" s="235" t="s">
        <v>219</v>
      </c>
      <c r="K52" s="235" t="s">
        <v>219</v>
      </c>
      <c r="L52" s="235" t="s">
        <v>219</v>
      </c>
      <c r="M52" s="252">
        <v>43920</v>
      </c>
      <c r="N52" s="322" t="s">
        <v>216</v>
      </c>
      <c r="O52" s="234" t="s">
        <v>411</v>
      </c>
      <c r="P52" s="234" t="s">
        <v>227</v>
      </c>
      <c r="Q52" s="234" t="s">
        <v>415</v>
      </c>
      <c r="R52" s="218" t="s">
        <v>216</v>
      </c>
    </row>
    <row r="53" spans="1:18" ht="15" customHeight="1" x14ac:dyDescent="0.25">
      <c r="A53" s="228" t="s">
        <v>42</v>
      </c>
      <c r="B53" s="239" t="s">
        <v>182</v>
      </c>
      <c r="C53" s="240">
        <f t="shared" si="7"/>
        <v>2</v>
      </c>
      <c r="D53" s="240"/>
      <c r="E53" s="240"/>
      <c r="F53" s="241">
        <f t="shared" si="3"/>
        <v>2</v>
      </c>
      <c r="G53" s="235" t="s">
        <v>219</v>
      </c>
      <c r="H53" s="235" t="s">
        <v>219</v>
      </c>
      <c r="I53" s="235" t="s">
        <v>219</v>
      </c>
      <c r="J53" s="235" t="s">
        <v>219</v>
      </c>
      <c r="K53" s="235" t="s">
        <v>219</v>
      </c>
      <c r="L53" s="235" t="s">
        <v>219</v>
      </c>
      <c r="M53" s="252" t="s">
        <v>217</v>
      </c>
      <c r="N53" s="322" t="s">
        <v>216</v>
      </c>
      <c r="O53" s="234" t="s">
        <v>228</v>
      </c>
      <c r="P53" s="234" t="s">
        <v>423</v>
      </c>
      <c r="Q53" s="234" t="s">
        <v>245</v>
      </c>
      <c r="R53" s="218" t="s">
        <v>216</v>
      </c>
    </row>
    <row r="54" spans="1:18" s="69" customFormat="1" ht="15" customHeight="1" x14ac:dyDescent="0.25">
      <c r="A54" s="242" t="s">
        <v>43</v>
      </c>
      <c r="B54" s="264"/>
      <c r="C54" s="299"/>
      <c r="D54" s="264"/>
      <c r="E54" s="264"/>
      <c r="F54" s="265"/>
      <c r="G54" s="242"/>
      <c r="H54" s="242"/>
      <c r="I54" s="242"/>
      <c r="J54" s="242"/>
      <c r="K54" s="242"/>
      <c r="L54" s="242"/>
      <c r="M54" s="254"/>
      <c r="N54" s="350"/>
      <c r="O54" s="245"/>
      <c r="P54" s="245"/>
      <c r="Q54" s="247"/>
      <c r="R54" s="220"/>
    </row>
    <row r="55" spans="1:18" ht="15" customHeight="1" x14ac:dyDescent="0.25">
      <c r="A55" s="228" t="s">
        <v>44</v>
      </c>
      <c r="B55" s="239" t="s">
        <v>182</v>
      </c>
      <c r="C55" s="240">
        <f t="shared" ref="C55:C68" si="15">IF(B55=$B$4,2,0)</f>
        <v>2</v>
      </c>
      <c r="D55" s="240"/>
      <c r="E55" s="240"/>
      <c r="F55" s="241">
        <f t="shared" si="3"/>
        <v>2</v>
      </c>
      <c r="G55" s="235" t="s">
        <v>219</v>
      </c>
      <c r="H55" s="235" t="s">
        <v>219</v>
      </c>
      <c r="I55" s="235" t="s">
        <v>219</v>
      </c>
      <c r="J55" s="235" t="s">
        <v>219</v>
      </c>
      <c r="K55" s="235" t="s">
        <v>219</v>
      </c>
      <c r="L55" s="239" t="s">
        <v>219</v>
      </c>
      <c r="M55" s="252">
        <v>43983</v>
      </c>
      <c r="N55" s="322" t="s">
        <v>216</v>
      </c>
      <c r="O55" s="234" t="s">
        <v>606</v>
      </c>
      <c r="P55" s="234" t="s">
        <v>605</v>
      </c>
      <c r="Q55" s="236" t="s">
        <v>417</v>
      </c>
    </row>
    <row r="56" spans="1:18" ht="15" customHeight="1" x14ac:dyDescent="0.25">
      <c r="A56" s="228" t="s">
        <v>45</v>
      </c>
      <c r="B56" s="239" t="s">
        <v>182</v>
      </c>
      <c r="C56" s="240">
        <f t="shared" si="15"/>
        <v>2</v>
      </c>
      <c r="D56" s="240"/>
      <c r="E56" s="240"/>
      <c r="F56" s="241">
        <f t="shared" si="3"/>
        <v>2</v>
      </c>
      <c r="G56" s="235" t="s">
        <v>219</v>
      </c>
      <c r="H56" s="235" t="s">
        <v>219</v>
      </c>
      <c r="I56" s="235" t="s">
        <v>219</v>
      </c>
      <c r="J56" s="235" t="s">
        <v>219</v>
      </c>
      <c r="K56" s="235" t="s">
        <v>219</v>
      </c>
      <c r="L56" s="235" t="s">
        <v>219</v>
      </c>
      <c r="M56" s="252" t="s">
        <v>217</v>
      </c>
      <c r="N56" s="322" t="s">
        <v>1440</v>
      </c>
      <c r="O56" s="234" t="s">
        <v>229</v>
      </c>
      <c r="P56" s="234" t="s">
        <v>254</v>
      </c>
      <c r="Q56" s="236" t="s">
        <v>417</v>
      </c>
    </row>
    <row r="57" spans="1:18" ht="15" customHeight="1" x14ac:dyDescent="0.25">
      <c r="A57" s="228" t="s">
        <v>46</v>
      </c>
      <c r="B57" s="239" t="s">
        <v>132</v>
      </c>
      <c r="C57" s="240">
        <f t="shared" si="15"/>
        <v>0</v>
      </c>
      <c r="D57" s="240"/>
      <c r="E57" s="240"/>
      <c r="F57" s="241">
        <f t="shared" si="3"/>
        <v>0</v>
      </c>
      <c r="G57" s="235" t="s">
        <v>218</v>
      </c>
      <c r="H57" s="239" t="s">
        <v>216</v>
      </c>
      <c r="I57" s="239" t="s">
        <v>216</v>
      </c>
      <c r="J57" s="239" t="s">
        <v>216</v>
      </c>
      <c r="K57" s="239" t="s">
        <v>216</v>
      </c>
      <c r="L57" s="235" t="s">
        <v>216</v>
      </c>
      <c r="M57" s="252" t="s">
        <v>216</v>
      </c>
      <c r="N57" s="253" t="s">
        <v>216</v>
      </c>
      <c r="O57" s="234" t="s">
        <v>528</v>
      </c>
      <c r="P57" s="234" t="s">
        <v>529</v>
      </c>
      <c r="Q57" s="236" t="s">
        <v>417</v>
      </c>
    </row>
    <row r="58" spans="1:18" ht="15" customHeight="1" x14ac:dyDescent="0.25">
      <c r="A58" s="228" t="s">
        <v>47</v>
      </c>
      <c r="B58" s="239" t="s">
        <v>132</v>
      </c>
      <c r="C58" s="240">
        <f t="shared" si="15"/>
        <v>0</v>
      </c>
      <c r="D58" s="240"/>
      <c r="E58" s="240"/>
      <c r="F58" s="241">
        <f t="shared" si="3"/>
        <v>0</v>
      </c>
      <c r="G58" s="235" t="s">
        <v>218</v>
      </c>
      <c r="H58" s="239" t="s">
        <v>216</v>
      </c>
      <c r="I58" s="239" t="s">
        <v>216</v>
      </c>
      <c r="J58" s="239" t="s">
        <v>216</v>
      </c>
      <c r="K58" s="239" t="s">
        <v>216</v>
      </c>
      <c r="L58" s="235" t="s">
        <v>216</v>
      </c>
      <c r="M58" s="252" t="s">
        <v>216</v>
      </c>
      <c r="N58" s="253" t="s">
        <v>216</v>
      </c>
      <c r="O58" s="234" t="s">
        <v>464</v>
      </c>
      <c r="P58" s="234" t="s">
        <v>465</v>
      </c>
      <c r="Q58" s="236" t="s">
        <v>417</v>
      </c>
    </row>
    <row r="59" spans="1:18" s="69" customFormat="1" ht="15" customHeight="1" x14ac:dyDescent="0.25">
      <c r="A59" s="228" t="s">
        <v>48</v>
      </c>
      <c r="B59" s="239" t="s">
        <v>182</v>
      </c>
      <c r="C59" s="240">
        <f t="shared" si="15"/>
        <v>2</v>
      </c>
      <c r="D59" s="240"/>
      <c r="E59" s="240"/>
      <c r="F59" s="241">
        <f t="shared" si="3"/>
        <v>2</v>
      </c>
      <c r="G59" s="235" t="s">
        <v>219</v>
      </c>
      <c r="H59" s="235" t="s">
        <v>219</v>
      </c>
      <c r="I59" s="235" t="s">
        <v>219</v>
      </c>
      <c r="J59" s="235" t="s">
        <v>219</v>
      </c>
      <c r="K59" s="235" t="s">
        <v>219</v>
      </c>
      <c r="L59" s="235" t="s">
        <v>219</v>
      </c>
      <c r="M59" s="235" t="s">
        <v>217</v>
      </c>
      <c r="N59" s="322" t="s">
        <v>216</v>
      </c>
      <c r="O59" s="236" t="s">
        <v>493</v>
      </c>
      <c r="P59" s="236" t="s">
        <v>491</v>
      </c>
      <c r="Q59" s="236" t="s">
        <v>417</v>
      </c>
      <c r="R59" s="220"/>
    </row>
    <row r="60" spans="1:18" ht="15" customHeight="1" x14ac:dyDescent="0.25">
      <c r="A60" s="228" t="s">
        <v>49</v>
      </c>
      <c r="B60" s="239" t="s">
        <v>182</v>
      </c>
      <c r="C60" s="240">
        <f t="shared" si="15"/>
        <v>2</v>
      </c>
      <c r="D60" s="240"/>
      <c r="E60" s="240"/>
      <c r="F60" s="241">
        <f t="shared" si="3"/>
        <v>2</v>
      </c>
      <c r="G60" s="235" t="s">
        <v>219</v>
      </c>
      <c r="H60" s="235" t="s">
        <v>219</v>
      </c>
      <c r="I60" s="235" t="s">
        <v>219</v>
      </c>
      <c r="J60" s="235" t="s">
        <v>219</v>
      </c>
      <c r="K60" s="239" t="s">
        <v>219</v>
      </c>
      <c r="L60" s="235" t="s">
        <v>219</v>
      </c>
      <c r="M60" s="252">
        <v>43934</v>
      </c>
      <c r="N60" s="322" t="s">
        <v>216</v>
      </c>
      <c r="O60" s="234" t="s">
        <v>409</v>
      </c>
      <c r="P60" s="234" t="s">
        <v>408</v>
      </c>
      <c r="Q60" s="234" t="s">
        <v>407</v>
      </c>
      <c r="R60" s="218" t="s">
        <v>216</v>
      </c>
    </row>
    <row r="61" spans="1:18" ht="15" customHeight="1" x14ac:dyDescent="0.25">
      <c r="A61" s="228" t="s">
        <v>50</v>
      </c>
      <c r="B61" s="239" t="s">
        <v>132</v>
      </c>
      <c r="C61" s="240">
        <f t="shared" si="15"/>
        <v>0</v>
      </c>
      <c r="D61" s="240"/>
      <c r="E61" s="240"/>
      <c r="F61" s="241">
        <f t="shared" si="3"/>
        <v>0</v>
      </c>
      <c r="G61" s="235" t="s">
        <v>218</v>
      </c>
      <c r="H61" s="235" t="s">
        <v>216</v>
      </c>
      <c r="I61" s="235" t="s">
        <v>216</v>
      </c>
      <c r="J61" s="235" t="s">
        <v>216</v>
      </c>
      <c r="K61" s="235" t="s">
        <v>216</v>
      </c>
      <c r="L61" s="235" t="s">
        <v>216</v>
      </c>
      <c r="M61" s="252" t="s">
        <v>216</v>
      </c>
      <c r="N61" s="253" t="s">
        <v>216</v>
      </c>
      <c r="O61" s="234" t="s">
        <v>401</v>
      </c>
      <c r="P61" s="234" t="s">
        <v>404</v>
      </c>
      <c r="Q61" s="234" t="s">
        <v>1427</v>
      </c>
      <c r="R61" s="218" t="s">
        <v>216</v>
      </c>
    </row>
    <row r="62" spans="1:18" ht="15" customHeight="1" x14ac:dyDescent="0.25">
      <c r="A62" s="228" t="s">
        <v>51</v>
      </c>
      <c r="B62" s="239" t="s">
        <v>132</v>
      </c>
      <c r="C62" s="240">
        <f t="shared" si="15"/>
        <v>0</v>
      </c>
      <c r="D62" s="240"/>
      <c r="E62" s="240"/>
      <c r="F62" s="241">
        <f t="shared" si="3"/>
        <v>0</v>
      </c>
      <c r="G62" s="235" t="s">
        <v>257</v>
      </c>
      <c r="H62" s="235" t="s">
        <v>219</v>
      </c>
      <c r="I62" s="235" t="s">
        <v>219</v>
      </c>
      <c r="J62" s="235" t="s">
        <v>219</v>
      </c>
      <c r="K62" s="235" t="s">
        <v>297</v>
      </c>
      <c r="L62" s="235" t="s">
        <v>219</v>
      </c>
      <c r="M62" s="252" t="s">
        <v>217</v>
      </c>
      <c r="N62" s="253" t="s">
        <v>1429</v>
      </c>
      <c r="O62" s="234" t="s">
        <v>462</v>
      </c>
      <c r="P62" s="234" t="s">
        <v>463</v>
      </c>
      <c r="Q62" s="236" t="s">
        <v>417</v>
      </c>
    </row>
    <row r="63" spans="1:18" ht="15" customHeight="1" x14ac:dyDescent="0.25">
      <c r="A63" s="228" t="s">
        <v>52</v>
      </c>
      <c r="B63" s="239" t="s">
        <v>182</v>
      </c>
      <c r="C63" s="240">
        <f t="shared" si="15"/>
        <v>2</v>
      </c>
      <c r="D63" s="240"/>
      <c r="E63" s="240"/>
      <c r="F63" s="241">
        <f t="shared" si="3"/>
        <v>2</v>
      </c>
      <c r="G63" s="235" t="s">
        <v>219</v>
      </c>
      <c r="H63" s="235" t="s">
        <v>219</v>
      </c>
      <c r="I63" s="235" t="s">
        <v>219</v>
      </c>
      <c r="J63" s="235" t="s">
        <v>219</v>
      </c>
      <c r="K63" s="235" t="s">
        <v>219</v>
      </c>
      <c r="L63" s="235" t="s">
        <v>219</v>
      </c>
      <c r="M63" s="252" t="s">
        <v>217</v>
      </c>
      <c r="N63" s="322" t="s">
        <v>216</v>
      </c>
      <c r="O63" s="234" t="s">
        <v>504</v>
      </c>
      <c r="P63" s="234" t="s">
        <v>251</v>
      </c>
      <c r="Q63" s="234" t="s">
        <v>505</v>
      </c>
      <c r="R63" s="218" t="s">
        <v>216</v>
      </c>
    </row>
    <row r="64" spans="1:18" ht="15" customHeight="1" x14ac:dyDescent="0.25">
      <c r="A64" s="228" t="s">
        <v>175</v>
      </c>
      <c r="B64" s="239" t="s">
        <v>182</v>
      </c>
      <c r="C64" s="240">
        <f t="shared" si="15"/>
        <v>2</v>
      </c>
      <c r="D64" s="240"/>
      <c r="E64" s="240"/>
      <c r="F64" s="241">
        <f t="shared" si="3"/>
        <v>2</v>
      </c>
      <c r="G64" s="235" t="s">
        <v>219</v>
      </c>
      <c r="H64" s="235" t="s">
        <v>219</v>
      </c>
      <c r="I64" s="235" t="s">
        <v>219</v>
      </c>
      <c r="J64" s="235" t="s">
        <v>219</v>
      </c>
      <c r="K64" s="235" t="s">
        <v>219</v>
      </c>
      <c r="L64" s="235" t="s">
        <v>219</v>
      </c>
      <c r="M64" s="252">
        <v>43980</v>
      </c>
      <c r="N64" s="322" t="s">
        <v>216</v>
      </c>
      <c r="O64" s="234" t="s">
        <v>285</v>
      </c>
      <c r="P64" s="234" t="s">
        <v>577</v>
      </c>
      <c r="Q64" s="234" t="s">
        <v>578</v>
      </c>
      <c r="R64" s="218" t="s">
        <v>216</v>
      </c>
    </row>
    <row r="65" spans="1:18" ht="15" customHeight="1" x14ac:dyDescent="0.25">
      <c r="A65" s="228" t="s">
        <v>54</v>
      </c>
      <c r="B65" s="239" t="s">
        <v>182</v>
      </c>
      <c r="C65" s="240">
        <f t="shared" si="15"/>
        <v>2</v>
      </c>
      <c r="D65" s="240"/>
      <c r="E65" s="240"/>
      <c r="F65" s="241">
        <f t="shared" si="3"/>
        <v>2</v>
      </c>
      <c r="G65" s="235" t="s">
        <v>219</v>
      </c>
      <c r="H65" s="235" t="s">
        <v>219</v>
      </c>
      <c r="I65" s="235" t="s">
        <v>219</v>
      </c>
      <c r="J65" s="235" t="s">
        <v>219</v>
      </c>
      <c r="K65" s="239" t="s">
        <v>219</v>
      </c>
      <c r="L65" s="239" t="s">
        <v>219</v>
      </c>
      <c r="M65" s="252">
        <v>43969</v>
      </c>
      <c r="N65" s="253" t="s">
        <v>1441</v>
      </c>
      <c r="O65" s="234" t="s">
        <v>484</v>
      </c>
      <c r="P65" s="234" t="s">
        <v>485</v>
      </c>
      <c r="Q65" s="236" t="s">
        <v>417</v>
      </c>
    </row>
    <row r="66" spans="1:18" s="69" customFormat="1" ht="15" customHeight="1" x14ac:dyDescent="0.25">
      <c r="A66" s="228" t="s">
        <v>55</v>
      </c>
      <c r="B66" s="239" t="s">
        <v>182</v>
      </c>
      <c r="C66" s="240">
        <f t="shared" si="15"/>
        <v>2</v>
      </c>
      <c r="D66" s="240">
        <v>0.5</v>
      </c>
      <c r="E66" s="240"/>
      <c r="F66" s="241">
        <f t="shared" si="3"/>
        <v>1</v>
      </c>
      <c r="G66" s="235" t="s">
        <v>219</v>
      </c>
      <c r="H66" s="235" t="s">
        <v>219</v>
      </c>
      <c r="I66" s="235" t="s">
        <v>219</v>
      </c>
      <c r="J66" s="235" t="s">
        <v>219</v>
      </c>
      <c r="K66" s="235" t="s">
        <v>219</v>
      </c>
      <c r="L66" s="239" t="s">
        <v>219</v>
      </c>
      <c r="M66" s="235" t="s">
        <v>217</v>
      </c>
      <c r="N66" s="253" t="s">
        <v>1428</v>
      </c>
      <c r="O66" s="236" t="s">
        <v>596</v>
      </c>
      <c r="P66" s="236" t="s">
        <v>286</v>
      </c>
      <c r="Q66" s="236" t="s">
        <v>597</v>
      </c>
      <c r="R66" s="220" t="s">
        <v>216</v>
      </c>
    </row>
    <row r="67" spans="1:18" ht="15" customHeight="1" x14ac:dyDescent="0.25">
      <c r="A67" s="228" t="s">
        <v>56</v>
      </c>
      <c r="B67" s="239" t="s">
        <v>182</v>
      </c>
      <c r="C67" s="240">
        <f t="shared" si="15"/>
        <v>2</v>
      </c>
      <c r="D67" s="240"/>
      <c r="E67" s="240"/>
      <c r="F67" s="241">
        <f t="shared" si="3"/>
        <v>2</v>
      </c>
      <c r="G67" s="235" t="s">
        <v>219</v>
      </c>
      <c r="H67" s="235" t="s">
        <v>219</v>
      </c>
      <c r="I67" s="235" t="s">
        <v>219</v>
      </c>
      <c r="J67" s="235" t="s">
        <v>219</v>
      </c>
      <c r="K67" s="235" t="s">
        <v>219</v>
      </c>
      <c r="L67" s="239" t="s">
        <v>219</v>
      </c>
      <c r="M67" s="252">
        <v>43971</v>
      </c>
      <c r="N67" s="322" t="s">
        <v>216</v>
      </c>
      <c r="O67" s="234" t="s">
        <v>541</v>
      </c>
      <c r="P67" s="234" t="s">
        <v>543</v>
      </c>
      <c r="Q67" s="234" t="s">
        <v>542</v>
      </c>
      <c r="R67" s="218" t="s">
        <v>216</v>
      </c>
    </row>
    <row r="68" spans="1:18" ht="15" customHeight="1" x14ac:dyDescent="0.25">
      <c r="A68" s="228" t="s">
        <v>57</v>
      </c>
      <c r="B68" s="239" t="s">
        <v>132</v>
      </c>
      <c r="C68" s="240">
        <f t="shared" si="15"/>
        <v>0</v>
      </c>
      <c r="D68" s="240"/>
      <c r="E68" s="240"/>
      <c r="F68" s="241">
        <f t="shared" si="3"/>
        <v>0</v>
      </c>
      <c r="G68" s="235" t="s">
        <v>257</v>
      </c>
      <c r="H68" s="235" t="s">
        <v>219</v>
      </c>
      <c r="I68" s="235" t="s">
        <v>219</v>
      </c>
      <c r="J68" s="235" t="s">
        <v>219</v>
      </c>
      <c r="K68" s="235" t="s">
        <v>218</v>
      </c>
      <c r="L68" s="239" t="s">
        <v>219</v>
      </c>
      <c r="M68" s="252" t="s">
        <v>217</v>
      </c>
      <c r="N68" s="253" t="s">
        <v>1418</v>
      </c>
      <c r="O68" s="234" t="s">
        <v>448</v>
      </c>
      <c r="P68" s="234" t="s">
        <v>482</v>
      </c>
      <c r="Q68" s="234" t="s">
        <v>449</v>
      </c>
      <c r="R68" s="218" t="s">
        <v>216</v>
      </c>
    </row>
    <row r="69" spans="1:18" s="69" customFormat="1" ht="15.5" customHeight="1" x14ac:dyDescent="0.25">
      <c r="A69" s="242" t="s">
        <v>58</v>
      </c>
      <c r="B69" s="264"/>
      <c r="C69" s="299"/>
      <c r="D69" s="264"/>
      <c r="E69" s="264"/>
      <c r="F69" s="265"/>
      <c r="G69" s="242"/>
      <c r="H69" s="242"/>
      <c r="I69" s="242"/>
      <c r="J69" s="242"/>
      <c r="K69" s="242"/>
      <c r="L69" s="242"/>
      <c r="M69" s="254"/>
      <c r="N69" s="350"/>
      <c r="O69" s="242"/>
      <c r="P69" s="242"/>
      <c r="Q69" s="249"/>
      <c r="R69" s="220"/>
    </row>
    <row r="70" spans="1:18" s="69" customFormat="1" ht="15" customHeight="1" x14ac:dyDescent="0.25">
      <c r="A70" s="228" t="s">
        <v>59</v>
      </c>
      <c r="B70" s="239" t="s">
        <v>132</v>
      </c>
      <c r="C70" s="240">
        <f>IF(B70=$B$4,2,0)</f>
        <v>0</v>
      </c>
      <c r="D70" s="240"/>
      <c r="E70" s="240"/>
      <c r="F70" s="241">
        <f t="shared" si="3"/>
        <v>0</v>
      </c>
      <c r="G70" s="235" t="s">
        <v>218</v>
      </c>
      <c r="H70" s="239" t="s">
        <v>216</v>
      </c>
      <c r="I70" s="239" t="s">
        <v>216</v>
      </c>
      <c r="J70" s="239" t="s">
        <v>216</v>
      </c>
      <c r="K70" s="239" t="s">
        <v>216</v>
      </c>
      <c r="L70" s="235" t="s">
        <v>216</v>
      </c>
      <c r="M70" s="235" t="s">
        <v>216</v>
      </c>
      <c r="N70" s="253" t="s">
        <v>216</v>
      </c>
      <c r="O70" s="236" t="s">
        <v>671</v>
      </c>
      <c r="P70" s="236" t="s">
        <v>231</v>
      </c>
      <c r="Q70" s="236" t="s">
        <v>417</v>
      </c>
      <c r="R70" s="220"/>
    </row>
    <row r="71" spans="1:18" s="69" customFormat="1" ht="15" customHeight="1" x14ac:dyDescent="0.25">
      <c r="A71" s="228" t="s">
        <v>60</v>
      </c>
      <c r="B71" s="239" t="s">
        <v>132</v>
      </c>
      <c r="C71" s="240">
        <f>IF(B71=$B$4,2,0)</f>
        <v>0</v>
      </c>
      <c r="D71" s="240"/>
      <c r="E71" s="240"/>
      <c r="F71" s="241">
        <f>C71*IF(D71&gt;0,D71,1)*IF(E71&gt;0,E71,1)</f>
        <v>0</v>
      </c>
      <c r="G71" s="252" t="s">
        <v>257</v>
      </c>
      <c r="H71" s="252" t="s">
        <v>219</v>
      </c>
      <c r="I71" s="252" t="s">
        <v>218</v>
      </c>
      <c r="J71" s="252" t="s">
        <v>218</v>
      </c>
      <c r="K71" s="252" t="s">
        <v>218</v>
      </c>
      <c r="L71" s="252" t="s">
        <v>219</v>
      </c>
      <c r="M71" s="252">
        <v>43901</v>
      </c>
      <c r="N71" s="253" t="s">
        <v>1430</v>
      </c>
      <c r="O71" s="236" t="s">
        <v>486</v>
      </c>
      <c r="P71" s="236" t="s">
        <v>1369</v>
      </c>
      <c r="Q71" s="236" t="s">
        <v>487</v>
      </c>
      <c r="R71" s="220" t="s">
        <v>216</v>
      </c>
    </row>
    <row r="72" spans="1:18" s="69" customFormat="1" ht="15" customHeight="1" x14ac:dyDescent="0.25">
      <c r="A72" s="228" t="s">
        <v>61</v>
      </c>
      <c r="B72" s="239" t="s">
        <v>182</v>
      </c>
      <c r="C72" s="240">
        <f>IF(B72=$B$4,2,0)</f>
        <v>2</v>
      </c>
      <c r="D72" s="240"/>
      <c r="E72" s="240"/>
      <c r="F72" s="241">
        <f>C72*IF(D72&gt;0,D72,1)*IF(E72&gt;0,E72,1)</f>
        <v>2</v>
      </c>
      <c r="G72" s="235" t="s">
        <v>219</v>
      </c>
      <c r="H72" s="239" t="s">
        <v>219</v>
      </c>
      <c r="I72" s="239" t="s">
        <v>219</v>
      </c>
      <c r="J72" s="239" t="s">
        <v>219</v>
      </c>
      <c r="K72" s="239" t="s">
        <v>219</v>
      </c>
      <c r="L72" s="235" t="s">
        <v>219</v>
      </c>
      <c r="M72" s="235">
        <v>43951</v>
      </c>
      <c r="N72" s="322" t="s">
        <v>216</v>
      </c>
      <c r="O72" s="236" t="s">
        <v>431</v>
      </c>
      <c r="P72" s="236" t="s">
        <v>430</v>
      </c>
      <c r="Q72" s="236" t="s">
        <v>417</v>
      </c>
      <c r="R72" s="220"/>
    </row>
    <row r="73" spans="1:18" s="259" customFormat="1" ht="15" customHeight="1" x14ac:dyDescent="0.25">
      <c r="A73" s="228" t="s">
        <v>62</v>
      </c>
      <c r="B73" s="239" t="s">
        <v>132</v>
      </c>
      <c r="C73" s="240">
        <f>IF(B73=$B$4,2,0)</f>
        <v>0</v>
      </c>
      <c r="D73" s="240"/>
      <c r="E73" s="240"/>
      <c r="F73" s="241">
        <f>C73*IF(D73&gt;0,D73,1)*IF(E73&gt;0,E73,1)</f>
        <v>0</v>
      </c>
      <c r="G73" s="235" t="s">
        <v>257</v>
      </c>
      <c r="H73" s="235" t="s">
        <v>219</v>
      </c>
      <c r="I73" s="235" t="s">
        <v>219</v>
      </c>
      <c r="J73" s="235" t="s">
        <v>219</v>
      </c>
      <c r="K73" s="235" t="s">
        <v>257</v>
      </c>
      <c r="L73" s="235" t="s">
        <v>219</v>
      </c>
      <c r="M73" s="235" t="s">
        <v>1505</v>
      </c>
      <c r="N73" s="253" t="s">
        <v>1583</v>
      </c>
      <c r="O73" s="253" t="s">
        <v>399</v>
      </c>
      <c r="P73" s="253" t="s">
        <v>288</v>
      </c>
      <c r="Q73" s="253" t="s">
        <v>1500</v>
      </c>
      <c r="R73" s="259" t="s">
        <v>216</v>
      </c>
    </row>
    <row r="74" spans="1:18" s="69" customFormat="1" ht="15" customHeight="1" x14ac:dyDescent="0.25">
      <c r="A74" s="228" t="s">
        <v>63</v>
      </c>
      <c r="B74" s="239" t="s">
        <v>182</v>
      </c>
      <c r="C74" s="240">
        <f t="shared" ref="C74:C97" si="16">IF(B74=$B$4,2,0)</f>
        <v>2</v>
      </c>
      <c r="D74" s="240"/>
      <c r="E74" s="240">
        <v>0.5</v>
      </c>
      <c r="F74" s="241">
        <f>C74*IF(D74&gt;0,D74,1)*IF(E74&gt;0,E74,1)</f>
        <v>1</v>
      </c>
      <c r="G74" s="235" t="s">
        <v>219</v>
      </c>
      <c r="H74" s="235" t="s">
        <v>219</v>
      </c>
      <c r="I74" s="235" t="s">
        <v>219</v>
      </c>
      <c r="J74" s="235" t="s">
        <v>219</v>
      </c>
      <c r="K74" s="235" t="s">
        <v>219</v>
      </c>
      <c r="L74" s="235" t="s">
        <v>219</v>
      </c>
      <c r="M74" s="235">
        <v>43992</v>
      </c>
      <c r="N74" s="253" t="s">
        <v>1431</v>
      </c>
      <c r="O74" s="253" t="s">
        <v>664</v>
      </c>
      <c r="P74" s="253" t="s">
        <v>663</v>
      </c>
      <c r="Q74" s="253" t="s">
        <v>417</v>
      </c>
      <c r="R74" s="220"/>
    </row>
    <row r="75" spans="1:18" s="69" customFormat="1" ht="15" customHeight="1" x14ac:dyDescent="0.25">
      <c r="A75" s="228" t="s">
        <v>64</v>
      </c>
      <c r="B75" s="239" t="s">
        <v>182</v>
      </c>
      <c r="C75" s="240">
        <f t="shared" si="16"/>
        <v>2</v>
      </c>
      <c r="D75" s="240"/>
      <c r="E75" s="240"/>
      <c r="F75" s="241">
        <f>C75*IF(D75&gt;0,D75,1)*IF(E75&gt;0,E75,1)</f>
        <v>2</v>
      </c>
      <c r="G75" s="235" t="s">
        <v>219</v>
      </c>
      <c r="H75" s="235" t="s">
        <v>219</v>
      </c>
      <c r="I75" s="235" t="s">
        <v>219</v>
      </c>
      <c r="J75" s="235" t="s">
        <v>219</v>
      </c>
      <c r="K75" s="235" t="s">
        <v>219</v>
      </c>
      <c r="L75" s="235" t="s">
        <v>219</v>
      </c>
      <c r="M75" s="235">
        <v>43945</v>
      </c>
      <c r="N75" s="322" t="s">
        <v>216</v>
      </c>
      <c r="O75" s="236" t="s">
        <v>454</v>
      </c>
      <c r="P75" s="236" t="s">
        <v>453</v>
      </c>
      <c r="Q75" s="236" t="s">
        <v>452</v>
      </c>
      <c r="R75" s="220" t="s">
        <v>216</v>
      </c>
    </row>
    <row r="76" spans="1:18" s="69" customFormat="1" ht="15" customHeight="1" x14ac:dyDescent="0.25">
      <c r="A76" s="242" t="s">
        <v>65</v>
      </c>
      <c r="B76" s="264"/>
      <c r="C76" s="299"/>
      <c r="D76" s="264"/>
      <c r="E76" s="264"/>
      <c r="F76" s="265"/>
      <c r="G76" s="242"/>
      <c r="H76" s="242"/>
      <c r="I76" s="242"/>
      <c r="J76" s="242"/>
      <c r="K76" s="242"/>
      <c r="L76" s="242"/>
      <c r="M76" s="254"/>
      <c r="N76" s="350"/>
      <c r="O76" s="245"/>
      <c r="P76" s="245"/>
      <c r="Q76" s="247"/>
      <c r="R76" s="220"/>
    </row>
    <row r="77" spans="1:18" ht="15" customHeight="1" x14ac:dyDescent="0.25">
      <c r="A77" s="228" t="s">
        <v>66</v>
      </c>
      <c r="B77" s="239" t="s">
        <v>182</v>
      </c>
      <c r="C77" s="240">
        <f>IF(B77=$B$4,2,0)</f>
        <v>2</v>
      </c>
      <c r="D77" s="240"/>
      <c r="E77" s="240"/>
      <c r="F77" s="241">
        <f t="shared" ref="F77:F97" si="17">C77*IF(D77&gt;0,D77,1)*IF(E77&gt;0,E77,1)</f>
        <v>2</v>
      </c>
      <c r="G77" s="235" t="s">
        <v>219</v>
      </c>
      <c r="H77" s="235" t="s">
        <v>219</v>
      </c>
      <c r="I77" s="235" t="s">
        <v>219</v>
      </c>
      <c r="J77" s="235" t="s">
        <v>219</v>
      </c>
      <c r="K77" s="235" t="s">
        <v>219</v>
      </c>
      <c r="L77" s="235" t="s">
        <v>219</v>
      </c>
      <c r="M77" s="252" t="s">
        <v>217</v>
      </c>
      <c r="N77" s="322" t="s">
        <v>216</v>
      </c>
      <c r="O77" s="234" t="s">
        <v>551</v>
      </c>
      <c r="P77" s="234" t="s">
        <v>549</v>
      </c>
      <c r="Q77" s="208" t="s">
        <v>550</v>
      </c>
      <c r="R77" s="218" t="s">
        <v>216</v>
      </c>
    </row>
    <row r="78" spans="1:18" ht="15" customHeight="1" x14ac:dyDescent="0.25">
      <c r="A78" s="228" t="s">
        <v>68</v>
      </c>
      <c r="B78" s="239" t="s">
        <v>132</v>
      </c>
      <c r="C78" s="240">
        <f t="shared" si="16"/>
        <v>0</v>
      </c>
      <c r="D78" s="240"/>
      <c r="E78" s="240"/>
      <c r="F78" s="241">
        <f t="shared" si="17"/>
        <v>0</v>
      </c>
      <c r="G78" s="235" t="s">
        <v>218</v>
      </c>
      <c r="H78" s="239" t="s">
        <v>216</v>
      </c>
      <c r="I78" s="239" t="s">
        <v>216</v>
      </c>
      <c r="J78" s="239" t="s">
        <v>216</v>
      </c>
      <c r="K78" s="239" t="s">
        <v>216</v>
      </c>
      <c r="L78" s="235" t="s">
        <v>216</v>
      </c>
      <c r="M78" s="252" t="s">
        <v>216</v>
      </c>
      <c r="N78" s="253" t="s">
        <v>216</v>
      </c>
      <c r="O78" s="234" t="s">
        <v>590</v>
      </c>
      <c r="P78" s="234" t="s">
        <v>591</v>
      </c>
      <c r="Q78" s="234" t="s">
        <v>592</v>
      </c>
      <c r="R78" s="218" t="s">
        <v>216</v>
      </c>
    </row>
    <row r="79" spans="1:18" ht="15" customHeight="1" x14ac:dyDescent="0.25">
      <c r="A79" s="228" t="s">
        <v>69</v>
      </c>
      <c r="B79" s="239" t="s">
        <v>132</v>
      </c>
      <c r="C79" s="240">
        <f>IF(B79=$B$4,2,0)</f>
        <v>0</v>
      </c>
      <c r="D79" s="240"/>
      <c r="E79" s="240"/>
      <c r="F79" s="241">
        <f t="shared" si="17"/>
        <v>0</v>
      </c>
      <c r="G79" s="235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5" t="s">
        <v>216</v>
      </c>
      <c r="M79" s="252" t="s">
        <v>216</v>
      </c>
      <c r="N79" s="253" t="s">
        <v>216</v>
      </c>
      <c r="O79" s="234" t="s">
        <v>1432</v>
      </c>
      <c r="P79" s="234" t="s">
        <v>425</v>
      </c>
      <c r="Q79" s="236" t="s">
        <v>417</v>
      </c>
    </row>
    <row r="80" spans="1:18" ht="15" customHeight="1" x14ac:dyDescent="0.25">
      <c r="A80" s="228" t="s">
        <v>70</v>
      </c>
      <c r="B80" s="239" t="s">
        <v>132</v>
      </c>
      <c r="C80" s="240">
        <f>IF(B80=$B$4,2,0)</f>
        <v>0</v>
      </c>
      <c r="D80" s="240"/>
      <c r="E80" s="240"/>
      <c r="F80" s="241">
        <f t="shared" ref="F80" si="18">C80*IF(D80&gt;0,D80,1)*IF(E80&gt;0,E80,1)</f>
        <v>0</v>
      </c>
      <c r="G80" s="235" t="s">
        <v>218</v>
      </c>
      <c r="H80" s="239" t="s">
        <v>216</v>
      </c>
      <c r="I80" s="239" t="s">
        <v>216</v>
      </c>
      <c r="J80" s="239" t="s">
        <v>216</v>
      </c>
      <c r="K80" s="239" t="s">
        <v>216</v>
      </c>
      <c r="L80" s="235" t="s">
        <v>216</v>
      </c>
      <c r="M80" s="252" t="s">
        <v>216</v>
      </c>
      <c r="N80" s="253" t="s">
        <v>216</v>
      </c>
      <c r="O80" s="234" t="s">
        <v>585</v>
      </c>
      <c r="P80" s="234" t="s">
        <v>586</v>
      </c>
      <c r="Q80" s="236" t="s">
        <v>417</v>
      </c>
    </row>
    <row r="81" spans="1:18" ht="15" customHeight="1" x14ac:dyDescent="0.25">
      <c r="A81" s="228" t="s">
        <v>72</v>
      </c>
      <c r="B81" s="239" t="s">
        <v>182</v>
      </c>
      <c r="C81" s="240">
        <f t="shared" si="16"/>
        <v>2</v>
      </c>
      <c r="D81" s="240"/>
      <c r="E81" s="240"/>
      <c r="F81" s="241">
        <f t="shared" si="17"/>
        <v>2</v>
      </c>
      <c r="G81" s="235" t="s">
        <v>219</v>
      </c>
      <c r="H81" s="235" t="s">
        <v>219</v>
      </c>
      <c r="I81" s="235" t="s">
        <v>219</v>
      </c>
      <c r="J81" s="235" t="s">
        <v>219</v>
      </c>
      <c r="K81" s="235" t="s">
        <v>219</v>
      </c>
      <c r="L81" s="239" t="s">
        <v>219</v>
      </c>
      <c r="M81" s="252" t="s">
        <v>217</v>
      </c>
      <c r="N81" s="253" t="s">
        <v>216</v>
      </c>
      <c r="O81" s="234" t="s">
        <v>613</v>
      </c>
      <c r="P81" s="234" t="s">
        <v>612</v>
      </c>
      <c r="Q81" s="236" t="s">
        <v>417</v>
      </c>
    </row>
    <row r="82" spans="1:18" ht="15" customHeight="1" x14ac:dyDescent="0.25">
      <c r="A82" s="228" t="s">
        <v>73</v>
      </c>
      <c r="B82" s="239" t="s">
        <v>182</v>
      </c>
      <c r="C82" s="240">
        <f t="shared" si="16"/>
        <v>2</v>
      </c>
      <c r="D82" s="240"/>
      <c r="E82" s="240"/>
      <c r="F82" s="241">
        <f t="shared" si="17"/>
        <v>2</v>
      </c>
      <c r="G82" s="235" t="s">
        <v>219</v>
      </c>
      <c r="H82" s="235" t="s">
        <v>219</v>
      </c>
      <c r="I82" s="235" t="s">
        <v>219</v>
      </c>
      <c r="J82" s="235" t="s">
        <v>219</v>
      </c>
      <c r="K82" s="235" t="s">
        <v>219</v>
      </c>
      <c r="L82" s="235" t="s">
        <v>219</v>
      </c>
      <c r="M82" s="252">
        <v>43976</v>
      </c>
      <c r="N82" s="253" t="s">
        <v>1438</v>
      </c>
      <c r="O82" s="234" t="s">
        <v>500</v>
      </c>
      <c r="P82" s="234" t="s">
        <v>247</v>
      </c>
      <c r="Q82" s="234" t="s">
        <v>501</v>
      </c>
      <c r="R82" s="218" t="s">
        <v>216</v>
      </c>
    </row>
    <row r="83" spans="1:18" ht="15" customHeight="1" x14ac:dyDescent="0.25">
      <c r="A83" s="228" t="s">
        <v>1249</v>
      </c>
      <c r="B83" s="239" t="s">
        <v>182</v>
      </c>
      <c r="C83" s="240">
        <f t="shared" si="16"/>
        <v>2</v>
      </c>
      <c r="D83" s="240"/>
      <c r="E83" s="240"/>
      <c r="F83" s="241">
        <f t="shared" si="17"/>
        <v>2</v>
      </c>
      <c r="G83" s="235" t="s">
        <v>219</v>
      </c>
      <c r="H83" s="235" t="s">
        <v>219</v>
      </c>
      <c r="I83" s="235" t="s">
        <v>219</v>
      </c>
      <c r="J83" s="235" t="s">
        <v>219</v>
      </c>
      <c r="K83" s="235" t="s">
        <v>219</v>
      </c>
      <c r="L83" s="239" t="s">
        <v>219</v>
      </c>
      <c r="M83" s="252">
        <v>43958</v>
      </c>
      <c r="N83" s="322" t="s">
        <v>216</v>
      </c>
      <c r="O83" s="234" t="s">
        <v>442</v>
      </c>
      <c r="P83" s="234" t="s">
        <v>440</v>
      </c>
      <c r="Q83" s="236" t="s">
        <v>417</v>
      </c>
    </row>
    <row r="84" spans="1:18" ht="15" customHeight="1" x14ac:dyDescent="0.25">
      <c r="A84" s="228" t="s">
        <v>75</v>
      </c>
      <c r="B84" s="239" t="s">
        <v>182</v>
      </c>
      <c r="C84" s="240">
        <f t="shared" si="16"/>
        <v>2</v>
      </c>
      <c r="D84" s="240"/>
      <c r="E84" s="240"/>
      <c r="F84" s="241">
        <f t="shared" si="17"/>
        <v>2</v>
      </c>
      <c r="G84" s="235" t="s">
        <v>219</v>
      </c>
      <c r="H84" s="235" t="s">
        <v>219</v>
      </c>
      <c r="I84" s="235" t="s">
        <v>219</v>
      </c>
      <c r="J84" s="235" t="s">
        <v>219</v>
      </c>
      <c r="K84" s="235" t="s">
        <v>219</v>
      </c>
      <c r="L84" s="235" t="s">
        <v>219</v>
      </c>
      <c r="M84" s="252">
        <v>43978</v>
      </c>
      <c r="N84" s="322" t="s">
        <v>216</v>
      </c>
      <c r="O84" s="234" t="s">
        <v>583</v>
      </c>
      <c r="P84" s="234" t="s">
        <v>237</v>
      </c>
      <c r="Q84" s="234" t="s">
        <v>582</v>
      </c>
      <c r="R84" s="218" t="s">
        <v>216</v>
      </c>
    </row>
    <row r="85" spans="1:18" ht="15" customHeight="1" x14ac:dyDescent="0.25">
      <c r="A85" s="228" t="s">
        <v>76</v>
      </c>
      <c r="B85" s="239" t="s">
        <v>182</v>
      </c>
      <c r="C85" s="240">
        <f t="shared" si="16"/>
        <v>2</v>
      </c>
      <c r="D85" s="240"/>
      <c r="E85" s="240"/>
      <c r="F85" s="241">
        <f t="shared" si="17"/>
        <v>2</v>
      </c>
      <c r="G85" s="235" t="s">
        <v>219</v>
      </c>
      <c r="H85" s="235" t="s">
        <v>219</v>
      </c>
      <c r="I85" s="235" t="s">
        <v>219</v>
      </c>
      <c r="J85" s="235" t="s">
        <v>219</v>
      </c>
      <c r="K85" s="235" t="s">
        <v>219</v>
      </c>
      <c r="L85" s="235" t="s">
        <v>219</v>
      </c>
      <c r="M85" s="252">
        <v>43979</v>
      </c>
      <c r="N85" s="253" t="s">
        <v>1438</v>
      </c>
      <c r="O85" s="234" t="s">
        <v>457</v>
      </c>
      <c r="P85" s="234" t="s">
        <v>517</v>
      </c>
      <c r="Q85" s="234" t="s">
        <v>291</v>
      </c>
      <c r="R85" s="218" t="s">
        <v>216</v>
      </c>
    </row>
    <row r="86" spans="1:18" s="69" customFormat="1" ht="15" customHeight="1" x14ac:dyDescent="0.25">
      <c r="A86" s="228" t="s">
        <v>77</v>
      </c>
      <c r="B86" s="239" t="s">
        <v>182</v>
      </c>
      <c r="C86" s="240">
        <f t="shared" si="16"/>
        <v>2</v>
      </c>
      <c r="D86" s="240"/>
      <c r="E86" s="240"/>
      <c r="F86" s="241">
        <f t="shared" si="17"/>
        <v>2</v>
      </c>
      <c r="G86" s="235" t="s">
        <v>219</v>
      </c>
      <c r="H86" s="235" t="s">
        <v>219</v>
      </c>
      <c r="I86" s="235" t="s">
        <v>219</v>
      </c>
      <c r="J86" s="235" t="s">
        <v>219</v>
      </c>
      <c r="K86" s="235" t="s">
        <v>219</v>
      </c>
      <c r="L86" s="235" t="s">
        <v>219</v>
      </c>
      <c r="M86" s="235" t="s">
        <v>217</v>
      </c>
      <c r="N86" s="253" t="s">
        <v>1421</v>
      </c>
      <c r="O86" s="236" t="s">
        <v>445</v>
      </c>
      <c r="P86" s="236" t="s">
        <v>447</v>
      </c>
      <c r="Q86" s="236" t="s">
        <v>446</v>
      </c>
      <c r="R86" s="220" t="s">
        <v>216</v>
      </c>
    </row>
    <row r="87" spans="1:18" s="69" customFormat="1" ht="15" customHeight="1" x14ac:dyDescent="0.25">
      <c r="A87" s="242" t="s">
        <v>78</v>
      </c>
      <c r="B87" s="264"/>
      <c r="C87" s="299"/>
      <c r="D87" s="264"/>
      <c r="E87" s="264"/>
      <c r="F87" s="265"/>
      <c r="G87" s="242"/>
      <c r="H87" s="242"/>
      <c r="I87" s="242"/>
      <c r="J87" s="242"/>
      <c r="K87" s="242"/>
      <c r="L87" s="242"/>
      <c r="M87" s="254"/>
      <c r="N87" s="350"/>
      <c r="O87" s="245"/>
      <c r="P87" s="245"/>
      <c r="Q87" s="247"/>
      <c r="R87" s="220"/>
    </row>
    <row r="88" spans="1:18" s="69" customFormat="1" ht="15" customHeight="1" x14ac:dyDescent="0.25">
      <c r="A88" s="228" t="s">
        <v>67</v>
      </c>
      <c r="B88" s="239" t="s">
        <v>182</v>
      </c>
      <c r="C88" s="240">
        <f>IF(B88=$B$4,2,0)</f>
        <v>2</v>
      </c>
      <c r="D88" s="240"/>
      <c r="E88" s="240"/>
      <c r="F88" s="241">
        <f t="shared" si="17"/>
        <v>2</v>
      </c>
      <c r="G88" s="235" t="s">
        <v>219</v>
      </c>
      <c r="H88" s="235" t="s">
        <v>219</v>
      </c>
      <c r="I88" s="235" t="s">
        <v>219</v>
      </c>
      <c r="J88" s="235" t="s">
        <v>219</v>
      </c>
      <c r="K88" s="235" t="s">
        <v>219</v>
      </c>
      <c r="L88" s="235" t="s">
        <v>219</v>
      </c>
      <c r="M88" s="235">
        <v>43983</v>
      </c>
      <c r="N88" s="322" t="s">
        <v>1433</v>
      </c>
      <c r="O88" s="236" t="s">
        <v>545</v>
      </c>
      <c r="P88" s="236" t="s">
        <v>1381</v>
      </c>
      <c r="Q88" s="236" t="s">
        <v>244</v>
      </c>
      <c r="R88" s="220" t="s">
        <v>216</v>
      </c>
    </row>
    <row r="89" spans="1:18" ht="15" customHeight="1" x14ac:dyDescent="0.25">
      <c r="A89" s="228" t="s">
        <v>79</v>
      </c>
      <c r="B89" s="239" t="s">
        <v>182</v>
      </c>
      <c r="C89" s="240">
        <f t="shared" si="16"/>
        <v>2</v>
      </c>
      <c r="D89" s="240"/>
      <c r="E89" s="240"/>
      <c r="F89" s="241">
        <f t="shared" si="17"/>
        <v>2</v>
      </c>
      <c r="G89" s="235" t="s">
        <v>219</v>
      </c>
      <c r="H89" s="235" t="s">
        <v>219</v>
      </c>
      <c r="I89" s="235" t="s">
        <v>219</v>
      </c>
      <c r="J89" s="235" t="s">
        <v>219</v>
      </c>
      <c r="K89" s="235" t="s">
        <v>219</v>
      </c>
      <c r="L89" s="235" t="s">
        <v>219</v>
      </c>
      <c r="M89" s="252">
        <v>43959</v>
      </c>
      <c r="N89" s="322" t="s">
        <v>216</v>
      </c>
      <c r="O89" s="234" t="s">
        <v>510</v>
      </c>
      <c r="P89" s="234" t="s">
        <v>509</v>
      </c>
      <c r="Q89" s="234" t="s">
        <v>296</v>
      </c>
      <c r="R89" s="218" t="s">
        <v>216</v>
      </c>
    </row>
    <row r="90" spans="1:18" ht="15" customHeight="1" x14ac:dyDescent="0.25">
      <c r="A90" s="228" t="s">
        <v>71</v>
      </c>
      <c r="B90" s="239" t="s">
        <v>182</v>
      </c>
      <c r="C90" s="240">
        <f>IF(B90=$B$4,2,0)</f>
        <v>2</v>
      </c>
      <c r="D90" s="240"/>
      <c r="E90" s="240"/>
      <c r="F90" s="241">
        <f t="shared" si="17"/>
        <v>2</v>
      </c>
      <c r="G90" s="235" t="s">
        <v>219</v>
      </c>
      <c r="H90" s="235" t="s">
        <v>219</v>
      </c>
      <c r="I90" s="235" t="s">
        <v>219</v>
      </c>
      <c r="J90" s="235" t="s">
        <v>219</v>
      </c>
      <c r="K90" s="235" t="s">
        <v>219</v>
      </c>
      <c r="L90" s="235" t="s">
        <v>219</v>
      </c>
      <c r="M90" s="252">
        <v>43980</v>
      </c>
      <c r="N90" s="253" t="s">
        <v>1442</v>
      </c>
      <c r="O90" s="234" t="s">
        <v>608</v>
      </c>
      <c r="P90" s="234" t="s">
        <v>609</v>
      </c>
      <c r="Q90" s="234" t="s">
        <v>610</v>
      </c>
      <c r="R90" s="218" t="s">
        <v>216</v>
      </c>
    </row>
    <row r="91" spans="1:18" s="69" customFormat="1" ht="15" customHeight="1" x14ac:dyDescent="0.25">
      <c r="A91" s="228" t="s">
        <v>80</v>
      </c>
      <c r="B91" s="239" t="s">
        <v>182</v>
      </c>
      <c r="C91" s="240">
        <f t="shared" si="16"/>
        <v>2</v>
      </c>
      <c r="D91" s="240"/>
      <c r="E91" s="240">
        <v>0.5</v>
      </c>
      <c r="F91" s="241">
        <f t="shared" si="17"/>
        <v>1</v>
      </c>
      <c r="G91" s="235" t="s">
        <v>219</v>
      </c>
      <c r="H91" s="235" t="s">
        <v>219</v>
      </c>
      <c r="I91" s="235" t="s">
        <v>219</v>
      </c>
      <c r="J91" s="235" t="s">
        <v>219</v>
      </c>
      <c r="K91" s="235" t="s">
        <v>219</v>
      </c>
      <c r="L91" s="235" t="s">
        <v>219</v>
      </c>
      <c r="M91" s="235">
        <v>44001</v>
      </c>
      <c r="N91" s="253" t="s">
        <v>1637</v>
      </c>
      <c r="O91" s="236" t="s">
        <v>427</v>
      </c>
      <c r="P91" s="236" t="s">
        <v>662</v>
      </c>
      <c r="Q91" s="236" t="s">
        <v>428</v>
      </c>
      <c r="R91" s="220" t="s">
        <v>216</v>
      </c>
    </row>
    <row r="92" spans="1:18" ht="15" customHeight="1" x14ac:dyDescent="0.25">
      <c r="A92" s="228" t="s">
        <v>81</v>
      </c>
      <c r="B92" s="239" t="s">
        <v>182</v>
      </c>
      <c r="C92" s="240">
        <f t="shared" si="16"/>
        <v>2</v>
      </c>
      <c r="D92" s="240"/>
      <c r="E92" s="240"/>
      <c r="F92" s="241">
        <f t="shared" si="17"/>
        <v>2</v>
      </c>
      <c r="G92" s="235" t="s">
        <v>219</v>
      </c>
      <c r="H92" s="235" t="s">
        <v>219</v>
      </c>
      <c r="I92" s="235" t="s">
        <v>219</v>
      </c>
      <c r="J92" s="235" t="s">
        <v>219</v>
      </c>
      <c r="K92" s="235" t="s">
        <v>219</v>
      </c>
      <c r="L92" s="235" t="s">
        <v>219</v>
      </c>
      <c r="M92" s="252">
        <v>43963</v>
      </c>
      <c r="N92" s="322" t="s">
        <v>216</v>
      </c>
      <c r="O92" s="234" t="s">
        <v>478</v>
      </c>
      <c r="P92" s="234" t="s">
        <v>477</v>
      </c>
      <c r="Q92" s="234" t="s">
        <v>479</v>
      </c>
      <c r="R92" s="218" t="s">
        <v>216</v>
      </c>
    </row>
    <row r="93" spans="1:18" ht="15" customHeight="1" x14ac:dyDescent="0.25">
      <c r="A93" s="228" t="s">
        <v>82</v>
      </c>
      <c r="B93" s="239" t="s">
        <v>132</v>
      </c>
      <c r="C93" s="240">
        <f t="shared" si="16"/>
        <v>0</v>
      </c>
      <c r="D93" s="240"/>
      <c r="E93" s="240"/>
      <c r="F93" s="241">
        <f t="shared" si="17"/>
        <v>0</v>
      </c>
      <c r="G93" s="235" t="s">
        <v>257</v>
      </c>
      <c r="H93" s="235" t="s">
        <v>219</v>
      </c>
      <c r="I93" s="235" t="s">
        <v>219</v>
      </c>
      <c r="J93" s="235" t="s">
        <v>219</v>
      </c>
      <c r="K93" s="235" t="s">
        <v>257</v>
      </c>
      <c r="L93" s="235" t="s">
        <v>219</v>
      </c>
      <c r="M93" s="252">
        <v>43956</v>
      </c>
      <c r="N93" s="253" t="s">
        <v>1434</v>
      </c>
      <c r="O93" s="253" t="s">
        <v>637</v>
      </c>
      <c r="P93" s="234" t="s">
        <v>639</v>
      </c>
      <c r="Q93" s="236" t="s">
        <v>417</v>
      </c>
    </row>
    <row r="94" spans="1:18" s="69" customFormat="1" ht="15" customHeight="1" x14ac:dyDescent="0.25">
      <c r="A94" s="228" t="s">
        <v>83</v>
      </c>
      <c r="B94" s="239" t="s">
        <v>182</v>
      </c>
      <c r="C94" s="240">
        <f t="shared" si="16"/>
        <v>2</v>
      </c>
      <c r="D94" s="240"/>
      <c r="E94" s="240">
        <v>0.5</v>
      </c>
      <c r="F94" s="241">
        <f t="shared" si="17"/>
        <v>1</v>
      </c>
      <c r="G94" s="235" t="s">
        <v>219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5" t="s">
        <v>219</v>
      </c>
      <c r="M94" s="235" t="s">
        <v>217</v>
      </c>
      <c r="N94" s="322" t="s">
        <v>1435</v>
      </c>
      <c r="O94" s="236" t="s">
        <v>641</v>
      </c>
      <c r="P94" s="236" t="s">
        <v>642</v>
      </c>
      <c r="Q94" s="236" t="s">
        <v>645</v>
      </c>
      <c r="R94" s="220" t="s">
        <v>216</v>
      </c>
    </row>
    <row r="95" spans="1:18" ht="15" customHeight="1" x14ac:dyDescent="0.25">
      <c r="A95" s="228" t="s">
        <v>84</v>
      </c>
      <c r="B95" s="239" t="s">
        <v>132</v>
      </c>
      <c r="C95" s="240">
        <f t="shared" si="16"/>
        <v>0</v>
      </c>
      <c r="D95" s="240"/>
      <c r="E95" s="240"/>
      <c r="F95" s="241">
        <f t="shared" si="17"/>
        <v>0</v>
      </c>
      <c r="G95" s="235" t="s">
        <v>257</v>
      </c>
      <c r="H95" s="235" t="s">
        <v>219</v>
      </c>
      <c r="I95" s="235" t="s">
        <v>219</v>
      </c>
      <c r="J95" s="235" t="s">
        <v>219</v>
      </c>
      <c r="K95" s="235" t="s">
        <v>257</v>
      </c>
      <c r="L95" s="235" t="s">
        <v>219</v>
      </c>
      <c r="M95" s="252" t="s">
        <v>217</v>
      </c>
      <c r="N95" s="253" t="s">
        <v>1436</v>
      </c>
      <c r="O95" s="234" t="s">
        <v>533</v>
      </c>
      <c r="P95" s="234" t="s">
        <v>532</v>
      </c>
      <c r="Q95" s="234" t="s">
        <v>233</v>
      </c>
      <c r="R95" s="218" t="s">
        <v>216</v>
      </c>
    </row>
    <row r="96" spans="1:18" ht="15" customHeight="1" x14ac:dyDescent="0.25">
      <c r="A96" s="228" t="s">
        <v>85</v>
      </c>
      <c r="B96" s="239" t="s">
        <v>182</v>
      </c>
      <c r="C96" s="240">
        <f t="shared" si="16"/>
        <v>2</v>
      </c>
      <c r="D96" s="240"/>
      <c r="E96" s="240"/>
      <c r="F96" s="241">
        <f t="shared" si="17"/>
        <v>2</v>
      </c>
      <c r="G96" s="235" t="s">
        <v>219</v>
      </c>
      <c r="H96" s="235" t="s">
        <v>219</v>
      </c>
      <c r="I96" s="235" t="s">
        <v>219</v>
      </c>
      <c r="J96" s="235" t="s">
        <v>219</v>
      </c>
      <c r="K96" s="235" t="s">
        <v>219</v>
      </c>
      <c r="L96" s="235" t="s">
        <v>219</v>
      </c>
      <c r="M96" s="252" t="s">
        <v>217</v>
      </c>
      <c r="N96" s="322" t="s">
        <v>216</v>
      </c>
      <c r="O96" s="234" t="s">
        <v>615</v>
      </c>
      <c r="P96" s="236" t="s">
        <v>697</v>
      </c>
      <c r="Q96" s="234" t="s">
        <v>616</v>
      </c>
      <c r="R96" s="218" t="s">
        <v>216</v>
      </c>
    </row>
    <row r="97" spans="1:17" ht="15" customHeight="1" x14ac:dyDescent="0.25">
      <c r="A97" s="228" t="s">
        <v>86</v>
      </c>
      <c r="B97" s="239" t="s">
        <v>132</v>
      </c>
      <c r="C97" s="240">
        <f t="shared" si="16"/>
        <v>0</v>
      </c>
      <c r="D97" s="240"/>
      <c r="E97" s="240"/>
      <c r="F97" s="241">
        <f t="shared" si="17"/>
        <v>0</v>
      </c>
      <c r="G97" s="235" t="s">
        <v>218</v>
      </c>
      <c r="H97" s="239" t="s">
        <v>216</v>
      </c>
      <c r="I97" s="239" t="s">
        <v>216</v>
      </c>
      <c r="J97" s="239" t="s">
        <v>216</v>
      </c>
      <c r="K97" s="239" t="s">
        <v>216</v>
      </c>
      <c r="L97" s="235" t="s">
        <v>216</v>
      </c>
      <c r="M97" s="252" t="s">
        <v>216</v>
      </c>
      <c r="N97" s="253" t="s">
        <v>216</v>
      </c>
      <c r="O97" s="234" t="s">
        <v>537</v>
      </c>
      <c r="P97" s="234" t="s">
        <v>538</v>
      </c>
      <c r="Q97" s="236" t="s">
        <v>417</v>
      </c>
    </row>
    <row r="98" spans="1:17" ht="15" customHeight="1" x14ac:dyDescent="0.25">
      <c r="A98" s="228" t="s">
        <v>87</v>
      </c>
      <c r="B98" s="239" t="s">
        <v>132</v>
      </c>
      <c r="C98" s="240">
        <f t="shared" ref="C98" si="19">IF(B98=$B$4,2,0)</f>
        <v>0</v>
      </c>
      <c r="D98" s="240"/>
      <c r="E98" s="240"/>
      <c r="F98" s="241">
        <f t="shared" ref="F98" si="20">C98*IF(D98&gt;0,D98,1)*IF(E98&gt;0,E98,1)</f>
        <v>0</v>
      </c>
      <c r="G98" s="235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52" t="s">
        <v>216</v>
      </c>
      <c r="N98" s="253" t="s">
        <v>216</v>
      </c>
      <c r="O98" s="234" t="s">
        <v>573</v>
      </c>
      <c r="P98" s="234" t="s">
        <v>574</v>
      </c>
      <c r="Q98" s="236" t="s">
        <v>417</v>
      </c>
    </row>
    <row r="99" spans="1:17" x14ac:dyDescent="0.25">
      <c r="K99" s="98"/>
      <c r="O99" s="101"/>
      <c r="P99" s="101"/>
      <c r="Q99" s="101"/>
    </row>
    <row r="100" spans="1:17" x14ac:dyDescent="0.25">
      <c r="K100" s="98"/>
      <c r="O100" s="101"/>
      <c r="P100" s="101"/>
      <c r="Q100" s="101"/>
    </row>
    <row r="101" spans="1:17" x14ac:dyDescent="0.25">
      <c r="A101" s="89"/>
      <c r="B101" s="89"/>
      <c r="C101" s="90"/>
      <c r="D101" s="90"/>
      <c r="E101" s="90"/>
      <c r="F101" s="91"/>
      <c r="G101" s="90"/>
      <c r="H101" s="91"/>
      <c r="I101" s="91"/>
      <c r="J101" s="91"/>
      <c r="K101" s="99"/>
      <c r="L101" s="91"/>
      <c r="M101" s="222"/>
      <c r="N101" s="97"/>
      <c r="O101" s="148"/>
      <c r="P101" s="148"/>
      <c r="Q101" s="148"/>
    </row>
    <row r="102" spans="1:17" x14ac:dyDescent="0.25">
      <c r="K102" s="98"/>
      <c r="O102" s="101"/>
      <c r="P102" s="101"/>
      <c r="Q102" s="101"/>
    </row>
    <row r="103" spans="1:17" x14ac:dyDescent="0.25">
      <c r="K103" s="98"/>
      <c r="O103" s="101"/>
      <c r="P103" s="101"/>
      <c r="Q103" s="101"/>
    </row>
    <row r="104" spans="1:17" x14ac:dyDescent="0.25">
      <c r="K104" s="98"/>
      <c r="O104" s="101"/>
      <c r="P104" s="101"/>
      <c r="Q104" s="101"/>
    </row>
    <row r="105" spans="1:17" x14ac:dyDescent="0.25">
      <c r="K105" s="98"/>
      <c r="O105" s="101"/>
      <c r="P105" s="101"/>
      <c r="Q105" s="101"/>
    </row>
    <row r="106" spans="1:17" x14ac:dyDescent="0.25">
      <c r="K106" s="98"/>
      <c r="O106" s="101"/>
      <c r="P106" s="101"/>
      <c r="Q106" s="101"/>
    </row>
    <row r="107" spans="1:17" x14ac:dyDescent="0.25">
      <c r="K107" s="98"/>
      <c r="O107" s="101"/>
      <c r="P107" s="101"/>
      <c r="Q107" s="101"/>
    </row>
    <row r="108" spans="1:17" x14ac:dyDescent="0.25">
      <c r="A108" s="89"/>
      <c r="B108" s="89"/>
      <c r="C108" s="90"/>
      <c r="D108" s="90"/>
      <c r="E108" s="90"/>
      <c r="F108" s="91"/>
      <c r="G108" s="90"/>
      <c r="H108" s="91"/>
      <c r="I108" s="91"/>
      <c r="J108" s="91"/>
      <c r="K108" s="99"/>
      <c r="L108" s="91"/>
      <c r="M108" s="222"/>
      <c r="N108" s="97"/>
      <c r="O108" s="148"/>
      <c r="P108" s="148"/>
      <c r="Q108" s="148"/>
    </row>
    <row r="109" spans="1:17" x14ac:dyDescent="0.25">
      <c r="K109" s="98"/>
      <c r="O109" s="101"/>
      <c r="P109" s="101"/>
      <c r="Q109" s="101"/>
    </row>
    <row r="110" spans="1:17" x14ac:dyDescent="0.25">
      <c r="K110" s="98"/>
      <c r="O110" s="101"/>
      <c r="P110" s="101"/>
      <c r="Q110" s="101"/>
    </row>
    <row r="111" spans="1:17" x14ac:dyDescent="0.25">
      <c r="K111" s="98"/>
      <c r="O111" s="101"/>
      <c r="P111" s="101"/>
      <c r="Q111" s="101"/>
    </row>
    <row r="112" spans="1:17" x14ac:dyDescent="0.25">
      <c r="A112" s="89"/>
      <c r="B112" s="89"/>
      <c r="C112" s="90"/>
      <c r="D112" s="90"/>
      <c r="E112" s="90"/>
      <c r="F112" s="91"/>
      <c r="G112" s="90"/>
      <c r="H112" s="91"/>
      <c r="I112" s="91"/>
      <c r="J112" s="91"/>
      <c r="K112" s="99"/>
      <c r="L112" s="91"/>
      <c r="M112" s="222"/>
      <c r="N112" s="97"/>
      <c r="O112" s="148"/>
      <c r="P112" s="148"/>
      <c r="Q112" s="148"/>
    </row>
    <row r="113" spans="1:17" x14ac:dyDescent="0.25">
      <c r="K113" s="98"/>
      <c r="O113" s="101"/>
      <c r="P113" s="101"/>
      <c r="Q113" s="101"/>
    </row>
    <row r="114" spans="1:17" x14ac:dyDescent="0.25">
      <c r="K114" s="98"/>
      <c r="O114" s="101"/>
      <c r="P114" s="101"/>
      <c r="Q114" s="101"/>
    </row>
    <row r="115" spans="1:17" x14ac:dyDescent="0.25">
      <c r="A115" s="89"/>
      <c r="B115" s="89"/>
      <c r="C115" s="90"/>
      <c r="D115" s="90"/>
      <c r="E115" s="90"/>
      <c r="F115" s="91"/>
      <c r="G115" s="90"/>
      <c r="H115" s="91"/>
      <c r="I115" s="91"/>
      <c r="J115" s="91"/>
      <c r="K115" s="99"/>
      <c r="L115" s="91"/>
      <c r="M115" s="222"/>
      <c r="N115" s="97"/>
      <c r="O115" s="148"/>
      <c r="P115" s="148"/>
      <c r="Q115" s="148"/>
    </row>
    <row r="116" spans="1:17" x14ac:dyDescent="0.25">
      <c r="K116" s="98"/>
      <c r="O116" s="101"/>
      <c r="P116" s="101"/>
      <c r="Q116" s="101"/>
    </row>
    <row r="117" spans="1:17" x14ac:dyDescent="0.25">
      <c r="K117" s="98"/>
      <c r="O117" s="101"/>
      <c r="P117" s="101"/>
      <c r="Q117" s="101"/>
    </row>
    <row r="118" spans="1:17" x14ac:dyDescent="0.25">
      <c r="K118" s="98"/>
      <c r="O118" s="101"/>
      <c r="P118" s="101"/>
      <c r="Q118" s="101"/>
    </row>
    <row r="119" spans="1:17" x14ac:dyDescent="0.25">
      <c r="A119" s="89"/>
      <c r="B119" s="89"/>
      <c r="C119" s="90"/>
      <c r="D119" s="90"/>
      <c r="E119" s="90"/>
      <c r="F119" s="91"/>
      <c r="G119" s="90"/>
      <c r="H119" s="91"/>
      <c r="I119" s="91"/>
      <c r="J119" s="91"/>
      <c r="K119" s="99"/>
      <c r="L119" s="91"/>
      <c r="M119" s="222"/>
      <c r="N119" s="97"/>
      <c r="O119" s="148"/>
      <c r="P119" s="148"/>
      <c r="Q119" s="148"/>
    </row>
    <row r="120" spans="1:17" x14ac:dyDescent="0.25">
      <c r="K120" s="98"/>
      <c r="O120" s="101"/>
      <c r="P120" s="101"/>
      <c r="Q120" s="101"/>
    </row>
    <row r="121" spans="1:17" x14ac:dyDescent="0.25">
      <c r="K121" s="98"/>
      <c r="O121" s="101"/>
    </row>
    <row r="122" spans="1:17" x14ac:dyDescent="0.25">
      <c r="A122" s="89"/>
      <c r="B122" s="89"/>
      <c r="C122" s="90"/>
      <c r="D122" s="90"/>
      <c r="E122" s="90"/>
      <c r="F122" s="91"/>
      <c r="G122" s="90"/>
      <c r="H122" s="91"/>
      <c r="I122" s="91"/>
      <c r="J122" s="91"/>
      <c r="K122" s="99"/>
      <c r="L122" s="91"/>
      <c r="M122" s="222"/>
      <c r="N122" s="97"/>
      <c r="O122" s="148"/>
      <c r="P122" s="151"/>
      <c r="Q122" s="122"/>
    </row>
    <row r="123" spans="1:17" x14ac:dyDescent="0.25">
      <c r="O123" s="101"/>
    </row>
    <row r="124" spans="1:17" x14ac:dyDescent="0.25">
      <c r="O124" s="101"/>
    </row>
    <row r="126" spans="1:17" x14ac:dyDescent="0.25">
      <c r="A126" s="89"/>
      <c r="B126" s="89"/>
      <c r="C126" s="90"/>
      <c r="D126" s="90"/>
      <c r="E126" s="90"/>
      <c r="F126" s="91"/>
      <c r="G126" s="90"/>
      <c r="H126" s="91"/>
      <c r="I126" s="91"/>
      <c r="J126" s="91"/>
      <c r="K126" s="91"/>
      <c r="L126" s="91"/>
      <c r="M126" s="222"/>
      <c r="N126" s="97"/>
      <c r="O126" s="122"/>
      <c r="P126" s="151"/>
      <c r="Q126" s="122"/>
    </row>
  </sheetData>
  <autoFilter ref="A6:Q98" xr:uid="{00000000-0009-0000-0000-000005000000}"/>
  <mergeCells count="21">
    <mergeCell ref="G3:G5"/>
    <mergeCell ref="N3:N5"/>
    <mergeCell ref="J4:J5"/>
    <mergeCell ref="H4:H5"/>
    <mergeCell ref="M3:M5"/>
    <mergeCell ref="A1:Q1"/>
    <mergeCell ref="A2:Q2"/>
    <mergeCell ref="O4:O5"/>
    <mergeCell ref="P4:P5"/>
    <mergeCell ref="H3:K3"/>
    <mergeCell ref="I4:I5"/>
    <mergeCell ref="A3:A5"/>
    <mergeCell ref="C3:F3"/>
    <mergeCell ref="E4:E5"/>
    <mergeCell ref="F4:F5"/>
    <mergeCell ref="C4:C5"/>
    <mergeCell ref="D4:D5"/>
    <mergeCell ref="K4:K5"/>
    <mergeCell ref="O3:Q3"/>
    <mergeCell ref="Q4:Q5"/>
    <mergeCell ref="L3:L5"/>
  </mergeCells>
  <dataValidations count="1">
    <dataValidation type="list" allowBlank="1" showInputMessage="1" showErrorMessage="1" sqref="B7:B98" xr:uid="{00000000-0002-0000-0500-000000000000}">
      <formula1>$B$4:$B$5</formula1>
    </dataValidation>
  </dataValidations>
  <hyperlinks>
    <hyperlink ref="Q73" r:id="rId1" display="http://open.minfin74.ru/otchet/1638075568" xr:uid="{00000000-0004-0000-0500-000000000000}"/>
    <hyperlink ref="P73" r:id="rId2" xr:uid="{00000000-0004-0000-0500-000001000000}"/>
    <hyperlink ref="O73" r:id="rId3" display="https://zs74.ru/budget" xr:uid="{00000000-0004-0000-0500-000002000000}"/>
    <hyperlink ref="Q61" r:id="rId4" xr:uid="{00000000-0004-0000-0500-000003000000}"/>
    <hyperlink ref="O61" r:id="rId5" xr:uid="{00000000-0004-0000-0500-000004000000}"/>
    <hyperlink ref="P61" r:id="rId6" xr:uid="{00000000-0004-0000-0500-000005000000}"/>
    <hyperlink ref="O60" r:id="rId7" display="http://www.gs.cap.ru/doc/laws/2020/04/14/gs-zak-vnes-307" xr:uid="{00000000-0004-0000-0500-000006000000}"/>
    <hyperlink ref="Q60" r:id="rId8" xr:uid="{00000000-0004-0000-0500-000007000000}"/>
    <hyperlink ref="P60" r:id="rId9" display="http://minfin.cap.ru/doc/proekti-npa-razrabotannie-minfinom-chuvashii" xr:uid="{00000000-0004-0000-0500-000008000000}"/>
    <hyperlink ref="O52" r:id="rId10" display="http://www.parlamentchr.ru/deyatelnost/zakonoproekty-nakhodyashchiesya-na-rassmotrenii" xr:uid="{00000000-0004-0000-0500-000009000000}"/>
    <hyperlink ref="P52" r:id="rId11" xr:uid="{00000000-0004-0000-0500-00000A000000}"/>
    <hyperlink ref="O49" r:id="rId12" display="http://parlament.kbr.ru/zakonodatelnaya-deyatelnost/zakonoproekty-na-stadii-rassmotreniya/index.php?ELEMENT_ID=17606" xr:uid="{00000000-0004-0000-0500-00000C000000}"/>
    <hyperlink ref="P49" r:id="rId13" xr:uid="{00000000-0004-0000-0500-00000D000000}"/>
    <hyperlink ref="O53" r:id="rId14" xr:uid="{00000000-0004-0000-0500-00000E000000}"/>
    <hyperlink ref="P53" r:id="rId15" display="http://www.mfsk.ru/law/proekty-zakonovsk" xr:uid="{00000000-0004-0000-0500-00000F000000}"/>
    <hyperlink ref="Q53" r:id="rId16" xr:uid="{00000000-0004-0000-0500-000010000000}"/>
    <hyperlink ref="O79" r:id="rId17" xr:uid="{00000000-0004-0000-0500-000011000000}"/>
    <hyperlink ref="P79" r:id="rId18" xr:uid="{00000000-0004-0000-0500-000012000000}"/>
    <hyperlink ref="O72" r:id="rId19" display="http://public.duma72.ru/Public/BillDossier/2971" xr:uid="{00000000-0004-0000-0500-000013000000}"/>
    <hyperlink ref="O36" r:id="rId20" xr:uid="{00000000-0004-0000-0500-000014000000}"/>
    <hyperlink ref="P36" r:id="rId21" xr:uid="{00000000-0004-0000-0500-000015000000}"/>
    <hyperlink ref="O83" r:id="rId22" display="https://www.zskuzbass.ru/zakonotvorchestvo/proektyi-normativnyix-pravovyix-aktov-kemerovskoj-oblasti" xr:uid="{00000000-0004-0000-0500-000016000000}"/>
    <hyperlink ref="P83" r:id="rId23" xr:uid="{00000000-0004-0000-0500-000017000000}"/>
    <hyperlink ref="O86" r:id="rId24" display="https://duma.tomsk.ru/content/bills" xr:uid="{00000000-0004-0000-0500-000018000000}"/>
    <hyperlink ref="Q86" r:id="rId25" display="http://open.findep.org/" xr:uid="{00000000-0004-0000-0500-000019000000}"/>
    <hyperlink ref="P86" r:id="rId26" xr:uid="{00000000-0004-0000-0500-00001A000000}"/>
    <hyperlink ref="P9" r:id="rId27" xr:uid="{00000000-0004-0000-0500-00001B000000}"/>
    <hyperlink ref="O9" r:id="rId28" display="http://www.zsvo.ru/documents/35/" xr:uid="{00000000-0004-0000-0500-00001C000000}"/>
    <hyperlink ref="Q75" r:id="rId29" display="https://fea.yamalfin.ru/ispolnenie-budgeta/osnovnie-parametri-ispolneniya/osnovnye-parametry-ispolneniya-byudzheta" xr:uid="{00000000-0004-0000-0500-00001D000000}"/>
    <hyperlink ref="P75" r:id="rId30" xr:uid="{00000000-0004-0000-0500-00001E000000}"/>
    <hyperlink ref="O75" r:id="rId31" display="http://www.zsyanao.ru/legislative_activity/projects/" xr:uid="{00000000-0004-0000-0500-00001F000000}"/>
    <hyperlink ref="O31" r:id="rId32" display="http://www.lenoblzaks.ru/static/single/-rus-common-zakact-/loprojects" xr:uid="{00000000-0004-0000-0500-000020000000}"/>
    <hyperlink ref="P31" r:id="rId33" xr:uid="{00000000-0004-0000-0500-000021000000}"/>
    <hyperlink ref="Q31" r:id="rId34" xr:uid="{00000000-0004-0000-0500-000022000000}"/>
    <hyperlink ref="O62" r:id="rId35" xr:uid="{00000000-0004-0000-0500-000023000000}"/>
    <hyperlink ref="P62" r:id="rId36" xr:uid="{00000000-0004-0000-0500-000024000000}"/>
    <hyperlink ref="O58" r:id="rId37" xr:uid="{00000000-0004-0000-0500-000025000000}"/>
    <hyperlink ref="P58" r:id="rId38" xr:uid="{00000000-0004-0000-0500-000026000000}"/>
    <hyperlink ref="O14" r:id="rId39" xr:uid="{00000000-0004-0000-0500-000027000000}"/>
    <hyperlink ref="P14" r:id="rId40" xr:uid="{00000000-0004-0000-0500-000028000000}"/>
    <hyperlink ref="O40" r:id="rId41" xr:uid="{00000000-0004-0000-0500-000029000000}"/>
    <hyperlink ref="P40" r:id="rId42" xr:uid="{00000000-0004-0000-0500-00002A000000}"/>
    <hyperlink ref="Q40" r:id="rId43" display="http://budget.rk.ifinmon.ru/dokumenty/godovoj-otchet-ob-ispolnenii-byudzheta" xr:uid="{00000000-0004-0000-0500-00002B000000}"/>
    <hyperlink ref="O92" r:id="rId44" location="type=zakonoproekt" display="http://monitoring.zspk.gov.ru/ - type=zakonoproekt" xr:uid="{00000000-0004-0000-0500-00002C000000}"/>
    <hyperlink ref="P92" r:id="rId45" xr:uid="{00000000-0004-0000-0500-00002D000000}"/>
    <hyperlink ref="Q92" r:id="rId46" xr:uid="{00000000-0004-0000-0500-00002E000000}"/>
    <hyperlink ref="O68" r:id="rId47" xr:uid="{00000000-0004-0000-0500-00002F000000}"/>
    <hyperlink ref="Q68" r:id="rId48" xr:uid="{00000000-0004-0000-0500-000030000000}"/>
    <hyperlink ref="O65" r:id="rId49" xr:uid="{00000000-0004-0000-0500-000032000000}"/>
    <hyperlink ref="P65" r:id="rId50" xr:uid="{00000000-0004-0000-0500-000033000000}"/>
    <hyperlink ref="O71" r:id="rId51" xr:uid="{00000000-0004-0000-0500-000034000000}"/>
    <hyperlink ref="P71" r:id="rId52" location="document_list" display="https://minfin.midural.ru/document/category/21 - document_list" xr:uid="{00000000-0004-0000-0500-000035000000}"/>
    <hyperlink ref="Q71" r:id="rId53" display="http://info.mfural.ru/ebudget/Menu/Page/1" xr:uid="{00000000-0004-0000-0500-000036000000}"/>
    <hyperlink ref="O35" r:id="rId54" display="http://www.assembly.spb.ru/ndoc/doc/0/777340364" xr:uid="{00000000-0004-0000-0500-000037000000}"/>
    <hyperlink ref="P35" r:id="rId55" xr:uid="{00000000-0004-0000-0500-000038000000}"/>
    <hyperlink ref="O59" r:id="rId56" display="http://www.udmgossovet.ru/ooz/isp_budzhet2019/obshslush.php" xr:uid="{00000000-0004-0000-0500-000039000000}"/>
    <hyperlink ref="P59" r:id="rId57" xr:uid="{00000000-0004-0000-0500-00003A000000}"/>
    <hyperlink ref="O33" r:id="rId58" display="http://duma.novreg.ru/action/projects/" xr:uid="{00000000-0004-0000-0500-00003B000000}"/>
    <hyperlink ref="P33" r:id="rId59" xr:uid="{00000000-0004-0000-0500-00003C000000}"/>
    <hyperlink ref="Q33" r:id="rId60" display="http://portal.novkfo.ru/Menu/Page/3" xr:uid="{00000000-0004-0000-0500-00003D000000}"/>
    <hyperlink ref="O22" r:id="rId61" xr:uid="{00000000-0004-0000-0500-00003E000000}"/>
    <hyperlink ref="P22" r:id="rId62" display="https://minfin.tularegion.ru/activities/" xr:uid="{00000000-0004-0000-0500-00003F000000}"/>
    <hyperlink ref="Q22" r:id="rId63" xr:uid="{00000000-0004-0000-0500-000040000000}"/>
    <hyperlink ref="O82" r:id="rId64" xr:uid="{00000000-0004-0000-0500-000041000000}"/>
    <hyperlink ref="P82" r:id="rId65" xr:uid="{00000000-0004-0000-0500-000042000000}"/>
    <hyperlink ref="Q82" r:id="rId66" display="http://openbudget.gfu.ru/ispolnenie-budgeta/law_project/" xr:uid="{00000000-0004-0000-0500-000043000000}"/>
    <hyperlink ref="O63" r:id="rId67" display="https://www.zsno.ru/law/bills-and-draft-resolutions/pending-bills/" xr:uid="{00000000-0004-0000-0500-000044000000}"/>
    <hyperlink ref="P63" r:id="rId68" xr:uid="{00000000-0004-0000-0500-000045000000}"/>
    <hyperlink ref="Q63" r:id="rId69" display="http://mf.nnov.ru:8025/primi-uchastie/publichnye-slushaniya/publ-slushaniya-isp-2020-menu/doc-062020-d1" xr:uid="{00000000-0004-0000-0500-000046000000}"/>
    <hyperlink ref="O89" r:id="rId70" display="http://iltumen.ru/documents/31302" xr:uid="{00000000-0004-0000-0500-000047000000}"/>
    <hyperlink ref="P89" r:id="rId71" xr:uid="{00000000-0004-0000-0500-000048000000}"/>
    <hyperlink ref="Q89" r:id="rId72" display="http://budget.sakha.gov.ru/ebudget/Menu/Page/173" xr:uid="{00000000-0004-0000-0500-000049000000}"/>
    <hyperlink ref="O26" r:id="rId73" xr:uid="{00000000-0004-0000-0500-00004A000000}"/>
    <hyperlink ref="P26" r:id="rId74" xr:uid="{00000000-0004-0000-0500-00004B000000}"/>
    <hyperlink ref="Q26" r:id="rId75" display="http://budget.karelia.ru/byudzhet/dokumenty/2019-god" xr:uid="{00000000-0004-0000-0500-00004C000000}"/>
    <hyperlink ref="O12" r:id="rId76" display="http://www.zskaluga.ru/bills/wide/17404/ob_ispolnenii_oblastnogo_bjudzheta_za_2019_god.html" xr:uid="{00000000-0004-0000-0500-00004D000000}"/>
    <hyperlink ref="P12" r:id="rId77" xr:uid="{00000000-0004-0000-0500-00004E000000}"/>
    <hyperlink ref="O85" r:id="rId78" xr:uid="{00000000-0004-0000-0500-00004F000000}"/>
    <hyperlink ref="P85" r:id="rId79" xr:uid="{00000000-0004-0000-0500-000050000000}"/>
    <hyperlink ref="Q85" r:id="rId80" display="http://budget.omsk.ifinmon.ru/napravleniya/ispolnenie-byudzheta/materialy-po-ispolneniyu-oblastnogo-byudzheta" xr:uid="{00000000-0004-0000-0500-000051000000}"/>
    <hyperlink ref="P21" r:id="rId81" display="https://www.tverfin.ru/np-baza/proekty-npa/" xr:uid="{00000000-0004-0000-0500-000052000000}"/>
    <hyperlink ref="O21" r:id="rId82" display="http://zsto.ru/index.php/739a50c4-47c1-81fa-060e-2232105925f8/5f51608f-f613-3c85-ce9f-e9a9410d8fa4" xr:uid="{00000000-0004-0000-0500-000053000000}"/>
    <hyperlink ref="Q21" r:id="rId83" xr:uid="{00000000-0004-0000-0500-000054000000}"/>
    <hyperlink ref="O32" r:id="rId84" display="https://www.duma-murman.ru/deyatelnost/zakonodatelnaya-deyatelnost/oblastnoy-byudzhet/" xr:uid="{00000000-0004-0000-0500-000055000000}"/>
    <hyperlink ref="P32" r:id="rId85" xr:uid="{00000000-0004-0000-0500-000056000000}"/>
    <hyperlink ref="Q32" r:id="rId86" display="https://b4u.gov-murman.ru/budget_guides/" xr:uid="{00000000-0004-0000-0500-000057000000}"/>
    <hyperlink ref="O57" r:id="rId87" xr:uid="{00000000-0004-0000-0500-000058000000}"/>
    <hyperlink ref="P57" r:id="rId88" xr:uid="{00000000-0004-0000-0500-000059000000}"/>
    <hyperlink ref="O95" r:id="rId89" display="http://old.magoblduma.ru/zakon/projects/search/cardnpa/983-6/" xr:uid="{00000000-0004-0000-0500-00005A000000}"/>
    <hyperlink ref="P95" r:id="rId90" display="https://minfin.49gov.ru/press/news/index.php?id_4=53855" xr:uid="{00000000-0004-0000-0500-00005B000000}"/>
    <hyperlink ref="Q95" r:id="rId91" xr:uid="{00000000-0004-0000-0500-00005C000000}"/>
    <hyperlink ref="O10" r:id="rId92" display="http://www.vrnoblduma.ru/dokumenty/proekty/pro.php?lid=2056" xr:uid="{00000000-0004-0000-0500-00005D000000}"/>
    <hyperlink ref="P10" r:id="rId93" xr:uid="{00000000-0004-0000-0500-00005E000000}"/>
    <hyperlink ref="O97" r:id="rId94" xr:uid="{00000000-0004-0000-0500-00005F000000}"/>
    <hyperlink ref="P97" r:id="rId95" xr:uid="{00000000-0004-0000-0500-000060000000}"/>
    <hyperlink ref="O67" r:id="rId96" display="https://srd.ru/index.php/component/docs/?view=pr_zaks&amp;menu=508&amp;selmenu=512" xr:uid="{00000000-0004-0000-0500-000061000000}"/>
    <hyperlink ref="P67" r:id="rId97" display="https://minfin.saratov.gov.ru/docs" xr:uid="{00000000-0004-0000-0500-000062000000}"/>
    <hyperlink ref="Q67" r:id="rId98" xr:uid="{00000000-0004-0000-0500-000063000000}"/>
    <hyperlink ref="O88" r:id="rId99" xr:uid="{00000000-0004-0000-0500-000064000000}"/>
    <hyperlink ref="P88" r:id="rId100" display="https://egov-buryatia.ru/minfin/activities/documents/proekty-zakonov-i-inykh-npa/" xr:uid="{00000000-0004-0000-0500-000065000000}"/>
    <hyperlink ref="Q88" r:id="rId101" xr:uid="{00000000-0004-0000-0500-000066000000}"/>
    <hyperlink ref="O56" r:id="rId102" xr:uid="{00000000-0004-0000-0500-000067000000}"/>
    <hyperlink ref="P56" r:id="rId103" xr:uid="{00000000-0004-0000-0500-000068000000}"/>
    <hyperlink ref="O77" r:id="rId104" display="http://elkurultay.ru/deyatelnost/zakonotvorchestvo" xr:uid="{00000000-0004-0000-0500-000069000000}"/>
    <hyperlink ref="P77" r:id="rId105" xr:uid="{00000000-0004-0000-0500-00006A000000}"/>
    <hyperlink ref="Q77" r:id="rId106" display="http://www.open.minfin-altai.ru/open-budget/ispolnenie-respublikanskogo-byudzheta.html  " xr:uid="{00000000-0004-0000-0500-00006B000000}"/>
    <hyperlink ref="O98" r:id="rId107" display="http://думачукотки.рф/documents/search.html?srch_text=&amp;srch_number=&amp;srch_dates=&amp;srch_category=0" xr:uid="{00000000-0004-0000-0500-00006C000000}"/>
    <hyperlink ref="P98" r:id="rId108" display="http://чукотка.рф//otkrytyy-byudzhet/ispolnenie-byudzheta.php" xr:uid="{00000000-0004-0000-0500-00006D000000}"/>
    <hyperlink ref="O15" r:id="rId109" display="http://www.oblsovet.ru/legislation/" xr:uid="{00000000-0004-0000-0500-00006E000000}"/>
    <hyperlink ref="P15" r:id="rId110" display="http://ufin48.ru/Show/Tag/%d0%98%d1%81%d0%bf%d0%be%d0%bb%d0%bd%d0%b5%d0%bd%d0%b8%d0%b5 %d0%b1%d1%8e%d0%b4%d0%b6%d0%b5%d1%82%d0%b0" xr:uid="{00000000-0004-0000-0500-00006F000000}"/>
    <hyperlink ref="O64" r:id="rId111" xr:uid="{00000000-0004-0000-0500-000070000000}"/>
    <hyperlink ref="P64" r:id="rId112" display="http://minfin.orb.ru/%D0%BE%D1%82%D1%87%D0%B5%D1%82%D1%8B-%D0%BE%D0%B1-%D0%B8%D1%81%D0%BF%D0%BE%D0%BB%D0%BD%D0%B5%D0%BD%D0%B8%D0%B8-%D0%B1%D1%8E%D0%B4%D0%B6%D0%B5%D1%82%D0%B0/" xr:uid="{00000000-0004-0000-0500-000071000000}"/>
    <hyperlink ref="Q64" r:id="rId113" display="http://budget.orb.ru/isp/svod" xr:uid="{00000000-0004-0000-0500-000072000000}"/>
    <hyperlink ref="O84" r:id="rId114" display="http://zsnso.ru/proekty-npa-vnesennye-v-zakonodatelnoe-sobranie-novosibirskoy-oblasti" xr:uid="{00000000-0004-0000-0500-000073000000}"/>
    <hyperlink ref="P84" r:id="rId115" xr:uid="{00000000-0004-0000-0500-000074000000}"/>
    <hyperlink ref="Q84" r:id="rId116" xr:uid="{00000000-0004-0000-0500-000075000000}"/>
    <hyperlink ref="O80" r:id="rId117" xr:uid="{00000000-0004-0000-0500-000076000000}"/>
    <hyperlink ref="P80" r:id="rId118" xr:uid="{00000000-0004-0000-0500-000077000000}"/>
    <hyperlink ref="O18" r:id="rId119" display="http://rznoblduma.ru/index.php?option=com_content&amp;view=article&amp;id=177&amp;Itemid=125" xr:uid="{00000000-0004-0000-0500-000078000000}"/>
    <hyperlink ref="Q18" r:id="rId120" display="https://minfin-rzn.ru/portal/Show/Category/7?ItemId=39" xr:uid="{00000000-0004-0000-0500-00007A000000}"/>
    <hyperlink ref="O78" r:id="rId121" xr:uid="{00000000-0004-0000-0500-00007B000000}"/>
    <hyperlink ref="P78" r:id="rId122" xr:uid="{00000000-0004-0000-0500-00007C000000}"/>
    <hyperlink ref="Q78" r:id="rId123" display="http://budget17.ru/" xr:uid="{00000000-0004-0000-0500-00007D000000}"/>
    <hyperlink ref="O51" r:id="rId124" xr:uid="{00000000-0004-0000-0500-00007E000000}"/>
    <hyperlink ref="P51" r:id="rId125" xr:uid="{00000000-0004-0000-0500-00007F000000}"/>
    <hyperlink ref="O66" r:id="rId126" xr:uid="{00000000-0004-0000-0500-000080000000}"/>
    <hyperlink ref="P66" r:id="rId127" xr:uid="{00000000-0004-0000-0500-000081000000}"/>
    <hyperlink ref="Q66" r:id="rId128" location="toggle-id-1" xr:uid="{00000000-0004-0000-0500-000082000000}"/>
    <hyperlink ref="O34" r:id="rId129" xr:uid="{00000000-0004-0000-0500-000083000000}"/>
    <hyperlink ref="P34" r:id="rId130" display="http://finance.pskov.ru/ob-upravlenii/byudzhet" xr:uid="{00000000-0004-0000-0500-000084000000}"/>
    <hyperlink ref="Q34" r:id="rId131" display="http://bks.pskov.ru/ebudget/Show/Category/4?ItemId=262" xr:uid="{00000000-0004-0000-0500-000085000000}"/>
    <hyperlink ref="O55" r:id="rId132" display="http://gsrb.ru/ru/materials/materialy-k-zasedaniyu-gs-k-rb/?SECTION_ID=1496" xr:uid="{00000000-0004-0000-0500-000086000000}"/>
    <hyperlink ref="P55" r:id="rId133" xr:uid="{00000000-0004-0000-0500-000087000000}"/>
    <hyperlink ref="Q90" r:id="rId134" xr:uid="{00000000-0004-0000-0500-000088000000}"/>
    <hyperlink ref="P90" r:id="rId135" xr:uid="{00000000-0004-0000-0500-000089000000}"/>
    <hyperlink ref="O90" r:id="rId136" xr:uid="{00000000-0004-0000-0500-00008A000000}"/>
    <hyperlink ref="O81" r:id="rId137" display="https://www.sobranie.info/lawsinfo.php?UID=17171" xr:uid="{00000000-0004-0000-0500-00008B000000}"/>
    <hyperlink ref="P81" r:id="rId138" xr:uid="{00000000-0004-0000-0500-00008C000000}"/>
    <hyperlink ref="P28" r:id="rId139" xr:uid="{00000000-0004-0000-0500-00008D000000}"/>
    <hyperlink ref="O28" r:id="rId140" display="http://www.aosd.ru/?dir=budget&amp;act=budget" xr:uid="{00000000-0004-0000-0500-00008E000000}"/>
    <hyperlink ref="O96" r:id="rId141" display="http://doc.dumasakhalin.ru/chapter/projects" xr:uid="{00000000-0004-0000-0500-00008F000000}"/>
    <hyperlink ref="Q96" r:id="rId142" xr:uid="{00000000-0004-0000-0500-000090000000}"/>
    <hyperlink ref="O39" r:id="rId143" xr:uid="{00000000-0004-0000-0500-000091000000}"/>
    <hyperlink ref="P39" r:id="rId144" xr:uid="{00000000-0004-0000-0500-000092000000}"/>
    <hyperlink ref="O23" r:id="rId145" display="http://www.duma.yar.ru/service/projects/zp201345.html" xr:uid="{00000000-0004-0000-0500-000093000000}"/>
    <hyperlink ref="P23" r:id="rId146" xr:uid="{00000000-0004-0000-0500-000094000000}"/>
    <hyperlink ref="Q23" r:id="rId147" display="http://budget76.ru/bdg/2019-god-bdg/k-proektu-zakona-ob-ispolnenii-byudzheta" xr:uid="{00000000-0004-0000-0500-000095000000}"/>
    <hyperlink ref="O45" r:id="rId148" display="https://sevzakon.ru/view/laws/bank_zakonoproektov/ii_sozyv_2020/pr_zak_19_62_ot_01_06_2020/tekst_zakonoproekta/" xr:uid="{00000000-0004-0000-0500-000096000000}"/>
    <hyperlink ref="P45" r:id="rId149" display="https://fin.sev.gov.ru/ispolnenie-bydzheta/otchyety-ob-ispolnenii-byudzheta-sevastopolya/" xr:uid="{00000000-0004-0000-0500-000097000000}"/>
    <hyperlink ref="Q45" r:id="rId150" xr:uid="{00000000-0004-0000-0500-000098000000}"/>
    <hyperlink ref="O16" r:id="rId151" xr:uid="{00000000-0004-0000-0500-000099000000}"/>
    <hyperlink ref="P16" r:id="rId152" display="https://mef.mosreg.ru/dokumenty/normotvorchestvo/proekty-npa" xr:uid="{00000000-0004-0000-0500-00009A000000}"/>
    <hyperlink ref="Q16" r:id="rId153" xr:uid="{00000000-0004-0000-0500-00009B000000}"/>
    <hyperlink ref="O29" r:id="rId154" xr:uid="{00000000-0004-0000-0500-00009C000000}"/>
    <hyperlink ref="P29" r:id="rId155" xr:uid="{00000000-0004-0000-0500-00009D000000}"/>
    <hyperlink ref="O93" r:id="rId156" xr:uid="{00000000-0004-0000-0500-00009E000000}"/>
    <hyperlink ref="P93" r:id="rId157" xr:uid="{00000000-0004-0000-0500-00009F000000}"/>
    <hyperlink ref="O94" r:id="rId158" xr:uid="{00000000-0004-0000-0500-0000A0000000}"/>
    <hyperlink ref="P94" r:id="rId159" display="https://fin.amurobl.ru/pages/normativno-pravovye-akty/regionalnyy-uroven/proekty-zakonov-ao/" xr:uid="{00000000-0004-0000-0500-0000A1000000}"/>
    <hyperlink ref="Q94" r:id="rId160" display="http://ob.fin.amurobl.ru/dokumenty/proekt_zakon/ispolnenie_obl/2020" xr:uid="{00000000-0004-0000-0500-0000A2000000}"/>
    <hyperlink ref="O19" r:id="rId161" xr:uid="{00000000-0004-0000-0500-0000A3000000}"/>
    <hyperlink ref="O30" r:id="rId162" display="https://duma39.ru/activity/zakon/draft/" xr:uid="{00000000-0004-0000-0500-0000A5000000}"/>
    <hyperlink ref="P30" r:id="rId163" xr:uid="{00000000-0004-0000-0500-0000A6000000}"/>
    <hyperlink ref="O17" r:id="rId164" display="http://oreloblsovet.ru/legislation/proektyi-zakonov.html" xr:uid="{00000000-0004-0000-0500-0000A7000000}"/>
    <hyperlink ref="P17" r:id="rId165" xr:uid="{00000000-0004-0000-0500-0000A8000000}"/>
    <hyperlink ref="Q17" r:id="rId166" display="http://depfin.orel-region.ru:8096/ebudget/Menu/Page/44" xr:uid="{00000000-0004-0000-0500-0000A9000000}"/>
    <hyperlink ref="O8" r:id="rId167" xr:uid="{00000000-0004-0000-0500-0000AA000000}"/>
    <hyperlink ref="P8" r:id="rId168" xr:uid="{00000000-0004-0000-0500-0000AB000000}"/>
    <hyperlink ref="Q8" r:id="rId169" xr:uid="{00000000-0004-0000-0500-0000AC000000}"/>
    <hyperlink ref="O50" r:id="rId170" xr:uid="{00000000-0004-0000-0500-0000AD000000}"/>
    <hyperlink ref="P50" r:id="rId171" xr:uid="{00000000-0004-0000-0500-0000AE000000}"/>
    <hyperlink ref="O44" r:id="rId172" xr:uid="{00000000-0004-0000-0500-0000AF000000}"/>
    <hyperlink ref="P44" r:id="rId173" display="https://www.minfin.donland.ru/" xr:uid="{00000000-0004-0000-0500-0000B0000000}"/>
    <hyperlink ref="Q44" r:id="rId174" display="http://pravo.donland.ru/doc/view/id/%D0%9E%D0%B1%D0%BB%D0%B0%D1%81%D1%82%D0%BD%D0%BE%D0%B9+%D0%B7%D0%B0%D0%BA%D0%BE%D0%BD__08062020_19893/" xr:uid="{00000000-0004-0000-0500-0000B1000000}"/>
    <hyperlink ref="O91" r:id="rId175" display="http://www.zaksobr.kamchatka.ru/events/Zakony/Proekty-Zakonov-Kamchatskogo-kraya/" xr:uid="{00000000-0004-0000-0500-0000B2000000}"/>
    <hyperlink ref="P91" r:id="rId176" xr:uid="{00000000-0004-0000-0500-0000B3000000}"/>
    <hyperlink ref="Q91" r:id="rId177" location="/documents" display="http://openbudget.kamgov.ru/Dashboard - /documents" xr:uid="{00000000-0004-0000-0500-0000B4000000}"/>
    <hyperlink ref="O74" r:id="rId178" display="https://www.dumahmao.ru/legislativeactivityoftheduma/meetingsoftheduma/detail.php?ID=58162" xr:uid="{00000000-0004-0000-0500-0000B5000000}"/>
    <hyperlink ref="P74" r:id="rId179" xr:uid="{00000000-0004-0000-0500-0000B6000000}"/>
    <hyperlink ref="O47" r:id="rId180" xr:uid="{00000000-0004-0000-0500-0000B7000000}"/>
    <hyperlink ref="P47" r:id="rId181" xr:uid="{00000000-0004-0000-0500-0000B8000000}"/>
    <hyperlink ref="Q47" r:id="rId182" display="http://open.minfinrd.ru/" xr:uid="{00000000-0004-0000-0500-0000B9000000}"/>
    <hyperlink ref="P48" r:id="rId183" xr:uid="{00000000-0004-0000-0500-0000BA000000}"/>
    <hyperlink ref="O42" r:id="rId184" xr:uid="{00000000-0004-0000-0500-0000BB000000}"/>
    <hyperlink ref="P42" r:id="rId185" xr:uid="{00000000-0004-0000-0500-0000BC000000}"/>
    <hyperlink ref="Q13" r:id="rId186" display="http://nb44.ru/  " xr:uid="{00000000-0004-0000-0500-0000BD000000}"/>
    <hyperlink ref="O13" r:id="rId187" display="http://www.kosoblduma.ru/laws/pzko/?id=1023" xr:uid="{00000000-0004-0000-0500-0000BE000000}"/>
    <hyperlink ref="P13" r:id="rId188" xr:uid="{00000000-0004-0000-0500-0000BF000000}"/>
    <hyperlink ref="O7" r:id="rId189" display="https://www.belduma.ru/document/draft/draft_detail.php?fold=020&amp;fn=2229-20" xr:uid="{00000000-0004-0000-0500-0000C0000000}"/>
    <hyperlink ref="P7" r:id="rId190" xr:uid="{00000000-0004-0000-0500-0000C1000000}"/>
    <hyperlink ref="Q7" r:id="rId191" display="http://ob.beldepfin.ru/" xr:uid="{00000000-0004-0000-0500-0000C2000000}"/>
    <hyperlink ref="P72" r:id="rId192" xr:uid="{00000000-0004-0000-0500-0000C3000000}"/>
    <hyperlink ref="O70" r:id="rId193" xr:uid="{00000000-0004-0000-0500-0000C4000000}"/>
    <hyperlink ref="P70" r:id="rId194" xr:uid="{00000000-0004-0000-0500-0000C5000000}"/>
    <hyperlink ref="P96" r:id="rId195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500-0000C6000000}"/>
    <hyperlink ref="O41" r:id="rId196" display="https://www.kubzsk.ru/pravo/ " xr:uid="{00000000-0004-0000-0500-0000C7000000}"/>
    <hyperlink ref="Q41" r:id="rId197" display="https://openbudget23region.ru/o-byudzhete/dokumenty/ministerstvo-finansov-krasnodarskogo-kraya " xr:uid="{00000000-0004-0000-0500-0000C8000000}"/>
    <hyperlink ref="P43" r:id="rId198" xr:uid="{00000000-0004-0000-0500-0000C9000000}"/>
    <hyperlink ref="O43" r:id="rId199" display="https://volgoduma.ru/lawmaking/projects/ " xr:uid="{00000000-0004-0000-0500-0000CA000000}"/>
    <hyperlink ref="Q43" r:id="rId200" display="http://portal-ob.volgafin.ru/dokumenty/zakon_ob_ispolnenii_byudzheta/2019 " xr:uid="{00000000-0004-0000-0500-0000CB000000}"/>
    <hyperlink ref="O38" r:id="rId201" display="https://gshra.ru/zak-deyat/proekty/ " xr:uid="{00000000-0004-0000-0500-0000CC000000}"/>
    <hyperlink ref="P38" r:id="rId202" xr:uid="{00000000-0004-0000-0500-0000CD000000}"/>
    <hyperlink ref="O20" r:id="rId203" display="https://tambovoblduma.ru/zakonoproekty/zakonoproekty-vnesennye-v-oblastnuyu-dumu/avgust-2020/ " xr:uid="{00000000-0004-0000-0500-0000CE000000}"/>
    <hyperlink ref="P20" r:id="rId204" xr:uid="{00000000-0004-0000-0500-0000CF000000}"/>
    <hyperlink ref="O11" r:id="rId205" display="https://www.ivoblduma.ru/zakony/proekty-zakonov/ " xr:uid="{00000000-0004-0000-0500-0000D0000000}"/>
    <hyperlink ref="P11" r:id="rId206" xr:uid="{00000000-0004-0000-0500-0000D1000000}"/>
    <hyperlink ref="O27" r:id="rId207" display="http://gsrk1.rkomi.ru/Sessions/WebQuestionDetails.aspx?idPage=1&amp;idQuest=54188&amp;IdSessions=223&amp;typeQuest=0&amp;showQuests=false " xr:uid="{00000000-0004-0000-0500-0000D2000000}"/>
    <hyperlink ref="O48" r:id="rId208" xr:uid="{00000000-0004-0000-0500-0000D3000000}"/>
    <hyperlink ref="Q24" r:id="rId209" xr:uid="{00000000-0004-0000-0500-0000D4000000}"/>
    <hyperlink ref="O24" r:id="rId210" display="https://duma.mos.ru/ru/40/regulation_projects " xr:uid="{00000000-0004-0000-0500-0000D5000000}"/>
    <hyperlink ref="P24" r:id="rId211" display="https://www.mos.ru/findep/documents/ " xr:uid="{00000000-0004-0000-0500-0000D6000000}"/>
    <hyperlink ref="P18" r:id="rId212" xr:uid="{C2C363C3-C9B7-4B4C-B682-53C74C6733AA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3"/>
  <headerFooter>
    <oddFooter>&amp;C&amp;8&amp;A&amp;R&amp;8&amp;P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S126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activeCell="Q98" sqref="Q98"/>
    </sheetView>
  </sheetViews>
  <sheetFormatPr defaultColWidth="9.1796875" defaultRowHeight="11.5" x14ac:dyDescent="0.25"/>
  <cols>
    <col min="1" max="1" width="24.6328125" style="75" customWidth="1"/>
    <col min="2" max="2" width="34" style="75" customWidth="1"/>
    <col min="3" max="3" width="5.6328125" style="70" customWidth="1"/>
    <col min="4" max="5" width="4.6328125" style="70" customWidth="1"/>
    <col min="6" max="6" width="5.6328125" style="85" customWidth="1"/>
    <col min="7" max="7" width="12.81640625" style="70" customWidth="1"/>
    <col min="8" max="8" width="11.6328125" style="70" customWidth="1"/>
    <col min="9" max="14" width="11.6328125" style="85" customWidth="1"/>
    <col min="15" max="15" width="18.6328125" style="75" customWidth="1"/>
    <col min="16" max="18" width="18.6328125" style="94" customWidth="1"/>
    <col min="19" max="19" width="9.1796875" style="220"/>
    <col min="20" max="16384" width="9.1796875" style="75"/>
  </cols>
  <sheetData>
    <row r="1" spans="1:19" ht="20.149999999999999" customHeight="1" x14ac:dyDescent="0.25">
      <c r="A1" s="397" t="str">
        <f>B3</f>
        <v>4.4 Содержится ли в составе материалов к проекту закона об исполнении бюджета за 2019 год бюджетная отчетность об исполнении консолидированного бюджета субъекта Российской Федерации за отчетный финансовый год?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19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9" ht="74.5" customHeight="1" x14ac:dyDescent="0.25">
      <c r="A3" s="404" t="s">
        <v>88</v>
      </c>
      <c r="B3" s="190" t="s">
        <v>378</v>
      </c>
      <c r="C3" s="406" t="s">
        <v>148</v>
      </c>
      <c r="D3" s="405"/>
      <c r="E3" s="405"/>
      <c r="F3" s="405"/>
      <c r="G3" s="404" t="s">
        <v>1493</v>
      </c>
      <c r="H3" s="404" t="s">
        <v>156</v>
      </c>
      <c r="I3" s="404"/>
      <c r="J3" s="404"/>
      <c r="K3" s="404"/>
      <c r="L3" s="404"/>
      <c r="M3" s="401" t="s">
        <v>213</v>
      </c>
      <c r="N3" s="404" t="s">
        <v>1411</v>
      </c>
      <c r="O3" s="404" t="s">
        <v>109</v>
      </c>
      <c r="P3" s="401" t="s">
        <v>115</v>
      </c>
      <c r="Q3" s="401"/>
      <c r="R3" s="401"/>
    </row>
    <row r="4" spans="1:19" s="77" customFormat="1" ht="34" customHeight="1" x14ac:dyDescent="0.25">
      <c r="A4" s="405"/>
      <c r="B4" s="35" t="str">
        <f>'Методика (Раздел 4)'!B27</f>
        <v xml:space="preserve">Да, содержится </v>
      </c>
      <c r="C4" s="404" t="s">
        <v>101</v>
      </c>
      <c r="D4" s="404" t="s">
        <v>104</v>
      </c>
      <c r="E4" s="404" t="s">
        <v>105</v>
      </c>
      <c r="F4" s="407" t="s">
        <v>100</v>
      </c>
      <c r="G4" s="404"/>
      <c r="H4" s="405" t="s">
        <v>168</v>
      </c>
      <c r="I4" s="405" t="s">
        <v>167</v>
      </c>
      <c r="J4" s="405" t="s">
        <v>161</v>
      </c>
      <c r="K4" s="405" t="s">
        <v>162</v>
      </c>
      <c r="L4" s="405" t="s">
        <v>174</v>
      </c>
      <c r="M4" s="408"/>
      <c r="N4" s="404"/>
      <c r="O4" s="404"/>
      <c r="P4" s="405" t="s">
        <v>110</v>
      </c>
      <c r="Q4" s="405" t="s">
        <v>192</v>
      </c>
      <c r="R4" s="405" t="s">
        <v>111</v>
      </c>
      <c r="S4" s="223"/>
    </row>
    <row r="5" spans="1:19" s="77" customFormat="1" ht="40" customHeight="1" x14ac:dyDescent="0.25">
      <c r="A5" s="405"/>
      <c r="B5" s="35" t="str">
        <f>'Методика (Раздел 4)'!B28</f>
        <v>Нет, в установленные сроки не содержится или содержится частично</v>
      </c>
      <c r="C5" s="404"/>
      <c r="D5" s="405"/>
      <c r="E5" s="405"/>
      <c r="F5" s="407"/>
      <c r="G5" s="404"/>
      <c r="H5" s="405"/>
      <c r="I5" s="405"/>
      <c r="J5" s="405"/>
      <c r="K5" s="405"/>
      <c r="L5" s="405"/>
      <c r="M5" s="408"/>
      <c r="N5" s="404"/>
      <c r="O5" s="404"/>
      <c r="P5" s="405"/>
      <c r="Q5" s="405"/>
      <c r="R5" s="405"/>
      <c r="S5" s="223"/>
    </row>
    <row r="6" spans="1:19" s="69" customFormat="1" ht="15" customHeight="1" x14ac:dyDescent="0.25">
      <c r="A6" s="225" t="s">
        <v>0</v>
      </c>
      <c r="B6" s="226"/>
      <c r="C6" s="226"/>
      <c r="D6" s="226"/>
      <c r="E6" s="226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227"/>
      <c r="Q6" s="227"/>
      <c r="R6" s="227"/>
      <c r="S6" s="220"/>
    </row>
    <row r="7" spans="1:19" ht="15" customHeight="1" x14ac:dyDescent="0.25">
      <c r="A7" s="228" t="s">
        <v>1</v>
      </c>
      <c r="B7" s="239" t="s">
        <v>133</v>
      </c>
      <c r="C7" s="240">
        <f t="shared" ref="C7:C24" si="0">IF(B7=$B$4,2,0)</f>
        <v>2</v>
      </c>
      <c r="D7" s="240"/>
      <c r="E7" s="240"/>
      <c r="F7" s="241">
        <f t="shared" ref="F7:F24" si="1">C7*IF(D7&gt;0,D7,1)*IF(E7&gt;0,E7,1)</f>
        <v>2</v>
      </c>
      <c r="G7" s="239" t="s">
        <v>219</v>
      </c>
      <c r="H7" s="239" t="s">
        <v>219</v>
      </c>
      <c r="I7" s="239" t="s">
        <v>219</v>
      </c>
      <c r="J7" s="239" t="s">
        <v>219</v>
      </c>
      <c r="K7" s="239" t="s">
        <v>219</v>
      </c>
      <c r="L7" s="239" t="s">
        <v>219</v>
      </c>
      <c r="M7" s="235">
        <v>43998</v>
      </c>
      <c r="N7" s="235" t="s">
        <v>219</v>
      </c>
      <c r="O7" s="272" t="s">
        <v>216</v>
      </c>
      <c r="P7" s="234" t="s">
        <v>675</v>
      </c>
      <c r="Q7" s="234" t="s">
        <v>673</v>
      </c>
      <c r="R7" s="234" t="s">
        <v>674</v>
      </c>
      <c r="S7" s="220" t="s">
        <v>216</v>
      </c>
    </row>
    <row r="8" spans="1:19" ht="15" customHeight="1" x14ac:dyDescent="0.25">
      <c r="A8" s="228" t="s">
        <v>2</v>
      </c>
      <c r="B8" s="239" t="s">
        <v>132</v>
      </c>
      <c r="C8" s="240">
        <f t="shared" si="0"/>
        <v>0</v>
      </c>
      <c r="D8" s="240"/>
      <c r="E8" s="240"/>
      <c r="F8" s="241">
        <f t="shared" si="1"/>
        <v>0</v>
      </c>
      <c r="G8" s="235" t="s">
        <v>1478</v>
      </c>
      <c r="H8" s="239" t="s">
        <v>216</v>
      </c>
      <c r="I8" s="239" t="s">
        <v>216</v>
      </c>
      <c r="J8" s="239" t="s">
        <v>216</v>
      </c>
      <c r="K8" s="239" t="s">
        <v>216</v>
      </c>
      <c r="L8" s="239" t="s">
        <v>216</v>
      </c>
      <c r="M8" s="239" t="s">
        <v>216</v>
      </c>
      <c r="N8" s="235" t="s">
        <v>216</v>
      </c>
      <c r="O8" s="272" t="s">
        <v>1586</v>
      </c>
      <c r="P8" s="234" t="s">
        <v>649</v>
      </c>
      <c r="Q8" s="234" t="s">
        <v>650</v>
      </c>
      <c r="R8" s="234" t="s">
        <v>651</v>
      </c>
      <c r="S8" s="220" t="s">
        <v>216</v>
      </c>
    </row>
    <row r="9" spans="1:19" s="69" customFormat="1" ht="15" customHeight="1" x14ac:dyDescent="0.25">
      <c r="A9" s="228" t="s">
        <v>3</v>
      </c>
      <c r="B9" s="239" t="s">
        <v>133</v>
      </c>
      <c r="C9" s="240">
        <f t="shared" si="0"/>
        <v>2</v>
      </c>
      <c r="D9" s="240"/>
      <c r="E9" s="240"/>
      <c r="F9" s="241">
        <f t="shared" si="1"/>
        <v>2</v>
      </c>
      <c r="G9" s="235" t="s">
        <v>219</v>
      </c>
      <c r="H9" s="235" t="s">
        <v>219</v>
      </c>
      <c r="I9" s="235" t="s">
        <v>219</v>
      </c>
      <c r="J9" s="235" t="s">
        <v>219</v>
      </c>
      <c r="K9" s="235" t="s">
        <v>219</v>
      </c>
      <c r="L9" s="235" t="s">
        <v>219</v>
      </c>
      <c r="M9" s="235">
        <v>43930</v>
      </c>
      <c r="N9" s="235" t="s">
        <v>219</v>
      </c>
      <c r="O9" s="272" t="s">
        <v>1445</v>
      </c>
      <c r="P9" s="236" t="s">
        <v>451</v>
      </c>
      <c r="Q9" s="236" t="s">
        <v>250</v>
      </c>
      <c r="R9" s="236" t="s">
        <v>417</v>
      </c>
      <c r="S9" s="220"/>
    </row>
    <row r="10" spans="1:19" ht="15" customHeight="1" x14ac:dyDescent="0.25">
      <c r="A10" s="228" t="s">
        <v>4</v>
      </c>
      <c r="B10" s="239" t="s">
        <v>133</v>
      </c>
      <c r="C10" s="240">
        <f t="shared" si="0"/>
        <v>2</v>
      </c>
      <c r="D10" s="240"/>
      <c r="E10" s="240"/>
      <c r="F10" s="241">
        <f t="shared" si="1"/>
        <v>2</v>
      </c>
      <c r="G10" s="235" t="s">
        <v>219</v>
      </c>
      <c r="H10" s="235" t="s">
        <v>219</v>
      </c>
      <c r="I10" s="235" t="s">
        <v>219</v>
      </c>
      <c r="J10" s="235" t="s">
        <v>219</v>
      </c>
      <c r="K10" s="235" t="s">
        <v>219</v>
      </c>
      <c r="L10" s="235" t="s">
        <v>219</v>
      </c>
      <c r="M10" s="235">
        <v>43966</v>
      </c>
      <c r="N10" s="235" t="s">
        <v>219</v>
      </c>
      <c r="O10" s="272" t="s">
        <v>216</v>
      </c>
      <c r="P10" s="234" t="s">
        <v>535</v>
      </c>
      <c r="Q10" s="234" t="s">
        <v>235</v>
      </c>
      <c r="R10" s="236" t="s">
        <v>417</v>
      </c>
    </row>
    <row r="11" spans="1:19" s="69" customFormat="1" ht="15" customHeight="1" x14ac:dyDescent="0.25">
      <c r="A11" s="228" t="s">
        <v>5</v>
      </c>
      <c r="B11" s="239" t="s">
        <v>133</v>
      </c>
      <c r="C11" s="240">
        <f t="shared" si="0"/>
        <v>2</v>
      </c>
      <c r="D11" s="240"/>
      <c r="E11" s="240"/>
      <c r="F11" s="241">
        <f t="shared" si="1"/>
        <v>2</v>
      </c>
      <c r="G11" s="235" t="s">
        <v>219</v>
      </c>
      <c r="H11" s="235" t="s">
        <v>219</v>
      </c>
      <c r="I11" s="235" t="s">
        <v>219</v>
      </c>
      <c r="J11" s="235" t="s">
        <v>219</v>
      </c>
      <c r="K11" s="235" t="s">
        <v>219</v>
      </c>
      <c r="L11" s="235" t="s">
        <v>219</v>
      </c>
      <c r="M11" s="235">
        <v>44118</v>
      </c>
      <c r="N11" s="235" t="s">
        <v>219</v>
      </c>
      <c r="O11" s="272" t="s">
        <v>216</v>
      </c>
      <c r="P11" s="208" t="s">
        <v>745</v>
      </c>
      <c r="Q11" s="208" t="s">
        <v>743</v>
      </c>
      <c r="R11" s="236" t="s">
        <v>417</v>
      </c>
      <c r="S11" s="220"/>
    </row>
    <row r="12" spans="1:19" ht="15" customHeight="1" x14ac:dyDescent="0.25">
      <c r="A12" s="228" t="s">
        <v>6</v>
      </c>
      <c r="B12" s="239" t="s">
        <v>133</v>
      </c>
      <c r="C12" s="240">
        <f t="shared" si="0"/>
        <v>2</v>
      </c>
      <c r="D12" s="240"/>
      <c r="E12" s="240"/>
      <c r="F12" s="241">
        <f t="shared" si="1"/>
        <v>2</v>
      </c>
      <c r="G12" s="235" t="s">
        <v>219</v>
      </c>
      <c r="H12" s="235" t="s">
        <v>219</v>
      </c>
      <c r="I12" s="235" t="s">
        <v>219</v>
      </c>
      <c r="J12" s="235" t="s">
        <v>219</v>
      </c>
      <c r="K12" s="235" t="s">
        <v>219</v>
      </c>
      <c r="L12" s="235" t="s">
        <v>219</v>
      </c>
      <c r="M12" s="235" t="s">
        <v>217</v>
      </c>
      <c r="N12" s="239" t="s">
        <v>219</v>
      </c>
      <c r="O12" s="272" t="s">
        <v>216</v>
      </c>
      <c r="P12" s="234" t="s">
        <v>516</v>
      </c>
      <c r="Q12" s="234" t="s">
        <v>236</v>
      </c>
      <c r="R12" s="236" t="s">
        <v>417</v>
      </c>
    </row>
    <row r="13" spans="1:19" s="116" customFormat="1" ht="15" customHeight="1" x14ac:dyDescent="0.35">
      <c r="A13" s="228" t="s">
        <v>7</v>
      </c>
      <c r="B13" s="239" t="s">
        <v>133</v>
      </c>
      <c r="C13" s="240">
        <f t="shared" si="0"/>
        <v>2</v>
      </c>
      <c r="D13" s="240"/>
      <c r="E13" s="240"/>
      <c r="F13" s="241">
        <f t="shared" si="1"/>
        <v>2</v>
      </c>
      <c r="G13" s="235" t="s">
        <v>219</v>
      </c>
      <c r="H13" s="235" t="s">
        <v>219</v>
      </c>
      <c r="I13" s="235" t="s">
        <v>219</v>
      </c>
      <c r="J13" s="235" t="s">
        <v>219</v>
      </c>
      <c r="K13" s="235" t="s">
        <v>219</v>
      </c>
      <c r="L13" s="235" t="s">
        <v>219</v>
      </c>
      <c r="M13" s="235" t="s">
        <v>217</v>
      </c>
      <c r="N13" s="235" t="s">
        <v>219</v>
      </c>
      <c r="O13" s="272" t="s">
        <v>1595</v>
      </c>
      <c r="P13" s="234" t="s">
        <v>670</v>
      </c>
      <c r="Q13" s="234" t="s">
        <v>249</v>
      </c>
      <c r="R13" s="238" t="s">
        <v>435</v>
      </c>
      <c r="S13" s="224" t="s">
        <v>216</v>
      </c>
    </row>
    <row r="14" spans="1:19" ht="15" customHeight="1" x14ac:dyDescent="0.25">
      <c r="A14" s="228" t="s">
        <v>8</v>
      </c>
      <c r="B14" s="239" t="s">
        <v>133</v>
      </c>
      <c r="C14" s="240">
        <f t="shared" si="0"/>
        <v>2</v>
      </c>
      <c r="D14" s="240"/>
      <c r="E14" s="240"/>
      <c r="F14" s="241">
        <f t="shared" si="1"/>
        <v>2</v>
      </c>
      <c r="G14" s="235" t="s">
        <v>219</v>
      </c>
      <c r="H14" s="235" t="s">
        <v>219</v>
      </c>
      <c r="I14" s="235" t="s">
        <v>219</v>
      </c>
      <c r="J14" s="235" t="s">
        <v>219</v>
      </c>
      <c r="K14" s="235" t="s">
        <v>219</v>
      </c>
      <c r="L14" s="235" t="s">
        <v>219</v>
      </c>
      <c r="M14" s="235">
        <v>43970</v>
      </c>
      <c r="N14" s="235" t="s">
        <v>219</v>
      </c>
      <c r="O14" s="272" t="s">
        <v>216</v>
      </c>
      <c r="P14" s="234" t="s">
        <v>469</v>
      </c>
      <c r="Q14" s="234" t="s">
        <v>470</v>
      </c>
      <c r="R14" s="236" t="s">
        <v>417</v>
      </c>
    </row>
    <row r="15" spans="1:19" ht="15" customHeight="1" x14ac:dyDescent="0.25">
      <c r="A15" s="228" t="s">
        <v>9</v>
      </c>
      <c r="B15" s="239" t="s">
        <v>133</v>
      </c>
      <c r="C15" s="240">
        <f t="shared" si="0"/>
        <v>2</v>
      </c>
      <c r="D15" s="240"/>
      <c r="E15" s="240"/>
      <c r="F15" s="241">
        <f t="shared" si="1"/>
        <v>2</v>
      </c>
      <c r="G15" s="235" t="s">
        <v>219</v>
      </c>
      <c r="H15" s="235" t="s">
        <v>219</v>
      </c>
      <c r="I15" s="235" t="s">
        <v>219</v>
      </c>
      <c r="J15" s="235" t="s">
        <v>219</v>
      </c>
      <c r="K15" s="235" t="s">
        <v>219</v>
      </c>
      <c r="L15" s="235" t="s">
        <v>219</v>
      </c>
      <c r="M15" s="235">
        <v>43936</v>
      </c>
      <c r="N15" s="235" t="s">
        <v>219</v>
      </c>
      <c r="O15" s="272" t="s">
        <v>216</v>
      </c>
      <c r="P15" s="234" t="s">
        <v>434</v>
      </c>
      <c r="Q15" s="234" t="s">
        <v>576</v>
      </c>
      <c r="R15" s="236" t="s">
        <v>417</v>
      </c>
    </row>
    <row r="16" spans="1:19" ht="15" customHeight="1" x14ac:dyDescent="0.25">
      <c r="A16" s="228" t="s">
        <v>10</v>
      </c>
      <c r="B16" s="239" t="s">
        <v>133</v>
      </c>
      <c r="C16" s="240">
        <f t="shared" si="0"/>
        <v>2</v>
      </c>
      <c r="D16" s="240"/>
      <c r="E16" s="240"/>
      <c r="F16" s="241">
        <f t="shared" si="1"/>
        <v>2</v>
      </c>
      <c r="G16" s="235" t="s">
        <v>219</v>
      </c>
      <c r="H16" s="235" t="s">
        <v>219</v>
      </c>
      <c r="I16" s="235" t="s">
        <v>219</v>
      </c>
      <c r="J16" s="235" t="s">
        <v>219</v>
      </c>
      <c r="K16" s="235" t="s">
        <v>219</v>
      </c>
      <c r="L16" s="235" t="s">
        <v>219</v>
      </c>
      <c r="M16" s="235" t="s">
        <v>217</v>
      </c>
      <c r="N16" s="235" t="s">
        <v>219</v>
      </c>
      <c r="O16" s="272" t="s">
        <v>216</v>
      </c>
      <c r="P16" s="234" t="s">
        <v>630</v>
      </c>
      <c r="Q16" s="234" t="s">
        <v>631</v>
      </c>
      <c r="R16" s="234" t="s">
        <v>632</v>
      </c>
      <c r="S16" s="220" t="s">
        <v>216</v>
      </c>
    </row>
    <row r="17" spans="1:19" ht="15" customHeight="1" x14ac:dyDescent="0.25">
      <c r="A17" s="228" t="s">
        <v>11</v>
      </c>
      <c r="B17" s="239" t="s">
        <v>132</v>
      </c>
      <c r="C17" s="240">
        <f t="shared" si="0"/>
        <v>0</v>
      </c>
      <c r="D17" s="240"/>
      <c r="E17" s="240"/>
      <c r="F17" s="241">
        <f t="shared" si="1"/>
        <v>0</v>
      </c>
      <c r="G17" s="239" t="s">
        <v>257</v>
      </c>
      <c r="H17" s="239" t="s">
        <v>219</v>
      </c>
      <c r="I17" s="239" t="s">
        <v>218</v>
      </c>
      <c r="J17" s="239" t="s">
        <v>218</v>
      </c>
      <c r="K17" s="239" t="s">
        <v>218</v>
      </c>
      <c r="L17" s="239" t="s">
        <v>218</v>
      </c>
      <c r="M17" s="235">
        <v>43983</v>
      </c>
      <c r="N17" s="235" t="s">
        <v>219</v>
      </c>
      <c r="O17" s="239" t="s">
        <v>1446</v>
      </c>
      <c r="P17" s="234" t="s">
        <v>432</v>
      </c>
      <c r="Q17" s="234" t="s">
        <v>255</v>
      </c>
      <c r="R17" s="234" t="s">
        <v>436</v>
      </c>
      <c r="S17" s="220" t="s">
        <v>216</v>
      </c>
    </row>
    <row r="18" spans="1:19" ht="15" customHeight="1" x14ac:dyDescent="0.25">
      <c r="A18" s="228" t="s">
        <v>12</v>
      </c>
      <c r="B18" s="239" t="s">
        <v>133</v>
      </c>
      <c r="C18" s="240">
        <f t="shared" si="0"/>
        <v>2</v>
      </c>
      <c r="D18" s="240"/>
      <c r="E18" s="240"/>
      <c r="F18" s="241">
        <f t="shared" si="1"/>
        <v>2</v>
      </c>
      <c r="G18" s="239" t="s">
        <v>219</v>
      </c>
      <c r="H18" s="239" t="s">
        <v>219</v>
      </c>
      <c r="I18" s="239" t="s">
        <v>219</v>
      </c>
      <c r="J18" s="239" t="s">
        <v>219</v>
      </c>
      <c r="K18" s="239" t="s">
        <v>219</v>
      </c>
      <c r="L18" s="239" t="s">
        <v>219</v>
      </c>
      <c r="M18" s="235">
        <v>43986</v>
      </c>
      <c r="N18" s="235" t="s">
        <v>219</v>
      </c>
      <c r="O18" s="272" t="s">
        <v>216</v>
      </c>
      <c r="P18" s="234" t="s">
        <v>433</v>
      </c>
      <c r="Q18" s="234" t="s">
        <v>1412</v>
      </c>
      <c r="R18" s="234" t="s">
        <v>589</v>
      </c>
      <c r="S18" s="220" t="s">
        <v>216</v>
      </c>
    </row>
    <row r="19" spans="1:19" ht="15" customHeight="1" x14ac:dyDescent="0.25">
      <c r="A19" s="228" t="s">
        <v>13</v>
      </c>
      <c r="B19" s="239" t="s">
        <v>132</v>
      </c>
      <c r="C19" s="240">
        <f t="shared" si="0"/>
        <v>0</v>
      </c>
      <c r="D19" s="240"/>
      <c r="E19" s="240"/>
      <c r="F19" s="241">
        <f t="shared" si="1"/>
        <v>0</v>
      </c>
      <c r="G19" s="239" t="s">
        <v>257</v>
      </c>
      <c r="H19" s="235" t="s">
        <v>219</v>
      </c>
      <c r="I19" s="235" t="s">
        <v>218</v>
      </c>
      <c r="J19" s="235" t="s">
        <v>218</v>
      </c>
      <c r="K19" s="235" t="s">
        <v>218</v>
      </c>
      <c r="L19" s="235" t="s">
        <v>218</v>
      </c>
      <c r="M19" s="235" t="s">
        <v>217</v>
      </c>
      <c r="N19" s="235" t="s">
        <v>219</v>
      </c>
      <c r="O19" s="239" t="s">
        <v>1446</v>
      </c>
      <c r="P19" s="234" t="s">
        <v>646</v>
      </c>
      <c r="Q19" s="234" t="s">
        <v>1602</v>
      </c>
      <c r="R19" s="236" t="s">
        <v>417</v>
      </c>
    </row>
    <row r="20" spans="1:19" s="69" customFormat="1" ht="15" customHeight="1" x14ac:dyDescent="0.25">
      <c r="A20" s="228" t="s">
        <v>14</v>
      </c>
      <c r="B20" s="239" t="s">
        <v>133</v>
      </c>
      <c r="C20" s="240">
        <f t="shared" si="0"/>
        <v>2</v>
      </c>
      <c r="D20" s="240"/>
      <c r="E20" s="240"/>
      <c r="F20" s="241">
        <f t="shared" si="1"/>
        <v>2</v>
      </c>
      <c r="G20" s="235" t="s">
        <v>219</v>
      </c>
      <c r="H20" s="235" t="s">
        <v>219</v>
      </c>
      <c r="I20" s="235" t="s">
        <v>219</v>
      </c>
      <c r="J20" s="235" t="s">
        <v>219</v>
      </c>
      <c r="K20" s="235" t="s">
        <v>219</v>
      </c>
      <c r="L20" s="235" t="s">
        <v>219</v>
      </c>
      <c r="M20" s="235" t="s">
        <v>217</v>
      </c>
      <c r="N20" s="235" t="s">
        <v>219</v>
      </c>
      <c r="O20" s="239" t="s">
        <v>216</v>
      </c>
      <c r="P20" s="236" t="s">
        <v>734</v>
      </c>
      <c r="Q20" s="236" t="s">
        <v>723</v>
      </c>
      <c r="R20" s="236" t="s">
        <v>417</v>
      </c>
      <c r="S20" s="220"/>
    </row>
    <row r="21" spans="1:19" ht="15" customHeight="1" x14ac:dyDescent="0.25">
      <c r="A21" s="228" t="s">
        <v>15</v>
      </c>
      <c r="B21" s="239" t="s">
        <v>132</v>
      </c>
      <c r="C21" s="240">
        <f t="shared" si="0"/>
        <v>0</v>
      </c>
      <c r="D21" s="240"/>
      <c r="E21" s="240"/>
      <c r="F21" s="241">
        <f t="shared" si="1"/>
        <v>0</v>
      </c>
      <c r="G21" s="239" t="s">
        <v>257</v>
      </c>
      <c r="H21" s="235" t="s">
        <v>219</v>
      </c>
      <c r="I21" s="235" t="s">
        <v>219</v>
      </c>
      <c r="J21" s="235" t="s">
        <v>219</v>
      </c>
      <c r="K21" s="235" t="s">
        <v>219</v>
      </c>
      <c r="L21" s="235" t="s">
        <v>257</v>
      </c>
      <c r="M21" s="235">
        <v>43984</v>
      </c>
      <c r="N21" s="235" t="s">
        <v>219</v>
      </c>
      <c r="O21" s="272" t="s">
        <v>1447</v>
      </c>
      <c r="P21" s="234" t="s">
        <v>520</v>
      </c>
      <c r="Q21" s="234" t="s">
        <v>220</v>
      </c>
      <c r="R21" s="234" t="s">
        <v>221</v>
      </c>
      <c r="S21" s="220" t="s">
        <v>216</v>
      </c>
    </row>
    <row r="22" spans="1:19" ht="15" customHeight="1" x14ac:dyDescent="0.25">
      <c r="A22" s="228" t="s">
        <v>16</v>
      </c>
      <c r="B22" s="239" t="s">
        <v>133</v>
      </c>
      <c r="C22" s="240">
        <f t="shared" si="0"/>
        <v>2</v>
      </c>
      <c r="D22" s="240"/>
      <c r="E22" s="240"/>
      <c r="F22" s="241">
        <f t="shared" si="1"/>
        <v>2</v>
      </c>
      <c r="G22" s="235" t="s">
        <v>219</v>
      </c>
      <c r="H22" s="235" t="s">
        <v>219</v>
      </c>
      <c r="I22" s="235" t="s">
        <v>219</v>
      </c>
      <c r="J22" s="235" t="s">
        <v>219</v>
      </c>
      <c r="K22" s="235" t="s">
        <v>219</v>
      </c>
      <c r="L22" s="235" t="s">
        <v>219</v>
      </c>
      <c r="M22" s="235">
        <v>43976</v>
      </c>
      <c r="N22" s="235" t="s">
        <v>219</v>
      </c>
      <c r="O22" s="239" t="s">
        <v>1448</v>
      </c>
      <c r="P22" s="234" t="s">
        <v>497</v>
      </c>
      <c r="Q22" s="234" t="s">
        <v>498</v>
      </c>
      <c r="R22" s="234" t="s">
        <v>499</v>
      </c>
      <c r="S22" s="220" t="s">
        <v>216</v>
      </c>
    </row>
    <row r="23" spans="1:19" ht="15" customHeight="1" x14ac:dyDescent="0.25">
      <c r="A23" s="228" t="s">
        <v>17</v>
      </c>
      <c r="B23" s="239" t="s">
        <v>133</v>
      </c>
      <c r="C23" s="240">
        <f t="shared" si="0"/>
        <v>2</v>
      </c>
      <c r="D23" s="240"/>
      <c r="E23" s="240"/>
      <c r="F23" s="241">
        <f t="shared" si="1"/>
        <v>2</v>
      </c>
      <c r="G23" s="235" t="s">
        <v>219</v>
      </c>
      <c r="H23" s="235" t="s">
        <v>219</v>
      </c>
      <c r="I23" s="235" t="s">
        <v>219</v>
      </c>
      <c r="J23" s="235" t="s">
        <v>219</v>
      </c>
      <c r="K23" s="235" t="s">
        <v>219</v>
      </c>
      <c r="L23" s="235" t="s">
        <v>219</v>
      </c>
      <c r="M23" s="235">
        <v>43984</v>
      </c>
      <c r="N23" s="235" t="s">
        <v>219</v>
      </c>
      <c r="O23" s="239" t="s">
        <v>216</v>
      </c>
      <c r="P23" s="234" t="s">
        <v>622</v>
      </c>
      <c r="Q23" s="234" t="s">
        <v>620</v>
      </c>
      <c r="R23" s="234" t="s">
        <v>621</v>
      </c>
      <c r="S23" s="220" t="s">
        <v>216</v>
      </c>
    </row>
    <row r="24" spans="1:19" s="69" customFormat="1" ht="14.5" customHeight="1" x14ac:dyDescent="0.25">
      <c r="A24" s="228" t="s">
        <v>852</v>
      </c>
      <c r="B24" s="239" t="s">
        <v>132</v>
      </c>
      <c r="C24" s="240">
        <f t="shared" si="0"/>
        <v>0</v>
      </c>
      <c r="D24" s="240"/>
      <c r="E24" s="240"/>
      <c r="F24" s="241">
        <f t="shared" si="1"/>
        <v>0</v>
      </c>
      <c r="G24" s="235" t="s">
        <v>257</v>
      </c>
      <c r="H24" s="235" t="s">
        <v>219</v>
      </c>
      <c r="I24" s="235" t="s">
        <v>219</v>
      </c>
      <c r="J24" s="235" t="s">
        <v>219</v>
      </c>
      <c r="K24" s="235" t="s">
        <v>219</v>
      </c>
      <c r="L24" s="235" t="s">
        <v>218</v>
      </c>
      <c r="M24" s="235" t="s">
        <v>217</v>
      </c>
      <c r="N24" s="235" t="s">
        <v>219</v>
      </c>
      <c r="O24" s="239" t="s">
        <v>1609</v>
      </c>
      <c r="P24" s="208" t="s">
        <v>770</v>
      </c>
      <c r="Q24" s="208" t="s">
        <v>1207</v>
      </c>
      <c r="R24" s="236" t="s">
        <v>768</v>
      </c>
      <c r="S24" s="220" t="s">
        <v>216</v>
      </c>
    </row>
    <row r="25" spans="1:19" s="69" customFormat="1" ht="15" customHeight="1" x14ac:dyDescent="0.25">
      <c r="A25" s="242" t="s">
        <v>18</v>
      </c>
      <c r="B25" s="264"/>
      <c r="C25" s="299"/>
      <c r="D25" s="264"/>
      <c r="E25" s="264"/>
      <c r="F25" s="265"/>
      <c r="G25" s="242"/>
      <c r="H25" s="242"/>
      <c r="I25" s="242"/>
      <c r="J25" s="242"/>
      <c r="K25" s="242"/>
      <c r="L25" s="242"/>
      <c r="M25" s="242"/>
      <c r="N25" s="242"/>
      <c r="O25" s="242"/>
      <c r="P25" s="245"/>
      <c r="Q25" s="245"/>
      <c r="R25" s="246"/>
      <c r="S25" s="220"/>
    </row>
    <row r="26" spans="1:19" ht="15" customHeight="1" x14ac:dyDescent="0.25">
      <c r="A26" s="228" t="s">
        <v>19</v>
      </c>
      <c r="B26" s="239" t="s">
        <v>133</v>
      </c>
      <c r="C26" s="240">
        <f t="shared" ref="C26:C36" si="2">IF(B26=$B$4,2,0)</f>
        <v>2</v>
      </c>
      <c r="D26" s="240"/>
      <c r="E26" s="240"/>
      <c r="F26" s="241">
        <f t="shared" ref="F26:F36" si="3">C26*IF(D26&gt;0,D26,1)*IF(E26&gt;0,E26,1)</f>
        <v>2</v>
      </c>
      <c r="G26" s="235" t="s">
        <v>219</v>
      </c>
      <c r="H26" s="235" t="s">
        <v>219</v>
      </c>
      <c r="I26" s="235" t="s">
        <v>219</v>
      </c>
      <c r="J26" s="235" t="s">
        <v>219</v>
      </c>
      <c r="K26" s="235" t="s">
        <v>219</v>
      </c>
      <c r="L26" s="235" t="s">
        <v>219</v>
      </c>
      <c r="M26" s="252">
        <v>43978</v>
      </c>
      <c r="N26" s="235" t="s">
        <v>219</v>
      </c>
      <c r="O26" s="272" t="s">
        <v>216</v>
      </c>
      <c r="P26" s="234" t="s">
        <v>511</v>
      </c>
      <c r="Q26" s="234" t="s">
        <v>512</v>
      </c>
      <c r="R26" s="234" t="s">
        <v>513</v>
      </c>
      <c r="S26" s="220" t="s">
        <v>216</v>
      </c>
    </row>
    <row r="27" spans="1:19" s="69" customFormat="1" ht="15" customHeight="1" x14ac:dyDescent="0.25">
      <c r="A27" s="228" t="s">
        <v>20</v>
      </c>
      <c r="B27" s="239" t="s">
        <v>133</v>
      </c>
      <c r="C27" s="240">
        <f t="shared" si="2"/>
        <v>2</v>
      </c>
      <c r="D27" s="240"/>
      <c r="E27" s="240"/>
      <c r="F27" s="241">
        <f t="shared" si="3"/>
        <v>2</v>
      </c>
      <c r="G27" s="235" t="s">
        <v>219</v>
      </c>
      <c r="H27" s="235" t="s">
        <v>219</v>
      </c>
      <c r="I27" s="235" t="s">
        <v>219</v>
      </c>
      <c r="J27" s="235" t="s">
        <v>219</v>
      </c>
      <c r="K27" s="235" t="s">
        <v>219</v>
      </c>
      <c r="L27" s="235" t="s">
        <v>219</v>
      </c>
      <c r="M27" s="252" t="s">
        <v>217</v>
      </c>
      <c r="N27" s="235" t="s">
        <v>219</v>
      </c>
      <c r="O27" s="272" t="s">
        <v>216</v>
      </c>
      <c r="P27" s="208" t="s">
        <v>1415</v>
      </c>
      <c r="Q27" s="236" t="str">
        <f>'4.1'!S28</f>
        <v>https://minfin.rkomi.ru/deyatelnost/ispolnenie-respublikanskogo-i-konsolidirovannogo-byudjetov-respubliki-komi/2019-god-494</v>
      </c>
      <c r="R27" s="236" t="s">
        <v>417</v>
      </c>
      <c r="S27" s="220"/>
    </row>
    <row r="28" spans="1:19" s="69" customFormat="1" ht="15" customHeight="1" x14ac:dyDescent="0.25">
      <c r="A28" s="228" t="s">
        <v>21</v>
      </c>
      <c r="B28" s="239" t="s">
        <v>133</v>
      </c>
      <c r="C28" s="240">
        <f t="shared" si="2"/>
        <v>2</v>
      </c>
      <c r="D28" s="240"/>
      <c r="E28" s="240"/>
      <c r="F28" s="241">
        <f t="shared" si="3"/>
        <v>2</v>
      </c>
      <c r="G28" s="235" t="s">
        <v>219</v>
      </c>
      <c r="H28" s="235" t="s">
        <v>219</v>
      </c>
      <c r="I28" s="235" t="s">
        <v>219</v>
      </c>
      <c r="J28" s="235" t="s">
        <v>219</v>
      </c>
      <c r="K28" s="235" t="s">
        <v>219</v>
      </c>
      <c r="L28" s="235" t="s">
        <v>219</v>
      </c>
      <c r="M28" s="252">
        <v>43980</v>
      </c>
      <c r="N28" s="235" t="s">
        <v>219</v>
      </c>
      <c r="O28" s="272" t="s">
        <v>216</v>
      </c>
      <c r="P28" s="236" t="s">
        <v>614</v>
      </c>
      <c r="Q28" s="236" t="s">
        <v>252</v>
      </c>
      <c r="R28" s="236" t="s">
        <v>417</v>
      </c>
      <c r="S28" s="220"/>
    </row>
    <row r="29" spans="1:19" ht="15" customHeight="1" x14ac:dyDescent="0.25">
      <c r="A29" s="228" t="s">
        <v>22</v>
      </c>
      <c r="B29" s="239" t="s">
        <v>133</v>
      </c>
      <c r="C29" s="240">
        <f t="shared" si="2"/>
        <v>2</v>
      </c>
      <c r="D29" s="240"/>
      <c r="E29" s="240"/>
      <c r="F29" s="241">
        <f t="shared" si="3"/>
        <v>2</v>
      </c>
      <c r="G29" s="235" t="s">
        <v>219</v>
      </c>
      <c r="H29" s="235" t="s">
        <v>219</v>
      </c>
      <c r="I29" s="235" t="s">
        <v>219</v>
      </c>
      <c r="J29" s="235" t="s">
        <v>219</v>
      </c>
      <c r="K29" s="235" t="s">
        <v>219</v>
      </c>
      <c r="L29" s="235" t="s">
        <v>219</v>
      </c>
      <c r="M29" s="252">
        <v>43983</v>
      </c>
      <c r="N29" s="235" t="s">
        <v>219</v>
      </c>
      <c r="O29" s="272" t="s">
        <v>216</v>
      </c>
      <c r="P29" s="234" t="s">
        <v>636</v>
      </c>
      <c r="Q29" s="234" t="s">
        <v>635</v>
      </c>
      <c r="R29" s="236" t="s">
        <v>417</v>
      </c>
    </row>
    <row r="30" spans="1:19" ht="15" customHeight="1" x14ac:dyDescent="0.25">
      <c r="A30" s="228" t="s">
        <v>23</v>
      </c>
      <c r="B30" s="239" t="s">
        <v>133</v>
      </c>
      <c r="C30" s="240">
        <f t="shared" si="2"/>
        <v>2</v>
      </c>
      <c r="D30" s="240"/>
      <c r="E30" s="240"/>
      <c r="F30" s="241">
        <f t="shared" si="3"/>
        <v>2</v>
      </c>
      <c r="G30" s="239" t="s">
        <v>219</v>
      </c>
      <c r="H30" s="235" t="s">
        <v>219</v>
      </c>
      <c r="I30" s="235" t="s">
        <v>219</v>
      </c>
      <c r="J30" s="235" t="s">
        <v>219</v>
      </c>
      <c r="K30" s="235" t="s">
        <v>219</v>
      </c>
      <c r="L30" s="235" t="s">
        <v>219</v>
      </c>
      <c r="M30" s="252">
        <v>43983</v>
      </c>
      <c r="N30" s="235" t="s">
        <v>219</v>
      </c>
      <c r="O30" s="272" t="s">
        <v>216</v>
      </c>
      <c r="P30" s="234" t="s">
        <v>648</v>
      </c>
      <c r="Q30" s="234" t="s">
        <v>647</v>
      </c>
      <c r="R30" s="236" t="s">
        <v>417</v>
      </c>
    </row>
    <row r="31" spans="1:19" ht="15" customHeight="1" x14ac:dyDescent="0.25">
      <c r="A31" s="228" t="s">
        <v>24</v>
      </c>
      <c r="B31" s="239" t="s">
        <v>133</v>
      </c>
      <c r="C31" s="240">
        <f t="shared" si="2"/>
        <v>2</v>
      </c>
      <c r="D31" s="240"/>
      <c r="E31" s="240"/>
      <c r="F31" s="241">
        <f t="shared" si="3"/>
        <v>2</v>
      </c>
      <c r="G31" s="235" t="s">
        <v>219</v>
      </c>
      <c r="H31" s="235" t="s">
        <v>219</v>
      </c>
      <c r="I31" s="235" t="s">
        <v>219</v>
      </c>
      <c r="J31" s="235" t="s">
        <v>219</v>
      </c>
      <c r="K31" s="235" t="s">
        <v>219</v>
      </c>
      <c r="L31" s="235" t="s">
        <v>219</v>
      </c>
      <c r="M31" s="252">
        <v>43964</v>
      </c>
      <c r="N31" s="235" t="s">
        <v>219</v>
      </c>
      <c r="O31" s="272" t="s">
        <v>216</v>
      </c>
      <c r="P31" s="234" t="s">
        <v>459</v>
      </c>
      <c r="Q31" s="234" t="s">
        <v>1452</v>
      </c>
      <c r="R31" s="234" t="s">
        <v>224</v>
      </c>
      <c r="S31" s="220" t="s">
        <v>216</v>
      </c>
    </row>
    <row r="32" spans="1:19" ht="15" customHeight="1" x14ac:dyDescent="0.25">
      <c r="A32" s="228" t="s">
        <v>25</v>
      </c>
      <c r="B32" s="239" t="s">
        <v>133</v>
      </c>
      <c r="C32" s="240">
        <f t="shared" si="2"/>
        <v>2</v>
      </c>
      <c r="D32" s="240"/>
      <c r="E32" s="240"/>
      <c r="F32" s="241">
        <f t="shared" si="3"/>
        <v>2</v>
      </c>
      <c r="G32" s="235" t="s">
        <v>219</v>
      </c>
      <c r="H32" s="235" t="s">
        <v>219</v>
      </c>
      <c r="I32" s="235" t="s">
        <v>219</v>
      </c>
      <c r="J32" s="235" t="s">
        <v>219</v>
      </c>
      <c r="K32" s="235" t="s">
        <v>219</v>
      </c>
      <c r="L32" s="235" t="s">
        <v>219</v>
      </c>
      <c r="M32" s="252" t="s">
        <v>217</v>
      </c>
      <c r="N32" s="235" t="s">
        <v>219</v>
      </c>
      <c r="O32" s="272" t="s">
        <v>216</v>
      </c>
      <c r="P32" s="234" t="s">
        <v>526</v>
      </c>
      <c r="Q32" s="234" t="s">
        <v>524</v>
      </c>
      <c r="R32" s="234" t="s">
        <v>525</v>
      </c>
      <c r="S32" s="220" t="s">
        <v>216</v>
      </c>
    </row>
    <row r="33" spans="1:19" ht="15" customHeight="1" x14ac:dyDescent="0.25">
      <c r="A33" s="228" t="s">
        <v>26</v>
      </c>
      <c r="B33" s="239" t="s">
        <v>133</v>
      </c>
      <c r="C33" s="240">
        <f t="shared" si="2"/>
        <v>2</v>
      </c>
      <c r="D33" s="240"/>
      <c r="E33" s="240"/>
      <c r="F33" s="241">
        <f t="shared" si="3"/>
        <v>2</v>
      </c>
      <c r="G33" s="235" t="s">
        <v>219</v>
      </c>
      <c r="H33" s="235" t="s">
        <v>219</v>
      </c>
      <c r="I33" s="235" t="s">
        <v>219</v>
      </c>
      <c r="J33" s="235" t="s">
        <v>219</v>
      </c>
      <c r="K33" s="235" t="s">
        <v>219</v>
      </c>
      <c r="L33" s="235" t="s">
        <v>219</v>
      </c>
      <c r="M33" s="252">
        <v>43976</v>
      </c>
      <c r="N33" s="235" t="s">
        <v>219</v>
      </c>
      <c r="O33" s="272" t="s">
        <v>216</v>
      </c>
      <c r="P33" s="234" t="s">
        <v>496</v>
      </c>
      <c r="Q33" s="234" t="s">
        <v>494</v>
      </c>
      <c r="R33" s="234" t="s">
        <v>495</v>
      </c>
      <c r="S33" s="220" t="s">
        <v>216</v>
      </c>
    </row>
    <row r="34" spans="1:19" ht="15" customHeight="1" x14ac:dyDescent="0.25">
      <c r="A34" s="228" t="s">
        <v>27</v>
      </c>
      <c r="B34" s="239" t="s">
        <v>133</v>
      </c>
      <c r="C34" s="240">
        <f t="shared" si="2"/>
        <v>2</v>
      </c>
      <c r="D34" s="240"/>
      <c r="E34" s="240"/>
      <c r="F34" s="241">
        <f t="shared" si="3"/>
        <v>2</v>
      </c>
      <c r="G34" s="235" t="s">
        <v>219</v>
      </c>
      <c r="H34" s="235" t="s">
        <v>219</v>
      </c>
      <c r="I34" s="235" t="s">
        <v>219</v>
      </c>
      <c r="J34" s="235" t="s">
        <v>219</v>
      </c>
      <c r="K34" s="235" t="s">
        <v>219</v>
      </c>
      <c r="L34" s="235" t="s">
        <v>219</v>
      </c>
      <c r="M34" s="252" t="s">
        <v>217</v>
      </c>
      <c r="N34" s="235" t="s">
        <v>219</v>
      </c>
      <c r="O34" s="272" t="s">
        <v>216</v>
      </c>
      <c r="P34" s="234" t="s">
        <v>600</v>
      </c>
      <c r="Q34" s="234" t="s">
        <v>1469</v>
      </c>
      <c r="R34" s="234" t="s">
        <v>602</v>
      </c>
      <c r="S34" s="220" t="s">
        <v>216</v>
      </c>
    </row>
    <row r="35" spans="1:19" ht="15" customHeight="1" x14ac:dyDescent="0.25">
      <c r="A35" s="228" t="s">
        <v>898</v>
      </c>
      <c r="B35" s="239" t="s">
        <v>133</v>
      </c>
      <c r="C35" s="240">
        <f t="shared" si="2"/>
        <v>2</v>
      </c>
      <c r="D35" s="240"/>
      <c r="E35" s="240"/>
      <c r="F35" s="241">
        <f t="shared" si="3"/>
        <v>2</v>
      </c>
      <c r="G35" s="235" t="s">
        <v>219</v>
      </c>
      <c r="H35" s="235" t="s">
        <v>219</v>
      </c>
      <c r="I35" s="235" t="s">
        <v>219</v>
      </c>
      <c r="J35" s="235" t="s">
        <v>219</v>
      </c>
      <c r="K35" s="235" t="s">
        <v>219</v>
      </c>
      <c r="L35" s="235" t="s">
        <v>219</v>
      </c>
      <c r="M35" s="252">
        <v>43934</v>
      </c>
      <c r="N35" s="235" t="s">
        <v>219</v>
      </c>
      <c r="O35" s="239" t="s">
        <v>216</v>
      </c>
      <c r="P35" s="234" t="s">
        <v>489</v>
      </c>
      <c r="Q35" s="234" t="s">
        <v>253</v>
      </c>
      <c r="R35" s="236" t="s">
        <v>417</v>
      </c>
    </row>
    <row r="36" spans="1:19" ht="15" customHeight="1" x14ac:dyDescent="0.25">
      <c r="A36" s="228" t="s">
        <v>28</v>
      </c>
      <c r="B36" s="239" t="s">
        <v>132</v>
      </c>
      <c r="C36" s="240">
        <f t="shared" si="2"/>
        <v>0</v>
      </c>
      <c r="D36" s="240"/>
      <c r="E36" s="240"/>
      <c r="F36" s="241">
        <f t="shared" si="3"/>
        <v>0</v>
      </c>
      <c r="G36" s="235" t="s">
        <v>257</v>
      </c>
      <c r="H36" s="235" t="s">
        <v>219</v>
      </c>
      <c r="I36" s="235" t="s">
        <v>219</v>
      </c>
      <c r="J36" s="235" t="s">
        <v>219</v>
      </c>
      <c r="K36" s="235" t="s">
        <v>219</v>
      </c>
      <c r="L36" s="235" t="s">
        <v>257</v>
      </c>
      <c r="M36" s="252" t="s">
        <v>217</v>
      </c>
      <c r="N36" s="235" t="s">
        <v>219</v>
      </c>
      <c r="O36" s="239" t="s">
        <v>1450</v>
      </c>
      <c r="P36" s="234" t="s">
        <v>437</v>
      </c>
      <c r="Q36" s="234" t="s">
        <v>225</v>
      </c>
      <c r="R36" s="236" t="s">
        <v>417</v>
      </c>
    </row>
    <row r="37" spans="1:19" s="69" customFormat="1" ht="15" customHeight="1" x14ac:dyDescent="0.25">
      <c r="A37" s="242" t="s">
        <v>29</v>
      </c>
      <c r="B37" s="264"/>
      <c r="C37" s="299"/>
      <c r="D37" s="264"/>
      <c r="E37" s="264"/>
      <c r="F37" s="265"/>
      <c r="G37" s="242"/>
      <c r="H37" s="242"/>
      <c r="I37" s="242"/>
      <c r="J37" s="242"/>
      <c r="K37" s="242"/>
      <c r="L37" s="242"/>
      <c r="M37" s="242"/>
      <c r="N37" s="242"/>
      <c r="O37" s="242"/>
      <c r="P37" s="245"/>
      <c r="Q37" s="245"/>
      <c r="R37" s="246"/>
      <c r="S37" s="220"/>
    </row>
    <row r="38" spans="1:19" s="69" customFormat="1" ht="15" customHeight="1" x14ac:dyDescent="0.25">
      <c r="A38" s="228" t="s">
        <v>30</v>
      </c>
      <c r="B38" s="239" t="s">
        <v>132</v>
      </c>
      <c r="C38" s="240">
        <f t="shared" ref="C38:C53" si="4">IF(B38=$B$4,2,0)</f>
        <v>0</v>
      </c>
      <c r="D38" s="240"/>
      <c r="E38" s="240"/>
      <c r="F38" s="241">
        <f t="shared" ref="F38:F45" si="5">C38*IF(D38&gt;0,D38,1)*IF(E38&gt;0,E38,1)</f>
        <v>0</v>
      </c>
      <c r="G38" s="239" t="s">
        <v>257</v>
      </c>
      <c r="H38" s="235" t="s">
        <v>219</v>
      </c>
      <c r="I38" s="235" t="s">
        <v>219</v>
      </c>
      <c r="J38" s="235" t="s">
        <v>219</v>
      </c>
      <c r="K38" s="235" t="s">
        <v>219</v>
      </c>
      <c r="L38" s="235" t="s">
        <v>257</v>
      </c>
      <c r="M38" s="235">
        <v>44089</v>
      </c>
      <c r="N38" s="235" t="s">
        <v>219</v>
      </c>
      <c r="O38" s="239" t="s">
        <v>1449</v>
      </c>
      <c r="P38" s="208" t="s">
        <v>733</v>
      </c>
      <c r="Q38" s="208" t="s">
        <v>725</v>
      </c>
      <c r="R38" s="236" t="s">
        <v>417</v>
      </c>
      <c r="S38" s="220"/>
    </row>
    <row r="39" spans="1:19" ht="15" customHeight="1" x14ac:dyDescent="0.25">
      <c r="A39" s="228" t="s">
        <v>31</v>
      </c>
      <c r="B39" s="239" t="s">
        <v>132</v>
      </c>
      <c r="C39" s="240">
        <f t="shared" si="4"/>
        <v>0</v>
      </c>
      <c r="D39" s="240"/>
      <c r="E39" s="240"/>
      <c r="F39" s="241">
        <f t="shared" si="5"/>
        <v>0</v>
      </c>
      <c r="G39" s="235" t="s">
        <v>1478</v>
      </c>
      <c r="H39" s="239" t="s">
        <v>216</v>
      </c>
      <c r="I39" s="239" t="s">
        <v>216</v>
      </c>
      <c r="J39" s="239" t="s">
        <v>216</v>
      </c>
      <c r="K39" s="239" t="s">
        <v>216</v>
      </c>
      <c r="L39" s="239" t="s">
        <v>216</v>
      </c>
      <c r="M39" s="239" t="s">
        <v>216</v>
      </c>
      <c r="N39" s="235" t="s">
        <v>216</v>
      </c>
      <c r="O39" s="239" t="s">
        <v>1669</v>
      </c>
      <c r="P39" s="234" t="s">
        <v>617</v>
      </c>
      <c r="Q39" s="234" t="s">
        <v>1424</v>
      </c>
      <c r="R39" s="236" t="s">
        <v>417</v>
      </c>
    </row>
    <row r="40" spans="1:19" ht="15" customHeight="1" x14ac:dyDescent="0.25">
      <c r="A40" s="228" t="s">
        <v>102</v>
      </c>
      <c r="B40" s="239" t="s">
        <v>133</v>
      </c>
      <c r="C40" s="240">
        <f>IF(B40=$B$4,2,0)</f>
        <v>2</v>
      </c>
      <c r="D40" s="240"/>
      <c r="E40" s="240"/>
      <c r="F40" s="241">
        <f t="shared" si="5"/>
        <v>2</v>
      </c>
      <c r="G40" s="239" t="s">
        <v>219</v>
      </c>
      <c r="H40" s="239" t="s">
        <v>219</v>
      </c>
      <c r="I40" s="239" t="s">
        <v>219</v>
      </c>
      <c r="J40" s="239" t="s">
        <v>219</v>
      </c>
      <c r="K40" s="239" t="s">
        <v>219</v>
      </c>
      <c r="L40" s="239" t="s">
        <v>219</v>
      </c>
      <c r="M40" s="235">
        <v>43969</v>
      </c>
      <c r="N40" s="235" t="s">
        <v>219</v>
      </c>
      <c r="O40" s="272" t="s">
        <v>216</v>
      </c>
      <c r="P40" s="234" t="s">
        <v>472</v>
      </c>
      <c r="Q40" s="234" t="s">
        <v>473</v>
      </c>
      <c r="R40" s="234" t="s">
        <v>474</v>
      </c>
      <c r="S40" s="220" t="s">
        <v>216</v>
      </c>
    </row>
    <row r="41" spans="1:19" ht="15" customHeight="1" x14ac:dyDescent="0.25">
      <c r="A41" s="228" t="s">
        <v>32</v>
      </c>
      <c r="B41" s="239" t="s">
        <v>133</v>
      </c>
      <c r="C41" s="240">
        <f t="shared" si="4"/>
        <v>2</v>
      </c>
      <c r="D41" s="240"/>
      <c r="E41" s="240"/>
      <c r="F41" s="241">
        <f t="shared" si="5"/>
        <v>2</v>
      </c>
      <c r="G41" s="239" t="s">
        <v>219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9" t="s">
        <v>219</v>
      </c>
      <c r="M41" s="235">
        <v>44092</v>
      </c>
      <c r="N41" s="235" t="s">
        <v>219</v>
      </c>
      <c r="O41" s="272" t="s">
        <v>216</v>
      </c>
      <c r="P41" s="208" t="s">
        <v>727</v>
      </c>
      <c r="Q41" s="208" t="s">
        <v>726</v>
      </c>
      <c r="R41" s="208" t="s">
        <v>728</v>
      </c>
      <c r="S41" s="220" t="s">
        <v>216</v>
      </c>
    </row>
    <row r="42" spans="1:19" ht="14.5" customHeight="1" x14ac:dyDescent="0.25">
      <c r="A42" s="228" t="s">
        <v>33</v>
      </c>
      <c r="B42" s="239" t="s">
        <v>132</v>
      </c>
      <c r="C42" s="240">
        <f t="shared" si="4"/>
        <v>0</v>
      </c>
      <c r="D42" s="240"/>
      <c r="E42" s="240"/>
      <c r="F42" s="241">
        <f t="shared" si="5"/>
        <v>0</v>
      </c>
      <c r="G42" s="235" t="s">
        <v>218</v>
      </c>
      <c r="H42" s="235" t="s">
        <v>216</v>
      </c>
      <c r="I42" s="235" t="s">
        <v>216</v>
      </c>
      <c r="J42" s="235" t="s">
        <v>216</v>
      </c>
      <c r="K42" s="235" t="s">
        <v>216</v>
      </c>
      <c r="L42" s="235" t="s">
        <v>216</v>
      </c>
      <c r="M42" s="235" t="s">
        <v>216</v>
      </c>
      <c r="N42" s="235" t="s">
        <v>216</v>
      </c>
      <c r="O42" s="239" t="s">
        <v>216</v>
      </c>
      <c r="P42" s="234" t="s">
        <v>668</v>
      </c>
      <c r="Q42" s="234" t="s">
        <v>1425</v>
      </c>
      <c r="R42" s="236" t="s">
        <v>417</v>
      </c>
    </row>
    <row r="43" spans="1:19" s="69" customFormat="1" ht="15" customHeight="1" x14ac:dyDescent="0.25">
      <c r="A43" s="228" t="s">
        <v>34</v>
      </c>
      <c r="B43" s="239" t="s">
        <v>133</v>
      </c>
      <c r="C43" s="240">
        <f t="shared" si="4"/>
        <v>2</v>
      </c>
      <c r="D43" s="240"/>
      <c r="E43" s="240"/>
      <c r="F43" s="241">
        <f t="shared" si="5"/>
        <v>2</v>
      </c>
      <c r="G43" s="235" t="s">
        <v>219</v>
      </c>
      <c r="H43" s="239" t="s">
        <v>219</v>
      </c>
      <c r="I43" s="239" t="s">
        <v>219</v>
      </c>
      <c r="J43" s="239" t="s">
        <v>219</v>
      </c>
      <c r="K43" s="239" t="s">
        <v>219</v>
      </c>
      <c r="L43" s="235" t="s">
        <v>219</v>
      </c>
      <c r="M43" s="235">
        <v>44105</v>
      </c>
      <c r="N43" s="235" t="s">
        <v>219</v>
      </c>
      <c r="O43" s="272" t="s">
        <v>216</v>
      </c>
      <c r="P43" s="236" t="s">
        <v>1419</v>
      </c>
      <c r="Q43" s="208" t="s">
        <v>729</v>
      </c>
      <c r="R43" s="208" t="s">
        <v>730</v>
      </c>
      <c r="S43" s="220" t="s">
        <v>216</v>
      </c>
    </row>
    <row r="44" spans="1:19" s="69" customFormat="1" ht="15" customHeight="1" x14ac:dyDescent="0.25">
      <c r="A44" s="228" t="s">
        <v>35</v>
      </c>
      <c r="B44" s="239" t="s">
        <v>133</v>
      </c>
      <c r="C44" s="240">
        <f t="shared" si="4"/>
        <v>2</v>
      </c>
      <c r="D44" s="240"/>
      <c r="E44" s="240"/>
      <c r="F44" s="241">
        <f t="shared" si="5"/>
        <v>2</v>
      </c>
      <c r="G44" s="235" t="s">
        <v>219</v>
      </c>
      <c r="H44" s="235" t="s">
        <v>219</v>
      </c>
      <c r="I44" s="235" t="s">
        <v>219</v>
      </c>
      <c r="J44" s="235" t="s">
        <v>219</v>
      </c>
      <c r="K44" s="235" t="s">
        <v>219</v>
      </c>
      <c r="L44" s="235" t="s">
        <v>219</v>
      </c>
      <c r="M44" s="235" t="s">
        <v>217</v>
      </c>
      <c r="N44" s="235" t="s">
        <v>219</v>
      </c>
      <c r="O44" s="272" t="s">
        <v>216</v>
      </c>
      <c r="P44" s="236" t="s">
        <v>657</v>
      </c>
      <c r="Q44" s="236" t="s">
        <v>1423</v>
      </c>
      <c r="R44" s="236" t="s">
        <v>659</v>
      </c>
      <c r="S44" s="220" t="s">
        <v>216</v>
      </c>
    </row>
    <row r="45" spans="1:19" s="69" customFormat="1" ht="15" customHeight="1" x14ac:dyDescent="0.25">
      <c r="A45" s="228" t="s">
        <v>103</v>
      </c>
      <c r="B45" s="239" t="s">
        <v>133</v>
      </c>
      <c r="C45" s="240">
        <f>IF(B45=$B$4,2,0)</f>
        <v>2</v>
      </c>
      <c r="D45" s="240"/>
      <c r="E45" s="240"/>
      <c r="F45" s="241">
        <f t="shared" si="5"/>
        <v>2</v>
      </c>
      <c r="G45" s="235" t="s">
        <v>219</v>
      </c>
      <c r="H45" s="235" t="s">
        <v>219</v>
      </c>
      <c r="I45" s="235" t="s">
        <v>219</v>
      </c>
      <c r="J45" s="235" t="s">
        <v>219</v>
      </c>
      <c r="K45" s="235" t="s">
        <v>219</v>
      </c>
      <c r="L45" s="235" t="s">
        <v>219</v>
      </c>
      <c r="M45" s="235">
        <v>43987</v>
      </c>
      <c r="N45" s="235" t="s">
        <v>219</v>
      </c>
      <c r="O45" s="272" t="s">
        <v>216</v>
      </c>
      <c r="P45" s="236" t="s">
        <v>627</v>
      </c>
      <c r="Q45" s="236" t="s">
        <v>626</v>
      </c>
      <c r="R45" s="236" t="s">
        <v>625</v>
      </c>
      <c r="S45" s="220" t="s">
        <v>216</v>
      </c>
    </row>
    <row r="46" spans="1:19" s="69" customFormat="1" ht="15" customHeight="1" x14ac:dyDescent="0.25">
      <c r="A46" s="242" t="s">
        <v>36</v>
      </c>
      <c r="B46" s="264"/>
      <c r="C46" s="299"/>
      <c r="D46" s="264"/>
      <c r="E46" s="264"/>
      <c r="F46" s="265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5"/>
      <c r="R46" s="247"/>
      <c r="S46" s="220"/>
    </row>
    <row r="47" spans="1:19" ht="15" customHeight="1" x14ac:dyDescent="0.25">
      <c r="A47" s="228" t="s">
        <v>37</v>
      </c>
      <c r="B47" s="239" t="s">
        <v>132</v>
      </c>
      <c r="C47" s="240">
        <f t="shared" ref="C47" si="6">IF(B47=$B$4,2,0)</f>
        <v>0</v>
      </c>
      <c r="D47" s="240"/>
      <c r="E47" s="240"/>
      <c r="F47" s="241">
        <f t="shared" ref="F47" si="7">C47*IF(D47&gt;0,D47,1)*IF(E47&gt;0,E47,1)</f>
        <v>0</v>
      </c>
      <c r="G47" s="235" t="s">
        <v>218</v>
      </c>
      <c r="H47" s="239" t="s">
        <v>216</v>
      </c>
      <c r="I47" s="239" t="s">
        <v>216</v>
      </c>
      <c r="J47" s="239" t="s">
        <v>216</v>
      </c>
      <c r="K47" s="239" t="s">
        <v>216</v>
      </c>
      <c r="L47" s="239" t="s">
        <v>216</v>
      </c>
      <c r="M47" s="239" t="s">
        <v>216</v>
      </c>
      <c r="N47" s="235" t="s">
        <v>216</v>
      </c>
      <c r="O47" s="239" t="s">
        <v>216</v>
      </c>
      <c r="P47" s="234" t="s">
        <v>665</v>
      </c>
      <c r="Q47" s="234" t="s">
        <v>1426</v>
      </c>
      <c r="R47" s="234" t="s">
        <v>666</v>
      </c>
      <c r="S47" s="220" t="s">
        <v>216</v>
      </c>
    </row>
    <row r="48" spans="1:19" ht="15" customHeight="1" x14ac:dyDescent="0.25">
      <c r="A48" s="228" t="s">
        <v>38</v>
      </c>
      <c r="B48" s="239" t="s">
        <v>132</v>
      </c>
      <c r="C48" s="240">
        <f t="shared" si="4"/>
        <v>0</v>
      </c>
      <c r="D48" s="240"/>
      <c r="E48" s="240"/>
      <c r="F48" s="241">
        <f t="shared" ref="F48:F53" si="8">C48*IF(D48&gt;0,D48,1)*IF(E48&gt;0,E48,1)</f>
        <v>0</v>
      </c>
      <c r="G48" s="235" t="s">
        <v>257</v>
      </c>
      <c r="H48" s="235" t="s">
        <v>219</v>
      </c>
      <c r="I48" s="235" t="s">
        <v>219</v>
      </c>
      <c r="J48" s="235" t="s">
        <v>219</v>
      </c>
      <c r="K48" s="235" t="s">
        <v>219</v>
      </c>
      <c r="L48" s="235" t="s">
        <v>218</v>
      </c>
      <c r="M48" s="235" t="s">
        <v>217</v>
      </c>
      <c r="N48" s="235" t="s">
        <v>219</v>
      </c>
      <c r="O48" s="239" t="s">
        <v>1451</v>
      </c>
      <c r="P48" s="234" t="s">
        <v>1350</v>
      </c>
      <c r="Q48" s="234" t="s">
        <v>226</v>
      </c>
      <c r="R48" s="236" t="s">
        <v>417</v>
      </c>
    </row>
    <row r="49" spans="1:19" ht="15" customHeight="1" x14ac:dyDescent="0.25">
      <c r="A49" s="228" t="s">
        <v>39</v>
      </c>
      <c r="B49" s="239" t="s">
        <v>133</v>
      </c>
      <c r="C49" s="240">
        <f t="shared" si="4"/>
        <v>2</v>
      </c>
      <c r="D49" s="240"/>
      <c r="E49" s="240"/>
      <c r="F49" s="241">
        <f t="shared" si="8"/>
        <v>2</v>
      </c>
      <c r="G49" s="239" t="s">
        <v>219</v>
      </c>
      <c r="H49" s="239" t="s">
        <v>219</v>
      </c>
      <c r="I49" s="239" t="s">
        <v>219</v>
      </c>
      <c r="J49" s="239" t="s">
        <v>219</v>
      </c>
      <c r="K49" s="239" t="s">
        <v>219</v>
      </c>
      <c r="L49" s="239" t="s">
        <v>219</v>
      </c>
      <c r="M49" s="235">
        <v>43931</v>
      </c>
      <c r="N49" s="235" t="s">
        <v>219</v>
      </c>
      <c r="O49" s="272" t="s">
        <v>216</v>
      </c>
      <c r="P49" s="236" t="s">
        <v>420</v>
      </c>
      <c r="Q49" s="236" t="s">
        <v>419</v>
      </c>
      <c r="R49" s="236" t="s">
        <v>417</v>
      </c>
    </row>
    <row r="50" spans="1:19" s="69" customFormat="1" ht="15" customHeight="1" x14ac:dyDescent="0.25">
      <c r="A50" s="228" t="s">
        <v>40</v>
      </c>
      <c r="B50" s="239" t="s">
        <v>132</v>
      </c>
      <c r="C50" s="240">
        <f t="shared" si="4"/>
        <v>0</v>
      </c>
      <c r="D50" s="240"/>
      <c r="E50" s="240"/>
      <c r="F50" s="241">
        <f t="shared" si="8"/>
        <v>0</v>
      </c>
      <c r="G50" s="239" t="s">
        <v>257</v>
      </c>
      <c r="H50" s="239" t="s">
        <v>219</v>
      </c>
      <c r="I50" s="239" t="s">
        <v>219</v>
      </c>
      <c r="J50" s="239" t="s">
        <v>219</v>
      </c>
      <c r="K50" s="239" t="s">
        <v>219</v>
      </c>
      <c r="L50" s="239" t="s">
        <v>257</v>
      </c>
      <c r="M50" s="235">
        <v>43986</v>
      </c>
      <c r="N50" s="235" t="s">
        <v>219</v>
      </c>
      <c r="O50" s="272" t="s">
        <v>1449</v>
      </c>
      <c r="P50" s="236" t="s">
        <v>654</v>
      </c>
      <c r="Q50" s="236" t="s">
        <v>656</v>
      </c>
      <c r="R50" s="236" t="s">
        <v>417</v>
      </c>
      <c r="S50" s="220"/>
    </row>
    <row r="51" spans="1:19" ht="15" customHeight="1" x14ac:dyDescent="0.25">
      <c r="A51" s="228" t="s">
        <v>92</v>
      </c>
      <c r="B51" s="239" t="s">
        <v>132</v>
      </c>
      <c r="C51" s="240">
        <f t="shared" si="4"/>
        <v>0</v>
      </c>
      <c r="D51" s="240"/>
      <c r="E51" s="240"/>
      <c r="F51" s="241">
        <f t="shared" si="8"/>
        <v>0</v>
      </c>
      <c r="G51" s="235" t="s">
        <v>257</v>
      </c>
      <c r="H51" s="235" t="s">
        <v>219</v>
      </c>
      <c r="I51" s="235" t="s">
        <v>218</v>
      </c>
      <c r="J51" s="235" t="s">
        <v>218</v>
      </c>
      <c r="K51" s="235" t="s">
        <v>218</v>
      </c>
      <c r="L51" s="235" t="s">
        <v>218</v>
      </c>
      <c r="M51" s="235">
        <v>43979</v>
      </c>
      <c r="N51" s="235" t="s">
        <v>219</v>
      </c>
      <c r="O51" s="239" t="s">
        <v>1446</v>
      </c>
      <c r="P51" s="234" t="s">
        <v>713</v>
      </c>
      <c r="Q51" s="234" t="s">
        <v>594</v>
      </c>
      <c r="R51" s="236" t="s">
        <v>417</v>
      </c>
    </row>
    <row r="52" spans="1:19" ht="15" customHeight="1" x14ac:dyDescent="0.25">
      <c r="A52" s="228" t="s">
        <v>41</v>
      </c>
      <c r="B52" s="239" t="s">
        <v>133</v>
      </c>
      <c r="C52" s="240">
        <f t="shared" si="4"/>
        <v>2</v>
      </c>
      <c r="D52" s="240"/>
      <c r="E52" s="240"/>
      <c r="F52" s="241">
        <f t="shared" si="8"/>
        <v>2</v>
      </c>
      <c r="G52" s="239" t="s">
        <v>219</v>
      </c>
      <c r="H52" s="239" t="s">
        <v>219</v>
      </c>
      <c r="I52" s="239" t="s">
        <v>219</v>
      </c>
      <c r="J52" s="239" t="s">
        <v>219</v>
      </c>
      <c r="K52" s="239" t="s">
        <v>219</v>
      </c>
      <c r="L52" s="239" t="s">
        <v>219</v>
      </c>
      <c r="M52" s="235">
        <v>43920</v>
      </c>
      <c r="N52" s="235" t="s">
        <v>219</v>
      </c>
      <c r="O52" s="272" t="s">
        <v>216</v>
      </c>
      <c r="P52" s="234" t="s">
        <v>411</v>
      </c>
      <c r="Q52" s="234" t="s">
        <v>227</v>
      </c>
      <c r="R52" s="234" t="s">
        <v>415</v>
      </c>
      <c r="S52" s="220" t="s">
        <v>216</v>
      </c>
    </row>
    <row r="53" spans="1:19" ht="15" customHeight="1" x14ac:dyDescent="0.25">
      <c r="A53" s="228" t="s">
        <v>42</v>
      </c>
      <c r="B53" s="239" t="s">
        <v>133</v>
      </c>
      <c r="C53" s="240">
        <f t="shared" si="4"/>
        <v>2</v>
      </c>
      <c r="D53" s="240"/>
      <c r="E53" s="240"/>
      <c r="F53" s="241">
        <f t="shared" si="8"/>
        <v>2</v>
      </c>
      <c r="G53" s="239" t="s">
        <v>219</v>
      </c>
      <c r="H53" s="239" t="s">
        <v>219</v>
      </c>
      <c r="I53" s="239" t="s">
        <v>219</v>
      </c>
      <c r="J53" s="239" t="s">
        <v>219</v>
      </c>
      <c r="K53" s="239" t="s">
        <v>219</v>
      </c>
      <c r="L53" s="239" t="s">
        <v>219</v>
      </c>
      <c r="M53" s="235" t="s">
        <v>217</v>
      </c>
      <c r="N53" s="235" t="s">
        <v>219</v>
      </c>
      <c r="O53" s="272" t="s">
        <v>216</v>
      </c>
      <c r="P53" s="234" t="s">
        <v>422</v>
      </c>
      <c r="Q53" s="234" t="s">
        <v>423</v>
      </c>
      <c r="R53" s="234" t="s">
        <v>245</v>
      </c>
      <c r="S53" s="220" t="s">
        <v>216</v>
      </c>
    </row>
    <row r="54" spans="1:19" s="69" customFormat="1" ht="15" customHeight="1" x14ac:dyDescent="0.25">
      <c r="A54" s="242" t="s">
        <v>43</v>
      </c>
      <c r="B54" s="264"/>
      <c r="C54" s="299"/>
      <c r="D54" s="264"/>
      <c r="E54" s="264"/>
      <c r="F54" s="265"/>
      <c r="G54" s="242"/>
      <c r="H54" s="242"/>
      <c r="I54" s="242"/>
      <c r="J54" s="242"/>
      <c r="K54" s="242"/>
      <c r="L54" s="242"/>
      <c r="M54" s="242"/>
      <c r="N54" s="242"/>
      <c r="O54" s="242"/>
      <c r="P54" s="245"/>
      <c r="Q54" s="245"/>
      <c r="R54" s="247"/>
      <c r="S54" s="220"/>
    </row>
    <row r="55" spans="1:19" ht="15" customHeight="1" x14ac:dyDescent="0.25">
      <c r="A55" s="228" t="s">
        <v>44</v>
      </c>
      <c r="B55" s="239" t="s">
        <v>133</v>
      </c>
      <c r="C55" s="240">
        <f t="shared" ref="C55:C68" si="9">IF(B55=$B$4,2,0)</f>
        <v>2</v>
      </c>
      <c r="D55" s="240"/>
      <c r="E55" s="240"/>
      <c r="F55" s="241">
        <f t="shared" ref="F55:F68" si="10">C55*IF(D55&gt;0,D55,1)*IF(E55&gt;0,E55,1)</f>
        <v>2</v>
      </c>
      <c r="G55" s="235" t="s">
        <v>219</v>
      </c>
      <c r="H55" s="235" t="s">
        <v>219</v>
      </c>
      <c r="I55" s="235" t="s">
        <v>219</v>
      </c>
      <c r="J55" s="235" t="s">
        <v>219</v>
      </c>
      <c r="K55" s="235" t="s">
        <v>219</v>
      </c>
      <c r="L55" s="235" t="s">
        <v>219</v>
      </c>
      <c r="M55" s="235">
        <v>43983</v>
      </c>
      <c r="N55" s="239" t="s">
        <v>219</v>
      </c>
      <c r="O55" s="301" t="s">
        <v>216</v>
      </c>
      <c r="P55" s="234" t="s">
        <v>606</v>
      </c>
      <c r="Q55" s="234" t="s">
        <v>605</v>
      </c>
      <c r="R55" s="236" t="s">
        <v>417</v>
      </c>
    </row>
    <row r="56" spans="1:19" ht="15" customHeight="1" x14ac:dyDescent="0.25">
      <c r="A56" s="228" t="s">
        <v>45</v>
      </c>
      <c r="B56" s="239" t="s">
        <v>133</v>
      </c>
      <c r="C56" s="240">
        <f t="shared" si="9"/>
        <v>2</v>
      </c>
      <c r="D56" s="240"/>
      <c r="E56" s="240"/>
      <c r="F56" s="241">
        <f t="shared" si="10"/>
        <v>2</v>
      </c>
      <c r="G56" s="235" t="s">
        <v>219</v>
      </c>
      <c r="H56" s="235" t="s">
        <v>219</v>
      </c>
      <c r="I56" s="235" t="s">
        <v>219</v>
      </c>
      <c r="J56" s="235" t="s">
        <v>219</v>
      </c>
      <c r="K56" s="235" t="s">
        <v>219</v>
      </c>
      <c r="L56" s="235" t="s">
        <v>219</v>
      </c>
      <c r="M56" s="235" t="s">
        <v>217</v>
      </c>
      <c r="N56" s="235" t="s">
        <v>219</v>
      </c>
      <c r="O56" s="322" t="s">
        <v>1440</v>
      </c>
      <c r="P56" s="234" t="s">
        <v>229</v>
      </c>
      <c r="Q56" s="234" t="s">
        <v>254</v>
      </c>
      <c r="R56" s="236" t="s">
        <v>417</v>
      </c>
    </row>
    <row r="57" spans="1:19" ht="15" customHeight="1" x14ac:dyDescent="0.25">
      <c r="A57" s="228" t="s">
        <v>46</v>
      </c>
      <c r="B57" s="239" t="s">
        <v>132</v>
      </c>
      <c r="C57" s="240">
        <f t="shared" si="9"/>
        <v>0</v>
      </c>
      <c r="D57" s="240"/>
      <c r="E57" s="240"/>
      <c r="F57" s="241">
        <f t="shared" si="10"/>
        <v>0</v>
      </c>
      <c r="G57" s="235" t="s">
        <v>218</v>
      </c>
      <c r="H57" s="239" t="s">
        <v>216</v>
      </c>
      <c r="I57" s="239" t="s">
        <v>216</v>
      </c>
      <c r="J57" s="239" t="s">
        <v>216</v>
      </c>
      <c r="K57" s="239" t="s">
        <v>216</v>
      </c>
      <c r="L57" s="239" t="s">
        <v>216</v>
      </c>
      <c r="M57" s="239" t="s">
        <v>216</v>
      </c>
      <c r="N57" s="235" t="s">
        <v>216</v>
      </c>
      <c r="O57" s="239" t="s">
        <v>216</v>
      </c>
      <c r="P57" s="234" t="s">
        <v>528</v>
      </c>
      <c r="Q57" s="234" t="s">
        <v>529</v>
      </c>
      <c r="R57" s="236" t="s">
        <v>417</v>
      </c>
    </row>
    <row r="58" spans="1:19" ht="15" customHeight="1" x14ac:dyDescent="0.25">
      <c r="A58" s="228" t="s">
        <v>47</v>
      </c>
      <c r="B58" s="239" t="s">
        <v>132</v>
      </c>
      <c r="C58" s="240">
        <f t="shared" si="9"/>
        <v>0</v>
      </c>
      <c r="D58" s="240"/>
      <c r="E58" s="240"/>
      <c r="F58" s="241">
        <f t="shared" si="10"/>
        <v>0</v>
      </c>
      <c r="G58" s="235" t="s">
        <v>218</v>
      </c>
      <c r="H58" s="239" t="s">
        <v>216</v>
      </c>
      <c r="I58" s="239" t="s">
        <v>216</v>
      </c>
      <c r="J58" s="239" t="s">
        <v>216</v>
      </c>
      <c r="K58" s="239" t="s">
        <v>216</v>
      </c>
      <c r="L58" s="239" t="s">
        <v>216</v>
      </c>
      <c r="M58" s="239" t="s">
        <v>216</v>
      </c>
      <c r="N58" s="235" t="s">
        <v>216</v>
      </c>
      <c r="O58" s="239" t="s">
        <v>216</v>
      </c>
      <c r="P58" s="234" t="s">
        <v>464</v>
      </c>
      <c r="Q58" s="234" t="s">
        <v>465</v>
      </c>
      <c r="R58" s="236" t="s">
        <v>417</v>
      </c>
    </row>
    <row r="59" spans="1:19" s="69" customFormat="1" ht="15" customHeight="1" x14ac:dyDescent="0.25">
      <c r="A59" s="228" t="s">
        <v>48</v>
      </c>
      <c r="B59" s="239" t="s">
        <v>133</v>
      </c>
      <c r="C59" s="240">
        <f t="shared" si="9"/>
        <v>2</v>
      </c>
      <c r="D59" s="240"/>
      <c r="E59" s="240"/>
      <c r="F59" s="241">
        <f t="shared" si="10"/>
        <v>2</v>
      </c>
      <c r="G59" s="235" t="s">
        <v>219</v>
      </c>
      <c r="H59" s="235" t="s">
        <v>219</v>
      </c>
      <c r="I59" s="235" t="s">
        <v>219</v>
      </c>
      <c r="J59" s="235" t="s">
        <v>219</v>
      </c>
      <c r="K59" s="235" t="s">
        <v>219</v>
      </c>
      <c r="L59" s="235" t="s">
        <v>219</v>
      </c>
      <c r="M59" s="239" t="s">
        <v>217</v>
      </c>
      <c r="N59" s="235" t="s">
        <v>219</v>
      </c>
      <c r="O59" s="272" t="s">
        <v>216</v>
      </c>
      <c r="P59" s="236" t="s">
        <v>493</v>
      </c>
      <c r="Q59" s="236" t="s">
        <v>491</v>
      </c>
      <c r="R59" s="236" t="s">
        <v>417</v>
      </c>
      <c r="S59" s="220"/>
    </row>
    <row r="60" spans="1:19" ht="15" customHeight="1" x14ac:dyDescent="0.25">
      <c r="A60" s="228" t="s">
        <v>49</v>
      </c>
      <c r="B60" s="239" t="s">
        <v>133</v>
      </c>
      <c r="C60" s="240">
        <f t="shared" si="9"/>
        <v>2</v>
      </c>
      <c r="D60" s="240"/>
      <c r="E60" s="240"/>
      <c r="F60" s="241">
        <f t="shared" si="10"/>
        <v>2</v>
      </c>
      <c r="G60" s="235" t="s">
        <v>219</v>
      </c>
      <c r="H60" s="235" t="s">
        <v>219</v>
      </c>
      <c r="I60" s="235" t="s">
        <v>219</v>
      </c>
      <c r="J60" s="235" t="s">
        <v>219</v>
      </c>
      <c r="K60" s="235" t="s">
        <v>219</v>
      </c>
      <c r="L60" s="235" t="s">
        <v>219</v>
      </c>
      <c r="M60" s="235">
        <v>43934</v>
      </c>
      <c r="N60" s="235" t="s">
        <v>219</v>
      </c>
      <c r="O60" s="272" t="s">
        <v>216</v>
      </c>
      <c r="P60" s="234" t="s">
        <v>409</v>
      </c>
      <c r="Q60" s="234" t="s">
        <v>408</v>
      </c>
      <c r="R60" s="234" t="s">
        <v>407</v>
      </c>
      <c r="S60" s="220" t="s">
        <v>216</v>
      </c>
    </row>
    <row r="61" spans="1:19" ht="15" customHeight="1" x14ac:dyDescent="0.25">
      <c r="A61" s="228" t="s">
        <v>50</v>
      </c>
      <c r="B61" s="239" t="s">
        <v>132</v>
      </c>
      <c r="C61" s="240">
        <f t="shared" si="9"/>
        <v>0</v>
      </c>
      <c r="D61" s="240"/>
      <c r="E61" s="240"/>
      <c r="F61" s="241">
        <f t="shared" si="10"/>
        <v>0</v>
      </c>
      <c r="G61" s="235" t="s">
        <v>218</v>
      </c>
      <c r="H61" s="239" t="s">
        <v>216</v>
      </c>
      <c r="I61" s="239" t="s">
        <v>216</v>
      </c>
      <c r="J61" s="239" t="s">
        <v>216</v>
      </c>
      <c r="K61" s="239" t="s">
        <v>216</v>
      </c>
      <c r="L61" s="239" t="s">
        <v>216</v>
      </c>
      <c r="M61" s="235" t="s">
        <v>216</v>
      </c>
      <c r="N61" s="235" t="s">
        <v>216</v>
      </c>
      <c r="O61" s="239" t="s">
        <v>216</v>
      </c>
      <c r="P61" s="234" t="s">
        <v>401</v>
      </c>
      <c r="Q61" s="234" t="s">
        <v>404</v>
      </c>
      <c r="R61" s="234" t="s">
        <v>1427</v>
      </c>
      <c r="S61" s="220" t="s">
        <v>216</v>
      </c>
    </row>
    <row r="62" spans="1:19" ht="15" customHeight="1" x14ac:dyDescent="0.25">
      <c r="A62" s="228" t="s">
        <v>51</v>
      </c>
      <c r="B62" s="239" t="s">
        <v>133</v>
      </c>
      <c r="C62" s="240">
        <f t="shared" si="9"/>
        <v>2</v>
      </c>
      <c r="D62" s="240"/>
      <c r="E62" s="240"/>
      <c r="F62" s="241">
        <f t="shared" si="10"/>
        <v>2</v>
      </c>
      <c r="G62" s="239" t="s">
        <v>219</v>
      </c>
      <c r="H62" s="235" t="s">
        <v>219</v>
      </c>
      <c r="I62" s="235" t="s">
        <v>219</v>
      </c>
      <c r="J62" s="235" t="s">
        <v>219</v>
      </c>
      <c r="K62" s="235" t="s">
        <v>219</v>
      </c>
      <c r="L62" s="235" t="s">
        <v>219</v>
      </c>
      <c r="M62" s="235">
        <v>43966</v>
      </c>
      <c r="N62" s="235" t="s">
        <v>219</v>
      </c>
      <c r="O62" s="272" t="s">
        <v>216</v>
      </c>
      <c r="P62" s="234" t="s">
        <v>462</v>
      </c>
      <c r="Q62" s="234" t="s">
        <v>463</v>
      </c>
      <c r="R62" s="236" t="s">
        <v>417</v>
      </c>
    </row>
    <row r="63" spans="1:19" ht="15" customHeight="1" x14ac:dyDescent="0.25">
      <c r="A63" s="228" t="s">
        <v>52</v>
      </c>
      <c r="B63" s="239" t="s">
        <v>133</v>
      </c>
      <c r="C63" s="240">
        <f t="shared" si="9"/>
        <v>2</v>
      </c>
      <c r="D63" s="240"/>
      <c r="E63" s="240"/>
      <c r="F63" s="241">
        <f t="shared" si="10"/>
        <v>2</v>
      </c>
      <c r="G63" s="235" t="s">
        <v>219</v>
      </c>
      <c r="H63" s="235" t="s">
        <v>219</v>
      </c>
      <c r="I63" s="235" t="s">
        <v>219</v>
      </c>
      <c r="J63" s="235" t="s">
        <v>219</v>
      </c>
      <c r="K63" s="235" t="s">
        <v>219</v>
      </c>
      <c r="L63" s="235" t="s">
        <v>219</v>
      </c>
      <c r="M63" s="239" t="s">
        <v>217</v>
      </c>
      <c r="N63" s="235" t="s">
        <v>219</v>
      </c>
      <c r="O63" s="272" t="s">
        <v>216</v>
      </c>
      <c r="P63" s="234" t="s">
        <v>504</v>
      </c>
      <c r="Q63" s="234" t="s">
        <v>251</v>
      </c>
      <c r="R63" s="234" t="s">
        <v>505</v>
      </c>
      <c r="S63" s="220" t="s">
        <v>216</v>
      </c>
    </row>
    <row r="64" spans="1:19" ht="15" customHeight="1" x14ac:dyDescent="0.25">
      <c r="A64" s="228" t="s">
        <v>175</v>
      </c>
      <c r="B64" s="239" t="s">
        <v>133</v>
      </c>
      <c r="C64" s="240">
        <f t="shared" si="9"/>
        <v>2</v>
      </c>
      <c r="D64" s="240"/>
      <c r="E64" s="240"/>
      <c r="F64" s="241">
        <f t="shared" si="10"/>
        <v>2</v>
      </c>
      <c r="G64" s="239" t="s">
        <v>219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9" t="s">
        <v>219</v>
      </c>
      <c r="M64" s="235">
        <v>43980</v>
      </c>
      <c r="N64" s="235" t="s">
        <v>219</v>
      </c>
      <c r="O64" s="272" t="s">
        <v>216</v>
      </c>
      <c r="P64" s="234" t="s">
        <v>285</v>
      </c>
      <c r="Q64" s="234" t="s">
        <v>577</v>
      </c>
      <c r="R64" s="234" t="s">
        <v>578</v>
      </c>
      <c r="S64" s="220" t="s">
        <v>216</v>
      </c>
    </row>
    <row r="65" spans="1:19" ht="15" customHeight="1" x14ac:dyDescent="0.25">
      <c r="A65" s="228" t="s">
        <v>54</v>
      </c>
      <c r="B65" s="239" t="s">
        <v>133</v>
      </c>
      <c r="C65" s="240">
        <f t="shared" si="9"/>
        <v>2</v>
      </c>
      <c r="D65" s="240"/>
      <c r="E65" s="240"/>
      <c r="F65" s="241">
        <f t="shared" si="10"/>
        <v>2</v>
      </c>
      <c r="G65" s="239" t="s">
        <v>219</v>
      </c>
      <c r="H65" s="239" t="s">
        <v>219</v>
      </c>
      <c r="I65" s="239" t="s">
        <v>219</v>
      </c>
      <c r="J65" s="239" t="s">
        <v>219</v>
      </c>
      <c r="K65" s="239" t="s">
        <v>219</v>
      </c>
      <c r="L65" s="239" t="s">
        <v>219</v>
      </c>
      <c r="M65" s="235">
        <v>43970</v>
      </c>
      <c r="N65" s="239" t="s">
        <v>219</v>
      </c>
      <c r="O65" s="239" t="s">
        <v>1453</v>
      </c>
      <c r="P65" s="234" t="s">
        <v>484</v>
      </c>
      <c r="Q65" s="234" t="s">
        <v>485</v>
      </c>
      <c r="R65" s="236" t="s">
        <v>417</v>
      </c>
    </row>
    <row r="66" spans="1:19" ht="15" customHeight="1" x14ac:dyDescent="0.25">
      <c r="A66" s="228" t="s">
        <v>55</v>
      </c>
      <c r="B66" s="239" t="s">
        <v>133</v>
      </c>
      <c r="C66" s="240">
        <f t="shared" si="9"/>
        <v>2</v>
      </c>
      <c r="D66" s="240"/>
      <c r="E66" s="240"/>
      <c r="F66" s="241">
        <f t="shared" si="10"/>
        <v>2</v>
      </c>
      <c r="G66" s="235" t="s">
        <v>219</v>
      </c>
      <c r="H66" s="235" t="s">
        <v>219</v>
      </c>
      <c r="I66" s="235" t="s">
        <v>219</v>
      </c>
      <c r="J66" s="235" t="s">
        <v>219</v>
      </c>
      <c r="K66" s="235" t="s">
        <v>219</v>
      </c>
      <c r="L66" s="235" t="s">
        <v>219</v>
      </c>
      <c r="M66" s="235">
        <v>43979</v>
      </c>
      <c r="N66" s="239" t="s">
        <v>219</v>
      </c>
      <c r="O66" s="239" t="s">
        <v>1460</v>
      </c>
      <c r="P66" s="234" t="s">
        <v>596</v>
      </c>
      <c r="Q66" s="234" t="s">
        <v>286</v>
      </c>
      <c r="R66" s="234" t="s">
        <v>597</v>
      </c>
      <c r="S66" s="220" t="s">
        <v>216</v>
      </c>
    </row>
    <row r="67" spans="1:19" ht="15" customHeight="1" x14ac:dyDescent="0.25">
      <c r="A67" s="228" t="s">
        <v>56</v>
      </c>
      <c r="B67" s="239" t="s">
        <v>133</v>
      </c>
      <c r="C67" s="240">
        <f t="shared" si="9"/>
        <v>2</v>
      </c>
      <c r="D67" s="240"/>
      <c r="E67" s="240"/>
      <c r="F67" s="241">
        <f t="shared" si="10"/>
        <v>2</v>
      </c>
      <c r="G67" s="235" t="s">
        <v>219</v>
      </c>
      <c r="H67" s="235" t="s">
        <v>219</v>
      </c>
      <c r="I67" s="235" t="s">
        <v>219</v>
      </c>
      <c r="J67" s="235" t="s">
        <v>219</v>
      </c>
      <c r="K67" s="235" t="s">
        <v>219</v>
      </c>
      <c r="L67" s="235" t="s">
        <v>219</v>
      </c>
      <c r="M67" s="235">
        <v>43971</v>
      </c>
      <c r="N67" s="239" t="s">
        <v>219</v>
      </c>
      <c r="O67" s="272" t="s">
        <v>216</v>
      </c>
      <c r="P67" s="234" t="s">
        <v>541</v>
      </c>
      <c r="Q67" s="234" t="s">
        <v>543</v>
      </c>
      <c r="R67" s="234" t="s">
        <v>542</v>
      </c>
      <c r="S67" s="220" t="s">
        <v>216</v>
      </c>
    </row>
    <row r="68" spans="1:19" s="69" customFormat="1" ht="15" customHeight="1" x14ac:dyDescent="0.25">
      <c r="A68" s="228" t="s">
        <v>57</v>
      </c>
      <c r="B68" s="239" t="s">
        <v>132</v>
      </c>
      <c r="C68" s="240">
        <f t="shared" si="9"/>
        <v>0</v>
      </c>
      <c r="D68" s="240"/>
      <c r="E68" s="240"/>
      <c r="F68" s="241">
        <f t="shared" si="10"/>
        <v>0</v>
      </c>
      <c r="G68" s="235" t="s">
        <v>257</v>
      </c>
      <c r="H68" s="239" t="s">
        <v>219</v>
      </c>
      <c r="I68" s="239" t="s">
        <v>219</v>
      </c>
      <c r="J68" s="239" t="s">
        <v>219</v>
      </c>
      <c r="K68" s="239" t="s">
        <v>219</v>
      </c>
      <c r="L68" s="235" t="s">
        <v>257</v>
      </c>
      <c r="M68" s="235">
        <v>43970</v>
      </c>
      <c r="N68" s="239" t="s">
        <v>219</v>
      </c>
      <c r="O68" s="239" t="s">
        <v>1454</v>
      </c>
      <c r="P68" s="236" t="s">
        <v>448</v>
      </c>
      <c r="Q68" s="236" t="s">
        <v>483</v>
      </c>
      <c r="R68" s="236" t="s">
        <v>449</v>
      </c>
      <c r="S68" s="220" t="s">
        <v>216</v>
      </c>
    </row>
    <row r="69" spans="1:19" s="69" customFormat="1" ht="15" customHeight="1" x14ac:dyDescent="0.25">
      <c r="A69" s="242" t="s">
        <v>58</v>
      </c>
      <c r="B69" s="264"/>
      <c r="C69" s="299"/>
      <c r="D69" s="264"/>
      <c r="E69" s="264"/>
      <c r="F69" s="265"/>
      <c r="G69" s="242"/>
      <c r="H69" s="242"/>
      <c r="I69" s="242"/>
      <c r="J69" s="242"/>
      <c r="K69" s="242"/>
      <c r="L69" s="242"/>
      <c r="M69" s="242"/>
      <c r="N69" s="242"/>
      <c r="O69" s="242"/>
      <c r="P69" s="245"/>
      <c r="Q69" s="245"/>
      <c r="R69" s="249"/>
      <c r="S69" s="220"/>
    </row>
    <row r="70" spans="1:19" s="69" customFormat="1" ht="15" customHeight="1" x14ac:dyDescent="0.25">
      <c r="A70" s="228" t="s">
        <v>59</v>
      </c>
      <c r="B70" s="239" t="s">
        <v>132</v>
      </c>
      <c r="C70" s="240">
        <f t="shared" ref="C70:C75" si="11">IF(B70=$B$4,2,0)</f>
        <v>0</v>
      </c>
      <c r="D70" s="240"/>
      <c r="E70" s="240"/>
      <c r="F70" s="241">
        <f t="shared" ref="F70:F75" si="12">C70*IF(D70&gt;0,D70,1)*IF(E70&gt;0,E70,1)</f>
        <v>0</v>
      </c>
      <c r="G70" s="235" t="s">
        <v>218</v>
      </c>
      <c r="H70" s="239" t="s">
        <v>216</v>
      </c>
      <c r="I70" s="239" t="s">
        <v>216</v>
      </c>
      <c r="J70" s="239" t="s">
        <v>216</v>
      </c>
      <c r="K70" s="239" t="s">
        <v>216</v>
      </c>
      <c r="L70" s="239" t="s">
        <v>216</v>
      </c>
      <c r="M70" s="239" t="s">
        <v>216</v>
      </c>
      <c r="N70" s="235" t="s">
        <v>216</v>
      </c>
      <c r="O70" s="239" t="s">
        <v>216</v>
      </c>
      <c r="P70" s="236" t="s">
        <v>671</v>
      </c>
      <c r="Q70" s="236" t="s">
        <v>231</v>
      </c>
      <c r="R70" s="236" t="s">
        <v>417</v>
      </c>
      <c r="S70" s="220"/>
    </row>
    <row r="71" spans="1:19" s="69" customFormat="1" ht="15" customHeight="1" x14ac:dyDescent="0.25">
      <c r="A71" s="228" t="s">
        <v>60</v>
      </c>
      <c r="B71" s="239" t="s">
        <v>132</v>
      </c>
      <c r="C71" s="240">
        <f>IF(B71=$B$4,2,0)</f>
        <v>0</v>
      </c>
      <c r="D71" s="240"/>
      <c r="E71" s="240"/>
      <c r="F71" s="241">
        <f>C71*IF(D71&gt;0,D71,1)*IF(E71&gt;0,E71,1)</f>
        <v>0</v>
      </c>
      <c r="G71" s="235" t="s">
        <v>218</v>
      </c>
      <c r="H71" s="239" t="s">
        <v>216</v>
      </c>
      <c r="I71" s="239" t="s">
        <v>216</v>
      </c>
      <c r="J71" s="239" t="s">
        <v>216</v>
      </c>
      <c r="K71" s="239" t="s">
        <v>216</v>
      </c>
      <c r="L71" s="239" t="s">
        <v>216</v>
      </c>
      <c r="M71" s="239" t="s">
        <v>216</v>
      </c>
      <c r="N71" s="235" t="s">
        <v>216</v>
      </c>
      <c r="O71" s="239" t="s">
        <v>216</v>
      </c>
      <c r="P71" s="236" t="s">
        <v>486</v>
      </c>
      <c r="Q71" s="236" t="s">
        <v>232</v>
      </c>
      <c r="R71" s="236" t="s">
        <v>487</v>
      </c>
      <c r="S71" s="220" t="s">
        <v>216</v>
      </c>
    </row>
    <row r="72" spans="1:19" s="69" customFormat="1" ht="15" customHeight="1" x14ac:dyDescent="0.25">
      <c r="A72" s="228" t="s">
        <v>61</v>
      </c>
      <c r="B72" s="239" t="s">
        <v>132</v>
      </c>
      <c r="C72" s="240">
        <f t="shared" si="11"/>
        <v>0</v>
      </c>
      <c r="D72" s="240"/>
      <c r="E72" s="240"/>
      <c r="F72" s="241">
        <f t="shared" si="12"/>
        <v>0</v>
      </c>
      <c r="G72" s="235" t="s">
        <v>257</v>
      </c>
      <c r="H72" s="239" t="s">
        <v>219</v>
      </c>
      <c r="I72" s="239" t="s">
        <v>219</v>
      </c>
      <c r="J72" s="239" t="s">
        <v>219</v>
      </c>
      <c r="K72" s="239" t="s">
        <v>219</v>
      </c>
      <c r="L72" s="239" t="s">
        <v>218</v>
      </c>
      <c r="M72" s="235">
        <v>43951</v>
      </c>
      <c r="N72" s="235" t="s">
        <v>219</v>
      </c>
      <c r="O72" s="272" t="s">
        <v>1455</v>
      </c>
      <c r="P72" s="236" t="s">
        <v>431</v>
      </c>
      <c r="Q72" s="236" t="s">
        <v>430</v>
      </c>
      <c r="R72" s="236" t="s">
        <v>417</v>
      </c>
      <c r="S72" s="220"/>
    </row>
    <row r="73" spans="1:19" s="69" customFormat="1" ht="15" customHeight="1" x14ac:dyDescent="0.25">
      <c r="A73" s="228" t="s">
        <v>62</v>
      </c>
      <c r="B73" s="239" t="s">
        <v>133</v>
      </c>
      <c r="C73" s="240">
        <f t="shared" si="11"/>
        <v>2</v>
      </c>
      <c r="D73" s="240"/>
      <c r="E73" s="240"/>
      <c r="F73" s="241">
        <f t="shared" si="12"/>
        <v>2</v>
      </c>
      <c r="G73" s="235" t="s">
        <v>219</v>
      </c>
      <c r="H73" s="235" t="s">
        <v>219</v>
      </c>
      <c r="I73" s="235" t="s">
        <v>219</v>
      </c>
      <c r="J73" s="235" t="s">
        <v>219</v>
      </c>
      <c r="K73" s="235" t="s">
        <v>219</v>
      </c>
      <c r="L73" s="235" t="s">
        <v>219</v>
      </c>
      <c r="M73" s="235" t="s">
        <v>1505</v>
      </c>
      <c r="N73" s="235" t="s">
        <v>219</v>
      </c>
      <c r="O73" s="253" t="s">
        <v>1517</v>
      </c>
      <c r="P73" s="236" t="s">
        <v>399</v>
      </c>
      <c r="Q73" s="236" t="s">
        <v>288</v>
      </c>
      <c r="R73" s="236" t="s">
        <v>1502</v>
      </c>
      <c r="S73" s="69" t="s">
        <v>216</v>
      </c>
    </row>
    <row r="74" spans="1:19" ht="15" customHeight="1" x14ac:dyDescent="0.25">
      <c r="A74" s="228" t="s">
        <v>63</v>
      </c>
      <c r="B74" s="239" t="s">
        <v>133</v>
      </c>
      <c r="C74" s="240">
        <f t="shared" si="11"/>
        <v>2</v>
      </c>
      <c r="D74" s="240"/>
      <c r="E74" s="240"/>
      <c r="F74" s="241">
        <f t="shared" si="12"/>
        <v>2</v>
      </c>
      <c r="G74" s="235" t="s">
        <v>219</v>
      </c>
      <c r="H74" s="235" t="s">
        <v>219</v>
      </c>
      <c r="I74" s="235" t="s">
        <v>219</v>
      </c>
      <c r="J74" s="235" t="s">
        <v>219</v>
      </c>
      <c r="K74" s="235" t="s">
        <v>219</v>
      </c>
      <c r="L74" s="235" t="s">
        <v>219</v>
      </c>
      <c r="M74" s="239" t="s">
        <v>217</v>
      </c>
      <c r="N74" s="235" t="s">
        <v>219</v>
      </c>
      <c r="O74" s="272" t="s">
        <v>216</v>
      </c>
      <c r="P74" s="234" t="s">
        <v>664</v>
      </c>
      <c r="Q74" s="234" t="s">
        <v>663</v>
      </c>
      <c r="R74" s="236" t="s">
        <v>417</v>
      </c>
    </row>
    <row r="75" spans="1:19" ht="15" customHeight="1" x14ac:dyDescent="0.25">
      <c r="A75" s="228" t="s">
        <v>64</v>
      </c>
      <c r="B75" s="239" t="s">
        <v>133</v>
      </c>
      <c r="C75" s="240">
        <f t="shared" si="11"/>
        <v>2</v>
      </c>
      <c r="D75" s="240"/>
      <c r="E75" s="240"/>
      <c r="F75" s="241">
        <f t="shared" si="12"/>
        <v>2</v>
      </c>
      <c r="G75" s="235" t="s">
        <v>219</v>
      </c>
      <c r="H75" s="235" t="s">
        <v>219</v>
      </c>
      <c r="I75" s="235" t="s">
        <v>219</v>
      </c>
      <c r="J75" s="235" t="s">
        <v>219</v>
      </c>
      <c r="K75" s="235" t="s">
        <v>219</v>
      </c>
      <c r="L75" s="235" t="s">
        <v>219</v>
      </c>
      <c r="M75" s="235">
        <v>43945</v>
      </c>
      <c r="N75" s="235" t="s">
        <v>219</v>
      </c>
      <c r="O75" s="272" t="s">
        <v>216</v>
      </c>
      <c r="P75" s="234" t="s">
        <v>454</v>
      </c>
      <c r="Q75" s="234" t="s">
        <v>453</v>
      </c>
      <c r="R75" s="234" t="s">
        <v>452</v>
      </c>
      <c r="S75" s="220" t="s">
        <v>216</v>
      </c>
    </row>
    <row r="76" spans="1:19" s="69" customFormat="1" ht="15" customHeight="1" x14ac:dyDescent="0.25">
      <c r="A76" s="242" t="s">
        <v>65</v>
      </c>
      <c r="B76" s="264"/>
      <c r="C76" s="299"/>
      <c r="D76" s="264"/>
      <c r="E76" s="264"/>
      <c r="F76" s="265"/>
      <c r="G76" s="242"/>
      <c r="H76" s="242"/>
      <c r="I76" s="242"/>
      <c r="J76" s="242"/>
      <c r="K76" s="242"/>
      <c r="L76" s="242"/>
      <c r="M76" s="242"/>
      <c r="N76" s="242"/>
      <c r="O76" s="242"/>
      <c r="P76" s="245"/>
      <c r="Q76" s="245"/>
      <c r="R76" s="247"/>
      <c r="S76" s="220"/>
    </row>
    <row r="77" spans="1:19" ht="15" customHeight="1" x14ac:dyDescent="0.25">
      <c r="A77" s="228" t="s">
        <v>66</v>
      </c>
      <c r="B77" s="239" t="s">
        <v>133</v>
      </c>
      <c r="C77" s="240">
        <f>IF(B77=$B$4,2,0)</f>
        <v>2</v>
      </c>
      <c r="D77" s="240"/>
      <c r="E77" s="240"/>
      <c r="F77" s="241">
        <f t="shared" ref="F77:F86" si="13">C77*IF(D77&gt;0,D77,1)*IF(E77&gt;0,E77,1)</f>
        <v>2</v>
      </c>
      <c r="G77" s="235" t="s">
        <v>219</v>
      </c>
      <c r="H77" s="235" t="s">
        <v>219</v>
      </c>
      <c r="I77" s="235" t="s">
        <v>219</v>
      </c>
      <c r="J77" s="235" t="s">
        <v>219</v>
      </c>
      <c r="K77" s="235" t="s">
        <v>219</v>
      </c>
      <c r="L77" s="235" t="s">
        <v>219</v>
      </c>
      <c r="M77" s="239" t="s">
        <v>552</v>
      </c>
      <c r="N77" s="235" t="s">
        <v>219</v>
      </c>
      <c r="O77" s="272" t="s">
        <v>216</v>
      </c>
      <c r="P77" s="234" t="s">
        <v>551</v>
      </c>
      <c r="Q77" s="234" t="s">
        <v>549</v>
      </c>
      <c r="R77" s="208" t="s">
        <v>550</v>
      </c>
      <c r="S77" s="220" t="s">
        <v>216</v>
      </c>
    </row>
    <row r="78" spans="1:19" ht="15" customHeight="1" x14ac:dyDescent="0.25">
      <c r="A78" s="228" t="s">
        <v>68</v>
      </c>
      <c r="B78" s="239" t="s">
        <v>132</v>
      </c>
      <c r="C78" s="240">
        <f>IF(B78=$B$4,2,0)</f>
        <v>0</v>
      </c>
      <c r="D78" s="240"/>
      <c r="E78" s="240"/>
      <c r="F78" s="241">
        <f t="shared" ref="F78" si="14">C78*IF(D78&gt;0,D78,1)*IF(E78&gt;0,E78,1)</f>
        <v>0</v>
      </c>
      <c r="G78" s="235" t="s">
        <v>218</v>
      </c>
      <c r="H78" s="239" t="s">
        <v>216</v>
      </c>
      <c r="I78" s="239" t="s">
        <v>216</v>
      </c>
      <c r="J78" s="239" t="s">
        <v>216</v>
      </c>
      <c r="K78" s="239" t="s">
        <v>216</v>
      </c>
      <c r="L78" s="239" t="s">
        <v>216</v>
      </c>
      <c r="M78" s="239" t="s">
        <v>216</v>
      </c>
      <c r="N78" s="235" t="s">
        <v>216</v>
      </c>
      <c r="O78" s="239" t="s">
        <v>216</v>
      </c>
      <c r="P78" s="234" t="s">
        <v>590</v>
      </c>
      <c r="Q78" s="234" t="s">
        <v>591</v>
      </c>
      <c r="R78" s="234" t="s">
        <v>592</v>
      </c>
      <c r="S78" s="220" t="s">
        <v>216</v>
      </c>
    </row>
    <row r="79" spans="1:19" ht="15" customHeight="1" x14ac:dyDescent="0.25">
      <c r="A79" s="228" t="s">
        <v>69</v>
      </c>
      <c r="B79" s="239" t="s">
        <v>132</v>
      </c>
      <c r="C79" s="240">
        <f>IF(B79=$B$4,2,0)</f>
        <v>0</v>
      </c>
      <c r="D79" s="240"/>
      <c r="E79" s="240"/>
      <c r="F79" s="241">
        <f t="shared" si="13"/>
        <v>0</v>
      </c>
      <c r="G79" s="235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9" t="s">
        <v>216</v>
      </c>
      <c r="N79" s="235" t="s">
        <v>216</v>
      </c>
      <c r="O79" s="239" t="s">
        <v>216</v>
      </c>
      <c r="P79" s="234" t="s">
        <v>1432</v>
      </c>
      <c r="Q79" s="234" t="s">
        <v>425</v>
      </c>
      <c r="R79" s="236" t="s">
        <v>417</v>
      </c>
    </row>
    <row r="80" spans="1:19" ht="15" customHeight="1" x14ac:dyDescent="0.25">
      <c r="A80" s="228" t="s">
        <v>70</v>
      </c>
      <c r="B80" s="239" t="s">
        <v>132</v>
      </c>
      <c r="C80" s="240">
        <f>IF(B80=$B$4,2,0)</f>
        <v>0</v>
      </c>
      <c r="D80" s="240"/>
      <c r="E80" s="240"/>
      <c r="F80" s="241">
        <f t="shared" ref="F80" si="15">C80*IF(D80&gt;0,D80,1)*IF(E80&gt;0,E80,1)</f>
        <v>0</v>
      </c>
      <c r="G80" s="235" t="s">
        <v>218</v>
      </c>
      <c r="H80" s="239" t="s">
        <v>216</v>
      </c>
      <c r="I80" s="239" t="s">
        <v>216</v>
      </c>
      <c r="J80" s="239" t="s">
        <v>216</v>
      </c>
      <c r="K80" s="239" t="s">
        <v>216</v>
      </c>
      <c r="L80" s="239" t="s">
        <v>216</v>
      </c>
      <c r="M80" s="239" t="s">
        <v>216</v>
      </c>
      <c r="N80" s="235" t="s">
        <v>216</v>
      </c>
      <c r="O80" s="239" t="s">
        <v>216</v>
      </c>
      <c r="P80" s="234" t="s">
        <v>585</v>
      </c>
      <c r="Q80" s="234" t="s">
        <v>586</v>
      </c>
      <c r="R80" s="236" t="s">
        <v>417</v>
      </c>
    </row>
    <row r="81" spans="1:19" ht="15" customHeight="1" x14ac:dyDescent="0.25">
      <c r="A81" s="228" t="s">
        <v>72</v>
      </c>
      <c r="B81" s="239" t="s">
        <v>133</v>
      </c>
      <c r="C81" s="240">
        <f t="shared" ref="C81:C97" si="16">IF(B81=$B$4,2,0)</f>
        <v>2</v>
      </c>
      <c r="D81" s="240"/>
      <c r="E81" s="240"/>
      <c r="F81" s="241">
        <f t="shared" si="13"/>
        <v>2</v>
      </c>
      <c r="G81" s="235" t="s">
        <v>219</v>
      </c>
      <c r="H81" s="235" t="s">
        <v>219</v>
      </c>
      <c r="I81" s="235" t="s">
        <v>219</v>
      </c>
      <c r="J81" s="235" t="s">
        <v>219</v>
      </c>
      <c r="K81" s="235" t="s">
        <v>219</v>
      </c>
      <c r="L81" s="235" t="s">
        <v>219</v>
      </c>
      <c r="M81" s="235" t="s">
        <v>580</v>
      </c>
      <c r="N81" s="239" t="s">
        <v>219</v>
      </c>
      <c r="O81" s="239" t="s">
        <v>216</v>
      </c>
      <c r="P81" s="234" t="s">
        <v>613</v>
      </c>
      <c r="Q81" s="234" t="s">
        <v>612</v>
      </c>
      <c r="R81" s="236" t="s">
        <v>417</v>
      </c>
    </row>
    <row r="82" spans="1:19" ht="15" customHeight="1" x14ac:dyDescent="0.25">
      <c r="A82" s="228" t="s">
        <v>73</v>
      </c>
      <c r="B82" s="239" t="s">
        <v>132</v>
      </c>
      <c r="C82" s="240">
        <f t="shared" si="16"/>
        <v>0</v>
      </c>
      <c r="D82" s="240"/>
      <c r="E82" s="240"/>
      <c r="F82" s="241">
        <f t="shared" si="13"/>
        <v>0</v>
      </c>
      <c r="G82" s="235" t="s">
        <v>257</v>
      </c>
      <c r="H82" s="235" t="s">
        <v>219</v>
      </c>
      <c r="I82" s="235" t="s">
        <v>219</v>
      </c>
      <c r="J82" s="235" t="s">
        <v>219</v>
      </c>
      <c r="K82" s="235" t="s">
        <v>219</v>
      </c>
      <c r="L82" s="235" t="s">
        <v>257</v>
      </c>
      <c r="M82" s="235" t="s">
        <v>502</v>
      </c>
      <c r="N82" s="235" t="s">
        <v>219</v>
      </c>
      <c r="O82" s="239" t="s">
        <v>1456</v>
      </c>
      <c r="P82" s="234" t="s">
        <v>1444</v>
      </c>
      <c r="Q82" s="234" t="s">
        <v>247</v>
      </c>
      <c r="R82" s="234" t="s">
        <v>501</v>
      </c>
      <c r="S82" s="220" t="s">
        <v>216</v>
      </c>
    </row>
    <row r="83" spans="1:19" ht="15" customHeight="1" x14ac:dyDescent="0.25">
      <c r="A83" s="228" t="s">
        <v>1249</v>
      </c>
      <c r="B83" s="239" t="s">
        <v>133</v>
      </c>
      <c r="C83" s="240">
        <f t="shared" si="16"/>
        <v>2</v>
      </c>
      <c r="D83" s="240"/>
      <c r="E83" s="240"/>
      <c r="F83" s="241">
        <f t="shared" si="13"/>
        <v>2</v>
      </c>
      <c r="G83" s="239" t="s">
        <v>219</v>
      </c>
      <c r="H83" s="239" t="s">
        <v>219</v>
      </c>
      <c r="I83" s="235" t="s">
        <v>219</v>
      </c>
      <c r="J83" s="235" t="s">
        <v>219</v>
      </c>
      <c r="K83" s="235" t="s">
        <v>219</v>
      </c>
      <c r="L83" s="235" t="s">
        <v>219</v>
      </c>
      <c r="M83" s="235">
        <v>43958</v>
      </c>
      <c r="N83" s="239" t="s">
        <v>219</v>
      </c>
      <c r="O83" s="272" t="s">
        <v>216</v>
      </c>
      <c r="P83" s="234" t="s">
        <v>442</v>
      </c>
      <c r="Q83" s="234" t="s">
        <v>440</v>
      </c>
      <c r="R83" s="236" t="s">
        <v>417</v>
      </c>
    </row>
    <row r="84" spans="1:19" ht="15" customHeight="1" x14ac:dyDescent="0.25">
      <c r="A84" s="228" t="s">
        <v>75</v>
      </c>
      <c r="B84" s="239" t="s">
        <v>133</v>
      </c>
      <c r="C84" s="240">
        <f>IF(B84=$B$4,2,0)</f>
        <v>2</v>
      </c>
      <c r="D84" s="240"/>
      <c r="E84" s="240"/>
      <c r="F84" s="241">
        <f t="shared" si="13"/>
        <v>2</v>
      </c>
      <c r="G84" s="239" t="s">
        <v>219</v>
      </c>
      <c r="H84" s="239" t="s">
        <v>219</v>
      </c>
      <c r="I84" s="239" t="s">
        <v>219</v>
      </c>
      <c r="J84" s="239" t="s">
        <v>219</v>
      </c>
      <c r="K84" s="239" t="s">
        <v>219</v>
      </c>
      <c r="L84" s="239" t="s">
        <v>219</v>
      </c>
      <c r="M84" s="235" t="s">
        <v>584</v>
      </c>
      <c r="N84" s="235" t="s">
        <v>219</v>
      </c>
      <c r="O84" s="272" t="s">
        <v>216</v>
      </c>
      <c r="P84" s="234" t="s">
        <v>583</v>
      </c>
      <c r="Q84" s="234" t="s">
        <v>237</v>
      </c>
      <c r="R84" s="234" t="s">
        <v>582</v>
      </c>
      <c r="S84" s="220" t="s">
        <v>216</v>
      </c>
    </row>
    <row r="85" spans="1:19" ht="15" customHeight="1" x14ac:dyDescent="0.25">
      <c r="A85" s="228" t="s">
        <v>76</v>
      </c>
      <c r="B85" s="239" t="s">
        <v>133</v>
      </c>
      <c r="C85" s="240">
        <f>IF(B85=$B$4,2,0)</f>
        <v>2</v>
      </c>
      <c r="D85" s="240"/>
      <c r="E85" s="240"/>
      <c r="F85" s="241">
        <f t="shared" si="13"/>
        <v>2</v>
      </c>
      <c r="G85" s="239" t="s">
        <v>219</v>
      </c>
      <c r="H85" s="239" t="s">
        <v>219</v>
      </c>
      <c r="I85" s="239" t="s">
        <v>219</v>
      </c>
      <c r="J85" s="239" t="s">
        <v>219</v>
      </c>
      <c r="K85" s="239" t="s">
        <v>219</v>
      </c>
      <c r="L85" s="239" t="s">
        <v>219</v>
      </c>
      <c r="M85" s="235">
        <v>43979</v>
      </c>
      <c r="N85" s="235" t="s">
        <v>219</v>
      </c>
      <c r="O85" s="239" t="s">
        <v>1453</v>
      </c>
      <c r="P85" s="234" t="s">
        <v>457</v>
      </c>
      <c r="Q85" s="234" t="s">
        <v>517</v>
      </c>
      <c r="R85" s="234" t="s">
        <v>291</v>
      </c>
      <c r="S85" s="220" t="s">
        <v>216</v>
      </c>
    </row>
    <row r="86" spans="1:19" ht="15" customHeight="1" x14ac:dyDescent="0.25">
      <c r="A86" s="228" t="s">
        <v>77</v>
      </c>
      <c r="B86" s="239" t="s">
        <v>133</v>
      </c>
      <c r="C86" s="240">
        <f t="shared" si="16"/>
        <v>2</v>
      </c>
      <c r="D86" s="240"/>
      <c r="E86" s="240"/>
      <c r="F86" s="241">
        <f t="shared" si="13"/>
        <v>2</v>
      </c>
      <c r="G86" s="239" t="s">
        <v>219</v>
      </c>
      <c r="H86" s="239" t="s">
        <v>219</v>
      </c>
      <c r="I86" s="239" t="s">
        <v>219</v>
      </c>
      <c r="J86" s="239" t="s">
        <v>219</v>
      </c>
      <c r="K86" s="239" t="s">
        <v>219</v>
      </c>
      <c r="L86" s="239" t="s">
        <v>219</v>
      </c>
      <c r="M86" s="239" t="s">
        <v>217</v>
      </c>
      <c r="N86" s="235" t="s">
        <v>219</v>
      </c>
      <c r="O86" s="272" t="s">
        <v>1453</v>
      </c>
      <c r="P86" s="234" t="s">
        <v>1461</v>
      </c>
      <c r="Q86" s="234" t="s">
        <v>447</v>
      </c>
      <c r="R86" s="234" t="s">
        <v>446</v>
      </c>
      <c r="S86" s="220" t="s">
        <v>216</v>
      </c>
    </row>
    <row r="87" spans="1:19" s="69" customFormat="1" ht="15" customHeight="1" x14ac:dyDescent="0.25">
      <c r="A87" s="242" t="s">
        <v>78</v>
      </c>
      <c r="B87" s="264"/>
      <c r="C87" s="299"/>
      <c r="D87" s="264"/>
      <c r="E87" s="264"/>
      <c r="F87" s="265"/>
      <c r="G87" s="242"/>
      <c r="H87" s="242"/>
      <c r="I87" s="242"/>
      <c r="J87" s="242"/>
      <c r="K87" s="242"/>
      <c r="L87" s="242"/>
      <c r="M87" s="242"/>
      <c r="N87" s="242"/>
      <c r="O87" s="242"/>
      <c r="P87" s="245"/>
      <c r="Q87" s="245"/>
      <c r="R87" s="247"/>
      <c r="S87" s="220"/>
    </row>
    <row r="88" spans="1:19" s="69" customFormat="1" ht="15" customHeight="1" x14ac:dyDescent="0.25">
      <c r="A88" s="228" t="s">
        <v>67</v>
      </c>
      <c r="B88" s="239" t="s">
        <v>133</v>
      </c>
      <c r="C88" s="240">
        <f>IF(B88=$B$4,2,0)</f>
        <v>2</v>
      </c>
      <c r="D88" s="240"/>
      <c r="E88" s="240"/>
      <c r="F88" s="241">
        <f t="shared" ref="F88:F97" si="17">C88*IF(D88&gt;0,D88,1)*IF(E88&gt;0,E88,1)</f>
        <v>2</v>
      </c>
      <c r="G88" s="235" t="s">
        <v>219</v>
      </c>
      <c r="H88" s="235" t="s">
        <v>219</v>
      </c>
      <c r="I88" s="235" t="s">
        <v>219</v>
      </c>
      <c r="J88" s="235" t="s">
        <v>219</v>
      </c>
      <c r="K88" s="235" t="s">
        <v>219</v>
      </c>
      <c r="L88" s="235" t="s">
        <v>219</v>
      </c>
      <c r="M88" s="235">
        <v>43983</v>
      </c>
      <c r="N88" s="235" t="s">
        <v>219</v>
      </c>
      <c r="O88" s="272" t="s">
        <v>216</v>
      </c>
      <c r="P88" s="234" t="s">
        <v>547</v>
      </c>
      <c r="Q88" s="234" t="s">
        <v>546</v>
      </c>
      <c r="R88" s="234" t="s">
        <v>244</v>
      </c>
      <c r="S88" s="220" t="s">
        <v>216</v>
      </c>
    </row>
    <row r="89" spans="1:19" ht="15" customHeight="1" x14ac:dyDescent="0.25">
      <c r="A89" s="228" t="s">
        <v>79</v>
      </c>
      <c r="B89" s="239" t="s">
        <v>133</v>
      </c>
      <c r="C89" s="240">
        <f t="shared" si="16"/>
        <v>2</v>
      </c>
      <c r="D89" s="240"/>
      <c r="E89" s="240"/>
      <c r="F89" s="241">
        <f t="shared" si="17"/>
        <v>2</v>
      </c>
      <c r="G89" s="239" t="s">
        <v>219</v>
      </c>
      <c r="H89" s="239" t="s">
        <v>219</v>
      </c>
      <c r="I89" s="239" t="s">
        <v>219</v>
      </c>
      <c r="J89" s="239" t="s">
        <v>219</v>
      </c>
      <c r="K89" s="239" t="s">
        <v>219</v>
      </c>
      <c r="L89" s="235" t="s">
        <v>219</v>
      </c>
      <c r="M89" s="235">
        <v>43959</v>
      </c>
      <c r="N89" s="235" t="s">
        <v>219</v>
      </c>
      <c r="O89" s="272" t="s">
        <v>216</v>
      </c>
      <c r="P89" s="234" t="s">
        <v>510</v>
      </c>
      <c r="Q89" s="234" t="s">
        <v>509</v>
      </c>
      <c r="R89" s="234" t="s">
        <v>296</v>
      </c>
      <c r="S89" s="220" t="s">
        <v>216</v>
      </c>
    </row>
    <row r="90" spans="1:19" ht="15" customHeight="1" x14ac:dyDescent="0.25">
      <c r="A90" s="228" t="s">
        <v>71</v>
      </c>
      <c r="B90" s="239" t="s">
        <v>133</v>
      </c>
      <c r="C90" s="240">
        <f>IF(B90=$B$4,2,0)</f>
        <v>2</v>
      </c>
      <c r="D90" s="240"/>
      <c r="E90" s="240"/>
      <c r="F90" s="241">
        <f t="shared" si="17"/>
        <v>2</v>
      </c>
      <c r="G90" s="235" t="s">
        <v>219</v>
      </c>
      <c r="H90" s="235" t="s">
        <v>219</v>
      </c>
      <c r="I90" s="235" t="s">
        <v>219</v>
      </c>
      <c r="J90" s="235" t="s">
        <v>219</v>
      </c>
      <c r="K90" s="235" t="s">
        <v>219</v>
      </c>
      <c r="L90" s="235" t="s">
        <v>219</v>
      </c>
      <c r="M90" s="235">
        <v>43980</v>
      </c>
      <c r="N90" s="235" t="s">
        <v>219</v>
      </c>
      <c r="O90" s="239" t="s">
        <v>216</v>
      </c>
      <c r="P90" s="234" t="s">
        <v>1457</v>
      </c>
      <c r="Q90" s="234" t="s">
        <v>609</v>
      </c>
      <c r="R90" s="234" t="s">
        <v>610</v>
      </c>
      <c r="S90" s="220" t="s">
        <v>216</v>
      </c>
    </row>
    <row r="91" spans="1:19" ht="15" customHeight="1" x14ac:dyDescent="0.25">
      <c r="A91" s="228" t="s">
        <v>80</v>
      </c>
      <c r="B91" s="239" t="s">
        <v>133</v>
      </c>
      <c r="C91" s="240">
        <f>IF(B91=$B$4,2,0)</f>
        <v>2</v>
      </c>
      <c r="D91" s="240"/>
      <c r="E91" s="240"/>
      <c r="F91" s="241">
        <f t="shared" ref="F91" si="18">C91*IF(D91&gt;0,D91,1)*IF(E91&gt;0,E91,1)</f>
        <v>2</v>
      </c>
      <c r="G91" s="235" t="s">
        <v>219</v>
      </c>
      <c r="H91" s="235" t="s">
        <v>219</v>
      </c>
      <c r="I91" s="235" t="s">
        <v>219</v>
      </c>
      <c r="J91" s="235" t="s">
        <v>219</v>
      </c>
      <c r="K91" s="235" t="s">
        <v>219</v>
      </c>
      <c r="L91" s="235" t="s">
        <v>219</v>
      </c>
      <c r="M91" s="235">
        <v>43991</v>
      </c>
      <c r="N91" s="235" t="s">
        <v>219</v>
      </c>
      <c r="O91" s="239" t="s">
        <v>1458</v>
      </c>
      <c r="P91" s="234" t="s">
        <v>427</v>
      </c>
      <c r="Q91" s="234" t="s">
        <v>662</v>
      </c>
      <c r="R91" s="234" t="s">
        <v>428</v>
      </c>
      <c r="S91" s="220" t="s">
        <v>216</v>
      </c>
    </row>
    <row r="92" spans="1:19" ht="15" customHeight="1" x14ac:dyDescent="0.25">
      <c r="A92" s="228" t="s">
        <v>81</v>
      </c>
      <c r="B92" s="239" t="s">
        <v>133</v>
      </c>
      <c r="C92" s="240">
        <f t="shared" si="16"/>
        <v>2</v>
      </c>
      <c r="D92" s="240"/>
      <c r="E92" s="240"/>
      <c r="F92" s="241">
        <f t="shared" si="17"/>
        <v>2</v>
      </c>
      <c r="G92" s="239" t="s">
        <v>219</v>
      </c>
      <c r="H92" s="239" t="s">
        <v>219</v>
      </c>
      <c r="I92" s="239" t="s">
        <v>219</v>
      </c>
      <c r="J92" s="239" t="s">
        <v>219</v>
      </c>
      <c r="K92" s="239" t="s">
        <v>219</v>
      </c>
      <c r="L92" s="235" t="s">
        <v>219</v>
      </c>
      <c r="M92" s="235">
        <v>43971</v>
      </c>
      <c r="N92" s="235" t="s">
        <v>219</v>
      </c>
      <c r="O92" s="272" t="s">
        <v>216</v>
      </c>
      <c r="P92" s="234" t="s">
        <v>478</v>
      </c>
      <c r="Q92" s="234" t="s">
        <v>480</v>
      </c>
      <c r="R92" s="234" t="s">
        <v>479</v>
      </c>
      <c r="S92" s="220" t="s">
        <v>216</v>
      </c>
    </row>
    <row r="93" spans="1:19" s="69" customFormat="1" ht="15" customHeight="1" x14ac:dyDescent="0.25">
      <c r="A93" s="228" t="s">
        <v>82</v>
      </c>
      <c r="B93" s="239" t="s">
        <v>133</v>
      </c>
      <c r="C93" s="240">
        <f t="shared" si="16"/>
        <v>2</v>
      </c>
      <c r="D93" s="240"/>
      <c r="E93" s="240"/>
      <c r="F93" s="241">
        <f t="shared" si="17"/>
        <v>2</v>
      </c>
      <c r="G93" s="239" t="s">
        <v>219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9" t="s">
        <v>219</v>
      </c>
      <c r="M93" s="235" t="s">
        <v>217</v>
      </c>
      <c r="N93" s="235" t="s">
        <v>219</v>
      </c>
      <c r="O93" s="239" t="s">
        <v>1453</v>
      </c>
      <c r="P93" s="236" t="s">
        <v>637</v>
      </c>
      <c r="Q93" s="236" t="s">
        <v>639</v>
      </c>
      <c r="R93" s="236" t="s">
        <v>417</v>
      </c>
      <c r="S93" s="220"/>
    </row>
    <row r="94" spans="1:19" ht="15" customHeight="1" x14ac:dyDescent="0.25">
      <c r="A94" s="228" t="s">
        <v>83</v>
      </c>
      <c r="B94" s="239" t="s">
        <v>133</v>
      </c>
      <c r="C94" s="240">
        <f t="shared" si="16"/>
        <v>2</v>
      </c>
      <c r="D94" s="240"/>
      <c r="E94" s="240"/>
      <c r="F94" s="241">
        <f t="shared" si="17"/>
        <v>2</v>
      </c>
      <c r="G94" s="239" t="s">
        <v>219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9" t="s">
        <v>219</v>
      </c>
      <c r="M94" s="235" t="s">
        <v>217</v>
      </c>
      <c r="N94" s="239" t="s">
        <v>219</v>
      </c>
      <c r="O94" s="272" t="s">
        <v>216</v>
      </c>
      <c r="P94" s="234" t="s">
        <v>641</v>
      </c>
      <c r="Q94" s="234" t="s">
        <v>642</v>
      </c>
      <c r="R94" s="234" t="s">
        <v>645</v>
      </c>
      <c r="S94" s="220" t="s">
        <v>216</v>
      </c>
    </row>
    <row r="95" spans="1:19" s="69" customFormat="1" ht="15" customHeight="1" x14ac:dyDescent="0.25">
      <c r="A95" s="228" t="s">
        <v>84</v>
      </c>
      <c r="B95" s="239" t="s">
        <v>133</v>
      </c>
      <c r="C95" s="240">
        <f t="shared" si="16"/>
        <v>2</v>
      </c>
      <c r="D95" s="240"/>
      <c r="E95" s="240"/>
      <c r="F95" s="241">
        <f t="shared" si="17"/>
        <v>2</v>
      </c>
      <c r="G95" s="239" t="s">
        <v>219</v>
      </c>
      <c r="H95" s="239" t="s">
        <v>219</v>
      </c>
      <c r="I95" s="239" t="s">
        <v>219</v>
      </c>
      <c r="J95" s="239" t="s">
        <v>219</v>
      </c>
      <c r="K95" s="239" t="s">
        <v>219</v>
      </c>
      <c r="L95" s="235" t="s">
        <v>219</v>
      </c>
      <c r="M95" s="235" t="s">
        <v>217</v>
      </c>
      <c r="N95" s="235" t="s">
        <v>219</v>
      </c>
      <c r="O95" s="272" t="s">
        <v>1459</v>
      </c>
      <c r="P95" s="236" t="s">
        <v>533</v>
      </c>
      <c r="Q95" s="236" t="s">
        <v>532</v>
      </c>
      <c r="R95" s="236" t="s">
        <v>233</v>
      </c>
      <c r="S95" s="220" t="s">
        <v>216</v>
      </c>
    </row>
    <row r="96" spans="1:19" ht="15" customHeight="1" x14ac:dyDescent="0.25">
      <c r="A96" s="228" t="s">
        <v>85</v>
      </c>
      <c r="B96" s="239" t="s">
        <v>133</v>
      </c>
      <c r="C96" s="240">
        <f t="shared" si="16"/>
        <v>2</v>
      </c>
      <c r="D96" s="240"/>
      <c r="E96" s="240"/>
      <c r="F96" s="241">
        <f t="shared" si="17"/>
        <v>2</v>
      </c>
      <c r="G96" s="239" t="s">
        <v>219</v>
      </c>
      <c r="H96" s="239" t="s">
        <v>219</v>
      </c>
      <c r="I96" s="235" t="s">
        <v>219</v>
      </c>
      <c r="J96" s="235" t="s">
        <v>219</v>
      </c>
      <c r="K96" s="235" t="s">
        <v>219</v>
      </c>
      <c r="L96" s="235" t="s">
        <v>219</v>
      </c>
      <c r="M96" s="235" t="s">
        <v>217</v>
      </c>
      <c r="N96" s="235" t="s">
        <v>219</v>
      </c>
      <c r="O96" s="272" t="s">
        <v>216</v>
      </c>
      <c r="P96" s="234" t="s">
        <v>615</v>
      </c>
      <c r="Q96" s="236" t="s">
        <v>697</v>
      </c>
      <c r="R96" s="234" t="s">
        <v>616</v>
      </c>
      <c r="S96" s="220" t="s">
        <v>216</v>
      </c>
    </row>
    <row r="97" spans="1:18" ht="15" customHeight="1" x14ac:dyDescent="0.25">
      <c r="A97" s="228" t="s">
        <v>86</v>
      </c>
      <c r="B97" s="239" t="s">
        <v>132</v>
      </c>
      <c r="C97" s="240">
        <f t="shared" si="16"/>
        <v>0</v>
      </c>
      <c r="D97" s="240"/>
      <c r="E97" s="240"/>
      <c r="F97" s="241">
        <f t="shared" si="17"/>
        <v>0</v>
      </c>
      <c r="G97" s="239" t="s">
        <v>218</v>
      </c>
      <c r="H97" s="239" t="s">
        <v>216</v>
      </c>
      <c r="I97" s="239" t="s">
        <v>216</v>
      </c>
      <c r="J97" s="239" t="s">
        <v>216</v>
      </c>
      <c r="K97" s="239" t="s">
        <v>216</v>
      </c>
      <c r="L97" s="239" t="s">
        <v>216</v>
      </c>
      <c r="M97" s="239" t="s">
        <v>216</v>
      </c>
      <c r="N97" s="235" t="s">
        <v>216</v>
      </c>
      <c r="O97" s="239" t="s">
        <v>216</v>
      </c>
      <c r="P97" s="234" t="s">
        <v>537</v>
      </c>
      <c r="Q97" s="234" t="s">
        <v>538</v>
      </c>
      <c r="R97" s="236" t="s">
        <v>417</v>
      </c>
    </row>
    <row r="98" spans="1:18" ht="15" customHeight="1" x14ac:dyDescent="0.25">
      <c r="A98" s="228" t="s">
        <v>87</v>
      </c>
      <c r="B98" s="239" t="s">
        <v>132</v>
      </c>
      <c r="C98" s="240">
        <f t="shared" ref="C98" si="19">IF(B98=$B$4,2,0)</f>
        <v>0</v>
      </c>
      <c r="D98" s="240"/>
      <c r="E98" s="240"/>
      <c r="F98" s="241">
        <f t="shared" ref="F98" si="20">C98*IF(D98&gt;0,D98,1)*IF(E98&gt;0,E98,1)</f>
        <v>0</v>
      </c>
      <c r="G98" s="239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9" t="s">
        <v>216</v>
      </c>
      <c r="O98" s="239" t="s">
        <v>216</v>
      </c>
      <c r="P98" s="234" t="s">
        <v>573</v>
      </c>
      <c r="Q98" s="234" t="s">
        <v>574</v>
      </c>
      <c r="R98" s="236" t="s">
        <v>417</v>
      </c>
    </row>
    <row r="99" spans="1:18" x14ac:dyDescent="0.25">
      <c r="B99" s="31"/>
      <c r="C99" s="118"/>
      <c r="D99" s="118"/>
      <c r="E99" s="118"/>
      <c r="F99" s="119"/>
      <c r="G99" s="118"/>
      <c r="H99" s="118"/>
      <c r="I99" s="119"/>
      <c r="J99" s="119"/>
      <c r="K99" s="119"/>
      <c r="L99" s="119"/>
      <c r="M99" s="119"/>
      <c r="N99" s="119"/>
      <c r="O99" s="31"/>
      <c r="P99" s="85"/>
      <c r="Q99" s="85"/>
      <c r="R99" s="85"/>
    </row>
    <row r="100" spans="1:18" x14ac:dyDescent="0.25">
      <c r="P100" s="85"/>
      <c r="Q100" s="85"/>
      <c r="R100" s="85"/>
    </row>
    <row r="101" spans="1:18" x14ac:dyDescent="0.25">
      <c r="A101" s="89"/>
      <c r="B101" s="89"/>
      <c r="C101" s="90"/>
      <c r="D101" s="90"/>
      <c r="E101" s="90"/>
      <c r="F101" s="91"/>
      <c r="G101" s="90"/>
      <c r="H101" s="90"/>
      <c r="I101" s="91"/>
      <c r="J101" s="91"/>
      <c r="K101" s="91"/>
      <c r="L101" s="91"/>
      <c r="M101" s="91"/>
      <c r="N101" s="91"/>
      <c r="O101" s="89"/>
      <c r="P101" s="91"/>
      <c r="Q101" s="91"/>
      <c r="R101" s="91"/>
    </row>
    <row r="102" spans="1:18" x14ac:dyDescent="0.25">
      <c r="P102" s="85"/>
      <c r="Q102" s="85"/>
      <c r="R102" s="85"/>
    </row>
    <row r="103" spans="1:18" x14ac:dyDescent="0.25">
      <c r="P103" s="85"/>
      <c r="Q103" s="85"/>
      <c r="R103" s="85"/>
    </row>
    <row r="104" spans="1:18" x14ac:dyDescent="0.25">
      <c r="P104" s="85"/>
      <c r="Q104" s="85"/>
      <c r="R104" s="85"/>
    </row>
    <row r="105" spans="1:18" x14ac:dyDescent="0.25">
      <c r="P105" s="85"/>
      <c r="Q105" s="85"/>
      <c r="R105" s="85"/>
    </row>
    <row r="106" spans="1:18" x14ac:dyDescent="0.25">
      <c r="P106" s="85"/>
      <c r="Q106" s="85"/>
      <c r="R106" s="85"/>
    </row>
    <row r="107" spans="1:18" x14ac:dyDescent="0.25">
      <c r="P107" s="85"/>
      <c r="Q107" s="85"/>
      <c r="R107" s="85"/>
    </row>
    <row r="108" spans="1:18" x14ac:dyDescent="0.25">
      <c r="A108" s="89"/>
      <c r="B108" s="89"/>
      <c r="C108" s="90"/>
      <c r="D108" s="90"/>
      <c r="E108" s="90"/>
      <c r="F108" s="91"/>
      <c r="G108" s="90"/>
      <c r="H108" s="90"/>
      <c r="I108" s="91"/>
      <c r="J108" s="91"/>
      <c r="K108" s="91"/>
      <c r="L108" s="91"/>
      <c r="M108" s="91"/>
      <c r="N108" s="91"/>
      <c r="O108" s="89"/>
      <c r="P108" s="91"/>
      <c r="Q108" s="91"/>
      <c r="R108" s="91"/>
    </row>
    <row r="109" spans="1:18" x14ac:dyDescent="0.25">
      <c r="P109" s="85"/>
      <c r="Q109" s="85"/>
      <c r="R109" s="85"/>
    </row>
    <row r="110" spans="1:18" x14ac:dyDescent="0.25">
      <c r="Q110" s="85"/>
      <c r="R110" s="85"/>
    </row>
    <row r="111" spans="1:18" x14ac:dyDescent="0.25">
      <c r="Q111" s="85"/>
      <c r="R111" s="85"/>
    </row>
    <row r="112" spans="1:18" x14ac:dyDescent="0.25">
      <c r="A112" s="89"/>
      <c r="B112" s="89"/>
      <c r="C112" s="90"/>
      <c r="D112" s="90"/>
      <c r="E112" s="90"/>
      <c r="F112" s="91"/>
      <c r="G112" s="90"/>
      <c r="H112" s="90"/>
      <c r="I112" s="91"/>
      <c r="J112" s="91"/>
      <c r="K112" s="91"/>
      <c r="L112" s="91"/>
      <c r="M112" s="91"/>
      <c r="N112" s="91"/>
      <c r="O112" s="89"/>
      <c r="P112" s="95"/>
      <c r="Q112" s="91"/>
      <c r="R112" s="91"/>
    </row>
    <row r="113" spans="1:18" x14ac:dyDescent="0.25">
      <c r="Q113" s="85"/>
      <c r="R113" s="85"/>
    </row>
    <row r="114" spans="1:18" x14ac:dyDescent="0.25">
      <c r="Q114" s="85"/>
      <c r="R114" s="85"/>
    </row>
    <row r="115" spans="1:18" x14ac:dyDescent="0.25">
      <c r="A115" s="89"/>
      <c r="B115" s="89"/>
      <c r="C115" s="90"/>
      <c r="D115" s="90"/>
      <c r="E115" s="90"/>
      <c r="F115" s="91"/>
      <c r="G115" s="90"/>
      <c r="H115" s="90"/>
      <c r="I115" s="91"/>
      <c r="J115" s="91"/>
      <c r="K115" s="91"/>
      <c r="L115" s="91"/>
      <c r="M115" s="91"/>
      <c r="N115" s="91"/>
      <c r="O115" s="89"/>
      <c r="P115" s="95"/>
      <c r="Q115" s="91"/>
      <c r="R115" s="91"/>
    </row>
    <row r="116" spans="1:18" x14ac:dyDescent="0.25">
      <c r="Q116" s="85"/>
      <c r="R116" s="85"/>
    </row>
    <row r="117" spans="1:18" x14ac:dyDescent="0.25">
      <c r="Q117" s="85"/>
      <c r="R117" s="85"/>
    </row>
    <row r="118" spans="1:18" x14ac:dyDescent="0.25">
      <c r="Q118" s="85"/>
      <c r="R118" s="85"/>
    </row>
    <row r="119" spans="1:18" x14ac:dyDescent="0.25">
      <c r="A119" s="89"/>
      <c r="B119" s="89"/>
      <c r="C119" s="90"/>
      <c r="D119" s="90"/>
      <c r="E119" s="90"/>
      <c r="F119" s="91"/>
      <c r="G119" s="90"/>
      <c r="H119" s="90"/>
      <c r="I119" s="91"/>
      <c r="J119" s="91"/>
      <c r="K119" s="91"/>
      <c r="L119" s="91"/>
      <c r="M119" s="91"/>
      <c r="N119" s="91"/>
      <c r="O119" s="89"/>
      <c r="P119" s="95"/>
      <c r="Q119" s="91"/>
      <c r="R119" s="95"/>
    </row>
    <row r="120" spans="1:18" x14ac:dyDescent="0.25">
      <c r="Q120" s="85"/>
    </row>
    <row r="121" spans="1:18" x14ac:dyDescent="0.25">
      <c r="Q121" s="85"/>
    </row>
    <row r="122" spans="1:18" x14ac:dyDescent="0.25">
      <c r="A122" s="89"/>
      <c r="B122" s="89"/>
      <c r="C122" s="90"/>
      <c r="D122" s="90"/>
      <c r="E122" s="90"/>
      <c r="F122" s="91"/>
      <c r="G122" s="90"/>
      <c r="H122" s="90"/>
      <c r="I122" s="91"/>
      <c r="J122" s="91"/>
      <c r="K122" s="91"/>
      <c r="L122" s="91"/>
      <c r="M122" s="91"/>
      <c r="N122" s="91"/>
      <c r="O122" s="89"/>
      <c r="P122" s="95"/>
      <c r="Q122" s="91"/>
      <c r="R122" s="95"/>
    </row>
    <row r="126" spans="1:18" x14ac:dyDescent="0.25">
      <c r="A126" s="89"/>
      <c r="B126" s="89"/>
      <c r="C126" s="90"/>
      <c r="D126" s="90"/>
      <c r="E126" s="90"/>
      <c r="F126" s="91"/>
      <c r="G126" s="90"/>
      <c r="H126" s="90"/>
      <c r="I126" s="91"/>
      <c r="J126" s="91"/>
      <c r="K126" s="91"/>
      <c r="L126" s="91"/>
      <c r="M126" s="91"/>
      <c r="N126" s="91"/>
      <c r="O126" s="89"/>
      <c r="P126" s="95"/>
      <c r="Q126" s="95"/>
      <c r="R126" s="95"/>
    </row>
  </sheetData>
  <autoFilter ref="A6:R98" xr:uid="{00000000-0009-0000-0000-000006000000}"/>
  <mergeCells count="22">
    <mergeCell ref="J4:J5"/>
    <mergeCell ref="P4:P5"/>
    <mergeCell ref="N3:N5"/>
    <mergeCell ref="L4:L5"/>
    <mergeCell ref="H4:H5"/>
    <mergeCell ref="M3:M5"/>
    <mergeCell ref="A1:R1"/>
    <mergeCell ref="A2:R2"/>
    <mergeCell ref="G3:G5"/>
    <mergeCell ref="A3:A5"/>
    <mergeCell ref="C3:F3"/>
    <mergeCell ref="C4:C5"/>
    <mergeCell ref="R4:R5"/>
    <mergeCell ref="I4:I5"/>
    <mergeCell ref="F4:F5"/>
    <mergeCell ref="P3:R3"/>
    <mergeCell ref="Q4:Q5"/>
    <mergeCell ref="K4:K5"/>
    <mergeCell ref="H3:L3"/>
    <mergeCell ref="O3:O5"/>
    <mergeCell ref="D4:D5"/>
    <mergeCell ref="E4:E5"/>
  </mergeCells>
  <dataValidations count="1">
    <dataValidation type="list" allowBlank="1" showInputMessage="1" showErrorMessage="1" sqref="B7:B98" xr:uid="{00000000-0002-0000-0600-000000000000}">
      <formula1>$B$4:$B$5</formula1>
    </dataValidation>
  </dataValidations>
  <hyperlinks>
    <hyperlink ref="R73" r:id="rId1" display="http://open.minfin74.ru/otchet/1638075568" xr:uid="{00000000-0004-0000-0600-000000000000}"/>
    <hyperlink ref="Q73" r:id="rId2" xr:uid="{00000000-0004-0000-0600-000001000000}"/>
    <hyperlink ref="P73" r:id="rId3" display="https://zs74.ru/budget" xr:uid="{00000000-0004-0000-0600-000002000000}"/>
    <hyperlink ref="R61" r:id="rId4" xr:uid="{00000000-0004-0000-0600-000003000000}"/>
    <hyperlink ref="P61" r:id="rId5" xr:uid="{00000000-0004-0000-0600-000004000000}"/>
    <hyperlink ref="Q61" r:id="rId6" xr:uid="{00000000-0004-0000-0600-000005000000}"/>
    <hyperlink ref="P60" r:id="rId7" display="http://www.gs.cap.ru/doc/laws/2020/04/14/gs-zak-vnes-307" xr:uid="{00000000-0004-0000-0600-000006000000}"/>
    <hyperlink ref="Q60" r:id="rId8" display="http://minfin.cap.ru/doc/proekti-npa-razrabotannie-minfinom-chuvashii" xr:uid="{00000000-0004-0000-0600-000007000000}"/>
    <hyperlink ref="R60" r:id="rId9" xr:uid="{00000000-0004-0000-0600-000008000000}"/>
    <hyperlink ref="P52" r:id="rId10" display="http://www.parlamentchr.ru/deyatelnost/zakonoproekty-nakhodyashchiesya-na-rassmotrenii" xr:uid="{00000000-0004-0000-0600-000009000000}"/>
    <hyperlink ref="Q52" r:id="rId11" xr:uid="{00000000-0004-0000-0600-00000A000000}"/>
    <hyperlink ref="R52" r:id="rId12" xr:uid="{00000000-0004-0000-0600-00000B000000}"/>
    <hyperlink ref="P49" r:id="rId13" display="http://parlament.kbr.ru/zakonodatelnaya-deyatelnost/zakonoproekty-na-stadii-rassmotreniya/index.php?ELEMENT_ID=17606" xr:uid="{00000000-0004-0000-0600-00000C000000}"/>
    <hyperlink ref="Q49" r:id="rId14" xr:uid="{00000000-0004-0000-0600-00000D000000}"/>
    <hyperlink ref="P53" r:id="rId15" display="http://www.dumask.ru/law/zakonodatelnaya-deyatelnost/zakonoproekty-i-inye-pravovye-akty-nakhodyashchiesya-na-rassmotrenii.html" xr:uid="{00000000-0004-0000-0600-00000E000000}"/>
    <hyperlink ref="Q53" r:id="rId16" display="http://www.mfsk.ru/law/proekty-zakonovsk" xr:uid="{00000000-0004-0000-0600-00000F000000}"/>
    <hyperlink ref="R53" r:id="rId17" xr:uid="{00000000-0004-0000-0600-000010000000}"/>
    <hyperlink ref="P79" r:id="rId18" xr:uid="{00000000-0004-0000-0600-000011000000}"/>
    <hyperlink ref="Q79" r:id="rId19" xr:uid="{00000000-0004-0000-0600-000012000000}"/>
    <hyperlink ref="P36" r:id="rId20" xr:uid="{00000000-0004-0000-0600-000013000000}"/>
    <hyperlink ref="Q36" r:id="rId21" xr:uid="{00000000-0004-0000-0600-000014000000}"/>
    <hyperlink ref="P83" r:id="rId22" display="https://www.zskuzbass.ru/zakonotvorchestvo/proektyi-normativnyix-pravovyix-aktov-kemerovskoj-oblasti" xr:uid="{00000000-0004-0000-0600-000015000000}"/>
    <hyperlink ref="Q83" r:id="rId23" xr:uid="{00000000-0004-0000-0600-000016000000}"/>
    <hyperlink ref="R86" r:id="rId24" display="http://open.findep.org/" xr:uid="{00000000-0004-0000-0600-000018000000}"/>
    <hyperlink ref="Q86" r:id="rId25" xr:uid="{00000000-0004-0000-0600-000019000000}"/>
    <hyperlink ref="Q9" r:id="rId26" xr:uid="{00000000-0004-0000-0600-00001A000000}"/>
    <hyperlink ref="P9" r:id="rId27" display="http://www.zsvo.ru/documents/35/" xr:uid="{00000000-0004-0000-0600-00001B000000}"/>
    <hyperlink ref="R75" r:id="rId28" display="https://fea.yamalfin.ru/ispolnenie-budgeta/osnovnie-parametri-ispolneniya/osnovnye-parametry-ispolneniya-byudzheta" xr:uid="{00000000-0004-0000-0600-00001C000000}"/>
    <hyperlink ref="Q75" r:id="rId29" xr:uid="{00000000-0004-0000-0600-00001D000000}"/>
    <hyperlink ref="P75" r:id="rId30" display="http://www.zsyanao.ru/legislative_activity/projects/" xr:uid="{00000000-0004-0000-0600-00001E000000}"/>
    <hyperlink ref="Q31" r:id="rId31" display="https://finance.lenobl.ru/ru/pravovaya-baza/oblastnoe-zakondatelstvo/oz_isp/2019/proekt-oblastnogo-zakona-ob-ispolnenii-oblastnogo-byudzheta-leningrads/" xr:uid="{00000000-0004-0000-0600-000020000000}"/>
    <hyperlink ref="R31" r:id="rId32" xr:uid="{00000000-0004-0000-0600-000021000000}"/>
    <hyperlink ref="P62" r:id="rId33" xr:uid="{00000000-0004-0000-0600-000022000000}"/>
    <hyperlink ref="Q62" r:id="rId34" xr:uid="{00000000-0004-0000-0600-000023000000}"/>
    <hyperlink ref="P58" r:id="rId35" xr:uid="{00000000-0004-0000-0600-000024000000}"/>
    <hyperlink ref="Q58" r:id="rId36" xr:uid="{00000000-0004-0000-0600-000025000000}"/>
    <hyperlink ref="P14" r:id="rId37" xr:uid="{00000000-0004-0000-0600-000026000000}"/>
    <hyperlink ref="Q14" r:id="rId38" xr:uid="{00000000-0004-0000-0600-000027000000}"/>
    <hyperlink ref="P40" r:id="rId39" xr:uid="{00000000-0004-0000-0600-000028000000}"/>
    <hyperlink ref="Q40" r:id="rId40" xr:uid="{00000000-0004-0000-0600-000029000000}"/>
    <hyperlink ref="R40" r:id="rId41" display="http://budget.rk.ifinmon.ru/dokumenty/godovoj-otchet-ob-ispolnenii-byudzheta" xr:uid="{00000000-0004-0000-0600-00002A000000}"/>
    <hyperlink ref="P92" r:id="rId42" location="type=zakonoproekt" display="http://monitoring.zspk.gov.ru/ - type=zakonoproekt" xr:uid="{00000000-0004-0000-0600-00002B000000}"/>
    <hyperlink ref="Q92" r:id="rId43" display="https://www.primorsky.ru/authorities/executive-agencies/departments/finance/laws.php" xr:uid="{00000000-0004-0000-0600-00002C000000}"/>
    <hyperlink ref="R92" r:id="rId44" xr:uid="{00000000-0004-0000-0600-00002D000000}"/>
    <hyperlink ref="P68" r:id="rId45" xr:uid="{00000000-0004-0000-0600-00002E000000}"/>
    <hyperlink ref="R68" r:id="rId46" xr:uid="{00000000-0004-0000-0600-00002F000000}"/>
    <hyperlink ref="Q68" r:id="rId47" display="http://ufo.ulntc.ru/index.php?mgf=budget/isp&amp;slep=net" xr:uid="{00000000-0004-0000-0600-000030000000}"/>
    <hyperlink ref="P65" r:id="rId48" xr:uid="{00000000-0004-0000-0600-000031000000}"/>
    <hyperlink ref="Q65" r:id="rId49" xr:uid="{00000000-0004-0000-0600-000032000000}"/>
    <hyperlink ref="P71" r:id="rId50" xr:uid="{00000000-0004-0000-0600-000033000000}"/>
    <hyperlink ref="Q71" r:id="rId51" location="document_list" display="https://minfin.midural.ru/document/category/21 - document_list" xr:uid="{00000000-0004-0000-0600-000034000000}"/>
    <hyperlink ref="R71" r:id="rId52" display="http://info.mfural.ru/ebudget/Menu/Page/1" xr:uid="{00000000-0004-0000-0600-000035000000}"/>
    <hyperlink ref="P35" r:id="rId53" display="http://www.assembly.spb.ru/ndoc/doc/0/777340364" xr:uid="{00000000-0004-0000-0600-000036000000}"/>
    <hyperlink ref="Q35" r:id="rId54" xr:uid="{00000000-0004-0000-0600-000037000000}"/>
    <hyperlink ref="P59" r:id="rId55" display="http://www.udmgossovet.ru/ooz/isp_budzhet2019/obshslush.php" xr:uid="{00000000-0004-0000-0600-000038000000}"/>
    <hyperlink ref="Q59" r:id="rId56" xr:uid="{00000000-0004-0000-0600-000039000000}"/>
    <hyperlink ref="P33" r:id="rId57" display="http://duma.novreg.ru/action/projects/" xr:uid="{00000000-0004-0000-0600-00003A000000}"/>
    <hyperlink ref="Q33" r:id="rId58" xr:uid="{00000000-0004-0000-0600-00003B000000}"/>
    <hyperlink ref="R33" r:id="rId59" display="http://portal.novkfo.ru/Menu/Page/3" xr:uid="{00000000-0004-0000-0600-00003C000000}"/>
    <hyperlink ref="P22" r:id="rId60" xr:uid="{00000000-0004-0000-0600-00003D000000}"/>
    <hyperlink ref="Q22" r:id="rId61" display="https://minfin.tularegion.ru/activities/" xr:uid="{00000000-0004-0000-0600-00003E000000}"/>
    <hyperlink ref="R22" r:id="rId62" xr:uid="{00000000-0004-0000-0600-00003F000000}"/>
    <hyperlink ref="P82" r:id="rId63" display="https://eparlament.irzs.ru/Doc/pasport?id=3331" xr:uid="{00000000-0004-0000-0600-000040000000}"/>
    <hyperlink ref="R82" r:id="rId64" display="http://openbudget.gfu.ru/ispolnenie-budgeta/law_project/" xr:uid="{00000000-0004-0000-0600-000042000000}"/>
    <hyperlink ref="P63" r:id="rId65" display="https://www.zsno.ru/law/bills-and-draft-resolutions/pending-bills/" xr:uid="{00000000-0004-0000-0600-000043000000}"/>
    <hyperlink ref="Q63" r:id="rId66" xr:uid="{00000000-0004-0000-0600-000044000000}"/>
    <hyperlink ref="R63" r:id="rId67" display="http://mf.nnov.ru:8025/primi-uchastie/publichnye-slushaniya/publ-slushaniya-isp-2020-menu/doc-062020-d1" xr:uid="{00000000-0004-0000-0600-000045000000}"/>
    <hyperlink ref="P89" r:id="rId68" display="http://iltumen.ru/documents/31302" xr:uid="{00000000-0004-0000-0600-000046000000}"/>
    <hyperlink ref="Q89" r:id="rId69" xr:uid="{00000000-0004-0000-0600-000047000000}"/>
    <hyperlink ref="R89" r:id="rId70" display="http://budget.sakha.gov.ru/ebudget/Menu/Page/173" xr:uid="{00000000-0004-0000-0600-000048000000}"/>
    <hyperlink ref="P26" r:id="rId71" xr:uid="{00000000-0004-0000-0600-000049000000}"/>
    <hyperlink ref="Q26" r:id="rId72" xr:uid="{00000000-0004-0000-0600-00004A000000}"/>
    <hyperlink ref="R26" r:id="rId73" display="http://budget.karelia.ru/byudzhet/dokumenty/2019-god" xr:uid="{00000000-0004-0000-0600-00004B000000}"/>
    <hyperlink ref="P12" r:id="rId74" display="http://www.zskaluga.ru/bills/wide/17404/ob_ispolnenii_oblastnogo_bjudzheta_za_2019_god.html" xr:uid="{00000000-0004-0000-0600-00004C000000}"/>
    <hyperlink ref="Q12" r:id="rId75" xr:uid="{00000000-0004-0000-0600-00004D000000}"/>
    <hyperlink ref="P85" r:id="rId76" xr:uid="{00000000-0004-0000-0600-00004E000000}"/>
    <hyperlink ref="Q85" r:id="rId77" xr:uid="{00000000-0004-0000-0600-00004F000000}"/>
    <hyperlink ref="R85" r:id="rId78" display="http://budget.omsk.ifinmon.ru/napravleniya/ispolnenie-byudzheta/materialy-po-ispolneniyu-oblastnogo-byudzheta" xr:uid="{00000000-0004-0000-0600-000050000000}"/>
    <hyperlink ref="Q21" r:id="rId79" display="https://www.tverfin.ru/np-baza/proekty-npa/" xr:uid="{00000000-0004-0000-0600-000051000000}"/>
    <hyperlink ref="P21" r:id="rId80" display="http://zsto.ru/index.php/739a50c4-47c1-81fa-060e-2232105925f8/5f51608f-f613-3c85-ce9f-e9a9410d8fa4" xr:uid="{00000000-0004-0000-0600-000052000000}"/>
    <hyperlink ref="R21" r:id="rId81" xr:uid="{00000000-0004-0000-0600-000053000000}"/>
    <hyperlink ref="P32" r:id="rId82" display="https://www.duma-murman.ru/deyatelnost/zakonodatelnaya-deyatelnost/oblastnoy-byudzhet/" xr:uid="{00000000-0004-0000-0600-000054000000}"/>
    <hyperlink ref="Q32" r:id="rId83" xr:uid="{00000000-0004-0000-0600-000055000000}"/>
    <hyperlink ref="R32" r:id="rId84" display="https://b4u.gov-murman.ru/budget_guides/" xr:uid="{00000000-0004-0000-0600-000056000000}"/>
    <hyperlink ref="P57" r:id="rId85" xr:uid="{00000000-0004-0000-0600-000057000000}"/>
    <hyperlink ref="Q57" r:id="rId86" xr:uid="{00000000-0004-0000-0600-000058000000}"/>
    <hyperlink ref="P95" r:id="rId87" display="http://old.magoblduma.ru/zakon/projects/search/cardnpa/983-6/" xr:uid="{00000000-0004-0000-0600-000059000000}"/>
    <hyperlink ref="Q95" r:id="rId88" display="https://minfin.49gov.ru/press/news/index.php?id_4=53855" xr:uid="{00000000-0004-0000-0600-00005A000000}"/>
    <hyperlink ref="R95" r:id="rId89" xr:uid="{00000000-0004-0000-0600-00005B000000}"/>
    <hyperlink ref="P10" r:id="rId90" display="http://www.vrnoblduma.ru/dokumenty/proekty/pro.php?lid=2056" xr:uid="{00000000-0004-0000-0600-00005C000000}"/>
    <hyperlink ref="Q10" r:id="rId91" xr:uid="{00000000-0004-0000-0600-00005D000000}"/>
    <hyperlink ref="P97" r:id="rId92" xr:uid="{00000000-0004-0000-0600-00005E000000}"/>
    <hyperlink ref="Q97" r:id="rId93" xr:uid="{00000000-0004-0000-0600-00005F000000}"/>
    <hyperlink ref="P67" r:id="rId94" display="https://srd.ru/index.php/component/docs/?view=pr_zaks&amp;menu=508&amp;selmenu=512" xr:uid="{00000000-0004-0000-0600-000060000000}"/>
    <hyperlink ref="Q67" r:id="rId95" display="https://minfin.saratov.gov.ru/docs" xr:uid="{00000000-0004-0000-0600-000061000000}"/>
    <hyperlink ref="R67" r:id="rId96" xr:uid="{00000000-0004-0000-0600-000062000000}"/>
    <hyperlink ref="P88" r:id="rId97" display="http://hural-buryatia.ru/bankz/" xr:uid="{00000000-0004-0000-0600-000063000000}"/>
    <hyperlink ref="Q88" r:id="rId98" xr:uid="{00000000-0004-0000-0600-000064000000}"/>
    <hyperlink ref="R88" r:id="rId99" xr:uid="{00000000-0004-0000-0600-000065000000}"/>
    <hyperlink ref="P56" r:id="rId100" xr:uid="{00000000-0004-0000-0600-000066000000}"/>
    <hyperlink ref="Q56" r:id="rId101" xr:uid="{00000000-0004-0000-0600-000067000000}"/>
    <hyperlink ref="P77" r:id="rId102" display="http://elkurultay.ru/deyatelnost/zakonotvorchestvo" xr:uid="{00000000-0004-0000-0600-000068000000}"/>
    <hyperlink ref="Q77" r:id="rId103" xr:uid="{00000000-0004-0000-0600-000069000000}"/>
    <hyperlink ref="R77" r:id="rId104" display="http://www.open.minfin-altai.ru/open-budget/ispolnenie-respublikanskogo-byudzheta.html  " xr:uid="{00000000-0004-0000-0600-00006A000000}"/>
    <hyperlink ref="P98" r:id="rId105" display="http://думачукотки.рф/documents/search.html?srch_text=&amp;srch_number=&amp;srch_dates=&amp;srch_category=0" xr:uid="{00000000-0004-0000-0600-00006B000000}"/>
    <hyperlink ref="Q98" r:id="rId106" display="http://чукотка.рф//otkrytyy-byudzhet/ispolnenie-byudzheta.php" xr:uid="{00000000-0004-0000-0600-00006C000000}"/>
    <hyperlink ref="P15" r:id="rId107" display="http://www.oblsovet.ru/legislation/" xr:uid="{00000000-0004-0000-0600-00006D000000}"/>
    <hyperlink ref="Q15" r:id="rId108" display="http://ufin48.ru/Show/Tag/%d0%98%d1%81%d0%bf%d0%be%d0%bb%d0%bd%d0%b5%d0%bd%d0%b8%d0%b5 %d0%b1%d1%8e%d0%b4%d0%b6%d0%b5%d1%82%d0%b0" xr:uid="{00000000-0004-0000-0600-00006E000000}"/>
    <hyperlink ref="P64" r:id="rId109" xr:uid="{00000000-0004-0000-0600-00006F000000}"/>
    <hyperlink ref="Q64" r:id="rId110" display="http://minfin.orb.ru/%D0%BE%D1%82%D1%87%D0%B5%D1%82%D1%8B-%D0%BE%D0%B1-%D0%B8%D1%81%D0%BF%D0%BE%D0%BB%D0%BD%D0%B5%D0%BD%D0%B8%D0%B8-%D0%B1%D1%8E%D0%B4%D0%B6%D0%B5%D1%82%D0%B0/" xr:uid="{00000000-0004-0000-0600-000070000000}"/>
    <hyperlink ref="R64" r:id="rId111" display="http://budget.orb.ru/isp/svod" xr:uid="{00000000-0004-0000-0600-000071000000}"/>
    <hyperlink ref="P84" r:id="rId112" display="http://zsnso.ru/proekty-npa-vnesennye-v-zakonodatelnoe-sobranie-novosibirskoy-oblasti" xr:uid="{00000000-0004-0000-0600-000072000000}"/>
    <hyperlink ref="Q84" r:id="rId113" xr:uid="{00000000-0004-0000-0600-000073000000}"/>
    <hyperlink ref="R84" r:id="rId114" xr:uid="{00000000-0004-0000-0600-000074000000}"/>
    <hyperlink ref="P80" r:id="rId115" xr:uid="{00000000-0004-0000-0600-000075000000}"/>
    <hyperlink ref="Q80" r:id="rId116" xr:uid="{00000000-0004-0000-0600-000076000000}"/>
    <hyperlink ref="P18" r:id="rId117" display="http://rznoblduma.ru/index.php?option=com_content&amp;view=article&amp;id=177&amp;Itemid=125" xr:uid="{00000000-0004-0000-0600-000077000000}"/>
    <hyperlink ref="R18" r:id="rId118" display="https://minfin-rzn.ru/portal/Show/Category/7?ItemId=39" xr:uid="{00000000-0004-0000-0600-000079000000}"/>
    <hyperlink ref="P78" r:id="rId119" xr:uid="{00000000-0004-0000-0600-00007A000000}"/>
    <hyperlink ref="Q78" r:id="rId120" xr:uid="{00000000-0004-0000-0600-00007B000000}"/>
    <hyperlink ref="R78" r:id="rId121" display="http://budget17.ru/" xr:uid="{00000000-0004-0000-0600-00007C000000}"/>
    <hyperlink ref="P51" r:id="rId122" display="https://parliament-osetia.ru/index.php/main/bills/art/740" xr:uid="{00000000-0004-0000-0600-00007D000000}"/>
    <hyperlink ref="Q51" r:id="rId123" xr:uid="{00000000-0004-0000-0600-00007E000000}"/>
    <hyperlink ref="P66" r:id="rId124" xr:uid="{00000000-0004-0000-0600-00007F000000}"/>
    <hyperlink ref="Q66" r:id="rId125" xr:uid="{00000000-0004-0000-0600-000080000000}"/>
    <hyperlink ref="R66" r:id="rId126" location="toggle-id-1" xr:uid="{00000000-0004-0000-0600-000081000000}"/>
    <hyperlink ref="P34" r:id="rId127" xr:uid="{00000000-0004-0000-0600-000082000000}"/>
    <hyperlink ref="Q34" r:id="rId128" display="http://finance.pskov.ru/ob-upravlenii/byudzhet" xr:uid="{00000000-0004-0000-0600-000083000000}"/>
    <hyperlink ref="R34" r:id="rId129" display="http://bks.pskov.ru/ebudget/Show/Category/4?ItemId=262" xr:uid="{00000000-0004-0000-0600-000084000000}"/>
    <hyperlink ref="P55" r:id="rId130" display="http://gsrb.ru/ru/materials/materialy-k-zasedaniyu-gs-k-rb/?SECTION_ID=1496" xr:uid="{00000000-0004-0000-0600-000085000000}"/>
    <hyperlink ref="Q55" r:id="rId131" xr:uid="{00000000-0004-0000-0600-000086000000}"/>
    <hyperlink ref="R90" r:id="rId132" xr:uid="{00000000-0004-0000-0600-000087000000}"/>
    <hyperlink ref="Q90" r:id="rId133" xr:uid="{00000000-0004-0000-0600-000088000000}"/>
    <hyperlink ref="P90" r:id="rId134" display="http://www.zaksobr-chita.ru/documents/proektyi_zakonov/2020_god/may_2020_goda" xr:uid="{00000000-0004-0000-0600-000089000000}"/>
    <hyperlink ref="P81" r:id="rId135" display="https://www.sobranie.info/lawsinfo.php?UID=17171" xr:uid="{00000000-0004-0000-0600-00008A000000}"/>
    <hyperlink ref="Q81" r:id="rId136" xr:uid="{00000000-0004-0000-0600-00008B000000}"/>
    <hyperlink ref="Q28" r:id="rId137" xr:uid="{00000000-0004-0000-0600-00008C000000}"/>
    <hyperlink ref="P28" r:id="rId138" display="http://www.aosd.ru/?dir=budget&amp;act=budget" xr:uid="{00000000-0004-0000-0600-00008D000000}"/>
    <hyperlink ref="P96" r:id="rId139" display="http://doc.dumasakhalin.ru/chapter/projects" xr:uid="{00000000-0004-0000-0600-00008E000000}"/>
    <hyperlink ref="R96" r:id="rId140" xr:uid="{00000000-0004-0000-0600-00008F000000}"/>
    <hyperlink ref="P39" r:id="rId141" xr:uid="{00000000-0004-0000-0600-000090000000}"/>
    <hyperlink ref="Q39" r:id="rId142" xr:uid="{00000000-0004-0000-0600-000091000000}"/>
    <hyperlink ref="P23" r:id="rId143" display="http://www.duma.yar.ru/service/projects/zp201345.html" xr:uid="{00000000-0004-0000-0600-000092000000}"/>
    <hyperlink ref="Q23" r:id="rId144" xr:uid="{00000000-0004-0000-0600-000093000000}"/>
    <hyperlink ref="R23" r:id="rId145" display="http://budget76.ru/bdg/2019-god-bdg/k-proektu-zakona-ob-ispolnenii-byudzheta" xr:uid="{00000000-0004-0000-0600-000094000000}"/>
    <hyperlink ref="P45" r:id="rId146" display="https://sevzakon.ru/view/laws/bank_zakonoproektov/ii_sozyv_2020/pr_zak_19_62_ot_01_06_2020/tekst_zakonoproekta/" xr:uid="{00000000-0004-0000-0600-000095000000}"/>
    <hyperlink ref="Q45" r:id="rId147" display="https://fin.sev.gov.ru/ispolnenie-bydzheta/otchyety-ob-ispolnenii-byudzheta-sevastopolya/" xr:uid="{00000000-0004-0000-0600-000096000000}"/>
    <hyperlink ref="R45" r:id="rId148" xr:uid="{00000000-0004-0000-0600-000097000000}"/>
    <hyperlink ref="P16" r:id="rId149" xr:uid="{00000000-0004-0000-0600-000098000000}"/>
    <hyperlink ref="Q16" r:id="rId150" display="https://mef.mosreg.ru/dokumenty/normotvorchestvo/proekty-npa" xr:uid="{00000000-0004-0000-0600-000099000000}"/>
    <hyperlink ref="R16" r:id="rId151" xr:uid="{00000000-0004-0000-0600-00009A000000}"/>
    <hyperlink ref="P29" r:id="rId152" display="https://vologdazso.ru/actions/legislative_activity/draft-laws/index.php?docid=TXpNM01ESTVPRUUwVFc=" xr:uid="{00000000-0004-0000-0600-00009B000000}"/>
    <hyperlink ref="Q29" r:id="rId153" xr:uid="{00000000-0004-0000-0600-00009C000000}"/>
    <hyperlink ref="P93" r:id="rId154" xr:uid="{00000000-0004-0000-0600-00009D000000}"/>
    <hyperlink ref="Q93" r:id="rId155" xr:uid="{00000000-0004-0000-0600-00009E000000}"/>
    <hyperlink ref="P94" r:id="rId156" xr:uid="{00000000-0004-0000-0600-00009F000000}"/>
    <hyperlink ref="Q94" r:id="rId157" display="https://fin.amurobl.ru/pages/normativno-pravovye-akty/regionalnyy-uroven/proekty-zakonov-ao/" xr:uid="{00000000-0004-0000-0600-0000A0000000}"/>
    <hyperlink ref="R94" r:id="rId158" display="http://ob.fin.amurobl.ru/dokumenty/proekt_zakon/ispolnenie_obl/2020" xr:uid="{00000000-0004-0000-0600-0000A1000000}"/>
    <hyperlink ref="P19" r:id="rId159" xr:uid="{00000000-0004-0000-0600-0000A2000000}"/>
    <hyperlink ref="Q19" r:id="rId160" display="http://www.finsmol.ru/pbudget/nJvD58Sj" xr:uid="{00000000-0004-0000-0600-0000A3000000}"/>
    <hyperlink ref="P30" r:id="rId161" display="https://duma39.ru/activity/zakon/draft/" xr:uid="{00000000-0004-0000-0600-0000A4000000}"/>
    <hyperlink ref="Q30" r:id="rId162" xr:uid="{00000000-0004-0000-0600-0000A5000000}"/>
    <hyperlink ref="P17" r:id="rId163" display="http://oreloblsovet.ru/legislation/proektyi-zakonov.html" xr:uid="{00000000-0004-0000-0600-0000A6000000}"/>
    <hyperlink ref="Q17" r:id="rId164" xr:uid="{00000000-0004-0000-0600-0000A7000000}"/>
    <hyperlink ref="R17" r:id="rId165" display="http://depfin.orel-region.ru:8096/ebudget/Menu/Page/44" xr:uid="{00000000-0004-0000-0600-0000A8000000}"/>
    <hyperlink ref="P8" r:id="rId166" xr:uid="{00000000-0004-0000-0600-0000A9000000}"/>
    <hyperlink ref="Q8" r:id="rId167" xr:uid="{00000000-0004-0000-0600-0000AA000000}"/>
    <hyperlink ref="R8" r:id="rId168" xr:uid="{00000000-0004-0000-0600-0000AB000000}"/>
    <hyperlink ref="P50" r:id="rId169" xr:uid="{00000000-0004-0000-0600-0000AC000000}"/>
    <hyperlink ref="Q50" r:id="rId170" display="http://minfin09.ru/проекты-нпа-и-заключений-к-ним-по-резул/" xr:uid="{00000000-0004-0000-0600-0000AD000000}"/>
    <hyperlink ref="P44" r:id="rId171" xr:uid="{00000000-0004-0000-0600-0000AE000000}"/>
    <hyperlink ref="R44" r:id="rId172" display="http://pravo.donland.ru/doc/view/id/%D0%9E%D0%B1%D0%BB%D0%B0%D1%81%D1%82%D0%BD%D0%BE%D0%B9+%D0%B7%D0%B0%D0%BA%D0%BE%D0%BD__08062020_19893/" xr:uid="{00000000-0004-0000-0600-0000B0000000}"/>
    <hyperlink ref="P91" r:id="rId173" display="http://www.zaksobr.kamchatka.ru/events/Zakony/Proekty-Zakonov-Kamchatskogo-kraya/" xr:uid="{00000000-0004-0000-0600-0000B1000000}"/>
    <hyperlink ref="Q91" r:id="rId174" xr:uid="{00000000-0004-0000-0600-0000B2000000}"/>
    <hyperlink ref="R91" r:id="rId175" location="/documents" display="http://openbudget.kamgov.ru/Dashboard - /documents" xr:uid="{00000000-0004-0000-0600-0000B3000000}"/>
    <hyperlink ref="P74" r:id="rId176" display="https://www.dumahmao.ru/legislativeactivityoftheduma/meetingsoftheduma/detail.php?ID=58162" xr:uid="{00000000-0004-0000-0600-0000B4000000}"/>
    <hyperlink ref="Q74" r:id="rId177" xr:uid="{00000000-0004-0000-0600-0000B5000000}"/>
    <hyperlink ref="P47" r:id="rId178" xr:uid="{00000000-0004-0000-0600-0000B6000000}"/>
    <hyperlink ref="Q47" r:id="rId179" xr:uid="{00000000-0004-0000-0600-0000B7000000}"/>
    <hyperlink ref="R47" r:id="rId180" display="http://open.minfinrd.ru/" xr:uid="{00000000-0004-0000-0600-0000B8000000}"/>
    <hyperlink ref="Q48" r:id="rId181" xr:uid="{00000000-0004-0000-0600-0000B9000000}"/>
    <hyperlink ref="P42" r:id="rId182" xr:uid="{00000000-0004-0000-0600-0000BA000000}"/>
    <hyperlink ref="Q42" r:id="rId183" xr:uid="{00000000-0004-0000-0600-0000BB000000}"/>
    <hyperlink ref="R13" r:id="rId184" display="http://nb44.ru/  " xr:uid="{00000000-0004-0000-0600-0000BC000000}"/>
    <hyperlink ref="P13" r:id="rId185" display="http://www.kosoblduma.ru/laws/pzko/?id=1023" xr:uid="{00000000-0004-0000-0600-0000BD000000}"/>
    <hyperlink ref="Q13" r:id="rId186" xr:uid="{00000000-0004-0000-0600-0000BE000000}"/>
    <hyperlink ref="P7" r:id="rId187" display="https://www.belduma.ru/document/draft/draft_detail.php?fold=020&amp;fn=2229-20" xr:uid="{00000000-0004-0000-0600-0000BF000000}"/>
    <hyperlink ref="Q7" r:id="rId188" xr:uid="{00000000-0004-0000-0600-0000C0000000}"/>
    <hyperlink ref="R7" r:id="rId189" display="http://ob.beldepfin.ru/" xr:uid="{00000000-0004-0000-0600-0000C1000000}"/>
    <hyperlink ref="P72" r:id="rId190" display="http://public.duma72.ru/Public/BillDossier/2971" xr:uid="{00000000-0004-0000-0600-0000C2000000}"/>
    <hyperlink ref="Q72" r:id="rId191" xr:uid="{00000000-0004-0000-0600-0000C3000000}"/>
    <hyperlink ref="P70" r:id="rId192" xr:uid="{00000000-0004-0000-0600-0000C4000000}"/>
    <hyperlink ref="Q70" r:id="rId193" xr:uid="{00000000-0004-0000-0600-0000C5000000}"/>
    <hyperlink ref="Q96" r:id="rId194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600-0000C6000000}"/>
    <hyperlink ref="P41" r:id="rId195" display="https://www.kubzsk.ru/pravo/ " xr:uid="{00000000-0004-0000-0600-0000C7000000}"/>
    <hyperlink ref="R41" r:id="rId196" display="https://openbudget23region.ru/o-byudzhete/dokumenty/ministerstvo-finansov-krasnodarskogo-kraya " xr:uid="{00000000-0004-0000-0600-0000C8000000}"/>
    <hyperlink ref="Q43" r:id="rId197" xr:uid="{00000000-0004-0000-0600-0000C9000000}"/>
    <hyperlink ref="P43" r:id="rId198" display="https://volgoduma.ru/lawmaking/projects/ " xr:uid="{00000000-0004-0000-0600-0000CA000000}"/>
    <hyperlink ref="R43" r:id="rId199" display="http://portal-ob.volgafin.ru/dokumenty/zakon_ob_ispolnenii_byudzheta/2019 " xr:uid="{00000000-0004-0000-0600-0000CB000000}"/>
    <hyperlink ref="P38" r:id="rId200" display="https://gshra.ru/zak-deyat/proekty/ " xr:uid="{00000000-0004-0000-0600-0000CC000000}"/>
    <hyperlink ref="Q38" r:id="rId201" xr:uid="{00000000-0004-0000-0600-0000CD000000}"/>
    <hyperlink ref="P20" r:id="rId202" display="https://tambovoblduma.ru/zakonoproekty/zakonoproekty-vnesennye-v-oblastnuyu-dumu/avgust-2020/ " xr:uid="{00000000-0004-0000-0600-0000CE000000}"/>
    <hyperlink ref="Q20" r:id="rId203" xr:uid="{00000000-0004-0000-0600-0000CF000000}"/>
    <hyperlink ref="P11" r:id="rId204" display="https://www.ivoblduma.ru/zakony/proekty-zakonov/ " xr:uid="{00000000-0004-0000-0600-0000D0000000}"/>
    <hyperlink ref="Q11" r:id="rId205" xr:uid="{00000000-0004-0000-0600-0000D1000000}"/>
    <hyperlink ref="P27" r:id="rId206" display="http://gsrk1.rkomi.ru/Sessions/WebQuestionDetails.aspx?idPage=1&amp;idQuest=54188&amp;IdSessions=223&amp;typeQuest=0&amp;showQuests=false " xr:uid="{00000000-0004-0000-0600-0000D2000000}"/>
    <hyperlink ref="P48" r:id="rId207" display="http://www.parlamentri.ru/index.php/zakonodatelnaya-deyatelnost/zakonoproekty-vnesennye-v-parlament" xr:uid="{00000000-0004-0000-0600-0000D3000000}"/>
    <hyperlink ref="R24" r:id="rId208" xr:uid="{00000000-0004-0000-0600-0000D4000000}"/>
    <hyperlink ref="P24" r:id="rId209" xr:uid="{00000000-0004-0000-0600-0000D5000000}"/>
    <hyperlink ref="Q24" r:id="rId210" display="https://www.mos.ru/findep/documents/ " xr:uid="{00000000-0004-0000-0600-0000D6000000}"/>
    <hyperlink ref="Q82" r:id="rId211" xr:uid="{00000000-0004-0000-0600-000041000000}"/>
    <hyperlink ref="P31" r:id="rId212" display="http://www.lenoblzaks.ru/static/single/-rus-common-zakact-/loprojects" xr:uid="{00000000-0004-0000-0600-00001F000000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3"/>
  <headerFooter>
    <oddFooter>&amp;C&amp;8&amp;A&amp;R&amp;8&amp;P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T128"/>
  <sheetViews>
    <sheetView zoomScaleNormal="100" zoomScaleSheetLayoutView="100" workbookViewId="0">
      <pane xSplit="1" ySplit="7" topLeftCell="B8" activePane="bottomRight" state="frozen"/>
      <selection activeCell="P27" sqref="P27"/>
      <selection pane="topRight" activeCell="P27" sqref="P27"/>
      <selection pane="bottomLeft" activeCell="P27" sqref="P27"/>
      <selection pane="bottomRight" activeCell="R99" sqref="R99"/>
    </sheetView>
  </sheetViews>
  <sheetFormatPr defaultColWidth="9.1796875" defaultRowHeight="11.5" x14ac:dyDescent="0.25"/>
  <cols>
    <col min="1" max="1" width="24.6328125" style="75" customWidth="1"/>
    <col min="2" max="2" width="46.54296875" style="75" customWidth="1"/>
    <col min="3" max="3" width="5.6328125" style="70" customWidth="1"/>
    <col min="4" max="5" width="4.6328125" style="70" customWidth="1"/>
    <col min="6" max="6" width="5.6328125" style="85" customWidth="1"/>
    <col min="7" max="8" width="12.6328125" style="70" customWidth="1"/>
    <col min="9" max="10" width="12.6328125" style="139" customWidth="1"/>
    <col min="11" max="11" width="12.6328125" style="70" customWidth="1"/>
    <col min="12" max="12" width="12.6328125" style="139" customWidth="1"/>
    <col min="13" max="14" width="12.6328125" style="70" customWidth="1"/>
    <col min="15" max="15" width="11" style="70" customWidth="1"/>
    <col min="16" max="16" width="18.6328125" style="75" customWidth="1"/>
    <col min="17" max="19" width="18.6328125" style="94" customWidth="1"/>
    <col min="20" max="20" width="9.1796875" style="218"/>
    <col min="21" max="16384" width="9.1796875" style="75"/>
  </cols>
  <sheetData>
    <row r="1" spans="1:20" ht="20" customHeight="1" x14ac:dyDescent="0.25">
      <c r="A1" s="409" t="str">
        <f>B3</f>
        <v>4.5 Содержатся ли в составе материалов к проекту закона об исполнении бюджета за 2019 год 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20" ht="15" customHeight="1" x14ac:dyDescent="0.25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20" ht="71.5" customHeight="1" x14ac:dyDescent="0.25">
      <c r="A3" s="404" t="s">
        <v>380</v>
      </c>
      <c r="B3" s="306" t="s">
        <v>377</v>
      </c>
      <c r="C3" s="406" t="s">
        <v>149</v>
      </c>
      <c r="D3" s="405"/>
      <c r="E3" s="405"/>
      <c r="F3" s="405"/>
      <c r="G3" s="404" t="s">
        <v>1483</v>
      </c>
      <c r="H3" s="404" t="s">
        <v>385</v>
      </c>
      <c r="I3" s="404"/>
      <c r="J3" s="404"/>
      <c r="K3" s="404"/>
      <c r="L3" s="404"/>
      <c r="M3" s="404"/>
      <c r="N3" s="404" t="s">
        <v>213</v>
      </c>
      <c r="O3" s="404" t="s">
        <v>195</v>
      </c>
      <c r="P3" s="404" t="s">
        <v>109</v>
      </c>
      <c r="Q3" s="401" t="s">
        <v>115</v>
      </c>
      <c r="R3" s="401"/>
      <c r="S3" s="401"/>
    </row>
    <row r="4" spans="1:20" s="77" customFormat="1" ht="30" customHeight="1" x14ac:dyDescent="0.25">
      <c r="A4" s="405"/>
      <c r="B4" s="35" t="str">
        <f>'Методика (Раздел 4)'!B33</f>
        <v>Да, содержатся, в том числе пояснения различий между первоначально установленными и фактическими значениями</v>
      </c>
      <c r="C4" s="404" t="s">
        <v>101</v>
      </c>
      <c r="D4" s="404" t="s">
        <v>190</v>
      </c>
      <c r="E4" s="404" t="s">
        <v>191</v>
      </c>
      <c r="F4" s="406" t="s">
        <v>100</v>
      </c>
      <c r="G4" s="405"/>
      <c r="H4" s="404" t="s">
        <v>382</v>
      </c>
      <c r="I4" s="404" t="s">
        <v>390</v>
      </c>
      <c r="J4" s="404" t="s">
        <v>383</v>
      </c>
      <c r="K4" s="404" t="s">
        <v>387</v>
      </c>
      <c r="L4" s="404" t="s">
        <v>388</v>
      </c>
      <c r="M4" s="404" t="s">
        <v>682</v>
      </c>
      <c r="N4" s="405"/>
      <c r="O4" s="404"/>
      <c r="P4" s="404"/>
      <c r="Q4" s="405" t="s">
        <v>110</v>
      </c>
      <c r="R4" s="405" t="s">
        <v>192</v>
      </c>
      <c r="S4" s="405" t="s">
        <v>111</v>
      </c>
      <c r="T4" s="219"/>
    </row>
    <row r="5" spans="1:20" s="77" customFormat="1" ht="30" customHeight="1" x14ac:dyDescent="0.25">
      <c r="A5" s="405"/>
      <c r="B5" s="35" t="str">
        <f>'Методика (Раздел 4)'!B34</f>
        <v>Да, содержатся, но без пояснения различий между первоначально установленными и фактическими значениями</v>
      </c>
      <c r="C5" s="404"/>
      <c r="D5" s="404"/>
      <c r="E5" s="404"/>
      <c r="F5" s="406"/>
      <c r="G5" s="405"/>
      <c r="H5" s="404"/>
      <c r="I5" s="404"/>
      <c r="J5" s="404"/>
      <c r="K5" s="404"/>
      <c r="L5" s="404"/>
      <c r="M5" s="404"/>
      <c r="N5" s="405"/>
      <c r="O5" s="404"/>
      <c r="P5" s="404"/>
      <c r="Q5" s="405"/>
      <c r="R5" s="405"/>
      <c r="S5" s="405"/>
      <c r="T5" s="219"/>
    </row>
    <row r="6" spans="1:20" s="77" customFormat="1" ht="30" customHeight="1" x14ac:dyDescent="0.25">
      <c r="A6" s="405"/>
      <c r="B6" s="35" t="str">
        <f>'Методика (Раздел 4)'!B35</f>
        <v>Нет, в установленные сроки не содержатся или не отвечают требованиям</v>
      </c>
      <c r="C6" s="405"/>
      <c r="D6" s="405"/>
      <c r="E6" s="405"/>
      <c r="F6" s="411"/>
      <c r="G6" s="405"/>
      <c r="H6" s="405"/>
      <c r="I6" s="405"/>
      <c r="J6" s="405"/>
      <c r="K6" s="405"/>
      <c r="L6" s="405"/>
      <c r="M6" s="404"/>
      <c r="N6" s="405"/>
      <c r="O6" s="404"/>
      <c r="P6" s="404"/>
      <c r="Q6" s="405"/>
      <c r="R6" s="405"/>
      <c r="S6" s="405"/>
      <c r="T6" s="219"/>
    </row>
    <row r="7" spans="1:20" s="69" customFormat="1" ht="15" customHeight="1" x14ac:dyDescent="0.25">
      <c r="A7" s="225" t="s">
        <v>0</v>
      </c>
      <c r="B7" s="226"/>
      <c r="C7" s="226"/>
      <c r="D7" s="226"/>
      <c r="E7" s="226"/>
      <c r="F7" s="159"/>
      <c r="G7" s="226"/>
      <c r="H7" s="159"/>
      <c r="I7" s="159"/>
      <c r="J7" s="159"/>
      <c r="K7" s="159"/>
      <c r="L7" s="159"/>
      <c r="M7" s="159"/>
      <c r="N7" s="159"/>
      <c r="O7" s="159"/>
      <c r="P7" s="159"/>
      <c r="Q7" s="245"/>
      <c r="R7" s="245"/>
      <c r="S7" s="245"/>
      <c r="T7" s="220"/>
    </row>
    <row r="8" spans="1:20" s="69" customFormat="1" ht="15" customHeight="1" x14ac:dyDescent="0.25">
      <c r="A8" s="228" t="s">
        <v>1</v>
      </c>
      <c r="B8" s="229" t="s">
        <v>334</v>
      </c>
      <c r="C8" s="230">
        <f t="shared" ref="C8" si="0">IF(B8=$B$4,2,IF(B8=$B$5,1,0))</f>
        <v>1</v>
      </c>
      <c r="D8" s="230"/>
      <c r="E8" s="230"/>
      <c r="F8" s="231">
        <f t="shared" ref="F8" si="1">C8*IF(D8&gt;0,D8,1)*IF(E8&gt;0,E8,1)</f>
        <v>1</v>
      </c>
      <c r="G8" s="229" t="s">
        <v>271</v>
      </c>
      <c r="H8" s="229" t="s">
        <v>219</v>
      </c>
      <c r="I8" s="229" t="s">
        <v>219</v>
      </c>
      <c r="J8" s="229" t="s">
        <v>219</v>
      </c>
      <c r="K8" s="229" t="s">
        <v>219</v>
      </c>
      <c r="L8" s="229" t="s">
        <v>219</v>
      </c>
      <c r="M8" s="229" t="s">
        <v>257</v>
      </c>
      <c r="N8" s="232">
        <v>43993</v>
      </c>
      <c r="O8" s="232" t="s">
        <v>219</v>
      </c>
      <c r="P8" s="233" t="s">
        <v>1516</v>
      </c>
      <c r="Q8" s="236" t="s">
        <v>675</v>
      </c>
      <c r="R8" s="236" t="s">
        <v>673</v>
      </c>
      <c r="S8" s="236" t="s">
        <v>674</v>
      </c>
      <c r="T8" s="220" t="s">
        <v>216</v>
      </c>
    </row>
    <row r="9" spans="1:20" ht="15" customHeight="1" x14ac:dyDescent="0.25">
      <c r="A9" s="228" t="s">
        <v>2</v>
      </c>
      <c r="B9" s="229" t="s">
        <v>333</v>
      </c>
      <c r="C9" s="230">
        <f>IF(B9=$B$4,2,IF(B9=$B$5,1,0))</f>
        <v>2</v>
      </c>
      <c r="D9" s="230"/>
      <c r="E9" s="230"/>
      <c r="F9" s="231">
        <f t="shared" ref="F9:F25" si="2">C9*IF(D9&gt;0,D9,1)*IF(E9&gt;0,E9,1)</f>
        <v>2</v>
      </c>
      <c r="G9" s="229" t="s">
        <v>219</v>
      </c>
      <c r="H9" s="229" t="s">
        <v>219</v>
      </c>
      <c r="I9" s="229" t="s">
        <v>219</v>
      </c>
      <c r="J9" s="229" t="s">
        <v>219</v>
      </c>
      <c r="K9" s="229" t="s">
        <v>219</v>
      </c>
      <c r="L9" s="229" t="s">
        <v>219</v>
      </c>
      <c r="M9" s="229" t="s">
        <v>219</v>
      </c>
      <c r="N9" s="232">
        <v>43983</v>
      </c>
      <c r="O9" s="229" t="s">
        <v>219</v>
      </c>
      <c r="P9" s="233" t="s">
        <v>216</v>
      </c>
      <c r="Q9" s="234" t="s">
        <v>652</v>
      </c>
      <c r="R9" s="234" t="s">
        <v>650</v>
      </c>
      <c r="S9" s="234" t="s">
        <v>653</v>
      </c>
      <c r="T9" s="218" t="s">
        <v>216</v>
      </c>
    </row>
    <row r="10" spans="1:20" ht="15" customHeight="1" x14ac:dyDescent="0.25">
      <c r="A10" s="228" t="s">
        <v>3</v>
      </c>
      <c r="B10" s="229" t="s">
        <v>333</v>
      </c>
      <c r="C10" s="230">
        <f>IF(B10=$B$4,2,IF(B10=$B$5,1,0))</f>
        <v>2</v>
      </c>
      <c r="D10" s="230"/>
      <c r="E10" s="230"/>
      <c r="F10" s="231">
        <f t="shared" si="2"/>
        <v>2</v>
      </c>
      <c r="G10" s="229" t="s">
        <v>219</v>
      </c>
      <c r="H10" s="229" t="s">
        <v>219</v>
      </c>
      <c r="I10" s="229" t="s">
        <v>219</v>
      </c>
      <c r="J10" s="229" t="s">
        <v>219</v>
      </c>
      <c r="K10" s="229" t="s">
        <v>219</v>
      </c>
      <c r="L10" s="229" t="s">
        <v>219</v>
      </c>
      <c r="M10" s="229" t="s">
        <v>219</v>
      </c>
      <c r="N10" s="232">
        <v>43930</v>
      </c>
      <c r="O10" s="232" t="s">
        <v>219</v>
      </c>
      <c r="P10" s="233" t="s">
        <v>1698</v>
      </c>
      <c r="Q10" s="234" t="s">
        <v>451</v>
      </c>
      <c r="R10" s="234" t="s">
        <v>250</v>
      </c>
      <c r="S10" s="236" t="s">
        <v>417</v>
      </c>
    </row>
    <row r="11" spans="1:20" ht="15" customHeight="1" x14ac:dyDescent="0.25">
      <c r="A11" s="228" t="s">
        <v>4</v>
      </c>
      <c r="B11" s="229" t="s">
        <v>333</v>
      </c>
      <c r="C11" s="230">
        <f t="shared" ref="C11:C74" si="3">IF(B11=$B$4,2,IF(B11=$B$5,1,0))</f>
        <v>2</v>
      </c>
      <c r="D11" s="230"/>
      <c r="E11" s="230"/>
      <c r="F11" s="231">
        <f t="shared" si="2"/>
        <v>2</v>
      </c>
      <c r="G11" s="229" t="s">
        <v>219</v>
      </c>
      <c r="H11" s="229" t="s">
        <v>219</v>
      </c>
      <c r="I11" s="229" t="s">
        <v>219</v>
      </c>
      <c r="J11" s="229" t="s">
        <v>219</v>
      </c>
      <c r="K11" s="229" t="s">
        <v>219</v>
      </c>
      <c r="L11" s="229" t="s">
        <v>219</v>
      </c>
      <c r="M11" s="229" t="s">
        <v>219</v>
      </c>
      <c r="N11" s="232">
        <v>43969</v>
      </c>
      <c r="O11" s="232" t="s">
        <v>219</v>
      </c>
      <c r="P11" s="233" t="s">
        <v>216</v>
      </c>
      <c r="Q11" s="234" t="s">
        <v>535</v>
      </c>
      <c r="R11" s="234" t="s">
        <v>235</v>
      </c>
      <c r="S11" s="236" t="s">
        <v>417</v>
      </c>
    </row>
    <row r="12" spans="1:20" s="69" customFormat="1" ht="15" customHeight="1" x14ac:dyDescent="0.25">
      <c r="A12" s="237" t="s">
        <v>5</v>
      </c>
      <c r="B12" s="229" t="s">
        <v>333</v>
      </c>
      <c r="C12" s="230">
        <f t="shared" si="3"/>
        <v>2</v>
      </c>
      <c r="D12" s="230"/>
      <c r="E12" s="230"/>
      <c r="F12" s="231">
        <f t="shared" si="2"/>
        <v>2</v>
      </c>
      <c r="G12" s="229" t="s">
        <v>219</v>
      </c>
      <c r="H12" s="229" t="s">
        <v>219</v>
      </c>
      <c r="I12" s="229" t="s">
        <v>219</v>
      </c>
      <c r="J12" s="229" t="s">
        <v>219</v>
      </c>
      <c r="K12" s="229" t="s">
        <v>219</v>
      </c>
      <c r="L12" s="229" t="s">
        <v>219</v>
      </c>
      <c r="M12" s="229" t="s">
        <v>219</v>
      </c>
      <c r="N12" s="232">
        <v>44118</v>
      </c>
      <c r="O12" s="232" t="s">
        <v>219</v>
      </c>
      <c r="P12" s="233" t="s">
        <v>216</v>
      </c>
      <c r="Q12" s="208" t="s">
        <v>745</v>
      </c>
      <c r="R12" s="208" t="s">
        <v>743</v>
      </c>
      <c r="S12" s="236" t="s">
        <v>417</v>
      </c>
      <c r="T12" s="220"/>
    </row>
    <row r="13" spans="1:20" ht="15" customHeight="1" x14ac:dyDescent="0.25">
      <c r="A13" s="228" t="s">
        <v>6</v>
      </c>
      <c r="B13" s="229" t="s">
        <v>333</v>
      </c>
      <c r="C13" s="230">
        <f t="shared" si="3"/>
        <v>2</v>
      </c>
      <c r="D13" s="230"/>
      <c r="E13" s="230"/>
      <c r="F13" s="231">
        <f t="shared" si="2"/>
        <v>2</v>
      </c>
      <c r="G13" s="229" t="s">
        <v>219</v>
      </c>
      <c r="H13" s="229" t="s">
        <v>219</v>
      </c>
      <c r="I13" s="229" t="s">
        <v>219</v>
      </c>
      <c r="J13" s="229" t="s">
        <v>219</v>
      </c>
      <c r="K13" s="229" t="s">
        <v>219</v>
      </c>
      <c r="L13" s="229" t="s">
        <v>219</v>
      </c>
      <c r="M13" s="229" t="s">
        <v>219</v>
      </c>
      <c r="N13" s="232" t="s">
        <v>217</v>
      </c>
      <c r="O13" s="229" t="s">
        <v>219</v>
      </c>
      <c r="P13" s="229" t="s">
        <v>1464</v>
      </c>
      <c r="Q13" s="234" t="s">
        <v>516</v>
      </c>
      <c r="R13" s="234" t="s">
        <v>236</v>
      </c>
      <c r="S13" s="236" t="s">
        <v>417</v>
      </c>
    </row>
    <row r="14" spans="1:20" ht="15" customHeight="1" x14ac:dyDescent="0.25">
      <c r="A14" s="228" t="s">
        <v>7</v>
      </c>
      <c r="B14" s="229" t="s">
        <v>334</v>
      </c>
      <c r="C14" s="230">
        <f t="shared" si="3"/>
        <v>1</v>
      </c>
      <c r="D14" s="230"/>
      <c r="E14" s="230">
        <v>0.5</v>
      </c>
      <c r="F14" s="231">
        <f t="shared" si="2"/>
        <v>0.5</v>
      </c>
      <c r="G14" s="229" t="s">
        <v>271</v>
      </c>
      <c r="H14" s="229" t="s">
        <v>219</v>
      </c>
      <c r="I14" s="229" t="s">
        <v>219</v>
      </c>
      <c r="J14" s="229" t="s">
        <v>219</v>
      </c>
      <c r="K14" s="229" t="s">
        <v>219</v>
      </c>
      <c r="L14" s="229" t="s">
        <v>219</v>
      </c>
      <c r="M14" s="229" t="s">
        <v>257</v>
      </c>
      <c r="N14" s="232" t="s">
        <v>217</v>
      </c>
      <c r="O14" s="232" t="s">
        <v>218</v>
      </c>
      <c r="P14" s="233" t="s">
        <v>1516</v>
      </c>
      <c r="Q14" s="234" t="s">
        <v>670</v>
      </c>
      <c r="R14" s="234" t="s">
        <v>249</v>
      </c>
      <c r="S14" s="238" t="s">
        <v>435</v>
      </c>
      <c r="T14" s="218" t="s">
        <v>216</v>
      </c>
    </row>
    <row r="15" spans="1:20" ht="15" customHeight="1" x14ac:dyDescent="0.25">
      <c r="A15" s="228" t="s">
        <v>8</v>
      </c>
      <c r="B15" s="229" t="s">
        <v>333</v>
      </c>
      <c r="C15" s="230">
        <f t="shared" si="3"/>
        <v>2</v>
      </c>
      <c r="D15" s="230"/>
      <c r="E15" s="230"/>
      <c r="F15" s="231">
        <f t="shared" si="2"/>
        <v>2</v>
      </c>
      <c r="G15" s="229" t="s">
        <v>219</v>
      </c>
      <c r="H15" s="229" t="s">
        <v>219</v>
      </c>
      <c r="I15" s="229" t="s">
        <v>219</v>
      </c>
      <c r="J15" s="229" t="s">
        <v>219</v>
      </c>
      <c r="K15" s="229" t="s">
        <v>219</v>
      </c>
      <c r="L15" s="229" t="s">
        <v>219</v>
      </c>
      <c r="M15" s="229" t="s">
        <v>219</v>
      </c>
      <c r="N15" s="232" t="s">
        <v>217</v>
      </c>
      <c r="O15" s="232" t="s">
        <v>219</v>
      </c>
      <c r="P15" s="233" t="s">
        <v>1462</v>
      </c>
      <c r="Q15" s="234" t="s">
        <v>471</v>
      </c>
      <c r="R15" s="234" t="s">
        <v>470</v>
      </c>
      <c r="S15" s="236" t="s">
        <v>417</v>
      </c>
    </row>
    <row r="16" spans="1:20" ht="15" customHeight="1" x14ac:dyDescent="0.25">
      <c r="A16" s="228" t="s">
        <v>9</v>
      </c>
      <c r="B16" s="239" t="s">
        <v>333</v>
      </c>
      <c r="C16" s="240">
        <f t="shared" si="3"/>
        <v>2</v>
      </c>
      <c r="D16" s="240"/>
      <c r="E16" s="240"/>
      <c r="F16" s="241">
        <f t="shared" si="2"/>
        <v>2</v>
      </c>
      <c r="G16" s="239" t="s">
        <v>219</v>
      </c>
      <c r="H16" s="239" t="s">
        <v>219</v>
      </c>
      <c r="I16" s="239" t="s">
        <v>219</v>
      </c>
      <c r="J16" s="239" t="s">
        <v>219</v>
      </c>
      <c r="K16" s="239" t="s">
        <v>219</v>
      </c>
      <c r="L16" s="239" t="s">
        <v>219</v>
      </c>
      <c r="M16" s="239" t="s">
        <v>219</v>
      </c>
      <c r="N16" s="235">
        <v>43973</v>
      </c>
      <c r="O16" s="235" t="s">
        <v>219</v>
      </c>
      <c r="P16" s="233" t="s">
        <v>216</v>
      </c>
      <c r="Q16" s="234" t="s">
        <v>434</v>
      </c>
      <c r="R16" s="234" t="s">
        <v>576</v>
      </c>
      <c r="S16" s="236" t="s">
        <v>417</v>
      </c>
    </row>
    <row r="17" spans="1:20" ht="15" customHeight="1" x14ac:dyDescent="0.25">
      <c r="A17" s="228" t="s">
        <v>10</v>
      </c>
      <c r="B17" s="229" t="s">
        <v>333</v>
      </c>
      <c r="C17" s="230">
        <f t="shared" si="3"/>
        <v>2</v>
      </c>
      <c r="D17" s="230"/>
      <c r="E17" s="230"/>
      <c r="F17" s="231">
        <f t="shared" si="2"/>
        <v>2</v>
      </c>
      <c r="G17" s="229" t="s">
        <v>219</v>
      </c>
      <c r="H17" s="229" t="s">
        <v>219</v>
      </c>
      <c r="I17" s="229" t="s">
        <v>219</v>
      </c>
      <c r="J17" s="229" t="s">
        <v>219</v>
      </c>
      <c r="K17" s="229" t="s">
        <v>219</v>
      </c>
      <c r="L17" s="229" t="s">
        <v>219</v>
      </c>
      <c r="M17" s="229" t="s">
        <v>219</v>
      </c>
      <c r="N17" s="232" t="s">
        <v>217</v>
      </c>
      <c r="O17" s="232" t="s">
        <v>219</v>
      </c>
      <c r="P17" s="233" t="s">
        <v>216</v>
      </c>
      <c r="Q17" s="234" t="s">
        <v>633</v>
      </c>
      <c r="R17" s="234" t="s">
        <v>631</v>
      </c>
      <c r="S17" s="234" t="s">
        <v>632</v>
      </c>
      <c r="T17" s="218" t="s">
        <v>216</v>
      </c>
    </row>
    <row r="18" spans="1:20" ht="15" customHeight="1" x14ac:dyDescent="0.25">
      <c r="A18" s="228" t="s">
        <v>11</v>
      </c>
      <c r="B18" s="229" t="s">
        <v>134</v>
      </c>
      <c r="C18" s="230">
        <f t="shared" si="3"/>
        <v>0</v>
      </c>
      <c r="D18" s="230"/>
      <c r="E18" s="230"/>
      <c r="F18" s="231">
        <f t="shared" si="2"/>
        <v>0</v>
      </c>
      <c r="G18" s="229" t="s">
        <v>218</v>
      </c>
      <c r="H18" s="229" t="s">
        <v>216</v>
      </c>
      <c r="I18" s="229" t="s">
        <v>216</v>
      </c>
      <c r="J18" s="229" t="s">
        <v>216</v>
      </c>
      <c r="K18" s="233" t="s">
        <v>216</v>
      </c>
      <c r="L18" s="233" t="s">
        <v>216</v>
      </c>
      <c r="M18" s="233" t="s">
        <v>216</v>
      </c>
      <c r="N18" s="232" t="s">
        <v>216</v>
      </c>
      <c r="O18" s="232" t="s">
        <v>216</v>
      </c>
      <c r="P18" s="229" t="s">
        <v>1490</v>
      </c>
      <c r="Q18" s="234" t="s">
        <v>432</v>
      </c>
      <c r="R18" s="234" t="s">
        <v>255</v>
      </c>
      <c r="S18" s="234" t="s">
        <v>436</v>
      </c>
      <c r="T18" s="218" t="s">
        <v>216</v>
      </c>
    </row>
    <row r="19" spans="1:20" s="69" customFormat="1" ht="15" customHeight="1" x14ac:dyDescent="0.25">
      <c r="A19" s="228" t="s">
        <v>12</v>
      </c>
      <c r="B19" s="229" t="s">
        <v>134</v>
      </c>
      <c r="C19" s="230">
        <f t="shared" si="3"/>
        <v>0</v>
      </c>
      <c r="D19" s="230"/>
      <c r="E19" s="230"/>
      <c r="F19" s="231">
        <f t="shared" si="2"/>
        <v>0</v>
      </c>
      <c r="G19" s="229" t="s">
        <v>257</v>
      </c>
      <c r="H19" s="229" t="s">
        <v>219</v>
      </c>
      <c r="I19" s="229" t="s">
        <v>219</v>
      </c>
      <c r="J19" s="229" t="s">
        <v>219</v>
      </c>
      <c r="K19" s="229" t="s">
        <v>219</v>
      </c>
      <c r="L19" s="229" t="s">
        <v>218</v>
      </c>
      <c r="M19" s="229" t="s">
        <v>219</v>
      </c>
      <c r="N19" s="232">
        <v>43986</v>
      </c>
      <c r="O19" s="232" t="s">
        <v>219</v>
      </c>
      <c r="P19" s="233" t="s">
        <v>1466</v>
      </c>
      <c r="Q19" s="236" t="s">
        <v>433</v>
      </c>
      <c r="R19" s="236" t="s">
        <v>588</v>
      </c>
      <c r="S19" s="236" t="s">
        <v>589</v>
      </c>
      <c r="T19" s="220" t="s">
        <v>216</v>
      </c>
    </row>
    <row r="20" spans="1:20" s="69" customFormat="1" ht="15" customHeight="1" x14ac:dyDescent="0.25">
      <c r="A20" s="228" t="s">
        <v>13</v>
      </c>
      <c r="B20" s="229" t="s">
        <v>134</v>
      </c>
      <c r="C20" s="230">
        <f>IF(B20=$B$4,2,IF(B20=$B$5,1,0))</f>
        <v>0</v>
      </c>
      <c r="D20" s="230"/>
      <c r="E20" s="230"/>
      <c r="F20" s="231">
        <f>C20*IF(D20&gt;0,D20,1)*IF(E20&gt;0,E20,1)</f>
        <v>0</v>
      </c>
      <c r="G20" s="229" t="s">
        <v>218</v>
      </c>
      <c r="H20" s="229" t="s">
        <v>216</v>
      </c>
      <c r="I20" s="229" t="s">
        <v>216</v>
      </c>
      <c r="J20" s="229" t="s">
        <v>216</v>
      </c>
      <c r="K20" s="229" t="s">
        <v>216</v>
      </c>
      <c r="L20" s="229" t="s">
        <v>216</v>
      </c>
      <c r="M20" s="229" t="s">
        <v>216</v>
      </c>
      <c r="N20" s="229" t="s">
        <v>216</v>
      </c>
      <c r="O20" s="232" t="s">
        <v>216</v>
      </c>
      <c r="P20" s="229" t="s">
        <v>216</v>
      </c>
      <c r="Q20" s="236" t="s">
        <v>646</v>
      </c>
      <c r="R20" s="236" t="s">
        <v>1560</v>
      </c>
      <c r="S20" s="236" t="s">
        <v>417</v>
      </c>
      <c r="T20" s="220"/>
    </row>
    <row r="21" spans="1:20" s="69" customFormat="1" ht="15" customHeight="1" x14ac:dyDescent="0.25">
      <c r="A21" s="237" t="s">
        <v>14</v>
      </c>
      <c r="B21" s="229" t="s">
        <v>333</v>
      </c>
      <c r="C21" s="230">
        <f t="shared" si="3"/>
        <v>2</v>
      </c>
      <c r="D21" s="230"/>
      <c r="E21" s="230"/>
      <c r="F21" s="231">
        <f t="shared" si="2"/>
        <v>2</v>
      </c>
      <c r="G21" s="229" t="s">
        <v>219</v>
      </c>
      <c r="H21" s="229" t="s">
        <v>219</v>
      </c>
      <c r="I21" s="229" t="s">
        <v>219</v>
      </c>
      <c r="J21" s="229" t="s">
        <v>219</v>
      </c>
      <c r="K21" s="229" t="s">
        <v>219</v>
      </c>
      <c r="L21" s="229" t="s">
        <v>219</v>
      </c>
      <c r="M21" s="229" t="s">
        <v>219</v>
      </c>
      <c r="N21" s="232" t="s">
        <v>217</v>
      </c>
      <c r="O21" s="232" t="s">
        <v>219</v>
      </c>
      <c r="P21" s="229" t="s">
        <v>216</v>
      </c>
      <c r="Q21" s="236" t="s">
        <v>734</v>
      </c>
      <c r="R21" s="236" t="s">
        <v>723</v>
      </c>
      <c r="S21" s="236" t="s">
        <v>417</v>
      </c>
      <c r="T21" s="220"/>
    </row>
    <row r="22" spans="1:20" ht="15" customHeight="1" x14ac:dyDescent="0.25">
      <c r="A22" s="228" t="s">
        <v>15</v>
      </c>
      <c r="B22" s="229" t="s">
        <v>333</v>
      </c>
      <c r="C22" s="230">
        <f t="shared" si="3"/>
        <v>2</v>
      </c>
      <c r="D22" s="230"/>
      <c r="E22" s="230"/>
      <c r="F22" s="231">
        <f t="shared" si="2"/>
        <v>2</v>
      </c>
      <c r="G22" s="229" t="s">
        <v>219</v>
      </c>
      <c r="H22" s="229" t="s">
        <v>219</v>
      </c>
      <c r="I22" s="229" t="s">
        <v>219</v>
      </c>
      <c r="J22" s="229" t="s">
        <v>219</v>
      </c>
      <c r="K22" s="229" t="s">
        <v>219</v>
      </c>
      <c r="L22" s="229" t="s">
        <v>219</v>
      </c>
      <c r="M22" s="229" t="s">
        <v>219</v>
      </c>
      <c r="N22" s="235">
        <v>43986</v>
      </c>
      <c r="O22" s="232" t="s">
        <v>219</v>
      </c>
      <c r="P22" s="233" t="s">
        <v>216</v>
      </c>
      <c r="Q22" s="234" t="s">
        <v>520</v>
      </c>
      <c r="R22" s="234" t="s">
        <v>220</v>
      </c>
      <c r="S22" s="234" t="s">
        <v>221</v>
      </c>
      <c r="T22" s="218" t="s">
        <v>216</v>
      </c>
    </row>
    <row r="23" spans="1:20" ht="15" customHeight="1" x14ac:dyDescent="0.25">
      <c r="A23" s="228" t="s">
        <v>16</v>
      </c>
      <c r="B23" s="229" t="s">
        <v>333</v>
      </c>
      <c r="C23" s="230">
        <f t="shared" si="3"/>
        <v>2</v>
      </c>
      <c r="D23" s="230"/>
      <c r="E23" s="230"/>
      <c r="F23" s="231">
        <f t="shared" si="2"/>
        <v>2</v>
      </c>
      <c r="G23" s="232" t="s">
        <v>219</v>
      </c>
      <c r="H23" s="232" t="s">
        <v>219</v>
      </c>
      <c r="I23" s="232" t="s">
        <v>219</v>
      </c>
      <c r="J23" s="232" t="s">
        <v>219</v>
      </c>
      <c r="K23" s="232" t="s">
        <v>219</v>
      </c>
      <c r="L23" s="232" t="s">
        <v>219</v>
      </c>
      <c r="M23" s="232" t="s">
        <v>219</v>
      </c>
      <c r="N23" s="232">
        <v>43976</v>
      </c>
      <c r="O23" s="232" t="s">
        <v>219</v>
      </c>
      <c r="P23" s="229" t="s">
        <v>216</v>
      </c>
      <c r="Q23" s="234" t="s">
        <v>1463</v>
      </c>
      <c r="R23" s="234" t="s">
        <v>498</v>
      </c>
      <c r="S23" s="234" t="s">
        <v>499</v>
      </c>
      <c r="T23" s="218" t="s">
        <v>216</v>
      </c>
    </row>
    <row r="24" spans="1:20" ht="15" customHeight="1" x14ac:dyDescent="0.25">
      <c r="A24" s="228" t="s">
        <v>17</v>
      </c>
      <c r="B24" s="229" t="s">
        <v>333</v>
      </c>
      <c r="C24" s="230">
        <f t="shared" si="3"/>
        <v>2</v>
      </c>
      <c r="D24" s="230"/>
      <c r="E24" s="230"/>
      <c r="F24" s="231">
        <f t="shared" si="2"/>
        <v>2</v>
      </c>
      <c r="G24" s="232" t="s">
        <v>219</v>
      </c>
      <c r="H24" s="232" t="s">
        <v>219</v>
      </c>
      <c r="I24" s="232" t="s">
        <v>219</v>
      </c>
      <c r="J24" s="232" t="s">
        <v>219</v>
      </c>
      <c r="K24" s="232" t="s">
        <v>219</v>
      </c>
      <c r="L24" s="232" t="s">
        <v>219</v>
      </c>
      <c r="M24" s="232" t="s">
        <v>219</v>
      </c>
      <c r="N24" s="232">
        <v>43984</v>
      </c>
      <c r="O24" s="232" t="s">
        <v>219</v>
      </c>
      <c r="P24" s="233" t="s">
        <v>1467</v>
      </c>
      <c r="Q24" s="234" t="s">
        <v>622</v>
      </c>
      <c r="R24" s="234" t="s">
        <v>620</v>
      </c>
      <c r="S24" s="234" t="s">
        <v>621</v>
      </c>
      <c r="T24" s="218" t="s">
        <v>216</v>
      </c>
    </row>
    <row r="25" spans="1:20" s="69" customFormat="1" ht="15" customHeight="1" x14ac:dyDescent="0.25">
      <c r="A25" s="228" t="s">
        <v>852</v>
      </c>
      <c r="B25" s="229" t="s">
        <v>333</v>
      </c>
      <c r="C25" s="230">
        <f t="shared" si="3"/>
        <v>2</v>
      </c>
      <c r="D25" s="230"/>
      <c r="E25" s="230"/>
      <c r="F25" s="231">
        <f t="shared" si="2"/>
        <v>2</v>
      </c>
      <c r="G25" s="229" t="s">
        <v>219</v>
      </c>
      <c r="H25" s="229" t="s">
        <v>219</v>
      </c>
      <c r="I25" s="229" t="s">
        <v>219</v>
      </c>
      <c r="J25" s="229" t="s">
        <v>219</v>
      </c>
      <c r="K25" s="229" t="s">
        <v>219</v>
      </c>
      <c r="L25" s="229" t="s">
        <v>219</v>
      </c>
      <c r="M25" s="229" t="s">
        <v>219</v>
      </c>
      <c r="N25" s="232" t="s">
        <v>217</v>
      </c>
      <c r="O25" s="232" t="s">
        <v>219</v>
      </c>
      <c r="P25" s="229" t="s">
        <v>1610</v>
      </c>
      <c r="Q25" s="208" t="s">
        <v>1414</v>
      </c>
      <c r="R25" s="208" t="s">
        <v>1207</v>
      </c>
      <c r="S25" s="236" t="s">
        <v>768</v>
      </c>
      <c r="T25" s="220" t="s">
        <v>216</v>
      </c>
    </row>
    <row r="26" spans="1:20" s="69" customFormat="1" ht="15" customHeight="1" x14ac:dyDescent="0.25">
      <c r="A26" s="242" t="s">
        <v>18</v>
      </c>
      <c r="B26" s="243"/>
      <c r="C26" s="243"/>
      <c r="D26" s="243"/>
      <c r="E26" s="243"/>
      <c r="F26" s="142"/>
      <c r="G26" s="262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6"/>
      <c r="T26" s="220"/>
    </row>
    <row r="27" spans="1:20" s="69" customFormat="1" ht="15" customHeight="1" x14ac:dyDescent="0.25">
      <c r="A27" s="228" t="s">
        <v>19</v>
      </c>
      <c r="B27" s="229" t="s">
        <v>333</v>
      </c>
      <c r="C27" s="230">
        <f t="shared" si="3"/>
        <v>2</v>
      </c>
      <c r="D27" s="230"/>
      <c r="E27" s="230"/>
      <c r="F27" s="231">
        <f t="shared" ref="F27:F37" si="4">C27*IF(D27&gt;0,D27,1)*IF(E27&gt;0,E27,1)</f>
        <v>2</v>
      </c>
      <c r="G27" s="229" t="s">
        <v>219</v>
      </c>
      <c r="H27" s="229" t="s">
        <v>219</v>
      </c>
      <c r="I27" s="229" t="s">
        <v>219</v>
      </c>
      <c r="J27" s="229" t="s">
        <v>219</v>
      </c>
      <c r="K27" s="229" t="s">
        <v>219</v>
      </c>
      <c r="L27" s="229" t="s">
        <v>219</v>
      </c>
      <c r="M27" s="229" t="s">
        <v>219</v>
      </c>
      <c r="N27" s="232" t="s">
        <v>217</v>
      </c>
      <c r="O27" s="232" t="s">
        <v>219</v>
      </c>
      <c r="P27" s="233" t="s">
        <v>1471</v>
      </c>
      <c r="Q27" s="236" t="s">
        <v>514</v>
      </c>
      <c r="R27" s="236" t="s">
        <v>512</v>
      </c>
      <c r="S27" s="236" t="s">
        <v>513</v>
      </c>
      <c r="T27" s="220" t="s">
        <v>216</v>
      </c>
    </row>
    <row r="28" spans="1:20" s="69" customFormat="1" ht="15" customHeight="1" x14ac:dyDescent="0.25">
      <c r="A28" s="228" t="s">
        <v>20</v>
      </c>
      <c r="B28" s="229" t="s">
        <v>333</v>
      </c>
      <c r="C28" s="230">
        <f t="shared" ref="C28" si="5">IF(B28=$B$4,2,IF(B28=$B$5,1,0))</f>
        <v>2</v>
      </c>
      <c r="D28" s="230"/>
      <c r="E28" s="230"/>
      <c r="F28" s="231">
        <f t="shared" si="4"/>
        <v>2</v>
      </c>
      <c r="G28" s="229" t="s">
        <v>219</v>
      </c>
      <c r="H28" s="229" t="s">
        <v>219</v>
      </c>
      <c r="I28" s="229" t="s">
        <v>219</v>
      </c>
      <c r="J28" s="229" t="s">
        <v>219</v>
      </c>
      <c r="K28" s="229" t="s">
        <v>219</v>
      </c>
      <c r="L28" s="229" t="s">
        <v>219</v>
      </c>
      <c r="M28" s="229" t="s">
        <v>219</v>
      </c>
      <c r="N28" s="232" t="s">
        <v>217</v>
      </c>
      <c r="O28" s="232" t="s">
        <v>219</v>
      </c>
      <c r="P28" s="233" t="s">
        <v>216</v>
      </c>
      <c r="Q28" s="208" t="s">
        <v>1415</v>
      </c>
      <c r="R28" s="236" t="s">
        <v>749</v>
      </c>
      <c r="S28" s="236" t="s">
        <v>417</v>
      </c>
      <c r="T28" s="220"/>
    </row>
    <row r="29" spans="1:20" s="69" customFormat="1" ht="15" customHeight="1" x14ac:dyDescent="0.25">
      <c r="A29" s="228" t="s">
        <v>21</v>
      </c>
      <c r="B29" s="229" t="s">
        <v>333</v>
      </c>
      <c r="C29" s="230">
        <f t="shared" si="3"/>
        <v>2</v>
      </c>
      <c r="D29" s="230"/>
      <c r="E29" s="230"/>
      <c r="F29" s="231">
        <f t="shared" si="4"/>
        <v>2</v>
      </c>
      <c r="G29" s="229" t="s">
        <v>219</v>
      </c>
      <c r="H29" s="229" t="s">
        <v>219</v>
      </c>
      <c r="I29" s="229" t="s">
        <v>219</v>
      </c>
      <c r="J29" s="229" t="s">
        <v>219</v>
      </c>
      <c r="K29" s="229" t="s">
        <v>219</v>
      </c>
      <c r="L29" s="229" t="s">
        <v>219</v>
      </c>
      <c r="M29" s="229" t="s">
        <v>219</v>
      </c>
      <c r="N29" s="232">
        <v>43980</v>
      </c>
      <c r="O29" s="232" t="s">
        <v>219</v>
      </c>
      <c r="P29" s="233" t="s">
        <v>216</v>
      </c>
      <c r="Q29" s="236" t="s">
        <v>614</v>
      </c>
      <c r="R29" s="236" t="s">
        <v>252</v>
      </c>
      <c r="S29" s="236" t="s">
        <v>417</v>
      </c>
      <c r="T29" s="220"/>
    </row>
    <row r="30" spans="1:20" ht="15" customHeight="1" x14ac:dyDescent="0.25">
      <c r="A30" s="228" t="s">
        <v>22</v>
      </c>
      <c r="B30" s="229" t="s">
        <v>333</v>
      </c>
      <c r="C30" s="230">
        <f t="shared" si="3"/>
        <v>2</v>
      </c>
      <c r="D30" s="230"/>
      <c r="E30" s="230"/>
      <c r="F30" s="231">
        <f t="shared" si="4"/>
        <v>2</v>
      </c>
      <c r="G30" s="229" t="s">
        <v>219</v>
      </c>
      <c r="H30" s="229" t="s">
        <v>219</v>
      </c>
      <c r="I30" s="229" t="s">
        <v>219</v>
      </c>
      <c r="J30" s="229" t="s">
        <v>219</v>
      </c>
      <c r="K30" s="229" t="s">
        <v>219</v>
      </c>
      <c r="L30" s="229" t="s">
        <v>219</v>
      </c>
      <c r="M30" s="229" t="s">
        <v>219</v>
      </c>
      <c r="N30" s="232">
        <v>43983</v>
      </c>
      <c r="O30" s="232" t="s">
        <v>219</v>
      </c>
      <c r="P30" s="233" t="s">
        <v>216</v>
      </c>
      <c r="Q30" s="234" t="s">
        <v>636</v>
      </c>
      <c r="R30" s="234" t="s">
        <v>635</v>
      </c>
      <c r="S30" s="236" t="s">
        <v>417</v>
      </c>
    </row>
    <row r="31" spans="1:20" ht="15" customHeight="1" x14ac:dyDescent="0.25">
      <c r="A31" s="228" t="s">
        <v>23</v>
      </c>
      <c r="B31" s="229" t="s">
        <v>333</v>
      </c>
      <c r="C31" s="230">
        <f t="shared" si="3"/>
        <v>2</v>
      </c>
      <c r="D31" s="230"/>
      <c r="E31" s="230"/>
      <c r="F31" s="231">
        <f t="shared" si="4"/>
        <v>2</v>
      </c>
      <c r="G31" s="229" t="s">
        <v>219</v>
      </c>
      <c r="H31" s="229" t="s">
        <v>219</v>
      </c>
      <c r="I31" s="229" t="s">
        <v>219</v>
      </c>
      <c r="J31" s="229" t="s">
        <v>219</v>
      </c>
      <c r="K31" s="229" t="s">
        <v>219</v>
      </c>
      <c r="L31" s="229" t="s">
        <v>219</v>
      </c>
      <c r="M31" s="229" t="s">
        <v>219</v>
      </c>
      <c r="N31" s="232">
        <v>43983</v>
      </c>
      <c r="O31" s="232" t="s">
        <v>219</v>
      </c>
      <c r="P31" s="233" t="s">
        <v>216</v>
      </c>
      <c r="Q31" s="234" t="s">
        <v>648</v>
      </c>
      <c r="R31" s="234" t="s">
        <v>647</v>
      </c>
      <c r="S31" s="236" t="s">
        <v>417</v>
      </c>
    </row>
    <row r="32" spans="1:20" ht="15" customHeight="1" x14ac:dyDescent="0.25">
      <c r="A32" s="228" t="s">
        <v>24</v>
      </c>
      <c r="B32" s="229" t="s">
        <v>333</v>
      </c>
      <c r="C32" s="230">
        <f t="shared" si="3"/>
        <v>2</v>
      </c>
      <c r="D32" s="230"/>
      <c r="E32" s="230"/>
      <c r="F32" s="231">
        <f t="shared" si="4"/>
        <v>2</v>
      </c>
      <c r="G32" s="229" t="s">
        <v>219</v>
      </c>
      <c r="H32" s="229" t="s">
        <v>219</v>
      </c>
      <c r="I32" s="229" t="s">
        <v>219</v>
      </c>
      <c r="J32" s="229" t="s">
        <v>219</v>
      </c>
      <c r="K32" s="229" t="s">
        <v>219</v>
      </c>
      <c r="L32" s="229" t="s">
        <v>219</v>
      </c>
      <c r="M32" s="229" t="s">
        <v>219</v>
      </c>
      <c r="N32" s="232">
        <v>43964</v>
      </c>
      <c r="O32" s="232" t="s">
        <v>219</v>
      </c>
      <c r="P32" s="229" t="s">
        <v>1467</v>
      </c>
      <c r="Q32" s="234" t="s">
        <v>459</v>
      </c>
      <c r="R32" s="234" t="s">
        <v>460</v>
      </c>
      <c r="S32" s="234" t="s">
        <v>224</v>
      </c>
      <c r="T32" s="218" t="s">
        <v>216</v>
      </c>
    </row>
    <row r="33" spans="1:20" ht="15" customHeight="1" x14ac:dyDescent="0.25">
      <c r="A33" s="228" t="s">
        <v>25</v>
      </c>
      <c r="B33" s="229" t="s">
        <v>333</v>
      </c>
      <c r="C33" s="230">
        <f t="shared" si="3"/>
        <v>2</v>
      </c>
      <c r="D33" s="230"/>
      <c r="E33" s="230"/>
      <c r="F33" s="231">
        <f t="shared" si="4"/>
        <v>2</v>
      </c>
      <c r="G33" s="229" t="s">
        <v>219</v>
      </c>
      <c r="H33" s="229" t="s">
        <v>219</v>
      </c>
      <c r="I33" s="229" t="s">
        <v>219</v>
      </c>
      <c r="J33" s="229" t="s">
        <v>219</v>
      </c>
      <c r="K33" s="229" t="s">
        <v>219</v>
      </c>
      <c r="L33" s="229" t="s">
        <v>219</v>
      </c>
      <c r="M33" s="229" t="s">
        <v>219</v>
      </c>
      <c r="N33" s="232" t="s">
        <v>217</v>
      </c>
      <c r="O33" s="232" t="s">
        <v>219</v>
      </c>
      <c r="P33" s="229" t="s">
        <v>1467</v>
      </c>
      <c r="Q33" s="234" t="s">
        <v>526</v>
      </c>
      <c r="R33" s="234" t="s">
        <v>524</v>
      </c>
      <c r="S33" s="234" t="s">
        <v>525</v>
      </c>
      <c r="T33" s="218" t="s">
        <v>216</v>
      </c>
    </row>
    <row r="34" spans="1:20" ht="15" customHeight="1" x14ac:dyDescent="0.25">
      <c r="A34" s="228" t="s">
        <v>26</v>
      </c>
      <c r="B34" s="229" t="s">
        <v>333</v>
      </c>
      <c r="C34" s="230">
        <f t="shared" si="3"/>
        <v>2</v>
      </c>
      <c r="D34" s="230"/>
      <c r="E34" s="230"/>
      <c r="F34" s="231">
        <f t="shared" si="4"/>
        <v>2</v>
      </c>
      <c r="G34" s="229" t="s">
        <v>219</v>
      </c>
      <c r="H34" s="229" t="s">
        <v>219</v>
      </c>
      <c r="I34" s="229" t="s">
        <v>219</v>
      </c>
      <c r="J34" s="229" t="s">
        <v>219</v>
      </c>
      <c r="K34" s="229" t="s">
        <v>219</v>
      </c>
      <c r="L34" s="229" t="s">
        <v>219</v>
      </c>
      <c r="M34" s="229" t="s">
        <v>219</v>
      </c>
      <c r="N34" s="232" t="s">
        <v>217</v>
      </c>
      <c r="O34" s="232" t="s">
        <v>219</v>
      </c>
      <c r="P34" s="229" t="s">
        <v>216</v>
      </c>
      <c r="Q34" s="234" t="s">
        <v>496</v>
      </c>
      <c r="R34" s="234" t="s">
        <v>494</v>
      </c>
      <c r="S34" s="234" t="s">
        <v>495</v>
      </c>
      <c r="T34" s="218" t="s">
        <v>216</v>
      </c>
    </row>
    <row r="35" spans="1:20" ht="15" customHeight="1" x14ac:dyDescent="0.25">
      <c r="A35" s="228" t="s">
        <v>27</v>
      </c>
      <c r="B35" s="229" t="s">
        <v>134</v>
      </c>
      <c r="C35" s="230">
        <f t="shared" si="3"/>
        <v>0</v>
      </c>
      <c r="D35" s="230"/>
      <c r="E35" s="230"/>
      <c r="F35" s="231">
        <f t="shared" si="4"/>
        <v>0</v>
      </c>
      <c r="G35" s="229" t="s">
        <v>218</v>
      </c>
      <c r="H35" s="229" t="s">
        <v>216</v>
      </c>
      <c r="I35" s="229" t="s">
        <v>216</v>
      </c>
      <c r="J35" s="229" t="s">
        <v>216</v>
      </c>
      <c r="K35" s="229" t="s">
        <v>216</v>
      </c>
      <c r="L35" s="229" t="s">
        <v>216</v>
      </c>
      <c r="M35" s="229" t="s">
        <v>216</v>
      </c>
      <c r="N35" s="232" t="s">
        <v>216</v>
      </c>
      <c r="O35" s="232" t="s">
        <v>216</v>
      </c>
      <c r="P35" s="233" t="s">
        <v>216</v>
      </c>
      <c r="Q35" s="234" t="s">
        <v>600</v>
      </c>
      <c r="R35" s="234" t="s">
        <v>1468</v>
      </c>
      <c r="S35" s="234" t="s">
        <v>1470</v>
      </c>
      <c r="T35" s="218" t="s">
        <v>216</v>
      </c>
    </row>
    <row r="36" spans="1:20" ht="15" customHeight="1" x14ac:dyDescent="0.25">
      <c r="A36" s="228" t="s">
        <v>898</v>
      </c>
      <c r="B36" s="229" t="s">
        <v>333</v>
      </c>
      <c r="C36" s="230">
        <f t="shared" si="3"/>
        <v>2</v>
      </c>
      <c r="D36" s="230"/>
      <c r="E36" s="230"/>
      <c r="F36" s="231">
        <f t="shared" si="4"/>
        <v>2</v>
      </c>
      <c r="G36" s="229" t="s">
        <v>219</v>
      </c>
      <c r="H36" s="229" t="s">
        <v>219</v>
      </c>
      <c r="I36" s="229" t="s">
        <v>219</v>
      </c>
      <c r="J36" s="229" t="s">
        <v>219</v>
      </c>
      <c r="K36" s="229" t="s">
        <v>219</v>
      </c>
      <c r="L36" s="229" t="s">
        <v>219</v>
      </c>
      <c r="M36" s="229" t="s">
        <v>219</v>
      </c>
      <c r="N36" s="232">
        <v>43934</v>
      </c>
      <c r="O36" s="232" t="s">
        <v>219</v>
      </c>
      <c r="P36" s="229" t="s">
        <v>216</v>
      </c>
      <c r="Q36" s="234" t="s">
        <v>489</v>
      </c>
      <c r="R36" s="234" t="s">
        <v>253</v>
      </c>
      <c r="S36" s="236" t="s">
        <v>417</v>
      </c>
    </row>
    <row r="37" spans="1:20" ht="15" customHeight="1" x14ac:dyDescent="0.25">
      <c r="A37" s="228" t="s">
        <v>28</v>
      </c>
      <c r="B37" s="229" t="s">
        <v>333</v>
      </c>
      <c r="C37" s="230">
        <f t="shared" si="3"/>
        <v>2</v>
      </c>
      <c r="D37" s="230"/>
      <c r="E37" s="230"/>
      <c r="F37" s="231">
        <f t="shared" si="4"/>
        <v>2</v>
      </c>
      <c r="G37" s="229" t="s">
        <v>219</v>
      </c>
      <c r="H37" s="229" t="s">
        <v>219</v>
      </c>
      <c r="I37" s="229" t="s">
        <v>219</v>
      </c>
      <c r="J37" s="229" t="s">
        <v>219</v>
      </c>
      <c r="K37" s="229" t="s">
        <v>219</v>
      </c>
      <c r="L37" s="229" t="s">
        <v>219</v>
      </c>
      <c r="M37" s="229" t="s">
        <v>219</v>
      </c>
      <c r="N37" s="232" t="s">
        <v>217</v>
      </c>
      <c r="O37" s="232" t="s">
        <v>219</v>
      </c>
      <c r="P37" s="229" t="s">
        <v>216</v>
      </c>
      <c r="Q37" s="234" t="s">
        <v>438</v>
      </c>
      <c r="R37" s="234" t="s">
        <v>225</v>
      </c>
      <c r="S37" s="236" t="s">
        <v>417</v>
      </c>
    </row>
    <row r="38" spans="1:20" s="69" customFormat="1" ht="15" customHeight="1" x14ac:dyDescent="0.25">
      <c r="A38" s="242" t="s">
        <v>29</v>
      </c>
      <c r="B38" s="243"/>
      <c r="C38" s="243"/>
      <c r="D38" s="243"/>
      <c r="E38" s="243"/>
      <c r="F38" s="142"/>
      <c r="G38" s="262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6"/>
      <c r="T38" s="220"/>
    </row>
    <row r="39" spans="1:20" ht="15" customHeight="1" x14ac:dyDescent="0.25">
      <c r="A39" s="237" t="s">
        <v>30</v>
      </c>
      <c r="B39" s="229" t="s">
        <v>333</v>
      </c>
      <c r="C39" s="230">
        <f t="shared" si="3"/>
        <v>2</v>
      </c>
      <c r="D39" s="230"/>
      <c r="E39" s="230"/>
      <c r="F39" s="231">
        <f t="shared" ref="F39:F46" si="6">C39*IF(D39&gt;0,D39,1)*IF(E39&gt;0,E39,1)</f>
        <v>2</v>
      </c>
      <c r="G39" s="229" t="s">
        <v>219</v>
      </c>
      <c r="H39" s="229" t="s">
        <v>219</v>
      </c>
      <c r="I39" s="229" t="s">
        <v>219</v>
      </c>
      <c r="J39" s="229" t="s">
        <v>219</v>
      </c>
      <c r="K39" s="229" t="s">
        <v>219</v>
      </c>
      <c r="L39" s="229" t="s">
        <v>219</v>
      </c>
      <c r="M39" s="229" t="s">
        <v>219</v>
      </c>
      <c r="N39" s="235">
        <v>44089</v>
      </c>
      <c r="O39" s="232" t="s">
        <v>219</v>
      </c>
      <c r="P39" s="229" t="s">
        <v>216</v>
      </c>
      <c r="Q39" s="208" t="s">
        <v>733</v>
      </c>
      <c r="R39" s="208" t="s">
        <v>725</v>
      </c>
      <c r="S39" s="236" t="s">
        <v>417</v>
      </c>
    </row>
    <row r="40" spans="1:20" ht="14.5" customHeight="1" x14ac:dyDescent="0.25">
      <c r="A40" s="228" t="s">
        <v>31</v>
      </c>
      <c r="B40" s="229" t="s">
        <v>134</v>
      </c>
      <c r="C40" s="230">
        <f t="shared" si="3"/>
        <v>0</v>
      </c>
      <c r="D40" s="230"/>
      <c r="E40" s="230"/>
      <c r="F40" s="231">
        <f t="shared" si="6"/>
        <v>0</v>
      </c>
      <c r="G40" s="229" t="s">
        <v>1478</v>
      </c>
      <c r="H40" s="229" t="s">
        <v>216</v>
      </c>
      <c r="I40" s="229" t="s">
        <v>216</v>
      </c>
      <c r="J40" s="229" t="s">
        <v>216</v>
      </c>
      <c r="K40" s="229" t="s">
        <v>216</v>
      </c>
      <c r="L40" s="229" t="s">
        <v>216</v>
      </c>
      <c r="M40" s="229" t="s">
        <v>216</v>
      </c>
      <c r="N40" s="232" t="s">
        <v>216</v>
      </c>
      <c r="O40" s="232" t="s">
        <v>216</v>
      </c>
      <c r="P40" s="229" t="s">
        <v>1669</v>
      </c>
      <c r="Q40" s="234" t="s">
        <v>1338</v>
      </c>
      <c r="R40" s="234" t="s">
        <v>1424</v>
      </c>
      <c r="S40" s="236" t="s">
        <v>417</v>
      </c>
    </row>
    <row r="41" spans="1:20" s="69" customFormat="1" ht="15" customHeight="1" x14ac:dyDescent="0.25">
      <c r="A41" s="228" t="s">
        <v>102</v>
      </c>
      <c r="B41" s="229" t="s">
        <v>334</v>
      </c>
      <c r="C41" s="230">
        <f t="shared" si="3"/>
        <v>1</v>
      </c>
      <c r="D41" s="230"/>
      <c r="E41" s="230"/>
      <c r="F41" s="231">
        <f t="shared" si="6"/>
        <v>1</v>
      </c>
      <c r="G41" s="239" t="s">
        <v>271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9" t="s">
        <v>219</v>
      </c>
      <c r="M41" s="239" t="s">
        <v>257</v>
      </c>
      <c r="N41" s="235">
        <v>43971</v>
      </c>
      <c r="O41" s="232" t="s">
        <v>219</v>
      </c>
      <c r="P41" s="233" t="s">
        <v>1472</v>
      </c>
      <c r="Q41" s="236" t="s">
        <v>476</v>
      </c>
      <c r="R41" s="236" t="s">
        <v>473</v>
      </c>
      <c r="S41" s="236" t="s">
        <v>474</v>
      </c>
      <c r="T41" s="220" t="s">
        <v>216</v>
      </c>
    </row>
    <row r="42" spans="1:20" ht="15" customHeight="1" x14ac:dyDescent="0.25">
      <c r="A42" s="228" t="s">
        <v>32</v>
      </c>
      <c r="B42" s="229" t="s">
        <v>333</v>
      </c>
      <c r="C42" s="230">
        <f t="shared" si="3"/>
        <v>2</v>
      </c>
      <c r="D42" s="230"/>
      <c r="E42" s="230"/>
      <c r="F42" s="231">
        <f t="shared" si="6"/>
        <v>2</v>
      </c>
      <c r="G42" s="229" t="s">
        <v>219</v>
      </c>
      <c r="H42" s="229" t="s">
        <v>219</v>
      </c>
      <c r="I42" s="229" t="s">
        <v>219</v>
      </c>
      <c r="J42" s="229" t="s">
        <v>219</v>
      </c>
      <c r="K42" s="229" t="s">
        <v>219</v>
      </c>
      <c r="L42" s="229" t="s">
        <v>219</v>
      </c>
      <c r="M42" s="229" t="s">
        <v>219</v>
      </c>
      <c r="N42" s="232">
        <v>44092</v>
      </c>
      <c r="O42" s="232" t="s">
        <v>219</v>
      </c>
      <c r="P42" s="233" t="s">
        <v>216</v>
      </c>
      <c r="Q42" s="208" t="s">
        <v>727</v>
      </c>
      <c r="R42" s="208" t="s">
        <v>726</v>
      </c>
      <c r="S42" s="208" t="s">
        <v>728</v>
      </c>
      <c r="T42" s="218" t="s">
        <v>216</v>
      </c>
    </row>
    <row r="43" spans="1:20" ht="15" customHeight="1" x14ac:dyDescent="0.25">
      <c r="A43" s="228" t="s">
        <v>33</v>
      </c>
      <c r="B43" s="229" t="s">
        <v>134</v>
      </c>
      <c r="C43" s="230">
        <f t="shared" si="3"/>
        <v>0</v>
      </c>
      <c r="D43" s="230"/>
      <c r="E43" s="230"/>
      <c r="F43" s="231">
        <f t="shared" si="6"/>
        <v>0</v>
      </c>
      <c r="G43" s="229" t="s">
        <v>218</v>
      </c>
      <c r="H43" s="229" t="s">
        <v>216</v>
      </c>
      <c r="I43" s="229" t="s">
        <v>216</v>
      </c>
      <c r="J43" s="229" t="s">
        <v>216</v>
      </c>
      <c r="K43" s="229" t="s">
        <v>216</v>
      </c>
      <c r="L43" s="229" t="s">
        <v>216</v>
      </c>
      <c r="M43" s="229" t="s">
        <v>216</v>
      </c>
      <c r="N43" s="232" t="s">
        <v>216</v>
      </c>
      <c r="O43" s="232" t="s">
        <v>216</v>
      </c>
      <c r="P43" s="229" t="s">
        <v>216</v>
      </c>
      <c r="Q43" s="234" t="s">
        <v>668</v>
      </c>
      <c r="R43" s="234" t="s">
        <v>1425</v>
      </c>
      <c r="S43" s="236" t="s">
        <v>417</v>
      </c>
    </row>
    <row r="44" spans="1:20" s="69" customFormat="1" ht="15" customHeight="1" x14ac:dyDescent="0.25">
      <c r="A44" s="228" t="s">
        <v>34</v>
      </c>
      <c r="B44" s="229" t="s">
        <v>333</v>
      </c>
      <c r="C44" s="230">
        <f t="shared" si="3"/>
        <v>2</v>
      </c>
      <c r="D44" s="230"/>
      <c r="E44" s="230"/>
      <c r="F44" s="231">
        <f t="shared" si="6"/>
        <v>2</v>
      </c>
      <c r="G44" s="229" t="s">
        <v>219</v>
      </c>
      <c r="H44" s="229" t="s">
        <v>219</v>
      </c>
      <c r="I44" s="229" t="s">
        <v>219</v>
      </c>
      <c r="J44" s="229" t="s">
        <v>219</v>
      </c>
      <c r="K44" s="229" t="s">
        <v>219</v>
      </c>
      <c r="L44" s="229" t="s">
        <v>219</v>
      </c>
      <c r="M44" s="229" t="s">
        <v>219</v>
      </c>
      <c r="N44" s="232">
        <v>44105</v>
      </c>
      <c r="O44" s="232" t="s">
        <v>219</v>
      </c>
      <c r="P44" s="233" t="s">
        <v>216</v>
      </c>
      <c r="Q44" s="236" t="s">
        <v>1419</v>
      </c>
      <c r="R44" s="208" t="s">
        <v>729</v>
      </c>
      <c r="S44" s="208" t="s">
        <v>730</v>
      </c>
      <c r="T44" s="220" t="s">
        <v>216</v>
      </c>
    </row>
    <row r="45" spans="1:20" s="69" customFormat="1" ht="15" customHeight="1" x14ac:dyDescent="0.25">
      <c r="A45" s="228" t="s">
        <v>35</v>
      </c>
      <c r="B45" s="229" t="s">
        <v>333</v>
      </c>
      <c r="C45" s="230">
        <f t="shared" si="3"/>
        <v>2</v>
      </c>
      <c r="D45" s="230"/>
      <c r="E45" s="230"/>
      <c r="F45" s="231">
        <f t="shared" si="6"/>
        <v>2</v>
      </c>
      <c r="G45" s="229" t="s">
        <v>219</v>
      </c>
      <c r="H45" s="229" t="s">
        <v>219</v>
      </c>
      <c r="I45" s="229" t="s">
        <v>219</v>
      </c>
      <c r="J45" s="229" t="s">
        <v>219</v>
      </c>
      <c r="K45" s="229" t="s">
        <v>219</v>
      </c>
      <c r="L45" s="229" t="s">
        <v>219</v>
      </c>
      <c r="M45" s="229" t="s">
        <v>219</v>
      </c>
      <c r="N45" s="232">
        <v>43910</v>
      </c>
      <c r="O45" s="232" t="s">
        <v>219</v>
      </c>
      <c r="P45" s="229" t="s">
        <v>216</v>
      </c>
      <c r="Q45" s="236" t="s">
        <v>1473</v>
      </c>
      <c r="R45" s="236" t="s">
        <v>686</v>
      </c>
      <c r="S45" s="236" t="s">
        <v>659</v>
      </c>
      <c r="T45" s="220" t="s">
        <v>216</v>
      </c>
    </row>
    <row r="46" spans="1:20" s="69" customFormat="1" ht="15" customHeight="1" x14ac:dyDescent="0.25">
      <c r="A46" s="228" t="s">
        <v>103</v>
      </c>
      <c r="B46" s="229" t="s">
        <v>333</v>
      </c>
      <c r="C46" s="230">
        <f t="shared" ref="C46" si="7">IF(B46=$B$4,2,IF(B46=$B$5,1,0))</f>
        <v>2</v>
      </c>
      <c r="D46" s="230"/>
      <c r="E46" s="230"/>
      <c r="F46" s="231">
        <f t="shared" si="6"/>
        <v>2</v>
      </c>
      <c r="G46" s="229" t="s">
        <v>219</v>
      </c>
      <c r="H46" s="229" t="s">
        <v>219</v>
      </c>
      <c r="I46" s="229" t="s">
        <v>219</v>
      </c>
      <c r="J46" s="229" t="s">
        <v>219</v>
      </c>
      <c r="K46" s="229" t="s">
        <v>219</v>
      </c>
      <c r="L46" s="229" t="s">
        <v>219</v>
      </c>
      <c r="M46" s="229" t="s">
        <v>219</v>
      </c>
      <c r="N46" s="232">
        <v>43985</v>
      </c>
      <c r="O46" s="232" t="s">
        <v>219</v>
      </c>
      <c r="P46" s="233" t="s">
        <v>216</v>
      </c>
      <c r="Q46" s="236" t="s">
        <v>627</v>
      </c>
      <c r="R46" s="236" t="s">
        <v>626</v>
      </c>
      <c r="S46" s="236" t="s">
        <v>625</v>
      </c>
      <c r="T46" s="220" t="s">
        <v>216</v>
      </c>
    </row>
    <row r="47" spans="1:20" s="69" customFormat="1" ht="15" customHeight="1" x14ac:dyDescent="0.25">
      <c r="A47" s="242" t="s">
        <v>36</v>
      </c>
      <c r="B47" s="243"/>
      <c r="C47" s="243"/>
      <c r="D47" s="243"/>
      <c r="E47" s="243"/>
      <c r="F47" s="142"/>
      <c r="G47" s="262"/>
      <c r="H47" s="244"/>
      <c r="I47" s="244"/>
      <c r="J47" s="244"/>
      <c r="K47" s="244"/>
      <c r="L47" s="244"/>
      <c r="M47" s="244"/>
      <c r="N47" s="244"/>
      <c r="O47" s="244"/>
      <c r="P47" s="244"/>
      <c r="Q47" s="245"/>
      <c r="R47" s="245"/>
      <c r="S47" s="247"/>
      <c r="T47" s="220"/>
    </row>
    <row r="48" spans="1:20" ht="15" customHeight="1" x14ac:dyDescent="0.25">
      <c r="A48" s="228" t="s">
        <v>37</v>
      </c>
      <c r="B48" s="229" t="s">
        <v>134</v>
      </c>
      <c r="C48" s="230">
        <f t="shared" ref="C48" si="8">IF(B48=$B$4,2,IF(B48=$B$5,1,0))</f>
        <v>0</v>
      </c>
      <c r="D48" s="230"/>
      <c r="E48" s="230"/>
      <c r="F48" s="231">
        <f t="shared" ref="F48" si="9">C48*IF(D48&gt;0,D48,1)*IF(E48&gt;0,E48,1)</f>
        <v>0</v>
      </c>
      <c r="G48" s="229" t="s">
        <v>218</v>
      </c>
      <c r="H48" s="229" t="s">
        <v>216</v>
      </c>
      <c r="I48" s="229" t="s">
        <v>216</v>
      </c>
      <c r="J48" s="229" t="s">
        <v>216</v>
      </c>
      <c r="K48" s="229" t="s">
        <v>216</v>
      </c>
      <c r="L48" s="229" t="s">
        <v>216</v>
      </c>
      <c r="M48" s="229" t="s">
        <v>216</v>
      </c>
      <c r="N48" s="229" t="s">
        <v>216</v>
      </c>
      <c r="O48" s="232" t="s">
        <v>216</v>
      </c>
      <c r="P48" s="229" t="s">
        <v>216</v>
      </c>
      <c r="Q48" s="234" t="s">
        <v>665</v>
      </c>
      <c r="R48" s="234" t="s">
        <v>1426</v>
      </c>
      <c r="S48" s="234" t="s">
        <v>666</v>
      </c>
      <c r="T48" s="218" t="s">
        <v>216</v>
      </c>
    </row>
    <row r="49" spans="1:20" ht="15" customHeight="1" x14ac:dyDescent="0.25">
      <c r="A49" s="228" t="s">
        <v>38</v>
      </c>
      <c r="B49" s="229" t="s">
        <v>134</v>
      </c>
      <c r="C49" s="230">
        <f t="shared" si="3"/>
        <v>0</v>
      </c>
      <c r="D49" s="230"/>
      <c r="E49" s="230"/>
      <c r="F49" s="231">
        <f t="shared" ref="F49:F54" si="10">C49*IF(D49&gt;0,D49,1)*IF(E49&gt;0,E49,1)</f>
        <v>0</v>
      </c>
      <c r="G49" s="229" t="s">
        <v>218</v>
      </c>
      <c r="H49" s="229" t="s">
        <v>216</v>
      </c>
      <c r="I49" s="229" t="s">
        <v>216</v>
      </c>
      <c r="J49" s="229" t="s">
        <v>216</v>
      </c>
      <c r="K49" s="229" t="s">
        <v>216</v>
      </c>
      <c r="L49" s="229" t="s">
        <v>216</v>
      </c>
      <c r="M49" s="229" t="s">
        <v>216</v>
      </c>
      <c r="N49" s="229" t="s">
        <v>216</v>
      </c>
      <c r="O49" s="232" t="s">
        <v>216</v>
      </c>
      <c r="P49" s="229" t="s">
        <v>1491</v>
      </c>
      <c r="Q49" s="234" t="s">
        <v>1350</v>
      </c>
      <c r="R49" s="234" t="s">
        <v>226</v>
      </c>
      <c r="S49" s="236" t="s">
        <v>417</v>
      </c>
    </row>
    <row r="50" spans="1:20" ht="15" customHeight="1" x14ac:dyDescent="0.25">
      <c r="A50" s="228" t="s">
        <v>39</v>
      </c>
      <c r="B50" s="229" t="s">
        <v>333</v>
      </c>
      <c r="C50" s="230">
        <f t="shared" si="3"/>
        <v>2</v>
      </c>
      <c r="D50" s="230"/>
      <c r="E50" s="230"/>
      <c r="F50" s="231">
        <f t="shared" si="10"/>
        <v>2</v>
      </c>
      <c r="G50" s="229" t="s">
        <v>219</v>
      </c>
      <c r="H50" s="229" t="s">
        <v>219</v>
      </c>
      <c r="I50" s="229" t="s">
        <v>219</v>
      </c>
      <c r="J50" s="229" t="s">
        <v>219</v>
      </c>
      <c r="K50" s="229" t="s">
        <v>219</v>
      </c>
      <c r="L50" s="229" t="s">
        <v>219</v>
      </c>
      <c r="M50" s="229" t="s">
        <v>219</v>
      </c>
      <c r="N50" s="232">
        <v>43931</v>
      </c>
      <c r="O50" s="232" t="s">
        <v>219</v>
      </c>
      <c r="P50" s="233" t="s">
        <v>216</v>
      </c>
      <c r="Q50" s="236" t="s">
        <v>420</v>
      </c>
      <c r="R50" s="236" t="s">
        <v>419</v>
      </c>
      <c r="S50" s="236" t="s">
        <v>417</v>
      </c>
    </row>
    <row r="51" spans="1:20" ht="15" customHeight="1" x14ac:dyDescent="0.25">
      <c r="A51" s="228" t="s">
        <v>40</v>
      </c>
      <c r="B51" s="229" t="s">
        <v>134</v>
      </c>
      <c r="C51" s="230">
        <f t="shared" si="3"/>
        <v>0</v>
      </c>
      <c r="D51" s="230"/>
      <c r="E51" s="230"/>
      <c r="F51" s="231">
        <f t="shared" si="10"/>
        <v>0</v>
      </c>
      <c r="G51" s="229" t="s">
        <v>218</v>
      </c>
      <c r="H51" s="229" t="s">
        <v>216</v>
      </c>
      <c r="I51" s="229" t="s">
        <v>216</v>
      </c>
      <c r="J51" s="229" t="s">
        <v>216</v>
      </c>
      <c r="K51" s="229" t="s">
        <v>216</v>
      </c>
      <c r="L51" s="229" t="s">
        <v>216</v>
      </c>
      <c r="M51" s="229" t="s">
        <v>216</v>
      </c>
      <c r="N51" s="229" t="s">
        <v>216</v>
      </c>
      <c r="O51" s="232" t="s">
        <v>216</v>
      </c>
      <c r="P51" s="229" t="s">
        <v>216</v>
      </c>
      <c r="Q51" s="234" t="s">
        <v>654</v>
      </c>
      <c r="R51" s="234" t="s">
        <v>655</v>
      </c>
      <c r="S51" s="236" t="s">
        <v>417</v>
      </c>
    </row>
    <row r="52" spans="1:20" ht="15" customHeight="1" x14ac:dyDescent="0.25">
      <c r="A52" s="228" t="s">
        <v>92</v>
      </c>
      <c r="B52" s="229" t="s">
        <v>134</v>
      </c>
      <c r="C52" s="230">
        <f t="shared" si="3"/>
        <v>0</v>
      </c>
      <c r="D52" s="230"/>
      <c r="E52" s="230"/>
      <c r="F52" s="231">
        <f t="shared" si="10"/>
        <v>0</v>
      </c>
      <c r="G52" s="229" t="s">
        <v>218</v>
      </c>
      <c r="H52" s="229" t="s">
        <v>216</v>
      </c>
      <c r="I52" s="229" t="s">
        <v>216</v>
      </c>
      <c r="J52" s="229" t="s">
        <v>216</v>
      </c>
      <c r="K52" s="229" t="s">
        <v>216</v>
      </c>
      <c r="L52" s="229" t="s">
        <v>216</v>
      </c>
      <c r="M52" s="229" t="s">
        <v>216</v>
      </c>
      <c r="N52" s="229" t="s">
        <v>216</v>
      </c>
      <c r="O52" s="232" t="s">
        <v>216</v>
      </c>
      <c r="P52" s="229" t="s">
        <v>216</v>
      </c>
      <c r="Q52" s="234" t="s">
        <v>593</v>
      </c>
      <c r="R52" s="234" t="s">
        <v>594</v>
      </c>
      <c r="S52" s="236" t="s">
        <v>417</v>
      </c>
    </row>
    <row r="53" spans="1:20" s="69" customFormat="1" ht="15" customHeight="1" x14ac:dyDescent="0.25">
      <c r="A53" s="228" t="s">
        <v>41</v>
      </c>
      <c r="B53" s="229" t="s">
        <v>334</v>
      </c>
      <c r="C53" s="230">
        <f t="shared" si="3"/>
        <v>1</v>
      </c>
      <c r="D53" s="230"/>
      <c r="E53" s="230"/>
      <c r="F53" s="231">
        <f t="shared" si="10"/>
        <v>1</v>
      </c>
      <c r="G53" s="229" t="s">
        <v>271</v>
      </c>
      <c r="H53" s="229" t="s">
        <v>219</v>
      </c>
      <c r="I53" s="229" t="s">
        <v>219</v>
      </c>
      <c r="J53" s="229" t="s">
        <v>219</v>
      </c>
      <c r="K53" s="229" t="s">
        <v>219</v>
      </c>
      <c r="L53" s="229" t="s">
        <v>219</v>
      </c>
      <c r="M53" s="229" t="s">
        <v>257</v>
      </c>
      <c r="N53" s="232">
        <v>43951</v>
      </c>
      <c r="O53" s="232" t="s">
        <v>219</v>
      </c>
      <c r="P53" s="233" t="s">
        <v>1474</v>
      </c>
      <c r="Q53" s="236" t="s">
        <v>411</v>
      </c>
      <c r="R53" s="236" t="s">
        <v>416</v>
      </c>
      <c r="S53" s="236" t="s">
        <v>415</v>
      </c>
      <c r="T53" s="220" t="s">
        <v>216</v>
      </c>
    </row>
    <row r="54" spans="1:20" ht="15" customHeight="1" x14ac:dyDescent="0.25">
      <c r="A54" s="228" t="s">
        <v>42</v>
      </c>
      <c r="B54" s="229" t="s">
        <v>333</v>
      </c>
      <c r="C54" s="230">
        <f t="shared" si="3"/>
        <v>2</v>
      </c>
      <c r="D54" s="230"/>
      <c r="E54" s="230"/>
      <c r="F54" s="231">
        <f t="shared" si="10"/>
        <v>2</v>
      </c>
      <c r="G54" s="229" t="s">
        <v>219</v>
      </c>
      <c r="H54" s="229" t="s">
        <v>219</v>
      </c>
      <c r="I54" s="229" t="s">
        <v>219</v>
      </c>
      <c r="J54" s="229" t="s">
        <v>219</v>
      </c>
      <c r="K54" s="229" t="s">
        <v>219</v>
      </c>
      <c r="L54" s="229" t="s">
        <v>219</v>
      </c>
      <c r="M54" s="229" t="s">
        <v>219</v>
      </c>
      <c r="N54" s="229" t="s">
        <v>217</v>
      </c>
      <c r="O54" s="229" t="s">
        <v>219</v>
      </c>
      <c r="P54" s="233" t="s">
        <v>216</v>
      </c>
      <c r="Q54" s="234" t="s">
        <v>422</v>
      </c>
      <c r="R54" s="234" t="s">
        <v>423</v>
      </c>
      <c r="S54" s="234" t="s">
        <v>245</v>
      </c>
      <c r="T54" s="218" t="s">
        <v>216</v>
      </c>
    </row>
    <row r="55" spans="1:20" s="69" customFormat="1" ht="15" customHeight="1" x14ac:dyDescent="0.25">
      <c r="A55" s="242" t="s">
        <v>43</v>
      </c>
      <c r="B55" s="243"/>
      <c r="C55" s="243"/>
      <c r="D55" s="243"/>
      <c r="E55" s="243"/>
      <c r="F55" s="142"/>
      <c r="G55" s="262"/>
      <c r="H55" s="244"/>
      <c r="I55" s="244"/>
      <c r="J55" s="244"/>
      <c r="K55" s="244"/>
      <c r="L55" s="244"/>
      <c r="M55" s="244"/>
      <c r="N55" s="244"/>
      <c r="O55" s="244"/>
      <c r="P55" s="244"/>
      <c r="Q55" s="245"/>
      <c r="R55" s="245"/>
      <c r="S55" s="247"/>
      <c r="T55" s="220"/>
    </row>
    <row r="56" spans="1:20" ht="15" customHeight="1" x14ac:dyDescent="0.25">
      <c r="A56" s="228" t="s">
        <v>44</v>
      </c>
      <c r="B56" s="229" t="s">
        <v>333</v>
      </c>
      <c r="C56" s="230">
        <f t="shared" si="3"/>
        <v>2</v>
      </c>
      <c r="D56" s="230"/>
      <c r="E56" s="230"/>
      <c r="F56" s="231">
        <f t="shared" ref="F56:F69" si="11">C56*IF(D56&gt;0,D56,1)*IF(E56&gt;0,E56,1)</f>
        <v>2</v>
      </c>
      <c r="G56" s="229" t="s">
        <v>219</v>
      </c>
      <c r="H56" s="229" t="s">
        <v>219</v>
      </c>
      <c r="I56" s="229" t="s">
        <v>219</v>
      </c>
      <c r="J56" s="229" t="s">
        <v>219</v>
      </c>
      <c r="K56" s="229" t="s">
        <v>219</v>
      </c>
      <c r="L56" s="229" t="s">
        <v>219</v>
      </c>
      <c r="M56" s="229" t="s">
        <v>219</v>
      </c>
      <c r="N56" s="232">
        <v>43983</v>
      </c>
      <c r="O56" s="229" t="s">
        <v>219</v>
      </c>
      <c r="P56" s="248" t="s">
        <v>216</v>
      </c>
      <c r="Q56" s="234" t="s">
        <v>606</v>
      </c>
      <c r="R56" s="234" t="s">
        <v>605</v>
      </c>
      <c r="S56" s="236" t="s">
        <v>417</v>
      </c>
    </row>
    <row r="57" spans="1:20" s="69" customFormat="1" ht="15" customHeight="1" x14ac:dyDescent="0.25">
      <c r="A57" s="228" t="s">
        <v>45</v>
      </c>
      <c r="B57" s="229" t="s">
        <v>333</v>
      </c>
      <c r="C57" s="230">
        <f t="shared" si="3"/>
        <v>2</v>
      </c>
      <c r="D57" s="230"/>
      <c r="E57" s="230"/>
      <c r="F57" s="231">
        <f t="shared" si="11"/>
        <v>2</v>
      </c>
      <c r="G57" s="229" t="s">
        <v>219</v>
      </c>
      <c r="H57" s="229" t="s">
        <v>219</v>
      </c>
      <c r="I57" s="229" t="s">
        <v>219</v>
      </c>
      <c r="J57" s="229" t="s">
        <v>219</v>
      </c>
      <c r="K57" s="229" t="s">
        <v>219</v>
      </c>
      <c r="L57" s="229" t="s">
        <v>219</v>
      </c>
      <c r="M57" s="229" t="s">
        <v>219</v>
      </c>
      <c r="N57" s="232" t="s">
        <v>217</v>
      </c>
      <c r="O57" s="232" t="s">
        <v>219</v>
      </c>
      <c r="P57" s="233" t="s">
        <v>1475</v>
      </c>
      <c r="Q57" s="236" t="s">
        <v>548</v>
      </c>
      <c r="R57" s="236" t="s">
        <v>254</v>
      </c>
      <c r="S57" s="236" t="s">
        <v>417</v>
      </c>
      <c r="T57" s="220"/>
    </row>
    <row r="58" spans="1:20" s="69" customFormat="1" ht="15" customHeight="1" x14ac:dyDescent="0.25">
      <c r="A58" s="228" t="s">
        <v>46</v>
      </c>
      <c r="B58" s="229" t="s">
        <v>134</v>
      </c>
      <c r="C58" s="230">
        <f>IF(B58=$B$4,2,IF(B58=$B$5,1,0))</f>
        <v>0</v>
      </c>
      <c r="D58" s="230"/>
      <c r="E58" s="230"/>
      <c r="F58" s="231">
        <f>C58*IF(D58&gt;0,D58,1)*IF(E58&gt;0,E58,1)</f>
        <v>0</v>
      </c>
      <c r="G58" s="229" t="s">
        <v>218</v>
      </c>
      <c r="H58" s="229" t="s">
        <v>216</v>
      </c>
      <c r="I58" s="229" t="s">
        <v>216</v>
      </c>
      <c r="J58" s="229" t="s">
        <v>216</v>
      </c>
      <c r="K58" s="229" t="s">
        <v>216</v>
      </c>
      <c r="L58" s="229" t="s">
        <v>216</v>
      </c>
      <c r="M58" s="229" t="s">
        <v>216</v>
      </c>
      <c r="N58" s="229" t="s">
        <v>216</v>
      </c>
      <c r="O58" s="232" t="s">
        <v>216</v>
      </c>
      <c r="P58" s="229" t="s">
        <v>216</v>
      </c>
      <c r="Q58" s="236" t="s">
        <v>528</v>
      </c>
      <c r="R58" s="236" t="s">
        <v>529</v>
      </c>
      <c r="S58" s="236" t="s">
        <v>417</v>
      </c>
      <c r="T58" s="220"/>
    </row>
    <row r="59" spans="1:20" s="69" customFormat="1" ht="15" customHeight="1" x14ac:dyDescent="0.25">
      <c r="A59" s="228" t="s">
        <v>47</v>
      </c>
      <c r="B59" s="229" t="s">
        <v>134</v>
      </c>
      <c r="C59" s="230">
        <f t="shared" si="3"/>
        <v>0</v>
      </c>
      <c r="D59" s="230"/>
      <c r="E59" s="230"/>
      <c r="F59" s="231">
        <f t="shared" si="11"/>
        <v>0</v>
      </c>
      <c r="G59" s="229" t="s">
        <v>218</v>
      </c>
      <c r="H59" s="229" t="s">
        <v>216</v>
      </c>
      <c r="I59" s="229" t="s">
        <v>216</v>
      </c>
      <c r="J59" s="229" t="s">
        <v>216</v>
      </c>
      <c r="K59" s="229" t="s">
        <v>216</v>
      </c>
      <c r="L59" s="229" t="s">
        <v>216</v>
      </c>
      <c r="M59" s="229" t="s">
        <v>216</v>
      </c>
      <c r="N59" s="229" t="s">
        <v>216</v>
      </c>
      <c r="O59" s="232" t="s">
        <v>216</v>
      </c>
      <c r="P59" s="229" t="s">
        <v>216</v>
      </c>
      <c r="Q59" s="236" t="s">
        <v>464</v>
      </c>
      <c r="R59" s="236" t="s">
        <v>465</v>
      </c>
      <c r="S59" s="236" t="s">
        <v>417</v>
      </c>
      <c r="T59" s="220"/>
    </row>
    <row r="60" spans="1:20" s="69" customFormat="1" ht="15" customHeight="1" x14ac:dyDescent="0.25">
      <c r="A60" s="228" t="s">
        <v>48</v>
      </c>
      <c r="B60" s="229" t="s">
        <v>333</v>
      </c>
      <c r="C60" s="230">
        <f t="shared" si="3"/>
        <v>2</v>
      </c>
      <c r="D60" s="230"/>
      <c r="E60" s="230"/>
      <c r="F60" s="231">
        <f t="shared" si="11"/>
        <v>2</v>
      </c>
      <c r="G60" s="229" t="s">
        <v>219</v>
      </c>
      <c r="H60" s="229" t="s">
        <v>219</v>
      </c>
      <c r="I60" s="229" t="s">
        <v>219</v>
      </c>
      <c r="J60" s="229" t="s">
        <v>219</v>
      </c>
      <c r="K60" s="229" t="s">
        <v>219</v>
      </c>
      <c r="L60" s="229" t="s">
        <v>219</v>
      </c>
      <c r="M60" s="229" t="s">
        <v>219</v>
      </c>
      <c r="N60" s="229" t="s">
        <v>217</v>
      </c>
      <c r="O60" s="232" t="s">
        <v>219</v>
      </c>
      <c r="P60" s="233" t="s">
        <v>216</v>
      </c>
      <c r="Q60" s="236" t="s">
        <v>493</v>
      </c>
      <c r="R60" s="236" t="s">
        <v>491</v>
      </c>
      <c r="S60" s="236" t="s">
        <v>417</v>
      </c>
      <c r="T60" s="220"/>
    </row>
    <row r="61" spans="1:20" ht="15" customHeight="1" x14ac:dyDescent="0.25">
      <c r="A61" s="228" t="s">
        <v>49</v>
      </c>
      <c r="B61" s="229" t="s">
        <v>333</v>
      </c>
      <c r="C61" s="230">
        <f t="shared" si="3"/>
        <v>2</v>
      </c>
      <c r="D61" s="230"/>
      <c r="E61" s="230"/>
      <c r="F61" s="231">
        <f t="shared" si="11"/>
        <v>2</v>
      </c>
      <c r="G61" s="229" t="s">
        <v>219</v>
      </c>
      <c r="H61" s="229" t="s">
        <v>219</v>
      </c>
      <c r="I61" s="229" t="s">
        <v>219</v>
      </c>
      <c r="J61" s="229" t="s">
        <v>219</v>
      </c>
      <c r="K61" s="229" t="s">
        <v>219</v>
      </c>
      <c r="L61" s="229" t="s">
        <v>219</v>
      </c>
      <c r="M61" s="229" t="s">
        <v>219</v>
      </c>
      <c r="N61" s="232">
        <v>43934</v>
      </c>
      <c r="O61" s="232" t="s">
        <v>219</v>
      </c>
      <c r="P61" s="233" t="s">
        <v>216</v>
      </c>
      <c r="Q61" s="234" t="s">
        <v>409</v>
      </c>
      <c r="R61" s="234" t="s">
        <v>408</v>
      </c>
      <c r="S61" s="234" t="s">
        <v>407</v>
      </c>
      <c r="T61" s="218" t="s">
        <v>216</v>
      </c>
    </row>
    <row r="62" spans="1:20" ht="15" customHeight="1" x14ac:dyDescent="0.25">
      <c r="A62" s="228" t="s">
        <v>50</v>
      </c>
      <c r="B62" s="229" t="s">
        <v>134</v>
      </c>
      <c r="C62" s="230">
        <f t="shared" si="3"/>
        <v>0</v>
      </c>
      <c r="D62" s="230"/>
      <c r="E62" s="230"/>
      <c r="F62" s="231">
        <f t="shared" si="11"/>
        <v>0</v>
      </c>
      <c r="G62" s="229" t="s">
        <v>218</v>
      </c>
      <c r="H62" s="229" t="s">
        <v>216</v>
      </c>
      <c r="I62" s="229" t="s">
        <v>216</v>
      </c>
      <c r="J62" s="229" t="s">
        <v>216</v>
      </c>
      <c r="K62" s="229" t="s">
        <v>216</v>
      </c>
      <c r="L62" s="229" t="s">
        <v>216</v>
      </c>
      <c r="M62" s="229" t="s">
        <v>216</v>
      </c>
      <c r="N62" s="229" t="s">
        <v>216</v>
      </c>
      <c r="O62" s="232" t="s">
        <v>216</v>
      </c>
      <c r="P62" s="229" t="s">
        <v>216</v>
      </c>
      <c r="Q62" s="234" t="s">
        <v>401</v>
      </c>
      <c r="R62" s="234" t="s">
        <v>404</v>
      </c>
      <c r="S62" s="234" t="s">
        <v>1427</v>
      </c>
      <c r="T62" s="218" t="s">
        <v>216</v>
      </c>
    </row>
    <row r="63" spans="1:20" s="134" customFormat="1" ht="15" customHeight="1" x14ac:dyDescent="0.25">
      <c r="A63" s="228" t="s">
        <v>51</v>
      </c>
      <c r="B63" s="239" t="s">
        <v>134</v>
      </c>
      <c r="C63" s="240">
        <f t="shared" si="3"/>
        <v>0</v>
      </c>
      <c r="D63" s="240"/>
      <c r="E63" s="240"/>
      <c r="F63" s="241">
        <f t="shared" si="11"/>
        <v>0</v>
      </c>
      <c r="G63" s="239" t="s">
        <v>628</v>
      </c>
      <c r="H63" s="239" t="s">
        <v>216</v>
      </c>
      <c r="I63" s="239" t="s">
        <v>216</v>
      </c>
      <c r="J63" s="239" t="s">
        <v>216</v>
      </c>
      <c r="K63" s="239" t="s">
        <v>216</v>
      </c>
      <c r="L63" s="239" t="s">
        <v>216</v>
      </c>
      <c r="M63" s="239" t="s">
        <v>216</v>
      </c>
      <c r="N63" s="235" t="s">
        <v>216</v>
      </c>
      <c r="O63" s="235" t="s">
        <v>216</v>
      </c>
      <c r="P63" s="239" t="s">
        <v>1482</v>
      </c>
      <c r="Q63" s="236" t="s">
        <v>1362</v>
      </c>
      <c r="R63" s="236" t="s">
        <v>463</v>
      </c>
      <c r="S63" s="236" t="s">
        <v>417</v>
      </c>
    </row>
    <row r="64" spans="1:20" s="134" customFormat="1" ht="15" customHeight="1" x14ac:dyDescent="0.25">
      <c r="A64" s="228" t="s">
        <v>52</v>
      </c>
      <c r="B64" s="239" t="s">
        <v>334</v>
      </c>
      <c r="C64" s="240">
        <f t="shared" si="3"/>
        <v>1</v>
      </c>
      <c r="D64" s="240"/>
      <c r="E64" s="240"/>
      <c r="F64" s="241">
        <f t="shared" si="11"/>
        <v>1</v>
      </c>
      <c r="G64" s="239" t="s">
        <v>271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9" t="s">
        <v>219</v>
      </c>
      <c r="M64" s="239" t="s">
        <v>257</v>
      </c>
      <c r="N64" s="239" t="s">
        <v>217</v>
      </c>
      <c r="O64" s="235" t="s">
        <v>219</v>
      </c>
      <c r="P64" s="272" t="s">
        <v>1476</v>
      </c>
      <c r="Q64" s="236" t="s">
        <v>504</v>
      </c>
      <c r="R64" s="236" t="s">
        <v>251</v>
      </c>
      <c r="S64" s="236" t="s">
        <v>505</v>
      </c>
      <c r="T64" s="134" t="s">
        <v>216</v>
      </c>
    </row>
    <row r="65" spans="1:20" ht="15" customHeight="1" x14ac:dyDescent="0.25">
      <c r="A65" s="228" t="s">
        <v>175</v>
      </c>
      <c r="B65" s="239" t="s">
        <v>333</v>
      </c>
      <c r="C65" s="240">
        <f t="shared" si="3"/>
        <v>2</v>
      </c>
      <c r="D65" s="240"/>
      <c r="E65" s="240"/>
      <c r="F65" s="241">
        <f t="shared" si="11"/>
        <v>2</v>
      </c>
      <c r="G65" s="239" t="s">
        <v>219</v>
      </c>
      <c r="H65" s="239" t="s">
        <v>219</v>
      </c>
      <c r="I65" s="239" t="s">
        <v>219</v>
      </c>
      <c r="J65" s="239" t="s">
        <v>219</v>
      </c>
      <c r="K65" s="239" t="s">
        <v>219</v>
      </c>
      <c r="L65" s="239" t="s">
        <v>219</v>
      </c>
      <c r="M65" s="239" t="s">
        <v>219</v>
      </c>
      <c r="N65" s="232">
        <v>43980</v>
      </c>
      <c r="O65" s="235" t="s">
        <v>219</v>
      </c>
      <c r="P65" s="233" t="s">
        <v>216</v>
      </c>
      <c r="Q65" s="234" t="s">
        <v>579</v>
      </c>
      <c r="R65" s="234" t="s">
        <v>577</v>
      </c>
      <c r="S65" s="234" t="s">
        <v>578</v>
      </c>
      <c r="T65" s="218" t="s">
        <v>216</v>
      </c>
    </row>
    <row r="66" spans="1:20" ht="15" customHeight="1" x14ac:dyDescent="0.25">
      <c r="A66" s="228" t="s">
        <v>54</v>
      </c>
      <c r="B66" s="229" t="s">
        <v>134</v>
      </c>
      <c r="C66" s="230">
        <f t="shared" si="3"/>
        <v>0</v>
      </c>
      <c r="D66" s="230"/>
      <c r="E66" s="230"/>
      <c r="F66" s="231">
        <f t="shared" si="11"/>
        <v>0</v>
      </c>
      <c r="G66" s="229" t="s">
        <v>218</v>
      </c>
      <c r="H66" s="229" t="s">
        <v>216</v>
      </c>
      <c r="I66" s="229" t="s">
        <v>216</v>
      </c>
      <c r="J66" s="229" t="s">
        <v>216</v>
      </c>
      <c r="K66" s="229" t="s">
        <v>216</v>
      </c>
      <c r="L66" s="229" t="s">
        <v>216</v>
      </c>
      <c r="M66" s="229" t="s">
        <v>216</v>
      </c>
      <c r="N66" s="229" t="s">
        <v>216</v>
      </c>
      <c r="O66" s="232" t="s">
        <v>216</v>
      </c>
      <c r="P66" s="229" t="s">
        <v>216</v>
      </c>
      <c r="Q66" s="234" t="s">
        <v>484</v>
      </c>
      <c r="R66" s="234" t="s">
        <v>485</v>
      </c>
      <c r="S66" s="236" t="s">
        <v>417</v>
      </c>
    </row>
    <row r="67" spans="1:20" ht="15" customHeight="1" x14ac:dyDescent="0.25">
      <c r="A67" s="228" t="s">
        <v>55</v>
      </c>
      <c r="B67" s="229" t="s">
        <v>334</v>
      </c>
      <c r="C67" s="230">
        <f t="shared" si="3"/>
        <v>1</v>
      </c>
      <c r="D67" s="230"/>
      <c r="E67" s="230"/>
      <c r="F67" s="231">
        <f t="shared" si="11"/>
        <v>1</v>
      </c>
      <c r="G67" s="239" t="s">
        <v>271</v>
      </c>
      <c r="H67" s="229" t="s">
        <v>219</v>
      </c>
      <c r="I67" s="229" t="s">
        <v>219</v>
      </c>
      <c r="J67" s="229" t="s">
        <v>219</v>
      </c>
      <c r="K67" s="229" t="s">
        <v>219</v>
      </c>
      <c r="L67" s="229" t="s">
        <v>219</v>
      </c>
      <c r="M67" s="239" t="s">
        <v>218</v>
      </c>
      <c r="N67" s="232">
        <v>43979</v>
      </c>
      <c r="O67" s="229" t="s">
        <v>219</v>
      </c>
      <c r="P67" s="229" t="s">
        <v>1477</v>
      </c>
      <c r="Q67" s="234" t="s">
        <v>599</v>
      </c>
      <c r="R67" s="234" t="s">
        <v>286</v>
      </c>
      <c r="S67" s="234" t="s">
        <v>598</v>
      </c>
      <c r="T67" s="218" t="s">
        <v>216</v>
      </c>
    </row>
    <row r="68" spans="1:20" ht="15" customHeight="1" x14ac:dyDescent="0.25">
      <c r="A68" s="228" t="s">
        <v>56</v>
      </c>
      <c r="B68" s="229" t="s">
        <v>333</v>
      </c>
      <c r="C68" s="230">
        <f t="shared" si="3"/>
        <v>2</v>
      </c>
      <c r="D68" s="230"/>
      <c r="E68" s="230"/>
      <c r="F68" s="231">
        <f t="shared" si="11"/>
        <v>2</v>
      </c>
      <c r="G68" s="239" t="s">
        <v>219</v>
      </c>
      <c r="H68" s="229" t="s">
        <v>219</v>
      </c>
      <c r="I68" s="229" t="s">
        <v>219</v>
      </c>
      <c r="J68" s="229" t="s">
        <v>219</v>
      </c>
      <c r="K68" s="229" t="s">
        <v>219</v>
      </c>
      <c r="L68" s="229" t="s">
        <v>219</v>
      </c>
      <c r="M68" s="229" t="s">
        <v>219</v>
      </c>
      <c r="N68" s="229" t="s">
        <v>1497</v>
      </c>
      <c r="O68" s="232" t="s">
        <v>219</v>
      </c>
      <c r="P68" s="233" t="s">
        <v>1498</v>
      </c>
      <c r="Q68" s="234" t="s">
        <v>541</v>
      </c>
      <c r="R68" s="234" t="s">
        <v>543</v>
      </c>
      <c r="S68" s="234" t="s">
        <v>542</v>
      </c>
      <c r="T68" s="218" t="s">
        <v>216</v>
      </c>
    </row>
    <row r="69" spans="1:20" s="134" customFormat="1" ht="15" customHeight="1" x14ac:dyDescent="0.25">
      <c r="A69" s="228" t="s">
        <v>57</v>
      </c>
      <c r="B69" s="239" t="s">
        <v>134</v>
      </c>
      <c r="C69" s="240">
        <f t="shared" si="3"/>
        <v>0</v>
      </c>
      <c r="D69" s="240"/>
      <c r="E69" s="240"/>
      <c r="F69" s="241">
        <f t="shared" si="11"/>
        <v>0</v>
      </c>
      <c r="G69" s="239" t="s">
        <v>1478</v>
      </c>
      <c r="H69" s="239" t="s">
        <v>216</v>
      </c>
      <c r="I69" s="239" t="s">
        <v>216</v>
      </c>
      <c r="J69" s="239" t="s">
        <v>216</v>
      </c>
      <c r="K69" s="239" t="s">
        <v>216</v>
      </c>
      <c r="L69" s="239" t="s">
        <v>216</v>
      </c>
      <c r="M69" s="239" t="s">
        <v>216</v>
      </c>
      <c r="N69" s="239" t="s">
        <v>216</v>
      </c>
      <c r="O69" s="235" t="s">
        <v>216</v>
      </c>
      <c r="P69" s="239" t="s">
        <v>1496</v>
      </c>
      <c r="Q69" s="236" t="s">
        <v>481</v>
      </c>
      <c r="R69" s="236" t="s">
        <v>482</v>
      </c>
      <c r="S69" s="236" t="s">
        <v>449</v>
      </c>
      <c r="T69" s="134" t="s">
        <v>216</v>
      </c>
    </row>
    <row r="70" spans="1:20" s="69" customFormat="1" ht="15" customHeight="1" x14ac:dyDescent="0.25">
      <c r="A70" s="242" t="s">
        <v>58</v>
      </c>
      <c r="B70" s="243"/>
      <c r="C70" s="243"/>
      <c r="D70" s="243"/>
      <c r="E70" s="243"/>
      <c r="F70" s="142"/>
      <c r="G70" s="262"/>
      <c r="H70" s="244"/>
      <c r="I70" s="244"/>
      <c r="J70" s="244"/>
      <c r="K70" s="244"/>
      <c r="L70" s="244"/>
      <c r="M70" s="244"/>
      <c r="N70" s="244"/>
      <c r="O70" s="244"/>
      <c r="P70" s="244"/>
      <c r="Q70" s="245"/>
      <c r="R70" s="245"/>
      <c r="S70" s="249"/>
      <c r="T70" s="220"/>
    </row>
    <row r="71" spans="1:20" s="69" customFormat="1" ht="15" customHeight="1" x14ac:dyDescent="0.25">
      <c r="A71" s="228" t="s">
        <v>59</v>
      </c>
      <c r="B71" s="229" t="s">
        <v>134</v>
      </c>
      <c r="C71" s="230">
        <f t="shared" si="3"/>
        <v>0</v>
      </c>
      <c r="D71" s="230"/>
      <c r="E71" s="230"/>
      <c r="F71" s="231">
        <f t="shared" ref="F71:F76" si="12">C71*IF(D71&gt;0,D71,1)*IF(E71&gt;0,E71,1)</f>
        <v>0</v>
      </c>
      <c r="G71" s="229" t="s">
        <v>218</v>
      </c>
      <c r="H71" s="229" t="s">
        <v>216</v>
      </c>
      <c r="I71" s="229" t="s">
        <v>216</v>
      </c>
      <c r="J71" s="229" t="s">
        <v>216</v>
      </c>
      <c r="K71" s="229" t="s">
        <v>216</v>
      </c>
      <c r="L71" s="229" t="s">
        <v>216</v>
      </c>
      <c r="M71" s="229" t="s">
        <v>216</v>
      </c>
      <c r="N71" s="229" t="s">
        <v>216</v>
      </c>
      <c r="O71" s="232" t="s">
        <v>216</v>
      </c>
      <c r="P71" s="229" t="s">
        <v>216</v>
      </c>
      <c r="Q71" s="236" t="s">
        <v>671</v>
      </c>
      <c r="R71" s="236" t="s">
        <v>231</v>
      </c>
      <c r="S71" s="236" t="s">
        <v>417</v>
      </c>
      <c r="T71" s="220"/>
    </row>
    <row r="72" spans="1:20" s="69" customFormat="1" ht="15" customHeight="1" x14ac:dyDescent="0.25">
      <c r="A72" s="228" t="s">
        <v>60</v>
      </c>
      <c r="B72" s="229" t="s">
        <v>134</v>
      </c>
      <c r="C72" s="230">
        <f>IF(B72=$B$4,2,IF(B72=$B$5,1,0))</f>
        <v>0</v>
      </c>
      <c r="D72" s="230"/>
      <c r="E72" s="230"/>
      <c r="F72" s="231">
        <f>C72*IF(D72&gt;0,D72,1)*IF(E72&gt;0,E72,1)</f>
        <v>0</v>
      </c>
      <c r="G72" s="229" t="s">
        <v>218</v>
      </c>
      <c r="H72" s="229" t="s">
        <v>216</v>
      </c>
      <c r="I72" s="229" t="s">
        <v>216</v>
      </c>
      <c r="J72" s="229" t="s">
        <v>216</v>
      </c>
      <c r="K72" s="229" t="s">
        <v>216</v>
      </c>
      <c r="L72" s="229" t="s">
        <v>216</v>
      </c>
      <c r="M72" s="229" t="s">
        <v>216</v>
      </c>
      <c r="N72" s="229" t="s">
        <v>216</v>
      </c>
      <c r="O72" s="232" t="s">
        <v>216</v>
      </c>
      <c r="P72" s="229" t="s">
        <v>216</v>
      </c>
      <c r="Q72" s="236" t="s">
        <v>486</v>
      </c>
      <c r="R72" s="236" t="s">
        <v>232</v>
      </c>
      <c r="S72" s="236" t="s">
        <v>487</v>
      </c>
      <c r="T72" s="220" t="s">
        <v>216</v>
      </c>
    </row>
    <row r="73" spans="1:20" s="69" customFormat="1" ht="15" customHeight="1" x14ac:dyDescent="0.25">
      <c r="A73" s="228" t="s">
        <v>61</v>
      </c>
      <c r="B73" s="229" t="s">
        <v>333</v>
      </c>
      <c r="C73" s="230">
        <f t="shared" si="3"/>
        <v>2</v>
      </c>
      <c r="D73" s="230"/>
      <c r="E73" s="230"/>
      <c r="F73" s="231">
        <f t="shared" si="12"/>
        <v>2</v>
      </c>
      <c r="G73" s="229" t="s">
        <v>219</v>
      </c>
      <c r="H73" s="229" t="s">
        <v>219</v>
      </c>
      <c r="I73" s="229" t="s">
        <v>219</v>
      </c>
      <c r="J73" s="229" t="s">
        <v>219</v>
      </c>
      <c r="K73" s="229" t="s">
        <v>219</v>
      </c>
      <c r="L73" s="229" t="s">
        <v>219</v>
      </c>
      <c r="M73" s="229" t="s">
        <v>219</v>
      </c>
      <c r="N73" s="235">
        <v>43951</v>
      </c>
      <c r="O73" s="232" t="s">
        <v>219</v>
      </c>
      <c r="P73" s="233" t="s">
        <v>216</v>
      </c>
      <c r="Q73" s="236" t="s">
        <v>431</v>
      </c>
      <c r="R73" s="236" t="s">
        <v>430</v>
      </c>
      <c r="S73" s="236" t="s">
        <v>417</v>
      </c>
      <c r="T73" s="220"/>
    </row>
    <row r="74" spans="1:20" s="134" customFormat="1" ht="15" customHeight="1" x14ac:dyDescent="0.25">
      <c r="A74" s="228" t="s">
        <v>62</v>
      </c>
      <c r="B74" s="239" t="s">
        <v>333</v>
      </c>
      <c r="C74" s="240">
        <f t="shared" si="3"/>
        <v>2</v>
      </c>
      <c r="D74" s="240"/>
      <c r="E74" s="240"/>
      <c r="F74" s="241">
        <f t="shared" si="12"/>
        <v>2</v>
      </c>
      <c r="G74" s="239" t="s">
        <v>219</v>
      </c>
      <c r="H74" s="239" t="s">
        <v>219</v>
      </c>
      <c r="I74" s="239" t="s">
        <v>219</v>
      </c>
      <c r="J74" s="239" t="s">
        <v>219</v>
      </c>
      <c r="K74" s="239" t="s">
        <v>219</v>
      </c>
      <c r="L74" s="239" t="s">
        <v>219</v>
      </c>
      <c r="M74" s="239" t="s">
        <v>219</v>
      </c>
      <c r="N74" s="239" t="s">
        <v>1505</v>
      </c>
      <c r="O74" s="235" t="s">
        <v>219</v>
      </c>
      <c r="P74" s="253" t="s">
        <v>1582</v>
      </c>
      <c r="Q74" s="236" t="s">
        <v>399</v>
      </c>
      <c r="R74" s="236" t="s">
        <v>288</v>
      </c>
      <c r="S74" s="236" t="s">
        <v>1502</v>
      </c>
      <c r="T74" s="134" t="s">
        <v>216</v>
      </c>
    </row>
    <row r="75" spans="1:20" ht="15" customHeight="1" x14ac:dyDescent="0.25">
      <c r="A75" s="228" t="s">
        <v>63</v>
      </c>
      <c r="B75" s="229" t="s">
        <v>333</v>
      </c>
      <c r="C75" s="230">
        <f t="shared" ref="C75:C98" si="13">IF(B75=$B$4,2,IF(B75=$B$5,1,0))</f>
        <v>2</v>
      </c>
      <c r="D75" s="230"/>
      <c r="E75" s="230"/>
      <c r="F75" s="231">
        <f t="shared" si="12"/>
        <v>2</v>
      </c>
      <c r="G75" s="229" t="s">
        <v>219</v>
      </c>
      <c r="H75" s="229" t="s">
        <v>219</v>
      </c>
      <c r="I75" s="229" t="s">
        <v>219</v>
      </c>
      <c r="J75" s="229" t="s">
        <v>219</v>
      </c>
      <c r="K75" s="229" t="s">
        <v>219</v>
      </c>
      <c r="L75" s="229" t="s">
        <v>219</v>
      </c>
      <c r="M75" s="229" t="s">
        <v>219</v>
      </c>
      <c r="N75" s="235">
        <v>43992</v>
      </c>
      <c r="O75" s="232" t="s">
        <v>219</v>
      </c>
      <c r="P75" s="233" t="s">
        <v>216</v>
      </c>
      <c r="Q75" s="234" t="s">
        <v>664</v>
      </c>
      <c r="R75" s="234" t="s">
        <v>663</v>
      </c>
      <c r="S75" s="236" t="s">
        <v>417</v>
      </c>
    </row>
    <row r="76" spans="1:20" ht="15" customHeight="1" x14ac:dyDescent="0.25">
      <c r="A76" s="228" t="s">
        <v>64</v>
      </c>
      <c r="B76" s="239" t="s">
        <v>333</v>
      </c>
      <c r="C76" s="230">
        <f t="shared" si="13"/>
        <v>2</v>
      </c>
      <c r="D76" s="240"/>
      <c r="E76" s="240"/>
      <c r="F76" s="241">
        <f t="shared" si="12"/>
        <v>2</v>
      </c>
      <c r="G76" s="239" t="s">
        <v>219</v>
      </c>
      <c r="H76" s="229" t="s">
        <v>219</v>
      </c>
      <c r="I76" s="229" t="s">
        <v>219</v>
      </c>
      <c r="J76" s="229" t="s">
        <v>219</v>
      </c>
      <c r="K76" s="229" t="s">
        <v>219</v>
      </c>
      <c r="L76" s="239" t="s">
        <v>219</v>
      </c>
      <c r="M76" s="239" t="s">
        <v>219</v>
      </c>
      <c r="N76" s="232" t="s">
        <v>217</v>
      </c>
      <c r="O76" s="232" t="s">
        <v>219</v>
      </c>
      <c r="P76" s="233" t="s">
        <v>1479</v>
      </c>
      <c r="Q76" s="234" t="s">
        <v>454</v>
      </c>
      <c r="R76" s="234" t="s">
        <v>453</v>
      </c>
      <c r="S76" s="234" t="s">
        <v>452</v>
      </c>
      <c r="T76" s="218" t="s">
        <v>216</v>
      </c>
    </row>
    <row r="77" spans="1:20" s="69" customFormat="1" ht="15" customHeight="1" x14ac:dyDescent="0.25">
      <c r="A77" s="242" t="s">
        <v>65</v>
      </c>
      <c r="B77" s="243"/>
      <c r="C77" s="243"/>
      <c r="D77" s="243"/>
      <c r="E77" s="243"/>
      <c r="F77" s="142"/>
      <c r="G77" s="262"/>
      <c r="H77" s="244"/>
      <c r="I77" s="244"/>
      <c r="J77" s="244"/>
      <c r="K77" s="244"/>
      <c r="L77" s="244"/>
      <c r="M77" s="244"/>
      <c r="N77" s="244"/>
      <c r="O77" s="244"/>
      <c r="P77" s="244"/>
      <c r="Q77" s="245"/>
      <c r="R77" s="245"/>
      <c r="S77" s="247"/>
      <c r="T77" s="220"/>
    </row>
    <row r="78" spans="1:20" ht="15" customHeight="1" x14ac:dyDescent="0.25">
      <c r="A78" s="228" t="s">
        <v>66</v>
      </c>
      <c r="B78" s="229" t="s">
        <v>333</v>
      </c>
      <c r="C78" s="230">
        <f t="shared" si="13"/>
        <v>2</v>
      </c>
      <c r="D78" s="230"/>
      <c r="E78" s="230"/>
      <c r="F78" s="231">
        <f t="shared" ref="F78:F87" si="14">C78*IF(D78&gt;0,D78,1)*IF(E78&gt;0,E78,1)</f>
        <v>2</v>
      </c>
      <c r="G78" s="229" t="s">
        <v>219</v>
      </c>
      <c r="H78" s="229" t="s">
        <v>219</v>
      </c>
      <c r="I78" s="229" t="s">
        <v>219</v>
      </c>
      <c r="J78" s="229" t="s">
        <v>219</v>
      </c>
      <c r="K78" s="229" t="s">
        <v>219</v>
      </c>
      <c r="L78" s="229" t="s">
        <v>219</v>
      </c>
      <c r="M78" s="229" t="s">
        <v>219</v>
      </c>
      <c r="N78" s="229" t="s">
        <v>217</v>
      </c>
      <c r="O78" s="232" t="s">
        <v>219</v>
      </c>
      <c r="P78" s="233" t="s">
        <v>216</v>
      </c>
      <c r="Q78" s="234" t="s">
        <v>551</v>
      </c>
      <c r="R78" s="234" t="s">
        <v>549</v>
      </c>
      <c r="S78" s="208" t="s">
        <v>550</v>
      </c>
      <c r="T78" s="218" t="s">
        <v>216</v>
      </c>
    </row>
    <row r="79" spans="1:20" ht="15" customHeight="1" x14ac:dyDescent="0.25">
      <c r="A79" s="228" t="s">
        <v>68</v>
      </c>
      <c r="B79" s="229" t="s">
        <v>134</v>
      </c>
      <c r="C79" s="230">
        <f t="shared" ref="C79" si="15">IF(B79=$B$4,2,IF(B79=$B$5,1,0))</f>
        <v>0</v>
      </c>
      <c r="D79" s="230"/>
      <c r="E79" s="230"/>
      <c r="F79" s="231">
        <f t="shared" ref="F79" si="16">C79*IF(D79&gt;0,D79,1)*IF(E79&gt;0,E79,1)</f>
        <v>0</v>
      </c>
      <c r="G79" s="229" t="s">
        <v>218</v>
      </c>
      <c r="H79" s="229" t="s">
        <v>216</v>
      </c>
      <c r="I79" s="229" t="s">
        <v>216</v>
      </c>
      <c r="J79" s="229" t="s">
        <v>216</v>
      </c>
      <c r="K79" s="229" t="s">
        <v>216</v>
      </c>
      <c r="L79" s="229" t="s">
        <v>216</v>
      </c>
      <c r="M79" s="229" t="s">
        <v>216</v>
      </c>
      <c r="N79" s="229" t="s">
        <v>216</v>
      </c>
      <c r="O79" s="232" t="s">
        <v>216</v>
      </c>
      <c r="P79" s="229" t="s">
        <v>216</v>
      </c>
      <c r="Q79" s="234" t="s">
        <v>590</v>
      </c>
      <c r="R79" s="234" t="s">
        <v>591</v>
      </c>
      <c r="S79" s="234" t="s">
        <v>592</v>
      </c>
      <c r="T79" s="218" t="s">
        <v>216</v>
      </c>
    </row>
    <row r="80" spans="1:20" ht="15" customHeight="1" x14ac:dyDescent="0.25">
      <c r="A80" s="228" t="s">
        <v>69</v>
      </c>
      <c r="B80" s="229" t="s">
        <v>134</v>
      </c>
      <c r="C80" s="230">
        <f t="shared" si="13"/>
        <v>0</v>
      </c>
      <c r="D80" s="230"/>
      <c r="E80" s="230"/>
      <c r="F80" s="231">
        <f t="shared" si="14"/>
        <v>0</v>
      </c>
      <c r="G80" s="229" t="s">
        <v>218</v>
      </c>
      <c r="H80" s="229" t="s">
        <v>216</v>
      </c>
      <c r="I80" s="229" t="s">
        <v>216</v>
      </c>
      <c r="J80" s="229" t="s">
        <v>216</v>
      </c>
      <c r="K80" s="229" t="s">
        <v>216</v>
      </c>
      <c r="L80" s="229" t="s">
        <v>216</v>
      </c>
      <c r="M80" s="229" t="s">
        <v>216</v>
      </c>
      <c r="N80" s="229" t="s">
        <v>216</v>
      </c>
      <c r="O80" s="232" t="s">
        <v>216</v>
      </c>
      <c r="P80" s="229" t="s">
        <v>216</v>
      </c>
      <c r="Q80" s="234" t="s">
        <v>1432</v>
      </c>
      <c r="R80" s="234" t="s">
        <v>425</v>
      </c>
      <c r="S80" s="236" t="s">
        <v>417</v>
      </c>
    </row>
    <row r="81" spans="1:20" s="69" customFormat="1" ht="15" customHeight="1" x14ac:dyDescent="0.25">
      <c r="A81" s="228" t="s">
        <v>70</v>
      </c>
      <c r="B81" s="229" t="s">
        <v>333</v>
      </c>
      <c r="C81" s="230">
        <f t="shared" ref="C81" si="17">IF(B81=$B$4,2,IF(B81=$B$5,1,0))</f>
        <v>2</v>
      </c>
      <c r="D81" s="230"/>
      <c r="E81" s="230"/>
      <c r="F81" s="231">
        <f t="shared" ref="F81" si="18">C81*IF(D81&gt;0,D81,1)*IF(E81&gt;0,E81,1)</f>
        <v>2</v>
      </c>
      <c r="G81" s="229" t="s">
        <v>219</v>
      </c>
      <c r="H81" s="229" t="s">
        <v>219</v>
      </c>
      <c r="I81" s="229" t="s">
        <v>219</v>
      </c>
      <c r="J81" s="229" t="s">
        <v>219</v>
      </c>
      <c r="K81" s="229" t="s">
        <v>219</v>
      </c>
      <c r="L81" s="229" t="s">
        <v>219</v>
      </c>
      <c r="M81" s="229" t="s">
        <v>219</v>
      </c>
      <c r="N81" s="229" t="s">
        <v>217</v>
      </c>
      <c r="O81" s="232" t="s">
        <v>219</v>
      </c>
      <c r="P81" s="229" t="s">
        <v>1487</v>
      </c>
      <c r="Q81" s="236" t="s">
        <v>1480</v>
      </c>
      <c r="R81" s="236" t="s">
        <v>586</v>
      </c>
      <c r="S81" s="236" t="s">
        <v>417</v>
      </c>
      <c r="T81" s="220"/>
    </row>
    <row r="82" spans="1:20" ht="15" customHeight="1" x14ac:dyDescent="0.25">
      <c r="A82" s="228" t="s">
        <v>72</v>
      </c>
      <c r="B82" s="229" t="s">
        <v>333</v>
      </c>
      <c r="C82" s="230">
        <f t="shared" si="13"/>
        <v>2</v>
      </c>
      <c r="D82" s="230"/>
      <c r="E82" s="230"/>
      <c r="F82" s="231">
        <f t="shared" si="14"/>
        <v>2</v>
      </c>
      <c r="G82" s="229" t="s">
        <v>219</v>
      </c>
      <c r="H82" s="229" t="s">
        <v>219</v>
      </c>
      <c r="I82" s="229" t="s">
        <v>219</v>
      </c>
      <c r="J82" s="229" t="s">
        <v>219</v>
      </c>
      <c r="K82" s="229" t="s">
        <v>219</v>
      </c>
      <c r="L82" s="229" t="s">
        <v>219</v>
      </c>
      <c r="M82" s="229" t="s">
        <v>219</v>
      </c>
      <c r="N82" s="235" t="s">
        <v>217</v>
      </c>
      <c r="O82" s="229" t="s">
        <v>219</v>
      </c>
      <c r="P82" s="229" t="s">
        <v>216</v>
      </c>
      <c r="Q82" s="234" t="s">
        <v>613</v>
      </c>
      <c r="R82" s="234" t="s">
        <v>612</v>
      </c>
      <c r="S82" s="236" t="s">
        <v>417</v>
      </c>
    </row>
    <row r="83" spans="1:20" ht="15" customHeight="1" x14ac:dyDescent="0.25">
      <c r="A83" s="228" t="s">
        <v>73</v>
      </c>
      <c r="B83" s="229" t="s">
        <v>333</v>
      </c>
      <c r="C83" s="230">
        <f t="shared" si="13"/>
        <v>2</v>
      </c>
      <c r="D83" s="230"/>
      <c r="E83" s="230"/>
      <c r="F83" s="231">
        <f t="shared" si="14"/>
        <v>2</v>
      </c>
      <c r="G83" s="229" t="s">
        <v>219</v>
      </c>
      <c r="H83" s="229" t="s">
        <v>219</v>
      </c>
      <c r="I83" s="229" t="s">
        <v>219</v>
      </c>
      <c r="J83" s="229" t="s">
        <v>219</v>
      </c>
      <c r="K83" s="229" t="s">
        <v>219</v>
      </c>
      <c r="L83" s="229" t="s">
        <v>219</v>
      </c>
      <c r="M83" s="229" t="s">
        <v>219</v>
      </c>
      <c r="N83" s="232">
        <v>43976</v>
      </c>
      <c r="O83" s="232" t="s">
        <v>219</v>
      </c>
      <c r="P83" s="229" t="s">
        <v>216</v>
      </c>
      <c r="Q83" s="234" t="s">
        <v>1444</v>
      </c>
      <c r="R83" s="234" t="s">
        <v>247</v>
      </c>
      <c r="S83" s="234" t="s">
        <v>501</v>
      </c>
      <c r="T83" s="218" t="s">
        <v>216</v>
      </c>
    </row>
    <row r="84" spans="1:20" ht="15" customHeight="1" x14ac:dyDescent="0.25">
      <c r="A84" s="228" t="s">
        <v>1249</v>
      </c>
      <c r="B84" s="229" t="s">
        <v>333</v>
      </c>
      <c r="C84" s="230">
        <f t="shared" si="13"/>
        <v>2</v>
      </c>
      <c r="D84" s="230"/>
      <c r="E84" s="230"/>
      <c r="F84" s="231">
        <f t="shared" si="14"/>
        <v>2</v>
      </c>
      <c r="G84" s="229" t="s">
        <v>219</v>
      </c>
      <c r="H84" s="229" t="s">
        <v>219</v>
      </c>
      <c r="I84" s="229" t="s">
        <v>219</v>
      </c>
      <c r="J84" s="229" t="s">
        <v>219</v>
      </c>
      <c r="K84" s="229" t="s">
        <v>219</v>
      </c>
      <c r="L84" s="229" t="s">
        <v>219</v>
      </c>
      <c r="M84" s="229" t="s">
        <v>219</v>
      </c>
      <c r="N84" s="232">
        <v>43958</v>
      </c>
      <c r="O84" s="229" t="s">
        <v>219</v>
      </c>
      <c r="P84" s="233" t="s">
        <v>216</v>
      </c>
      <c r="Q84" s="234" t="s">
        <v>442</v>
      </c>
      <c r="R84" s="234" t="s">
        <v>440</v>
      </c>
      <c r="S84" s="236" t="s">
        <v>417</v>
      </c>
    </row>
    <row r="85" spans="1:20" ht="15" customHeight="1" x14ac:dyDescent="0.25">
      <c r="A85" s="228" t="s">
        <v>75</v>
      </c>
      <c r="B85" s="229" t="s">
        <v>333</v>
      </c>
      <c r="C85" s="230">
        <f t="shared" si="13"/>
        <v>2</v>
      </c>
      <c r="D85" s="230"/>
      <c r="E85" s="230"/>
      <c r="F85" s="231">
        <f t="shared" si="14"/>
        <v>2</v>
      </c>
      <c r="G85" s="229" t="s">
        <v>219</v>
      </c>
      <c r="H85" s="229" t="s">
        <v>219</v>
      </c>
      <c r="I85" s="229" t="s">
        <v>219</v>
      </c>
      <c r="J85" s="229" t="s">
        <v>219</v>
      </c>
      <c r="K85" s="229" t="s">
        <v>219</v>
      </c>
      <c r="L85" s="229" t="s">
        <v>219</v>
      </c>
      <c r="M85" s="229" t="s">
        <v>219</v>
      </c>
      <c r="N85" s="232">
        <v>43978</v>
      </c>
      <c r="O85" s="232" t="s">
        <v>219</v>
      </c>
      <c r="P85" s="233" t="s">
        <v>216</v>
      </c>
      <c r="Q85" s="234" t="s">
        <v>583</v>
      </c>
      <c r="R85" s="234" t="s">
        <v>237</v>
      </c>
      <c r="S85" s="234" t="s">
        <v>582</v>
      </c>
      <c r="T85" s="218" t="s">
        <v>216</v>
      </c>
    </row>
    <row r="86" spans="1:20" ht="15" customHeight="1" x14ac:dyDescent="0.25">
      <c r="A86" s="228" t="s">
        <v>76</v>
      </c>
      <c r="B86" s="229" t="s">
        <v>333</v>
      </c>
      <c r="C86" s="230">
        <f t="shared" si="13"/>
        <v>2</v>
      </c>
      <c r="D86" s="230"/>
      <c r="E86" s="230"/>
      <c r="F86" s="231">
        <f t="shared" si="14"/>
        <v>2</v>
      </c>
      <c r="G86" s="229" t="s">
        <v>219</v>
      </c>
      <c r="H86" s="229" t="s">
        <v>219</v>
      </c>
      <c r="I86" s="229" t="s">
        <v>219</v>
      </c>
      <c r="J86" s="229" t="s">
        <v>219</v>
      </c>
      <c r="K86" s="229" t="s">
        <v>219</v>
      </c>
      <c r="L86" s="229" t="s">
        <v>219</v>
      </c>
      <c r="M86" s="229" t="s">
        <v>219</v>
      </c>
      <c r="N86" s="232">
        <v>43979</v>
      </c>
      <c r="O86" s="232" t="s">
        <v>219</v>
      </c>
      <c r="P86" s="233" t="s">
        <v>216</v>
      </c>
      <c r="Q86" s="234" t="s">
        <v>518</v>
      </c>
      <c r="R86" s="234" t="s">
        <v>517</v>
      </c>
      <c r="S86" s="234" t="s">
        <v>291</v>
      </c>
      <c r="T86" s="218" t="s">
        <v>216</v>
      </c>
    </row>
    <row r="87" spans="1:20" ht="15" customHeight="1" x14ac:dyDescent="0.25">
      <c r="A87" s="228" t="s">
        <v>77</v>
      </c>
      <c r="B87" s="229" t="s">
        <v>333</v>
      </c>
      <c r="C87" s="230">
        <f t="shared" si="13"/>
        <v>2</v>
      </c>
      <c r="D87" s="230"/>
      <c r="E87" s="230"/>
      <c r="F87" s="231">
        <f t="shared" si="14"/>
        <v>2</v>
      </c>
      <c r="G87" s="229" t="s">
        <v>219</v>
      </c>
      <c r="H87" s="229" t="s">
        <v>219</v>
      </c>
      <c r="I87" s="229" t="s">
        <v>219</v>
      </c>
      <c r="J87" s="229" t="s">
        <v>219</v>
      </c>
      <c r="K87" s="229" t="s">
        <v>219</v>
      </c>
      <c r="L87" s="229" t="s">
        <v>219</v>
      </c>
      <c r="M87" s="229" t="s">
        <v>219</v>
      </c>
      <c r="N87" s="229" t="s">
        <v>217</v>
      </c>
      <c r="O87" s="232" t="s">
        <v>219</v>
      </c>
      <c r="P87" s="233" t="s">
        <v>216</v>
      </c>
      <c r="Q87" s="234" t="s">
        <v>445</v>
      </c>
      <c r="R87" s="234" t="s">
        <v>447</v>
      </c>
      <c r="S87" s="234" t="s">
        <v>446</v>
      </c>
      <c r="T87" s="218" t="s">
        <v>216</v>
      </c>
    </row>
    <row r="88" spans="1:20" s="69" customFormat="1" ht="15" customHeight="1" x14ac:dyDescent="0.25">
      <c r="A88" s="242" t="s">
        <v>78</v>
      </c>
      <c r="B88" s="243"/>
      <c r="C88" s="243"/>
      <c r="D88" s="243"/>
      <c r="E88" s="243"/>
      <c r="F88" s="142"/>
      <c r="G88" s="262"/>
      <c r="H88" s="244"/>
      <c r="I88" s="244"/>
      <c r="J88" s="244"/>
      <c r="K88" s="244"/>
      <c r="L88" s="244"/>
      <c r="M88" s="244"/>
      <c r="N88" s="244"/>
      <c r="O88" s="244"/>
      <c r="P88" s="244"/>
      <c r="Q88" s="245"/>
      <c r="R88" s="245"/>
      <c r="S88" s="247"/>
      <c r="T88" s="220"/>
    </row>
    <row r="89" spans="1:20" s="69" customFormat="1" ht="15" customHeight="1" x14ac:dyDescent="0.25">
      <c r="A89" s="228" t="s">
        <v>67</v>
      </c>
      <c r="B89" s="229" t="s">
        <v>333</v>
      </c>
      <c r="C89" s="230">
        <f t="shared" si="13"/>
        <v>2</v>
      </c>
      <c r="D89" s="230"/>
      <c r="E89" s="230"/>
      <c r="F89" s="231">
        <f t="shared" ref="F89:F98" si="19">C89*IF(D89&gt;0,D89,1)*IF(E89&gt;0,E89,1)</f>
        <v>2</v>
      </c>
      <c r="G89" s="229" t="s">
        <v>219</v>
      </c>
      <c r="H89" s="229" t="s">
        <v>219</v>
      </c>
      <c r="I89" s="229" t="s">
        <v>219</v>
      </c>
      <c r="J89" s="229" t="s">
        <v>219</v>
      </c>
      <c r="K89" s="229" t="s">
        <v>219</v>
      </c>
      <c r="L89" s="229" t="s">
        <v>219</v>
      </c>
      <c r="M89" s="229" t="s">
        <v>219</v>
      </c>
      <c r="N89" s="232">
        <v>43983</v>
      </c>
      <c r="O89" s="232" t="s">
        <v>219</v>
      </c>
      <c r="P89" s="233" t="s">
        <v>216</v>
      </c>
      <c r="Q89" s="234" t="s">
        <v>547</v>
      </c>
      <c r="R89" s="234" t="s">
        <v>546</v>
      </c>
      <c r="S89" s="234" t="s">
        <v>244</v>
      </c>
      <c r="T89" s="220" t="s">
        <v>216</v>
      </c>
    </row>
    <row r="90" spans="1:20" ht="15" customHeight="1" x14ac:dyDescent="0.25">
      <c r="A90" s="228" t="s">
        <v>79</v>
      </c>
      <c r="B90" s="229" t="s">
        <v>334</v>
      </c>
      <c r="C90" s="230">
        <f t="shared" si="13"/>
        <v>1</v>
      </c>
      <c r="D90" s="230"/>
      <c r="E90" s="230"/>
      <c r="F90" s="231">
        <f t="shared" si="19"/>
        <v>1</v>
      </c>
      <c r="G90" s="239" t="s">
        <v>271</v>
      </c>
      <c r="H90" s="239" t="s">
        <v>219</v>
      </c>
      <c r="I90" s="239" t="s">
        <v>219</v>
      </c>
      <c r="J90" s="239" t="s">
        <v>219</v>
      </c>
      <c r="K90" s="239" t="s">
        <v>219</v>
      </c>
      <c r="L90" s="239" t="s">
        <v>219</v>
      </c>
      <c r="M90" s="239" t="s">
        <v>257</v>
      </c>
      <c r="N90" s="232">
        <v>43980</v>
      </c>
      <c r="O90" s="232" t="s">
        <v>219</v>
      </c>
      <c r="P90" s="233" t="s">
        <v>1481</v>
      </c>
      <c r="Q90" s="234" t="s">
        <v>510</v>
      </c>
      <c r="R90" s="234" t="s">
        <v>509</v>
      </c>
      <c r="S90" s="234" t="s">
        <v>296</v>
      </c>
      <c r="T90" s="218" t="s">
        <v>216</v>
      </c>
    </row>
    <row r="91" spans="1:20" ht="15" customHeight="1" x14ac:dyDescent="0.25">
      <c r="A91" s="228" t="s">
        <v>71</v>
      </c>
      <c r="B91" s="229" t="s">
        <v>134</v>
      </c>
      <c r="C91" s="230">
        <f t="shared" ref="C91" si="20">IF(B91=$B$4,2,IF(B91=$B$5,1,0))</f>
        <v>0</v>
      </c>
      <c r="D91" s="230"/>
      <c r="E91" s="230"/>
      <c r="F91" s="231">
        <f t="shared" ref="F91" si="21">C91*IF(D91&gt;0,D91,1)*IF(E91&gt;0,E91,1)</f>
        <v>0</v>
      </c>
      <c r="G91" s="229" t="s">
        <v>218</v>
      </c>
      <c r="H91" s="229" t="s">
        <v>216</v>
      </c>
      <c r="I91" s="229" t="s">
        <v>216</v>
      </c>
      <c r="J91" s="229" t="s">
        <v>216</v>
      </c>
      <c r="K91" s="229" t="s">
        <v>216</v>
      </c>
      <c r="L91" s="229" t="s">
        <v>216</v>
      </c>
      <c r="M91" s="229" t="s">
        <v>216</v>
      </c>
      <c r="N91" s="229" t="s">
        <v>216</v>
      </c>
      <c r="O91" s="232" t="s">
        <v>216</v>
      </c>
      <c r="P91" s="229" t="s">
        <v>216</v>
      </c>
      <c r="Q91" s="234" t="s">
        <v>608</v>
      </c>
      <c r="R91" s="234" t="s">
        <v>609</v>
      </c>
      <c r="S91" s="234" t="s">
        <v>610</v>
      </c>
      <c r="T91" s="218" t="s">
        <v>216</v>
      </c>
    </row>
    <row r="92" spans="1:20" ht="15" customHeight="1" x14ac:dyDescent="0.25">
      <c r="A92" s="228" t="s">
        <v>80</v>
      </c>
      <c r="B92" s="229" t="s">
        <v>333</v>
      </c>
      <c r="C92" s="230">
        <f t="shared" si="13"/>
        <v>2</v>
      </c>
      <c r="D92" s="230"/>
      <c r="E92" s="230"/>
      <c r="F92" s="231">
        <f t="shared" si="19"/>
        <v>2</v>
      </c>
      <c r="G92" s="229" t="s">
        <v>219</v>
      </c>
      <c r="H92" s="229" t="s">
        <v>219</v>
      </c>
      <c r="I92" s="229" t="s">
        <v>219</v>
      </c>
      <c r="J92" s="229" t="s">
        <v>219</v>
      </c>
      <c r="K92" s="229" t="s">
        <v>219</v>
      </c>
      <c r="L92" s="229" t="s">
        <v>219</v>
      </c>
      <c r="M92" s="229" t="s">
        <v>219</v>
      </c>
      <c r="N92" s="235">
        <v>44001</v>
      </c>
      <c r="O92" s="232" t="s">
        <v>219</v>
      </c>
      <c r="P92" s="233" t="s">
        <v>216</v>
      </c>
      <c r="Q92" s="234" t="s">
        <v>427</v>
      </c>
      <c r="R92" s="234" t="s">
        <v>662</v>
      </c>
      <c r="S92" s="234" t="s">
        <v>428</v>
      </c>
      <c r="T92" s="218" t="s">
        <v>216</v>
      </c>
    </row>
    <row r="93" spans="1:20" ht="15" customHeight="1" x14ac:dyDescent="0.25">
      <c r="A93" s="228" t="s">
        <v>81</v>
      </c>
      <c r="B93" s="229" t="s">
        <v>334</v>
      </c>
      <c r="C93" s="230">
        <f t="shared" si="13"/>
        <v>1</v>
      </c>
      <c r="D93" s="230"/>
      <c r="E93" s="230"/>
      <c r="F93" s="231">
        <f t="shared" si="19"/>
        <v>1</v>
      </c>
      <c r="G93" s="239" t="s">
        <v>271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9" t="s">
        <v>219</v>
      </c>
      <c r="M93" s="239" t="s">
        <v>257</v>
      </c>
      <c r="N93" s="232">
        <v>43963</v>
      </c>
      <c r="O93" s="232" t="s">
        <v>219</v>
      </c>
      <c r="P93" s="233" t="s">
        <v>1516</v>
      </c>
      <c r="Q93" s="234" t="s">
        <v>478</v>
      </c>
      <c r="R93" s="234" t="s">
        <v>480</v>
      </c>
      <c r="S93" s="234" t="s">
        <v>479</v>
      </c>
      <c r="T93" s="218" t="s">
        <v>216</v>
      </c>
    </row>
    <row r="94" spans="1:20" ht="15" customHeight="1" x14ac:dyDescent="0.25">
      <c r="A94" s="228" t="s">
        <v>82</v>
      </c>
      <c r="B94" s="239" t="s">
        <v>333</v>
      </c>
      <c r="C94" s="240">
        <f t="shared" si="13"/>
        <v>2</v>
      </c>
      <c r="D94" s="240"/>
      <c r="E94" s="240"/>
      <c r="F94" s="241">
        <f t="shared" si="19"/>
        <v>2</v>
      </c>
      <c r="G94" s="239" t="s">
        <v>219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9" t="s">
        <v>219</v>
      </c>
      <c r="M94" s="239" t="s">
        <v>219</v>
      </c>
      <c r="N94" s="235">
        <v>43983</v>
      </c>
      <c r="O94" s="235" t="s">
        <v>219</v>
      </c>
      <c r="P94" s="229" t="s">
        <v>216</v>
      </c>
      <c r="Q94" s="234" t="s">
        <v>638</v>
      </c>
      <c r="R94" s="234" t="s">
        <v>639</v>
      </c>
      <c r="S94" s="236" t="s">
        <v>417</v>
      </c>
    </row>
    <row r="95" spans="1:20" ht="15" customHeight="1" x14ac:dyDescent="0.25">
      <c r="A95" s="228" t="s">
        <v>83</v>
      </c>
      <c r="B95" s="229" t="s">
        <v>333</v>
      </c>
      <c r="C95" s="230">
        <f t="shared" si="13"/>
        <v>2</v>
      </c>
      <c r="D95" s="230"/>
      <c r="E95" s="230"/>
      <c r="F95" s="231">
        <f t="shared" si="19"/>
        <v>2</v>
      </c>
      <c r="G95" s="229" t="s">
        <v>219</v>
      </c>
      <c r="H95" s="229" t="s">
        <v>219</v>
      </c>
      <c r="I95" s="229" t="s">
        <v>219</v>
      </c>
      <c r="J95" s="229" t="s">
        <v>219</v>
      </c>
      <c r="K95" s="229" t="s">
        <v>219</v>
      </c>
      <c r="L95" s="229" t="s">
        <v>219</v>
      </c>
      <c r="M95" s="229" t="s">
        <v>219</v>
      </c>
      <c r="N95" s="232">
        <v>43980</v>
      </c>
      <c r="O95" s="229" t="s">
        <v>219</v>
      </c>
      <c r="P95" s="233" t="s">
        <v>216</v>
      </c>
      <c r="Q95" s="234" t="s">
        <v>644</v>
      </c>
      <c r="R95" s="234" t="s">
        <v>1392</v>
      </c>
      <c r="S95" s="234" t="s">
        <v>643</v>
      </c>
      <c r="T95" s="218" t="s">
        <v>216</v>
      </c>
    </row>
    <row r="96" spans="1:20" ht="15" customHeight="1" x14ac:dyDescent="0.25">
      <c r="A96" s="228" t="s">
        <v>84</v>
      </c>
      <c r="B96" s="229" t="s">
        <v>333</v>
      </c>
      <c r="C96" s="230">
        <f t="shared" si="13"/>
        <v>2</v>
      </c>
      <c r="D96" s="230"/>
      <c r="E96" s="230"/>
      <c r="F96" s="231">
        <f t="shared" si="19"/>
        <v>2</v>
      </c>
      <c r="G96" s="229" t="s">
        <v>219</v>
      </c>
      <c r="H96" s="229" t="s">
        <v>219</v>
      </c>
      <c r="I96" s="229" t="s">
        <v>219</v>
      </c>
      <c r="J96" s="229" t="s">
        <v>219</v>
      </c>
      <c r="K96" s="229" t="s">
        <v>219</v>
      </c>
      <c r="L96" s="229" t="s">
        <v>219</v>
      </c>
      <c r="M96" s="229" t="s">
        <v>219</v>
      </c>
      <c r="N96" s="232" t="s">
        <v>217</v>
      </c>
      <c r="O96" s="232" t="s">
        <v>219</v>
      </c>
      <c r="P96" s="229" t="s">
        <v>1467</v>
      </c>
      <c r="Q96" s="234" t="s">
        <v>533</v>
      </c>
      <c r="R96" s="234" t="s">
        <v>532</v>
      </c>
      <c r="S96" s="234" t="s">
        <v>233</v>
      </c>
      <c r="T96" s="218" t="s">
        <v>216</v>
      </c>
    </row>
    <row r="97" spans="1:20" ht="15" customHeight="1" x14ac:dyDescent="0.25">
      <c r="A97" s="228" t="s">
        <v>85</v>
      </c>
      <c r="B97" s="229" t="s">
        <v>333</v>
      </c>
      <c r="C97" s="230">
        <f t="shared" si="13"/>
        <v>2</v>
      </c>
      <c r="D97" s="230"/>
      <c r="E97" s="230"/>
      <c r="F97" s="231">
        <f t="shared" si="19"/>
        <v>2</v>
      </c>
      <c r="G97" s="229" t="s">
        <v>219</v>
      </c>
      <c r="H97" s="229" t="s">
        <v>219</v>
      </c>
      <c r="I97" s="229" t="s">
        <v>219</v>
      </c>
      <c r="J97" s="229" t="s">
        <v>219</v>
      </c>
      <c r="K97" s="229" t="s">
        <v>219</v>
      </c>
      <c r="L97" s="229" t="s">
        <v>219</v>
      </c>
      <c r="M97" s="229" t="s">
        <v>219</v>
      </c>
      <c r="N97" s="232" t="s">
        <v>217</v>
      </c>
      <c r="O97" s="232" t="s">
        <v>219</v>
      </c>
      <c r="P97" s="233" t="s">
        <v>216</v>
      </c>
      <c r="Q97" s="234" t="s">
        <v>615</v>
      </c>
      <c r="R97" s="236" t="s">
        <v>697</v>
      </c>
      <c r="S97" s="234" t="s">
        <v>616</v>
      </c>
      <c r="T97" s="218" t="s">
        <v>216</v>
      </c>
    </row>
    <row r="98" spans="1:20" ht="15" customHeight="1" x14ac:dyDescent="0.25">
      <c r="A98" s="228" t="s">
        <v>86</v>
      </c>
      <c r="B98" s="229" t="s">
        <v>134</v>
      </c>
      <c r="C98" s="230">
        <f t="shared" si="13"/>
        <v>0</v>
      </c>
      <c r="D98" s="230"/>
      <c r="E98" s="230"/>
      <c r="F98" s="231">
        <f t="shared" si="19"/>
        <v>0</v>
      </c>
      <c r="G98" s="229" t="s">
        <v>218</v>
      </c>
      <c r="H98" s="229" t="s">
        <v>216</v>
      </c>
      <c r="I98" s="229" t="s">
        <v>216</v>
      </c>
      <c r="J98" s="229" t="s">
        <v>216</v>
      </c>
      <c r="K98" s="229" t="s">
        <v>216</v>
      </c>
      <c r="L98" s="229" t="s">
        <v>216</v>
      </c>
      <c r="M98" s="229" t="s">
        <v>216</v>
      </c>
      <c r="N98" s="229" t="s">
        <v>216</v>
      </c>
      <c r="O98" s="232" t="s">
        <v>216</v>
      </c>
      <c r="P98" s="229" t="s">
        <v>216</v>
      </c>
      <c r="Q98" s="234" t="s">
        <v>537</v>
      </c>
      <c r="R98" s="234" t="s">
        <v>538</v>
      </c>
      <c r="S98" s="236" t="s">
        <v>417</v>
      </c>
    </row>
    <row r="99" spans="1:20" ht="15" customHeight="1" x14ac:dyDescent="0.25">
      <c r="A99" s="228" t="s">
        <v>87</v>
      </c>
      <c r="B99" s="229" t="s">
        <v>134</v>
      </c>
      <c r="C99" s="230">
        <f t="shared" ref="C99" si="22">IF(B99=$B$4,2,IF(B99=$B$5,1,0))</f>
        <v>0</v>
      </c>
      <c r="D99" s="230"/>
      <c r="E99" s="230"/>
      <c r="F99" s="231">
        <f t="shared" ref="F99" si="23">C99*IF(D99&gt;0,D99,1)*IF(E99&gt;0,E99,1)</f>
        <v>0</v>
      </c>
      <c r="G99" s="229" t="s">
        <v>218</v>
      </c>
      <c r="H99" s="229" t="s">
        <v>216</v>
      </c>
      <c r="I99" s="229" t="s">
        <v>216</v>
      </c>
      <c r="J99" s="229" t="s">
        <v>216</v>
      </c>
      <c r="K99" s="229" t="s">
        <v>216</v>
      </c>
      <c r="L99" s="229" t="s">
        <v>216</v>
      </c>
      <c r="M99" s="229" t="s">
        <v>216</v>
      </c>
      <c r="N99" s="229" t="s">
        <v>216</v>
      </c>
      <c r="O99" s="239" t="s">
        <v>216</v>
      </c>
      <c r="P99" s="229" t="s">
        <v>216</v>
      </c>
      <c r="Q99" s="234" t="s">
        <v>573</v>
      </c>
      <c r="R99" s="234" t="s">
        <v>574</v>
      </c>
      <c r="S99" s="236" t="s">
        <v>417</v>
      </c>
    </row>
    <row r="100" spans="1:20" s="100" customFormat="1" ht="15" customHeight="1" x14ac:dyDescent="0.35">
      <c r="F100" s="101"/>
      <c r="Q100" s="101"/>
      <c r="R100" s="101"/>
      <c r="S100" s="101"/>
      <c r="T100" s="258"/>
    </row>
    <row r="101" spans="1:20" x14ac:dyDescent="0.25">
      <c r="P101" s="102"/>
      <c r="R101" s="98"/>
      <c r="S101" s="98"/>
    </row>
    <row r="102" spans="1:20" x14ac:dyDescent="0.25">
      <c r="P102" s="102"/>
      <c r="R102" s="98"/>
      <c r="S102" s="98"/>
    </row>
    <row r="103" spans="1:20" x14ac:dyDescent="0.25">
      <c r="A103" s="89"/>
      <c r="B103" s="89"/>
      <c r="C103" s="90"/>
      <c r="D103" s="90"/>
      <c r="E103" s="90"/>
      <c r="F103" s="91"/>
      <c r="G103" s="90"/>
      <c r="H103" s="90"/>
      <c r="I103" s="90"/>
      <c r="J103" s="90"/>
      <c r="K103" s="90"/>
      <c r="L103" s="90"/>
      <c r="M103" s="90"/>
      <c r="N103" s="90"/>
      <c r="O103" s="90"/>
      <c r="P103" s="103"/>
      <c r="Q103" s="95"/>
      <c r="R103" s="99"/>
      <c r="S103" s="99"/>
    </row>
    <row r="104" spans="1:20" x14ac:dyDescent="0.25">
      <c r="P104" s="102"/>
      <c r="R104" s="98"/>
      <c r="S104" s="98"/>
    </row>
    <row r="105" spans="1:20" x14ac:dyDescent="0.25">
      <c r="P105" s="102"/>
      <c r="R105" s="98"/>
      <c r="S105" s="98"/>
    </row>
    <row r="106" spans="1:20" x14ac:dyDescent="0.25">
      <c r="P106" s="102"/>
      <c r="R106" s="98"/>
      <c r="S106" s="98"/>
    </row>
    <row r="107" spans="1:20" x14ac:dyDescent="0.25">
      <c r="P107" s="102"/>
      <c r="R107" s="98"/>
      <c r="S107" s="98"/>
    </row>
    <row r="108" spans="1:20" x14ac:dyDescent="0.25">
      <c r="P108" s="102"/>
      <c r="R108" s="98"/>
      <c r="S108" s="98"/>
    </row>
    <row r="109" spans="1:20" x14ac:dyDescent="0.25">
      <c r="P109" s="102"/>
      <c r="R109" s="98"/>
      <c r="S109" s="98"/>
    </row>
    <row r="110" spans="1:20" x14ac:dyDescent="0.25">
      <c r="A110" s="89"/>
      <c r="B110" s="89"/>
      <c r="C110" s="90"/>
      <c r="D110" s="90"/>
      <c r="E110" s="90"/>
      <c r="F110" s="91"/>
      <c r="G110" s="90"/>
      <c r="H110" s="90"/>
      <c r="I110" s="90"/>
      <c r="J110" s="90"/>
      <c r="K110" s="90"/>
      <c r="L110" s="90"/>
      <c r="M110" s="90"/>
      <c r="N110" s="90"/>
      <c r="O110" s="90"/>
      <c r="P110" s="103"/>
      <c r="Q110" s="95"/>
      <c r="R110" s="99"/>
      <c r="S110" s="99"/>
    </row>
    <row r="111" spans="1:20" x14ac:dyDescent="0.25">
      <c r="P111" s="102"/>
      <c r="R111" s="98"/>
      <c r="S111" s="98"/>
    </row>
    <row r="112" spans="1:20" x14ac:dyDescent="0.25">
      <c r="P112" s="102"/>
      <c r="R112" s="98"/>
      <c r="S112" s="98"/>
    </row>
    <row r="113" spans="1:19" x14ac:dyDescent="0.25">
      <c r="P113" s="102"/>
      <c r="R113" s="98"/>
      <c r="S113" s="98"/>
    </row>
    <row r="114" spans="1:19" x14ac:dyDescent="0.25">
      <c r="A114" s="89"/>
      <c r="B114" s="89"/>
      <c r="C114" s="90"/>
      <c r="D114" s="90"/>
      <c r="E114" s="90"/>
      <c r="F114" s="91"/>
      <c r="G114" s="90"/>
      <c r="H114" s="90"/>
      <c r="I114" s="90"/>
      <c r="J114" s="90"/>
      <c r="K114" s="90"/>
      <c r="L114" s="90"/>
      <c r="M114" s="90"/>
      <c r="N114" s="90"/>
      <c r="O114" s="90"/>
      <c r="P114" s="103"/>
      <c r="Q114" s="95"/>
      <c r="R114" s="99"/>
      <c r="S114" s="99"/>
    </row>
    <row r="115" spans="1:19" x14ac:dyDescent="0.25">
      <c r="P115" s="102"/>
      <c r="R115" s="98"/>
      <c r="S115" s="98"/>
    </row>
    <row r="116" spans="1:19" x14ac:dyDescent="0.25">
      <c r="P116" s="102"/>
      <c r="R116" s="98"/>
      <c r="S116" s="98"/>
    </row>
    <row r="117" spans="1:19" x14ac:dyDescent="0.25">
      <c r="A117" s="89"/>
      <c r="B117" s="89"/>
      <c r="C117" s="90"/>
      <c r="D117" s="90"/>
      <c r="E117" s="90"/>
      <c r="F117" s="91"/>
      <c r="G117" s="90"/>
      <c r="H117" s="90"/>
      <c r="I117" s="90"/>
      <c r="J117" s="90"/>
      <c r="K117" s="90"/>
      <c r="L117" s="90"/>
      <c r="M117" s="90"/>
      <c r="N117" s="90"/>
      <c r="O117" s="90"/>
      <c r="P117" s="103"/>
      <c r="Q117" s="95"/>
      <c r="R117" s="99"/>
      <c r="S117" s="99"/>
    </row>
    <row r="118" spans="1:19" x14ac:dyDescent="0.25">
      <c r="P118" s="102"/>
      <c r="R118" s="98"/>
      <c r="S118" s="98"/>
    </row>
    <row r="119" spans="1:19" x14ac:dyDescent="0.25">
      <c r="P119" s="102"/>
      <c r="R119" s="98"/>
      <c r="S119" s="98"/>
    </row>
    <row r="120" spans="1:19" x14ac:dyDescent="0.25">
      <c r="P120" s="102"/>
      <c r="R120" s="98"/>
      <c r="S120" s="98"/>
    </row>
    <row r="121" spans="1:19" x14ac:dyDescent="0.25">
      <c r="A121" s="89"/>
      <c r="B121" s="89"/>
      <c r="C121" s="90"/>
      <c r="D121" s="90"/>
      <c r="E121" s="90"/>
      <c r="F121" s="91"/>
      <c r="G121" s="90"/>
      <c r="H121" s="90"/>
      <c r="I121" s="90"/>
      <c r="J121" s="90"/>
      <c r="K121" s="90"/>
      <c r="L121" s="90"/>
      <c r="M121" s="90"/>
      <c r="N121" s="90"/>
      <c r="O121" s="90"/>
      <c r="P121" s="89"/>
      <c r="Q121" s="95"/>
      <c r="R121" s="99"/>
      <c r="S121" s="99"/>
    </row>
    <row r="122" spans="1:19" x14ac:dyDescent="0.25">
      <c r="R122" s="98"/>
      <c r="S122" s="98"/>
    </row>
    <row r="123" spans="1:19" x14ac:dyDescent="0.25">
      <c r="R123" s="98"/>
    </row>
    <row r="124" spans="1:19" x14ac:dyDescent="0.25">
      <c r="A124" s="89"/>
      <c r="B124" s="89"/>
      <c r="C124" s="90"/>
      <c r="D124" s="90"/>
      <c r="E124" s="90"/>
      <c r="F124" s="91"/>
      <c r="G124" s="90"/>
      <c r="H124" s="90"/>
      <c r="I124" s="90"/>
      <c r="J124" s="90"/>
      <c r="K124" s="90"/>
      <c r="L124" s="90"/>
      <c r="M124" s="90"/>
      <c r="N124" s="90"/>
      <c r="O124" s="90"/>
      <c r="P124" s="89"/>
      <c r="Q124" s="95"/>
      <c r="R124" s="99"/>
      <c r="S124" s="95"/>
    </row>
    <row r="128" spans="1:19" x14ac:dyDescent="0.25">
      <c r="A128" s="89"/>
      <c r="B128" s="89"/>
      <c r="C128" s="90"/>
      <c r="D128" s="90"/>
      <c r="E128" s="90"/>
      <c r="F128" s="91"/>
      <c r="G128" s="90"/>
      <c r="H128" s="90"/>
      <c r="I128" s="90"/>
      <c r="J128" s="90"/>
      <c r="K128" s="90"/>
      <c r="L128" s="90"/>
      <c r="M128" s="90"/>
      <c r="N128" s="90"/>
      <c r="O128" s="90"/>
      <c r="P128" s="89"/>
      <c r="Q128" s="95"/>
      <c r="R128" s="95"/>
      <c r="S128" s="95"/>
    </row>
  </sheetData>
  <autoFilter ref="A7:S100" xr:uid="{00000000-0009-0000-0000-000007000000}"/>
  <mergeCells count="23">
    <mergeCell ref="A1:S1"/>
    <mergeCell ref="A2:S2"/>
    <mergeCell ref="Q3:S3"/>
    <mergeCell ref="S4:S6"/>
    <mergeCell ref="R4:R6"/>
    <mergeCell ref="H3:M3"/>
    <mergeCell ref="K4:K6"/>
    <mergeCell ref="A3:A6"/>
    <mergeCell ref="C4:C6"/>
    <mergeCell ref="C3:F3"/>
    <mergeCell ref="G3:G6"/>
    <mergeCell ref="F4:F6"/>
    <mergeCell ref="D4:D6"/>
    <mergeCell ref="E4:E6"/>
    <mergeCell ref="P3:P6"/>
    <mergeCell ref="M4:M6"/>
    <mergeCell ref="Q4:Q6"/>
    <mergeCell ref="H4:H6"/>
    <mergeCell ref="O3:O6"/>
    <mergeCell ref="I4:I6"/>
    <mergeCell ref="J4:J6"/>
    <mergeCell ref="L4:L6"/>
    <mergeCell ref="N3:N6"/>
  </mergeCells>
  <dataValidations count="1">
    <dataValidation type="list" allowBlank="1" showInputMessage="1" showErrorMessage="1" sqref="B48:B54 B56:B69 B27:B37 B39:B46 B78:B87 B71:B76 B89:B99 B8:B25" xr:uid="{00000000-0002-0000-0700-000000000000}">
      <formula1>Выбор_5.1</formula1>
    </dataValidation>
  </dataValidations>
  <hyperlinks>
    <hyperlink ref="R74" r:id="rId1" xr:uid="{00000000-0004-0000-0700-000001000000}"/>
    <hyperlink ref="Q74" r:id="rId2" display="https://zs74.ru/budget" xr:uid="{00000000-0004-0000-0700-000002000000}"/>
    <hyperlink ref="S62" r:id="rId3" xr:uid="{00000000-0004-0000-0700-000003000000}"/>
    <hyperlink ref="Q62" r:id="rId4" xr:uid="{00000000-0004-0000-0700-000004000000}"/>
    <hyperlink ref="R62" r:id="rId5" xr:uid="{00000000-0004-0000-0700-000005000000}"/>
    <hyperlink ref="Q61" r:id="rId6" display="http://www.gs.cap.ru/doc/laws/2020/04/14/gs-zak-vnes-307" xr:uid="{00000000-0004-0000-0700-000006000000}"/>
    <hyperlink ref="R61" r:id="rId7" display="http://minfin.cap.ru/doc/proekti-npa-razrabotannie-minfinom-chuvashii" xr:uid="{00000000-0004-0000-0700-000007000000}"/>
    <hyperlink ref="S61" r:id="rId8" xr:uid="{00000000-0004-0000-0700-000008000000}"/>
    <hyperlink ref="Q53" r:id="rId9" display="http://www.parlamentchr.ru/deyatelnost/zakonoproekty-nakhodyashchiesya-na-rassmotrenii" xr:uid="{00000000-0004-0000-0700-000009000000}"/>
    <hyperlink ref="R53" r:id="rId10" display="http://www.minfinchr.ru/otkrytyj-byudzhet" xr:uid="{00000000-0004-0000-0700-00000A000000}"/>
    <hyperlink ref="S53" r:id="rId11" xr:uid="{00000000-0004-0000-0700-00000B000000}"/>
    <hyperlink ref="Q50" r:id="rId12" display="http://parlament.kbr.ru/zakonodatelnaya-deyatelnost/zakonoproekty-na-stadii-rassmotreniya/index.php?ELEMENT_ID=17606" xr:uid="{00000000-0004-0000-0700-00000C000000}"/>
    <hyperlink ref="R50" r:id="rId13" xr:uid="{00000000-0004-0000-0700-00000D000000}"/>
    <hyperlink ref="Q54" r:id="rId14" display="http://www.dumask.ru/law/zakonodatelnaya-deyatelnost/zakonoproekty-i-inye-pravovye-akty-nakhodyashchiesya-na-rassmotrenii.html" xr:uid="{00000000-0004-0000-0700-00000E000000}"/>
    <hyperlink ref="R54" r:id="rId15" display="http://www.mfsk.ru/law/proekty-zakonovsk" xr:uid="{00000000-0004-0000-0700-00000F000000}"/>
    <hyperlink ref="S54" r:id="rId16" xr:uid="{00000000-0004-0000-0700-000010000000}"/>
    <hyperlink ref="Q80" r:id="rId17" xr:uid="{00000000-0004-0000-0700-000011000000}"/>
    <hyperlink ref="R80" r:id="rId18" xr:uid="{00000000-0004-0000-0700-000012000000}"/>
    <hyperlink ref="Q37" r:id="rId19" display="http://www.sdnao.ru/documents/bills/detail.php?ID=31328" xr:uid="{00000000-0004-0000-0700-000013000000}"/>
    <hyperlink ref="R37" r:id="rId20" xr:uid="{00000000-0004-0000-0700-000014000000}"/>
    <hyperlink ref="Q84" r:id="rId21" display="https://www.zskuzbass.ru/zakonotvorchestvo/proektyi-normativnyix-pravovyix-aktov-kemerovskoj-oblasti" xr:uid="{00000000-0004-0000-0700-000015000000}"/>
    <hyperlink ref="R84" r:id="rId22" xr:uid="{00000000-0004-0000-0700-000016000000}"/>
    <hyperlink ref="Q87" r:id="rId23" display="https://duma.tomsk.ru/content/bills" xr:uid="{00000000-0004-0000-0700-000017000000}"/>
    <hyperlink ref="S87" r:id="rId24" display="http://open.findep.org/" xr:uid="{00000000-0004-0000-0700-000018000000}"/>
    <hyperlink ref="R87" r:id="rId25" xr:uid="{00000000-0004-0000-0700-000019000000}"/>
    <hyperlink ref="R10" r:id="rId26" xr:uid="{00000000-0004-0000-0700-00001A000000}"/>
    <hyperlink ref="S76" r:id="rId27" display="https://fea.yamalfin.ru/ispolnenie-budgeta/osnovnie-parametri-ispolneniya/osnovnye-parametry-ispolneniya-byudzheta" xr:uid="{00000000-0004-0000-0700-00001C000000}"/>
    <hyperlink ref="R76" r:id="rId28" xr:uid="{00000000-0004-0000-0700-00001D000000}"/>
    <hyperlink ref="Q76" r:id="rId29" display="http://www.zsyanao.ru/legislative_activity/projects/" xr:uid="{00000000-0004-0000-0700-00001E000000}"/>
    <hyperlink ref="Q32" r:id="rId30" display="http://www.lenoblzaks.ru/static/single/-rus-common-zakact-/loprojects" xr:uid="{00000000-0004-0000-0700-00001F000000}"/>
    <hyperlink ref="R32" r:id="rId31" xr:uid="{00000000-0004-0000-0700-000020000000}"/>
    <hyperlink ref="S32" r:id="rId32" xr:uid="{00000000-0004-0000-0700-000021000000}"/>
    <hyperlink ref="Q63" r:id="rId33" display="http://www.zsko.ru/documents/lawmaking/index.php?ID=30117" xr:uid="{00000000-0004-0000-0700-000022000000}"/>
    <hyperlink ref="R63" r:id="rId34" xr:uid="{00000000-0004-0000-0700-000023000000}"/>
    <hyperlink ref="Q59" r:id="rId35" xr:uid="{00000000-0004-0000-0700-000024000000}"/>
    <hyperlink ref="R59" r:id="rId36" xr:uid="{00000000-0004-0000-0700-000025000000}"/>
    <hyperlink ref="Q15" r:id="rId37" display="http://kurskduma.ru/proekts/proekts.php?2020" xr:uid="{00000000-0004-0000-0700-000026000000}"/>
    <hyperlink ref="R15" r:id="rId38" xr:uid="{00000000-0004-0000-0700-000027000000}"/>
    <hyperlink ref="Q41" r:id="rId39" display="http://crimea.gov.ru/law-draft-card/6551" xr:uid="{00000000-0004-0000-0700-000028000000}"/>
    <hyperlink ref="R41" r:id="rId40" xr:uid="{00000000-0004-0000-0700-000029000000}"/>
    <hyperlink ref="S41" r:id="rId41" display="http://budget.rk.ifinmon.ru/dokumenty/godovoj-otchet-ob-ispolnenii-byudzheta" xr:uid="{00000000-0004-0000-0700-00002A000000}"/>
    <hyperlink ref="Q93" r:id="rId42" location="type=zakonoproekt" display="http://monitoring.zspk.gov.ru/ - type=zakonoproekt" xr:uid="{00000000-0004-0000-0700-00002B000000}"/>
    <hyperlink ref="R93" r:id="rId43" display="https://www.primorsky.ru/authorities/executive-agencies/departments/finance/laws.php" xr:uid="{00000000-0004-0000-0700-00002C000000}"/>
    <hyperlink ref="S93" r:id="rId44" xr:uid="{00000000-0004-0000-0700-00002D000000}"/>
    <hyperlink ref="Q69" r:id="rId45" display="http://www.zsuo.ru/zakony/proekty.html" xr:uid="{00000000-0004-0000-0700-00002E000000}"/>
    <hyperlink ref="S69" r:id="rId46" xr:uid="{00000000-0004-0000-0700-00002F000000}"/>
    <hyperlink ref="R69" r:id="rId47" display="http://ufo.ulntc.ru/index.php?mgf=budget/open_budget&amp;slep=net" xr:uid="{00000000-0004-0000-0700-000030000000}"/>
    <hyperlink ref="Q66" r:id="rId48" xr:uid="{00000000-0004-0000-0700-000031000000}"/>
    <hyperlink ref="R66" r:id="rId49" xr:uid="{00000000-0004-0000-0700-000032000000}"/>
    <hyperlink ref="Q72" r:id="rId50" xr:uid="{00000000-0004-0000-0700-000033000000}"/>
    <hyperlink ref="R72" r:id="rId51" location="document_list" display="https://minfin.midural.ru/document/category/21 - document_list" xr:uid="{00000000-0004-0000-0700-000034000000}"/>
    <hyperlink ref="S72" r:id="rId52" display="http://info.mfural.ru/ebudget/Menu/Page/1" xr:uid="{00000000-0004-0000-0700-000035000000}"/>
    <hyperlink ref="Q36" r:id="rId53" display="http://www.assembly.spb.ru/ndoc/doc/0/777340364" xr:uid="{00000000-0004-0000-0700-000036000000}"/>
    <hyperlink ref="R36" r:id="rId54" xr:uid="{00000000-0004-0000-0700-000037000000}"/>
    <hyperlink ref="Q60" r:id="rId55" display="http://www.udmgossovet.ru/ooz/isp_budzhet2019/obshslush.php" xr:uid="{00000000-0004-0000-0700-000038000000}"/>
    <hyperlink ref="R60" r:id="rId56" xr:uid="{00000000-0004-0000-0700-000039000000}"/>
    <hyperlink ref="Q34" r:id="rId57" display="http://duma.novreg.ru/action/projects/" xr:uid="{00000000-0004-0000-0700-00003A000000}"/>
    <hyperlink ref="R34" r:id="rId58" xr:uid="{00000000-0004-0000-0700-00003B000000}"/>
    <hyperlink ref="S34" r:id="rId59" display="http://portal.novkfo.ru/Menu/Page/3" xr:uid="{00000000-0004-0000-0700-00003C000000}"/>
    <hyperlink ref="Q23" r:id="rId60" display="http://www.tulaoblduma.ru/laws_intranet/laws_controlcard.asp%3FHALF=1&amp;ID=163893.html" xr:uid="{00000000-0004-0000-0700-00003D000000}"/>
    <hyperlink ref="R23" r:id="rId61" display="https://minfin.tularegion.ru/activities/" xr:uid="{00000000-0004-0000-0700-00003E000000}"/>
    <hyperlink ref="S23" r:id="rId62" xr:uid="{00000000-0004-0000-0700-00003F000000}"/>
    <hyperlink ref="Q83" r:id="rId63" display="https://eparlament.irzs.ru/Doc/pasport?id=3331" xr:uid="{00000000-0004-0000-0700-000040000000}"/>
    <hyperlink ref="R83" r:id="rId64" xr:uid="{00000000-0004-0000-0700-000041000000}"/>
    <hyperlink ref="S83" r:id="rId65" display="http://openbudget.gfu.ru/ispolnenie-budgeta/law_project/" xr:uid="{00000000-0004-0000-0700-000042000000}"/>
    <hyperlink ref="Q64" r:id="rId66" display="https://www.zsno.ru/law/bills-and-draft-resolutions/pending-bills/" xr:uid="{00000000-0004-0000-0700-000043000000}"/>
    <hyperlink ref="R64" r:id="rId67" xr:uid="{00000000-0004-0000-0700-000044000000}"/>
    <hyperlink ref="S64" r:id="rId68" display="http://mf.nnov.ru:8025/primi-uchastie/publichnye-slushaniya/publ-slushaniya-isp-2020-menu/doc-062020-d1" xr:uid="{00000000-0004-0000-0700-000045000000}"/>
    <hyperlink ref="Q90" r:id="rId69" display="http://iltumen.ru/documents/31302" xr:uid="{00000000-0004-0000-0700-000046000000}"/>
    <hyperlink ref="R90" r:id="rId70" xr:uid="{00000000-0004-0000-0700-000047000000}"/>
    <hyperlink ref="S90" r:id="rId71" display="http://budget.sakha.gov.ru/ebudget/Menu/Page/173" xr:uid="{00000000-0004-0000-0700-000048000000}"/>
    <hyperlink ref="Q27" r:id="rId72" display="http://karelia-zs.ru/zakonodatelstvo_rk/proekty/457vi/" xr:uid="{00000000-0004-0000-0700-000049000000}"/>
    <hyperlink ref="R27" r:id="rId73" xr:uid="{00000000-0004-0000-0700-00004A000000}"/>
    <hyperlink ref="S27" r:id="rId74" display="http://budget.karelia.ru/byudzhet/dokumenty/2019-god" xr:uid="{00000000-0004-0000-0700-00004B000000}"/>
    <hyperlink ref="Q13" r:id="rId75" display="http://www.zskaluga.ru/bills/wide/17404/ob_ispolnenii_oblastnogo_bjudzheta_za_2019_god.html" xr:uid="{00000000-0004-0000-0700-00004C000000}"/>
    <hyperlink ref="R13" r:id="rId76" xr:uid="{00000000-0004-0000-0700-00004D000000}"/>
    <hyperlink ref="Q86" r:id="rId77" display="http://www.omsk-parlament.ru/?sid=2940" xr:uid="{00000000-0004-0000-0700-00004E000000}"/>
    <hyperlink ref="R86" r:id="rId78" xr:uid="{00000000-0004-0000-0700-00004F000000}"/>
    <hyperlink ref="S86" r:id="rId79" display="http://budget.omsk.ifinmon.ru/napravleniya/ispolnenie-byudzheta/materialy-po-ispolneniyu-oblastnogo-byudzheta" xr:uid="{00000000-0004-0000-0700-000050000000}"/>
    <hyperlink ref="R22" r:id="rId80" display="https://www.tverfin.ru/np-baza/proekty-npa/" xr:uid="{00000000-0004-0000-0700-000051000000}"/>
    <hyperlink ref="Q22" r:id="rId81" display="http://zsto.ru/index.php/739a50c4-47c1-81fa-060e-2232105925f8/5f51608f-f613-3c85-ce9f-e9a9410d8fa4" xr:uid="{00000000-0004-0000-0700-000052000000}"/>
    <hyperlink ref="S22" r:id="rId82" xr:uid="{00000000-0004-0000-0700-000053000000}"/>
    <hyperlink ref="Q33" r:id="rId83" display="https://www.duma-murman.ru/deyatelnost/zakonodatelnaya-deyatelnost/oblastnoy-byudzhet/" xr:uid="{00000000-0004-0000-0700-000054000000}"/>
    <hyperlink ref="R33" r:id="rId84" xr:uid="{00000000-0004-0000-0700-000055000000}"/>
    <hyperlink ref="S33" r:id="rId85" display="https://b4u.gov-murman.ru/budget_guides/" xr:uid="{00000000-0004-0000-0700-000056000000}"/>
    <hyperlink ref="Q58" r:id="rId86" xr:uid="{00000000-0004-0000-0700-000057000000}"/>
    <hyperlink ref="R58" r:id="rId87" xr:uid="{00000000-0004-0000-0700-000058000000}"/>
    <hyperlink ref="Q96" r:id="rId88" display="http://old.magoblduma.ru/zakon/projects/search/cardnpa/983-6/" xr:uid="{00000000-0004-0000-0700-000059000000}"/>
    <hyperlink ref="R96" r:id="rId89" display="https://minfin.49gov.ru/press/news/index.php?id_4=53855" xr:uid="{00000000-0004-0000-0700-00005A000000}"/>
    <hyperlink ref="S96" r:id="rId90" xr:uid="{00000000-0004-0000-0700-00005B000000}"/>
    <hyperlink ref="Q11" r:id="rId91" display="http://www.vrnoblduma.ru/dokumenty/proekty/pro.php?lid=2056" xr:uid="{00000000-0004-0000-0700-00005C000000}"/>
    <hyperlink ref="R11" r:id="rId92" xr:uid="{00000000-0004-0000-0700-00005D000000}"/>
    <hyperlink ref="Q98" r:id="rId93" xr:uid="{00000000-0004-0000-0700-00005E000000}"/>
    <hyperlink ref="R98" r:id="rId94" xr:uid="{00000000-0004-0000-0700-00005F000000}"/>
    <hyperlink ref="Q68" r:id="rId95" display="https://srd.ru/index.php/component/docs/?view=pr_zaks&amp;menu=508&amp;selmenu=512" xr:uid="{00000000-0004-0000-0700-000060000000}"/>
    <hyperlink ref="R68" r:id="rId96" display="https://minfin.saratov.gov.ru/docs" xr:uid="{00000000-0004-0000-0700-000061000000}"/>
    <hyperlink ref="S68" r:id="rId97" xr:uid="{00000000-0004-0000-0700-000062000000}"/>
    <hyperlink ref="Q89" r:id="rId98" display="http://hural-buryatia.ru/bankz/" xr:uid="{00000000-0004-0000-0700-000063000000}"/>
    <hyperlink ref="R89" r:id="rId99" xr:uid="{00000000-0004-0000-0700-000064000000}"/>
    <hyperlink ref="S89" r:id="rId100" xr:uid="{00000000-0004-0000-0700-000065000000}"/>
    <hyperlink ref="Q57" r:id="rId101" display="http://www.gsmari.ru/itog/pnpa.html" xr:uid="{00000000-0004-0000-0700-000066000000}"/>
    <hyperlink ref="R57" r:id="rId102" xr:uid="{00000000-0004-0000-0700-000067000000}"/>
    <hyperlink ref="Q78" r:id="rId103" display="http://elkurultay.ru/deyatelnost/zakonotvorchestvo" xr:uid="{00000000-0004-0000-0700-000068000000}"/>
    <hyperlink ref="R78" r:id="rId104" xr:uid="{00000000-0004-0000-0700-000069000000}"/>
    <hyperlink ref="S78" r:id="rId105" display="http://www.open.minfin-altai.ru/open-budget/ispolnenie-respublikanskogo-byudzheta.html  " xr:uid="{00000000-0004-0000-0700-00006A000000}"/>
    <hyperlink ref="Q99" r:id="rId106" display="http://думачукотки.рф/documents/search.html?srch_text=&amp;srch_number=&amp;srch_dates=&amp;srch_category=0" xr:uid="{00000000-0004-0000-0700-00006B000000}"/>
    <hyperlink ref="R99" r:id="rId107" display="http://чукотка.рф//otkrytyy-byudzhet/ispolnenie-byudzheta.php" xr:uid="{00000000-0004-0000-0700-00006C000000}"/>
    <hyperlink ref="Q16" r:id="rId108" display="http://www.oblsovet.ru/legislation/" xr:uid="{00000000-0004-0000-0700-00006D000000}"/>
    <hyperlink ref="R16" r:id="rId109" display="http://ufin48.ru/Show/Tag/%d0%98%d1%81%d0%bf%d0%be%d0%bb%d0%bd%d0%b5%d0%bd%d0%b8%d0%b5 %d0%b1%d1%8e%d0%b4%d0%b6%d0%b5%d1%82%d0%b0" xr:uid="{00000000-0004-0000-0700-00006E000000}"/>
    <hyperlink ref="Q65" r:id="rId110" display="http://www.zaksob.ru/activity/byudzhet-orenburgskoy-oblasti/publichnye-slushaniya/" xr:uid="{00000000-0004-0000-0700-00006F000000}"/>
    <hyperlink ref="R65" r:id="rId111" display="http://minfin.orb.ru/%D0%BE%D1%82%D1%87%D0%B5%D1%82%D1%8B-%D0%BE%D0%B1-%D0%B8%D1%81%D0%BF%D0%BE%D0%BB%D0%BD%D0%B5%D0%BD%D0%B8%D0%B8-%D0%B1%D1%8E%D0%B4%D0%B6%D0%B5%D1%82%D0%B0/" xr:uid="{00000000-0004-0000-0700-000070000000}"/>
    <hyperlink ref="S65" r:id="rId112" display="http://budget.orb.ru/isp/svod" xr:uid="{00000000-0004-0000-0700-000071000000}"/>
    <hyperlink ref="Q85" r:id="rId113" display="http://zsnso.ru/proekty-npa-vnesennye-v-zakonodatelnoe-sobranie-novosibirskoy-oblasti" xr:uid="{00000000-0004-0000-0700-000072000000}"/>
    <hyperlink ref="R85" r:id="rId114" xr:uid="{00000000-0004-0000-0700-000073000000}"/>
    <hyperlink ref="S85" r:id="rId115" xr:uid="{00000000-0004-0000-0700-000074000000}"/>
    <hyperlink ref="Q81" r:id="rId116" display="http://www.akzs.ru/news/main/2020/06/17/19867/" xr:uid="{00000000-0004-0000-0700-000075000000}"/>
    <hyperlink ref="R81" r:id="rId117" xr:uid="{00000000-0004-0000-0700-000076000000}"/>
    <hyperlink ref="Q19" r:id="rId118" display="http://rznoblduma.ru/index.php?option=com_content&amp;view=article&amp;id=177&amp;Itemid=125" xr:uid="{00000000-0004-0000-0700-000077000000}"/>
    <hyperlink ref="R19" r:id="rId119" xr:uid="{00000000-0004-0000-0700-000078000000}"/>
    <hyperlink ref="S19" r:id="rId120" display="https://minfin-rzn.ru/portal/Show/Category/7?ItemId=39" xr:uid="{00000000-0004-0000-0700-000079000000}"/>
    <hyperlink ref="Q79" r:id="rId121" xr:uid="{00000000-0004-0000-0700-00007A000000}"/>
    <hyperlink ref="R79" r:id="rId122" xr:uid="{00000000-0004-0000-0700-00007B000000}"/>
    <hyperlink ref="S79" r:id="rId123" display="http://budget17.ru/" xr:uid="{00000000-0004-0000-0700-00007C000000}"/>
    <hyperlink ref="Q52" r:id="rId124" xr:uid="{00000000-0004-0000-0700-00007D000000}"/>
    <hyperlink ref="R52" r:id="rId125" xr:uid="{00000000-0004-0000-0700-00007E000000}"/>
    <hyperlink ref="Q67" r:id="rId126" display="http://asozd.samgd.ru/bills/3053/" xr:uid="{00000000-0004-0000-0700-00007F000000}"/>
    <hyperlink ref="R67" r:id="rId127" xr:uid="{00000000-0004-0000-0700-000080000000}"/>
    <hyperlink ref="S67" r:id="rId128" location="toggle-id-1" display="http://budget.minfin-samara.ru/dokumenty/godovoj-otchet-ob-ispolnenii-byudzheta/#toggle-id-1" xr:uid="{00000000-0004-0000-0700-000081000000}"/>
    <hyperlink ref="Q35" r:id="rId129" xr:uid="{00000000-0004-0000-0700-000082000000}"/>
    <hyperlink ref="R35" r:id="rId130" display="http://finance.pskov.ru/ob-upravlenii/byudzhet" xr:uid="{00000000-0004-0000-0700-000083000000}"/>
    <hyperlink ref="S35" r:id="rId131" xr:uid="{00000000-0004-0000-0700-000084000000}"/>
    <hyperlink ref="Q56" r:id="rId132" display="http://gsrb.ru/ru/materials/materialy-k-zasedaniyu-gs-k-rb/?SECTION_ID=1496" xr:uid="{00000000-0004-0000-0700-000085000000}"/>
    <hyperlink ref="R56" r:id="rId133" xr:uid="{00000000-0004-0000-0700-000086000000}"/>
    <hyperlink ref="S91" r:id="rId134" xr:uid="{00000000-0004-0000-0700-000087000000}"/>
    <hyperlink ref="R91" r:id="rId135" xr:uid="{00000000-0004-0000-0700-000088000000}"/>
    <hyperlink ref="Q91" r:id="rId136" xr:uid="{00000000-0004-0000-0700-000089000000}"/>
    <hyperlink ref="Q82" r:id="rId137" display="https://www.sobranie.info/lawsinfo.php?UID=17171" xr:uid="{00000000-0004-0000-0700-00008A000000}"/>
    <hyperlink ref="R82" r:id="rId138" xr:uid="{00000000-0004-0000-0700-00008B000000}"/>
    <hyperlink ref="R29" r:id="rId139" xr:uid="{00000000-0004-0000-0700-00008C000000}"/>
    <hyperlink ref="Q29" r:id="rId140" display="http://www.aosd.ru/?dir=budget&amp;act=budget" xr:uid="{00000000-0004-0000-0700-00008D000000}"/>
    <hyperlink ref="Q97" r:id="rId141" display="http://doc.dumasakhalin.ru/chapter/projects" xr:uid="{00000000-0004-0000-0700-00008E000000}"/>
    <hyperlink ref="S97" r:id="rId142" xr:uid="{00000000-0004-0000-0700-00008F000000}"/>
    <hyperlink ref="Q40" r:id="rId143" display="http://www.huralrk.ru/deyatelnost/zakonodatelnaya-deyatelnost/zakonoproekty/item/1901-0124-6-ob-ispolnenii-respublikanskogo-byudzheta-za-2019-god.html" xr:uid="{00000000-0004-0000-0700-000090000000}"/>
    <hyperlink ref="R40" r:id="rId144" xr:uid="{00000000-0004-0000-0700-000091000000}"/>
    <hyperlink ref="Q24" r:id="rId145" display="http://www.duma.yar.ru/service/projects/zp201345.html" xr:uid="{00000000-0004-0000-0700-000092000000}"/>
    <hyperlink ref="R24" r:id="rId146" xr:uid="{00000000-0004-0000-0700-000093000000}"/>
    <hyperlink ref="S24" r:id="rId147" display="http://budget76.ru/bdg/2019-god-bdg/k-proektu-zakona-ob-ispolnenii-byudzheta" xr:uid="{00000000-0004-0000-0700-000094000000}"/>
    <hyperlink ref="Q46" r:id="rId148" display="https://sevzakon.ru/view/laws/bank_zakonoproektov/ii_sozyv_2020/pr_zak_19_62_ot_01_06_2020/tekst_zakonoproekta/" xr:uid="{00000000-0004-0000-0700-000095000000}"/>
    <hyperlink ref="R46" r:id="rId149" display="https://fin.sev.gov.ru/ispolnenie-bydzheta/otchyety-ob-ispolnenii-byudzheta-sevastopolya/" xr:uid="{00000000-0004-0000-0700-000096000000}"/>
    <hyperlink ref="S46" r:id="rId150" xr:uid="{00000000-0004-0000-0700-000097000000}"/>
    <hyperlink ref="Q17" r:id="rId151" display="https://www.mosoblduma.ru/Zakoni/Zakonoprecti_Moskovskoj_oblasti/item/317523/" xr:uid="{00000000-0004-0000-0700-000098000000}"/>
    <hyperlink ref="R17" r:id="rId152" display="https://mef.mosreg.ru/dokumenty/normotvorchestvo/proekty-npa" xr:uid="{00000000-0004-0000-0700-000099000000}"/>
    <hyperlink ref="S17" r:id="rId153" xr:uid="{00000000-0004-0000-0700-00009A000000}"/>
    <hyperlink ref="Q30" r:id="rId154" display="https://vologdazso.ru/actions/legislative_activity/draft-laws/index.php?docid=TXpNM01ESTVPRUUwVFc=" xr:uid="{00000000-0004-0000-0700-00009B000000}"/>
    <hyperlink ref="R30" r:id="rId155" xr:uid="{00000000-0004-0000-0700-00009C000000}"/>
    <hyperlink ref="Q94" r:id="rId156" display="http://www.duma.khv.ru/Monitoring5/Проект%20закона/2311134" xr:uid="{00000000-0004-0000-0700-00009D000000}"/>
    <hyperlink ref="R94" r:id="rId157" xr:uid="{00000000-0004-0000-0700-00009E000000}"/>
    <hyperlink ref="Q95" r:id="rId158" display="http://www.zsamur.ru/section/list/10630/10629" xr:uid="{00000000-0004-0000-0700-00009F000000}"/>
    <hyperlink ref="S95" r:id="rId159" xr:uid="{00000000-0004-0000-0700-0000A1000000}"/>
    <hyperlink ref="Q20" r:id="rId160" xr:uid="{00000000-0004-0000-0700-0000A2000000}"/>
    <hyperlink ref="Q31" r:id="rId161" display="https://duma39.ru/activity/zakon/draft/" xr:uid="{00000000-0004-0000-0700-0000A4000000}"/>
    <hyperlink ref="R31" r:id="rId162" xr:uid="{00000000-0004-0000-0700-0000A5000000}"/>
    <hyperlink ref="Q18" r:id="rId163" display="http://oreloblsovet.ru/legislation/proektyi-zakonov.html" xr:uid="{00000000-0004-0000-0700-0000A6000000}"/>
    <hyperlink ref="R18" r:id="rId164" xr:uid="{00000000-0004-0000-0700-0000A7000000}"/>
    <hyperlink ref="S18" r:id="rId165" display="http://depfin.orel-region.ru:8096/ebudget/Menu/Page/44" xr:uid="{00000000-0004-0000-0700-0000A8000000}"/>
    <hyperlink ref="Q9" r:id="rId166" display="http://duma32.ru/proekty-zakonov-bryanskoy-oblasti/" xr:uid="{00000000-0004-0000-0700-0000A9000000}"/>
    <hyperlink ref="R9" r:id="rId167" xr:uid="{00000000-0004-0000-0700-0000AA000000}"/>
    <hyperlink ref="S9" r:id="rId168" display="http://bryanskoblfin.ru/open/Menu/Page/111" xr:uid="{00000000-0004-0000-0700-0000AB000000}"/>
    <hyperlink ref="Q51" r:id="rId169" xr:uid="{00000000-0004-0000-0700-0000AC000000}"/>
    <hyperlink ref="R51" r:id="rId170" xr:uid="{00000000-0004-0000-0700-0000AD000000}"/>
    <hyperlink ref="Q45" r:id="rId171" display="http://www.zsro.ru/lawmaking/project/" xr:uid="{00000000-0004-0000-0700-0000AE000000}"/>
    <hyperlink ref="S45" r:id="rId172" display="http://pravo.donland.ru/doc/view/id/%D0%9E%D0%B1%D0%BB%D0%B0%D1%81%D1%82%D0%BD%D0%BE%D0%B9+%D0%B7%D0%B0%D0%BA%D0%BE%D0%BD__08062020_19893/" xr:uid="{00000000-0004-0000-0700-0000AF000000}"/>
    <hyperlink ref="Q92" r:id="rId173" display="http://www.zaksobr.kamchatka.ru/events/Zakony/Proekty-Zakonov-Kamchatskogo-kraya/" xr:uid="{00000000-0004-0000-0700-0000B0000000}"/>
    <hyperlink ref="R92" r:id="rId174" xr:uid="{00000000-0004-0000-0700-0000B1000000}"/>
    <hyperlink ref="S92" r:id="rId175" location="/documents" display="http://openbudget.kamgov.ru/Dashboard - /documents" xr:uid="{00000000-0004-0000-0700-0000B2000000}"/>
    <hyperlink ref="Q75" r:id="rId176" display="https://www.dumahmao.ru/legislativeactivityoftheduma/meetingsoftheduma/detail.php?ID=58162" xr:uid="{00000000-0004-0000-0700-0000B3000000}"/>
    <hyperlink ref="R75" r:id="rId177" xr:uid="{00000000-0004-0000-0700-0000B4000000}"/>
    <hyperlink ref="Q48" r:id="rId178" xr:uid="{00000000-0004-0000-0700-0000B5000000}"/>
    <hyperlink ref="R48" r:id="rId179" xr:uid="{00000000-0004-0000-0700-0000B6000000}"/>
    <hyperlink ref="S48" r:id="rId180" display="http://open.minfinrd.ru/" xr:uid="{00000000-0004-0000-0700-0000B7000000}"/>
    <hyperlink ref="R49" r:id="rId181" xr:uid="{00000000-0004-0000-0700-0000B8000000}"/>
    <hyperlink ref="Q43" r:id="rId182" xr:uid="{00000000-0004-0000-0700-0000B9000000}"/>
    <hyperlink ref="R43" r:id="rId183" xr:uid="{00000000-0004-0000-0700-0000BA000000}"/>
    <hyperlink ref="S14" r:id="rId184" display="http://nb44.ru/  " xr:uid="{00000000-0004-0000-0700-0000BB000000}"/>
    <hyperlink ref="Q14" r:id="rId185" display="http://www.kosoblduma.ru/laws/pzko/?id=1023" xr:uid="{00000000-0004-0000-0700-0000BC000000}"/>
    <hyperlink ref="R14" r:id="rId186" xr:uid="{00000000-0004-0000-0700-0000BD000000}"/>
    <hyperlink ref="Q8" r:id="rId187" display="https://www.belduma.ru/document/draft/draft_detail.php?fold=020&amp;fn=2229-20" xr:uid="{00000000-0004-0000-0700-0000BE000000}"/>
    <hyperlink ref="R8" r:id="rId188" xr:uid="{00000000-0004-0000-0700-0000BF000000}"/>
    <hyperlink ref="S8" r:id="rId189" display="http://ob.beldepfin.ru/" xr:uid="{00000000-0004-0000-0700-0000C0000000}"/>
    <hyperlink ref="Q73" r:id="rId190" display="http://public.duma72.ru/Public/BillDossier/2971" xr:uid="{00000000-0004-0000-0700-0000C1000000}"/>
    <hyperlink ref="R73" r:id="rId191" xr:uid="{00000000-0004-0000-0700-0000C2000000}"/>
    <hyperlink ref="R45" r:id="rId192" xr:uid="{00000000-0004-0000-0700-0000C3000000}"/>
    <hyperlink ref="Q71" r:id="rId193" xr:uid="{00000000-0004-0000-0700-0000C4000000}"/>
    <hyperlink ref="R71" r:id="rId194" xr:uid="{00000000-0004-0000-0700-0000C5000000}"/>
    <hyperlink ref="R97" r:id="rId195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700-0000C6000000}"/>
    <hyperlink ref="Q42" r:id="rId196" display="https://www.kubzsk.ru/pravo/ " xr:uid="{00000000-0004-0000-0700-0000C7000000}"/>
    <hyperlink ref="S42" r:id="rId197" display="https://openbudget23region.ru/o-byudzhete/dokumenty/ministerstvo-finansov-krasnodarskogo-kraya " xr:uid="{00000000-0004-0000-0700-0000C8000000}"/>
    <hyperlink ref="R44" r:id="rId198" xr:uid="{00000000-0004-0000-0700-0000C9000000}"/>
    <hyperlink ref="Q44" r:id="rId199" display="https://volgoduma.ru/lawmaking/projects/ " xr:uid="{00000000-0004-0000-0700-0000CA000000}"/>
    <hyperlink ref="S44" r:id="rId200" display="http://portal-ob.volgafin.ru/dokumenty/zakon_ob_ispolnenii_byudzheta/2019 " xr:uid="{00000000-0004-0000-0700-0000CB000000}"/>
    <hyperlink ref="Q39" r:id="rId201" display="https://gshra.ru/zak-deyat/proekty/ " xr:uid="{00000000-0004-0000-0700-0000CC000000}"/>
    <hyperlink ref="R39" r:id="rId202" xr:uid="{00000000-0004-0000-0700-0000CD000000}"/>
    <hyperlink ref="Q21" r:id="rId203" display="https://tambovoblduma.ru/zakonoproekty/zakonoproekty-vnesennye-v-oblastnuyu-dumu/avgust-2020/ " xr:uid="{00000000-0004-0000-0700-0000CE000000}"/>
    <hyperlink ref="R21" r:id="rId204" xr:uid="{00000000-0004-0000-0700-0000CF000000}"/>
    <hyperlink ref="Q12" r:id="rId205" display="https://www.ivoblduma.ru/zakony/proekty-zakonov/ " xr:uid="{00000000-0004-0000-0700-0000D0000000}"/>
    <hyperlink ref="R12" r:id="rId206" xr:uid="{00000000-0004-0000-0700-0000D1000000}"/>
    <hyperlink ref="Q28" r:id="rId207" display="http://gsrk1.rkomi.ru/Sessions/WebQuestionDetails.aspx?idPage=1&amp;idQuest=54188&amp;IdSessions=223&amp;typeQuest=0&amp;showQuests=false " xr:uid="{00000000-0004-0000-0700-0000D2000000}"/>
    <hyperlink ref="Q49" r:id="rId208" display="http://www.parlamentri.ru/index.php/zakonodatelnaya-deyatelnost/zakonoproekty-vnesennye-v-parlament" xr:uid="{00000000-0004-0000-0700-0000D3000000}"/>
    <hyperlink ref="S25" r:id="rId209" xr:uid="{00000000-0004-0000-0700-0000D4000000}"/>
    <hyperlink ref="Q25" r:id="rId210" display="https://duma.mos.ru/ru/40/regulation_projects " xr:uid="{00000000-0004-0000-0700-0000D5000000}"/>
    <hyperlink ref="R25" r:id="rId211" display="https://www.mos.ru/findep/documents/ " xr:uid="{00000000-0004-0000-0700-0000D6000000}"/>
    <hyperlink ref="S74" r:id="rId212" display="http://open.minfin74.ru/otchet/1638075568" xr:uid="{E1381F84-F9AE-4FFB-A41F-7A0179997E50}"/>
    <hyperlink ref="Q10" r:id="rId213" display="http://www.zsvo.ru/documents/35/" xr:uid="{00000000-0004-0000-0700-00001B000000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4"/>
  <headerFooter>
    <oddFooter>&amp;C&amp;8&amp;A&amp;R&amp;8&amp;P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/>
  <dimension ref="A1:S127"/>
  <sheetViews>
    <sheetView zoomScaleNormal="100" zoomScaleSheetLayoutView="100" workbookViewId="0">
      <pane xSplit="1" ySplit="7" topLeftCell="B8" activePane="bottomRight" state="frozen"/>
      <selection activeCell="P27" sqref="P27"/>
      <selection pane="topRight" activeCell="P27" sqref="P27"/>
      <selection pane="bottomLeft" activeCell="P27" sqref="P27"/>
      <selection pane="bottomRight" activeCell="Q99" sqref="Q99"/>
    </sheetView>
  </sheetViews>
  <sheetFormatPr defaultColWidth="9.1796875" defaultRowHeight="13" x14ac:dyDescent="0.3"/>
  <cols>
    <col min="1" max="1" width="24.6328125" style="11" customWidth="1"/>
    <col min="2" max="2" width="44.54296875" style="11" customWidth="1"/>
    <col min="3" max="3" width="5.6328125" style="17" customWidth="1"/>
    <col min="4" max="5" width="4.6328125" style="17" customWidth="1"/>
    <col min="6" max="6" width="5.6328125" style="19" customWidth="1"/>
    <col min="7" max="11" width="12.6328125" style="17" customWidth="1"/>
    <col min="12" max="12" width="17.26953125" style="17" customWidth="1"/>
    <col min="13" max="13" width="14.6328125" style="17" customWidth="1"/>
    <col min="14" max="14" width="11.7265625" style="17" customWidth="1"/>
    <col min="15" max="15" width="18.6328125" style="11" customWidth="1"/>
    <col min="16" max="18" width="18.6328125" style="106" customWidth="1"/>
    <col min="19" max="19" width="9.1796875" style="274"/>
    <col min="20" max="16384" width="9.1796875" style="11"/>
  </cols>
  <sheetData>
    <row r="1" spans="1:19" s="83" customFormat="1" ht="28" customHeight="1" x14ac:dyDescent="0.3">
      <c r="A1" s="409" t="str">
        <f>B3</f>
        <v>4.6 Содержатся ли в составе материалов к проекту закона об исполнении бюджета за 2019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изменений?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273"/>
    </row>
    <row r="2" spans="1:19" s="83" customFormat="1" ht="15" customHeight="1" x14ac:dyDescent="0.3">
      <c r="A2" s="399" t="s">
        <v>1810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273"/>
    </row>
    <row r="3" spans="1:19" ht="83" customHeight="1" x14ac:dyDescent="0.3">
      <c r="A3" s="404" t="s">
        <v>384</v>
      </c>
      <c r="B3" s="257" t="s">
        <v>376</v>
      </c>
      <c r="C3" s="407" t="s">
        <v>151</v>
      </c>
      <c r="D3" s="405"/>
      <c r="E3" s="405"/>
      <c r="F3" s="405"/>
      <c r="G3" s="404" t="s">
        <v>1483</v>
      </c>
      <c r="H3" s="404" t="s">
        <v>386</v>
      </c>
      <c r="I3" s="404"/>
      <c r="J3" s="404"/>
      <c r="K3" s="404"/>
      <c r="L3" s="404"/>
      <c r="M3" s="412" t="s">
        <v>213</v>
      </c>
      <c r="N3" s="404" t="s">
        <v>195</v>
      </c>
      <c r="O3" s="404" t="s">
        <v>109</v>
      </c>
      <c r="P3" s="401" t="s">
        <v>115</v>
      </c>
      <c r="Q3" s="401"/>
      <c r="R3" s="401"/>
    </row>
    <row r="4" spans="1:19" s="104" customFormat="1" ht="27" customHeight="1" x14ac:dyDescent="0.3">
      <c r="A4" s="405"/>
      <c r="B4" s="35" t="str">
        <f>'Методика (Раздел 4)'!B39</f>
        <v>Да, содержатся, в том числе пояснения различий между первоначально утвержденными и фактическими значениями</v>
      </c>
      <c r="C4" s="404" t="s">
        <v>101</v>
      </c>
      <c r="D4" s="404" t="s">
        <v>190</v>
      </c>
      <c r="E4" s="404" t="s">
        <v>191</v>
      </c>
      <c r="F4" s="407" t="s">
        <v>100</v>
      </c>
      <c r="G4" s="405"/>
      <c r="H4" s="404" t="s">
        <v>382</v>
      </c>
      <c r="I4" s="404" t="s">
        <v>391</v>
      </c>
      <c r="J4" s="404" t="s">
        <v>383</v>
      </c>
      <c r="K4" s="404" t="s">
        <v>389</v>
      </c>
      <c r="L4" s="404" t="s">
        <v>683</v>
      </c>
      <c r="M4" s="413"/>
      <c r="N4" s="404"/>
      <c r="O4" s="404"/>
      <c r="P4" s="405" t="s">
        <v>110</v>
      </c>
      <c r="Q4" s="405" t="s">
        <v>192</v>
      </c>
      <c r="R4" s="405" t="s">
        <v>111</v>
      </c>
      <c r="S4" s="275"/>
    </row>
    <row r="5" spans="1:19" s="104" customFormat="1" ht="27" customHeight="1" x14ac:dyDescent="0.3">
      <c r="A5" s="405"/>
      <c r="B5" s="35" t="str">
        <f>'Методика (Раздел 4)'!B40</f>
        <v>Да, содержатся, но без пояснения различий между первоначально утвержденными и фактическими значениями</v>
      </c>
      <c r="C5" s="404"/>
      <c r="D5" s="404"/>
      <c r="E5" s="404"/>
      <c r="F5" s="407"/>
      <c r="G5" s="405"/>
      <c r="H5" s="404"/>
      <c r="I5" s="404"/>
      <c r="J5" s="404"/>
      <c r="K5" s="404"/>
      <c r="L5" s="404"/>
      <c r="M5" s="413"/>
      <c r="N5" s="404"/>
      <c r="O5" s="404"/>
      <c r="P5" s="405"/>
      <c r="Q5" s="405"/>
      <c r="R5" s="405"/>
      <c r="S5" s="275"/>
    </row>
    <row r="6" spans="1:19" s="104" customFormat="1" ht="27" customHeight="1" x14ac:dyDescent="0.3">
      <c r="A6" s="405"/>
      <c r="B6" s="35" t="str">
        <f>'Методика (Раздел 4)'!B41</f>
        <v>Нет, в установленные сроки не содержатся или не отвечают требованиям</v>
      </c>
      <c r="C6" s="405"/>
      <c r="D6" s="405"/>
      <c r="E6" s="405"/>
      <c r="F6" s="411"/>
      <c r="G6" s="405"/>
      <c r="H6" s="405"/>
      <c r="I6" s="405"/>
      <c r="J6" s="405"/>
      <c r="K6" s="405"/>
      <c r="L6" s="405"/>
      <c r="M6" s="414"/>
      <c r="N6" s="404"/>
      <c r="O6" s="404"/>
      <c r="P6" s="405"/>
      <c r="Q6" s="405"/>
      <c r="R6" s="405"/>
      <c r="S6" s="275"/>
    </row>
    <row r="7" spans="1:19" s="68" customFormat="1" ht="15" customHeight="1" x14ac:dyDescent="0.3">
      <c r="A7" s="225" t="s">
        <v>0</v>
      </c>
      <c r="B7" s="226"/>
      <c r="C7" s="226"/>
      <c r="D7" s="226"/>
      <c r="E7" s="226"/>
      <c r="F7" s="159"/>
      <c r="G7" s="226"/>
      <c r="H7" s="159"/>
      <c r="I7" s="159"/>
      <c r="J7" s="159"/>
      <c r="K7" s="159"/>
      <c r="L7" s="159"/>
      <c r="M7" s="159"/>
      <c r="N7" s="159"/>
      <c r="O7" s="159"/>
      <c r="P7" s="263"/>
      <c r="Q7" s="263"/>
      <c r="R7" s="263"/>
      <c r="S7" s="274"/>
    </row>
    <row r="8" spans="1:19" ht="15" customHeight="1" x14ac:dyDescent="0.3">
      <c r="A8" s="228" t="s">
        <v>1</v>
      </c>
      <c r="B8" s="239" t="s">
        <v>337</v>
      </c>
      <c r="C8" s="240">
        <f t="shared" ref="C8" si="0">IF(B8=$B$4,2,IF(B8=$B$5,1,0))</f>
        <v>2</v>
      </c>
      <c r="D8" s="240"/>
      <c r="E8" s="240"/>
      <c r="F8" s="241">
        <f t="shared" ref="F8" si="1">C8*IF(D8&gt;0,D8,1)*IF(E8&gt;0,E8,1)</f>
        <v>2</v>
      </c>
      <c r="G8" s="239" t="s">
        <v>219</v>
      </c>
      <c r="H8" s="239" t="s">
        <v>219</v>
      </c>
      <c r="I8" s="239" t="s">
        <v>219</v>
      </c>
      <c r="J8" s="239" t="s">
        <v>219</v>
      </c>
      <c r="K8" s="239" t="s">
        <v>219</v>
      </c>
      <c r="L8" s="239" t="s">
        <v>219</v>
      </c>
      <c r="M8" s="235">
        <v>43993</v>
      </c>
      <c r="N8" s="235" t="s">
        <v>219</v>
      </c>
      <c r="O8" s="272" t="s">
        <v>216</v>
      </c>
      <c r="P8" s="234" t="s">
        <v>675</v>
      </c>
      <c r="Q8" s="234" t="s">
        <v>673</v>
      </c>
      <c r="R8" s="234" t="s">
        <v>674</v>
      </c>
      <c r="S8" s="274" t="s">
        <v>216</v>
      </c>
    </row>
    <row r="9" spans="1:19" ht="15" customHeight="1" x14ac:dyDescent="0.3">
      <c r="A9" s="228" t="s">
        <v>2</v>
      </c>
      <c r="B9" s="239" t="s">
        <v>337</v>
      </c>
      <c r="C9" s="240">
        <f t="shared" ref="C9:C71" si="2">IF(B9=$B$4,2,IF(B9=$B$5,1,0))</f>
        <v>2</v>
      </c>
      <c r="D9" s="240"/>
      <c r="E9" s="240"/>
      <c r="F9" s="241">
        <f t="shared" ref="F9:F25" si="3">C9*IF(D9&gt;0,D9,1)*IF(E9&gt;0,E9,1)</f>
        <v>2</v>
      </c>
      <c r="G9" s="239" t="s">
        <v>219</v>
      </c>
      <c r="H9" s="239" t="s">
        <v>219</v>
      </c>
      <c r="I9" s="239" t="s">
        <v>219</v>
      </c>
      <c r="J9" s="239" t="s">
        <v>219</v>
      </c>
      <c r="K9" s="239" t="s">
        <v>219</v>
      </c>
      <c r="L9" s="239" t="s">
        <v>219</v>
      </c>
      <c r="M9" s="235">
        <v>43983</v>
      </c>
      <c r="N9" s="239" t="s">
        <v>219</v>
      </c>
      <c r="O9" s="272" t="s">
        <v>216</v>
      </c>
      <c r="P9" s="234" t="s">
        <v>652</v>
      </c>
      <c r="Q9" s="234" t="s">
        <v>650</v>
      </c>
      <c r="R9" s="234" t="s">
        <v>653</v>
      </c>
      <c r="S9" s="274" t="s">
        <v>216</v>
      </c>
    </row>
    <row r="10" spans="1:19" ht="15" customHeight="1" x14ac:dyDescent="0.3">
      <c r="A10" s="228" t="s">
        <v>3</v>
      </c>
      <c r="B10" s="239" t="s">
        <v>337</v>
      </c>
      <c r="C10" s="240">
        <f t="shared" si="2"/>
        <v>2</v>
      </c>
      <c r="D10" s="240"/>
      <c r="E10" s="240"/>
      <c r="F10" s="241">
        <f t="shared" si="3"/>
        <v>2</v>
      </c>
      <c r="G10" s="239" t="s">
        <v>219</v>
      </c>
      <c r="H10" s="239" t="s">
        <v>219</v>
      </c>
      <c r="I10" s="239" t="s">
        <v>219</v>
      </c>
      <c r="J10" s="239" t="s">
        <v>219</v>
      </c>
      <c r="K10" s="239" t="s">
        <v>219</v>
      </c>
      <c r="L10" s="239" t="s">
        <v>219</v>
      </c>
      <c r="M10" s="235">
        <v>43930</v>
      </c>
      <c r="N10" s="235" t="s">
        <v>219</v>
      </c>
      <c r="O10" s="272" t="s">
        <v>216</v>
      </c>
      <c r="P10" s="234" t="s">
        <v>451</v>
      </c>
      <c r="Q10" s="234" t="s">
        <v>250</v>
      </c>
      <c r="R10" s="236" t="s">
        <v>417</v>
      </c>
    </row>
    <row r="11" spans="1:19" ht="15" customHeight="1" x14ac:dyDescent="0.3">
      <c r="A11" s="228" t="s">
        <v>4</v>
      </c>
      <c r="B11" s="239" t="s">
        <v>337</v>
      </c>
      <c r="C11" s="240">
        <f>IF(B11=$B$4,2,IF(B11=$B$5,1,0))</f>
        <v>2</v>
      </c>
      <c r="D11" s="240"/>
      <c r="E11" s="240"/>
      <c r="F11" s="241">
        <f>C11*IF(D11&gt;0,D11,1)*IF(E11&gt;0,E11,1)</f>
        <v>2</v>
      </c>
      <c r="G11" s="239" t="s">
        <v>219</v>
      </c>
      <c r="H11" s="239" t="s">
        <v>219</v>
      </c>
      <c r="I11" s="239" t="s">
        <v>219</v>
      </c>
      <c r="J11" s="239" t="s">
        <v>219</v>
      </c>
      <c r="K11" s="239" t="s">
        <v>219</v>
      </c>
      <c r="L11" s="239" t="s">
        <v>219</v>
      </c>
      <c r="M11" s="235">
        <v>43969</v>
      </c>
      <c r="N11" s="235" t="s">
        <v>219</v>
      </c>
      <c r="O11" s="272" t="s">
        <v>216</v>
      </c>
      <c r="P11" s="234" t="s">
        <v>535</v>
      </c>
      <c r="Q11" s="234" t="s">
        <v>235</v>
      </c>
      <c r="R11" s="236" t="s">
        <v>417</v>
      </c>
    </row>
    <row r="12" spans="1:19" s="68" customFormat="1" ht="15" customHeight="1" x14ac:dyDescent="0.3">
      <c r="A12" s="228" t="s">
        <v>5</v>
      </c>
      <c r="B12" s="239" t="s">
        <v>337</v>
      </c>
      <c r="C12" s="240">
        <f t="shared" si="2"/>
        <v>2</v>
      </c>
      <c r="D12" s="240"/>
      <c r="E12" s="240"/>
      <c r="F12" s="241">
        <f t="shared" si="3"/>
        <v>2</v>
      </c>
      <c r="G12" s="239" t="s">
        <v>219</v>
      </c>
      <c r="H12" s="239" t="s">
        <v>219</v>
      </c>
      <c r="I12" s="239" t="s">
        <v>219</v>
      </c>
      <c r="J12" s="239" t="s">
        <v>219</v>
      </c>
      <c r="K12" s="239" t="s">
        <v>219</v>
      </c>
      <c r="L12" s="239" t="s">
        <v>219</v>
      </c>
      <c r="M12" s="235">
        <v>44118</v>
      </c>
      <c r="N12" s="235" t="s">
        <v>219</v>
      </c>
      <c r="O12" s="272" t="s">
        <v>216</v>
      </c>
      <c r="P12" s="208" t="s">
        <v>745</v>
      </c>
      <c r="Q12" s="208" t="s">
        <v>743</v>
      </c>
      <c r="R12" s="236" t="s">
        <v>417</v>
      </c>
      <c r="S12" s="274"/>
    </row>
    <row r="13" spans="1:19" ht="15" customHeight="1" x14ac:dyDescent="0.3">
      <c r="A13" s="228" t="s">
        <v>6</v>
      </c>
      <c r="B13" s="239" t="s">
        <v>337</v>
      </c>
      <c r="C13" s="240">
        <f t="shared" si="2"/>
        <v>2</v>
      </c>
      <c r="D13" s="240"/>
      <c r="E13" s="240"/>
      <c r="F13" s="241">
        <f t="shared" si="3"/>
        <v>2</v>
      </c>
      <c r="G13" s="239" t="s">
        <v>219</v>
      </c>
      <c r="H13" s="239" t="s">
        <v>219</v>
      </c>
      <c r="I13" s="239" t="s">
        <v>219</v>
      </c>
      <c r="J13" s="239" t="s">
        <v>219</v>
      </c>
      <c r="K13" s="239" t="s">
        <v>219</v>
      </c>
      <c r="L13" s="239" t="s">
        <v>219</v>
      </c>
      <c r="M13" s="235" t="s">
        <v>217</v>
      </c>
      <c r="N13" s="239" t="s">
        <v>219</v>
      </c>
      <c r="O13" s="239" t="s">
        <v>216</v>
      </c>
      <c r="P13" s="234" t="s">
        <v>516</v>
      </c>
      <c r="Q13" s="234" t="s">
        <v>236</v>
      </c>
      <c r="R13" s="236" t="s">
        <v>417</v>
      </c>
    </row>
    <row r="14" spans="1:19" ht="15" customHeight="1" x14ac:dyDescent="0.3">
      <c r="A14" s="228" t="s">
        <v>7</v>
      </c>
      <c r="B14" s="239" t="s">
        <v>338</v>
      </c>
      <c r="C14" s="240">
        <f t="shared" si="2"/>
        <v>1</v>
      </c>
      <c r="D14" s="240"/>
      <c r="E14" s="240">
        <v>0.5</v>
      </c>
      <c r="F14" s="241">
        <f t="shared" si="3"/>
        <v>0.5</v>
      </c>
      <c r="G14" s="239" t="s">
        <v>271</v>
      </c>
      <c r="H14" s="239" t="s">
        <v>219</v>
      </c>
      <c r="I14" s="239" t="s">
        <v>219</v>
      </c>
      <c r="J14" s="239" t="s">
        <v>219</v>
      </c>
      <c r="K14" s="239" t="s">
        <v>219</v>
      </c>
      <c r="L14" s="239" t="s">
        <v>257</v>
      </c>
      <c r="M14" s="235" t="s">
        <v>217</v>
      </c>
      <c r="N14" s="235" t="s">
        <v>218</v>
      </c>
      <c r="O14" s="272" t="s">
        <v>1511</v>
      </c>
      <c r="P14" s="234" t="s">
        <v>670</v>
      </c>
      <c r="Q14" s="234" t="s">
        <v>249</v>
      </c>
      <c r="R14" s="238" t="s">
        <v>435</v>
      </c>
      <c r="S14" s="274" t="s">
        <v>216</v>
      </c>
    </row>
    <row r="15" spans="1:19" ht="15" customHeight="1" x14ac:dyDescent="0.3">
      <c r="A15" s="228" t="s">
        <v>8</v>
      </c>
      <c r="B15" s="239" t="s">
        <v>337</v>
      </c>
      <c r="C15" s="240">
        <f t="shared" si="2"/>
        <v>2</v>
      </c>
      <c r="D15" s="240"/>
      <c r="E15" s="240"/>
      <c r="F15" s="241">
        <f t="shared" si="3"/>
        <v>2</v>
      </c>
      <c r="G15" s="239" t="s">
        <v>219</v>
      </c>
      <c r="H15" s="239" t="s">
        <v>219</v>
      </c>
      <c r="I15" s="239" t="s">
        <v>219</v>
      </c>
      <c r="J15" s="239" t="s">
        <v>219</v>
      </c>
      <c r="K15" s="239" t="s">
        <v>219</v>
      </c>
      <c r="L15" s="239" t="s">
        <v>219</v>
      </c>
      <c r="M15" s="235" t="s">
        <v>217</v>
      </c>
      <c r="N15" s="235" t="s">
        <v>219</v>
      </c>
      <c r="O15" s="272" t="s">
        <v>216</v>
      </c>
      <c r="P15" s="234" t="s">
        <v>471</v>
      </c>
      <c r="Q15" s="234" t="s">
        <v>470</v>
      </c>
      <c r="R15" s="236" t="s">
        <v>417</v>
      </c>
    </row>
    <row r="16" spans="1:19" ht="15" customHeight="1" x14ac:dyDescent="0.3">
      <c r="A16" s="228" t="s">
        <v>9</v>
      </c>
      <c r="B16" s="239" t="s">
        <v>337</v>
      </c>
      <c r="C16" s="240">
        <f t="shared" si="2"/>
        <v>2</v>
      </c>
      <c r="D16" s="240"/>
      <c r="E16" s="240"/>
      <c r="F16" s="241">
        <f t="shared" si="3"/>
        <v>2</v>
      </c>
      <c r="G16" s="239" t="s">
        <v>219</v>
      </c>
      <c r="H16" s="239" t="s">
        <v>219</v>
      </c>
      <c r="I16" s="239" t="s">
        <v>219</v>
      </c>
      <c r="J16" s="239" t="s">
        <v>219</v>
      </c>
      <c r="K16" s="239" t="s">
        <v>219</v>
      </c>
      <c r="L16" s="239" t="s">
        <v>219</v>
      </c>
      <c r="M16" s="235">
        <v>43973</v>
      </c>
      <c r="N16" s="235" t="s">
        <v>219</v>
      </c>
      <c r="O16" s="272" t="s">
        <v>216</v>
      </c>
      <c r="P16" s="234" t="s">
        <v>434</v>
      </c>
      <c r="Q16" s="234" t="s">
        <v>576</v>
      </c>
      <c r="R16" s="236" t="s">
        <v>417</v>
      </c>
    </row>
    <row r="17" spans="1:19" ht="15" customHeight="1" x14ac:dyDescent="0.3">
      <c r="A17" s="228" t="s">
        <v>10</v>
      </c>
      <c r="B17" s="239" t="s">
        <v>337</v>
      </c>
      <c r="C17" s="240">
        <f t="shared" si="2"/>
        <v>2</v>
      </c>
      <c r="D17" s="240"/>
      <c r="E17" s="240"/>
      <c r="F17" s="241">
        <f t="shared" si="3"/>
        <v>2</v>
      </c>
      <c r="G17" s="239" t="s">
        <v>219</v>
      </c>
      <c r="H17" s="239" t="s">
        <v>219</v>
      </c>
      <c r="I17" s="239" t="s">
        <v>219</v>
      </c>
      <c r="J17" s="239" t="s">
        <v>219</v>
      </c>
      <c r="K17" s="239" t="s">
        <v>219</v>
      </c>
      <c r="L17" s="239" t="s">
        <v>219</v>
      </c>
      <c r="M17" s="235" t="s">
        <v>217</v>
      </c>
      <c r="N17" s="235" t="s">
        <v>219</v>
      </c>
      <c r="O17" s="272" t="s">
        <v>216</v>
      </c>
      <c r="P17" s="234" t="s">
        <v>633</v>
      </c>
      <c r="Q17" s="234" t="s">
        <v>631</v>
      </c>
      <c r="R17" s="234" t="s">
        <v>632</v>
      </c>
      <c r="S17" s="274" t="s">
        <v>216</v>
      </c>
    </row>
    <row r="18" spans="1:19" ht="15" customHeight="1" x14ac:dyDescent="0.3">
      <c r="A18" s="228" t="s">
        <v>11</v>
      </c>
      <c r="B18" s="239" t="s">
        <v>134</v>
      </c>
      <c r="C18" s="240">
        <f t="shared" si="2"/>
        <v>0</v>
      </c>
      <c r="D18" s="240"/>
      <c r="E18" s="240"/>
      <c r="F18" s="241">
        <f t="shared" si="3"/>
        <v>0</v>
      </c>
      <c r="G18" s="239" t="s">
        <v>218</v>
      </c>
      <c r="H18" s="239" t="s">
        <v>216</v>
      </c>
      <c r="I18" s="239" t="s">
        <v>216</v>
      </c>
      <c r="J18" s="239" t="s">
        <v>216</v>
      </c>
      <c r="K18" s="239" t="s">
        <v>216</v>
      </c>
      <c r="L18" s="239" t="s">
        <v>216</v>
      </c>
      <c r="M18" s="235" t="s">
        <v>216</v>
      </c>
      <c r="N18" s="235" t="s">
        <v>216</v>
      </c>
      <c r="O18" s="239" t="s">
        <v>1489</v>
      </c>
      <c r="P18" s="234" t="s">
        <v>432</v>
      </c>
      <c r="Q18" s="234" t="s">
        <v>255</v>
      </c>
      <c r="R18" s="234" t="s">
        <v>436</v>
      </c>
      <c r="S18" s="274" t="s">
        <v>216</v>
      </c>
    </row>
    <row r="19" spans="1:19" ht="15" customHeight="1" x14ac:dyDescent="0.3">
      <c r="A19" s="228" t="s">
        <v>12</v>
      </c>
      <c r="B19" s="239" t="s">
        <v>338</v>
      </c>
      <c r="C19" s="240">
        <f t="shared" si="2"/>
        <v>1</v>
      </c>
      <c r="D19" s="240"/>
      <c r="E19" s="240"/>
      <c r="F19" s="241">
        <f t="shared" si="3"/>
        <v>1</v>
      </c>
      <c r="G19" s="239" t="s">
        <v>271</v>
      </c>
      <c r="H19" s="239" t="s">
        <v>219</v>
      </c>
      <c r="I19" s="239" t="s">
        <v>219</v>
      </c>
      <c r="J19" s="239" t="s">
        <v>219</v>
      </c>
      <c r="K19" s="239" t="s">
        <v>219</v>
      </c>
      <c r="L19" s="239" t="s">
        <v>257</v>
      </c>
      <c r="M19" s="235">
        <v>43986</v>
      </c>
      <c r="N19" s="235" t="s">
        <v>219</v>
      </c>
      <c r="O19" s="272" t="s">
        <v>1512</v>
      </c>
      <c r="P19" s="234" t="s">
        <v>433</v>
      </c>
      <c r="Q19" s="234" t="s">
        <v>588</v>
      </c>
      <c r="R19" s="234" t="s">
        <v>589</v>
      </c>
      <c r="S19" s="274" t="s">
        <v>216</v>
      </c>
    </row>
    <row r="20" spans="1:19" ht="15" customHeight="1" x14ac:dyDescent="0.3">
      <c r="A20" s="228" t="s">
        <v>13</v>
      </c>
      <c r="B20" s="239" t="s">
        <v>134</v>
      </c>
      <c r="C20" s="240">
        <f t="shared" ref="C20" si="4">IF(B20=$B$4,2,IF(B20=$B$5,1,0))</f>
        <v>0</v>
      </c>
      <c r="D20" s="240"/>
      <c r="E20" s="240"/>
      <c r="F20" s="241">
        <f t="shared" si="3"/>
        <v>0</v>
      </c>
      <c r="G20" s="239" t="s">
        <v>218</v>
      </c>
      <c r="H20" s="239" t="s">
        <v>216</v>
      </c>
      <c r="I20" s="239" t="s">
        <v>216</v>
      </c>
      <c r="J20" s="239" t="s">
        <v>216</v>
      </c>
      <c r="K20" s="239" t="s">
        <v>216</v>
      </c>
      <c r="L20" s="239" t="s">
        <v>216</v>
      </c>
      <c r="M20" s="239" t="s">
        <v>216</v>
      </c>
      <c r="N20" s="235" t="s">
        <v>216</v>
      </c>
      <c r="O20" s="239" t="s">
        <v>216</v>
      </c>
      <c r="P20" s="234" t="s">
        <v>646</v>
      </c>
      <c r="Q20" s="234" t="s">
        <v>1560</v>
      </c>
      <c r="R20" s="236" t="s">
        <v>417</v>
      </c>
    </row>
    <row r="21" spans="1:19" ht="15" customHeight="1" x14ac:dyDescent="0.3">
      <c r="A21" s="228" t="s">
        <v>14</v>
      </c>
      <c r="B21" s="239" t="s">
        <v>337</v>
      </c>
      <c r="C21" s="240">
        <f t="shared" si="2"/>
        <v>2</v>
      </c>
      <c r="D21" s="240"/>
      <c r="E21" s="240"/>
      <c r="F21" s="241">
        <f t="shared" si="3"/>
        <v>2</v>
      </c>
      <c r="G21" s="239" t="s">
        <v>219</v>
      </c>
      <c r="H21" s="239" t="s">
        <v>219</v>
      </c>
      <c r="I21" s="239" t="s">
        <v>219</v>
      </c>
      <c r="J21" s="239" t="s">
        <v>219</v>
      </c>
      <c r="K21" s="239" t="s">
        <v>219</v>
      </c>
      <c r="L21" s="239" t="s">
        <v>219</v>
      </c>
      <c r="M21" s="235" t="s">
        <v>217</v>
      </c>
      <c r="N21" s="235" t="s">
        <v>219</v>
      </c>
      <c r="O21" s="239" t="s">
        <v>216</v>
      </c>
      <c r="P21" s="236" t="s">
        <v>734</v>
      </c>
      <c r="Q21" s="234" t="s">
        <v>723</v>
      </c>
      <c r="R21" s="236" t="s">
        <v>417</v>
      </c>
    </row>
    <row r="22" spans="1:19" ht="15" customHeight="1" x14ac:dyDescent="0.3">
      <c r="A22" s="228" t="s">
        <v>15</v>
      </c>
      <c r="B22" s="239" t="s">
        <v>337</v>
      </c>
      <c r="C22" s="240">
        <f t="shared" si="2"/>
        <v>2</v>
      </c>
      <c r="D22" s="240"/>
      <c r="E22" s="240"/>
      <c r="F22" s="241">
        <f t="shared" si="3"/>
        <v>2</v>
      </c>
      <c r="G22" s="239" t="s">
        <v>219</v>
      </c>
      <c r="H22" s="239" t="s">
        <v>219</v>
      </c>
      <c r="I22" s="239" t="s">
        <v>219</v>
      </c>
      <c r="J22" s="239" t="s">
        <v>219</v>
      </c>
      <c r="K22" s="239" t="s">
        <v>219</v>
      </c>
      <c r="L22" s="239" t="s">
        <v>219</v>
      </c>
      <c r="M22" s="235">
        <v>43986</v>
      </c>
      <c r="N22" s="235" t="s">
        <v>219</v>
      </c>
      <c r="O22" s="272" t="s">
        <v>216</v>
      </c>
      <c r="P22" s="234" t="s">
        <v>520</v>
      </c>
      <c r="Q22" s="234" t="s">
        <v>220</v>
      </c>
      <c r="R22" s="234" t="s">
        <v>221</v>
      </c>
      <c r="S22" s="274" t="s">
        <v>216</v>
      </c>
    </row>
    <row r="23" spans="1:19" ht="15" customHeight="1" x14ac:dyDescent="0.3">
      <c r="A23" s="228" t="s">
        <v>16</v>
      </c>
      <c r="B23" s="239" t="s">
        <v>337</v>
      </c>
      <c r="C23" s="240">
        <f t="shared" si="2"/>
        <v>2</v>
      </c>
      <c r="D23" s="240"/>
      <c r="E23" s="240"/>
      <c r="F23" s="241">
        <f t="shared" si="3"/>
        <v>2</v>
      </c>
      <c r="G23" s="239" t="s">
        <v>219</v>
      </c>
      <c r="H23" s="239" t="s">
        <v>219</v>
      </c>
      <c r="I23" s="239" t="s">
        <v>219</v>
      </c>
      <c r="J23" s="239" t="s">
        <v>219</v>
      </c>
      <c r="K23" s="239" t="s">
        <v>219</v>
      </c>
      <c r="L23" s="239" t="s">
        <v>219</v>
      </c>
      <c r="M23" s="235">
        <v>43976</v>
      </c>
      <c r="N23" s="235" t="s">
        <v>219</v>
      </c>
      <c r="O23" s="239" t="s">
        <v>216</v>
      </c>
      <c r="P23" s="234" t="s">
        <v>497</v>
      </c>
      <c r="Q23" s="234" t="s">
        <v>498</v>
      </c>
      <c r="R23" s="234" t="s">
        <v>499</v>
      </c>
      <c r="S23" s="274" t="s">
        <v>216</v>
      </c>
    </row>
    <row r="24" spans="1:19" s="68" customFormat="1" ht="15" customHeight="1" x14ac:dyDescent="0.3">
      <c r="A24" s="228" t="s">
        <v>17</v>
      </c>
      <c r="B24" s="239" t="s">
        <v>338</v>
      </c>
      <c r="C24" s="240">
        <f t="shared" ref="C24" si="5">IF(B24=$B$4,2,IF(B24=$B$5,1,0))</f>
        <v>1</v>
      </c>
      <c r="D24" s="240"/>
      <c r="E24" s="240"/>
      <c r="F24" s="241">
        <f t="shared" ref="F24" si="6">C24*IF(D24&gt;0,D24,1)*IF(E24&gt;0,E24,1)</f>
        <v>1</v>
      </c>
      <c r="G24" s="239" t="s">
        <v>271</v>
      </c>
      <c r="H24" s="239" t="s">
        <v>219</v>
      </c>
      <c r="I24" s="239" t="s">
        <v>219</v>
      </c>
      <c r="J24" s="239" t="s">
        <v>219</v>
      </c>
      <c r="K24" s="239" t="s">
        <v>219</v>
      </c>
      <c r="L24" s="239" t="s">
        <v>257</v>
      </c>
      <c r="M24" s="235">
        <v>43984</v>
      </c>
      <c r="N24" s="235" t="s">
        <v>219</v>
      </c>
      <c r="O24" s="239" t="s">
        <v>1513</v>
      </c>
      <c r="P24" s="236" t="s">
        <v>622</v>
      </c>
      <c r="Q24" s="236" t="s">
        <v>620</v>
      </c>
      <c r="R24" s="236" t="s">
        <v>621</v>
      </c>
      <c r="S24" s="274" t="s">
        <v>216</v>
      </c>
    </row>
    <row r="25" spans="1:19" s="68" customFormat="1" ht="15" customHeight="1" x14ac:dyDescent="0.3">
      <c r="A25" s="228" t="s">
        <v>852</v>
      </c>
      <c r="B25" s="239" t="s">
        <v>134</v>
      </c>
      <c r="C25" s="240">
        <f t="shared" si="2"/>
        <v>0</v>
      </c>
      <c r="D25" s="240"/>
      <c r="E25" s="240"/>
      <c r="F25" s="241">
        <f t="shared" si="3"/>
        <v>0</v>
      </c>
      <c r="G25" s="239" t="s">
        <v>218</v>
      </c>
      <c r="H25" s="239" t="s">
        <v>216</v>
      </c>
      <c r="I25" s="239" t="s">
        <v>216</v>
      </c>
      <c r="J25" s="239" t="s">
        <v>216</v>
      </c>
      <c r="K25" s="239" t="s">
        <v>216</v>
      </c>
      <c r="L25" s="239" t="s">
        <v>216</v>
      </c>
      <c r="M25" s="235" t="s">
        <v>216</v>
      </c>
      <c r="N25" s="235" t="s">
        <v>216</v>
      </c>
      <c r="O25" s="239" t="s">
        <v>216</v>
      </c>
      <c r="P25" s="208" t="s">
        <v>770</v>
      </c>
      <c r="Q25" s="208" t="s">
        <v>771</v>
      </c>
      <c r="R25" s="236" t="s">
        <v>768</v>
      </c>
      <c r="S25" s="274" t="s">
        <v>216</v>
      </c>
    </row>
    <row r="26" spans="1:19" s="68" customFormat="1" ht="15" customHeight="1" x14ac:dyDescent="0.3">
      <c r="A26" s="242" t="s">
        <v>18</v>
      </c>
      <c r="B26" s="264"/>
      <c r="C26" s="299"/>
      <c r="D26" s="264"/>
      <c r="E26" s="264"/>
      <c r="F26" s="265"/>
      <c r="G26" s="300"/>
      <c r="H26" s="242"/>
      <c r="I26" s="242"/>
      <c r="J26" s="242"/>
      <c r="K26" s="242"/>
      <c r="L26" s="242"/>
      <c r="M26" s="242"/>
      <c r="N26" s="242"/>
      <c r="O26" s="242"/>
      <c r="P26" s="245"/>
      <c r="Q26" s="245"/>
      <c r="R26" s="246"/>
      <c r="S26" s="274"/>
    </row>
    <row r="27" spans="1:19" s="68" customFormat="1" ht="15" customHeight="1" x14ac:dyDescent="0.3">
      <c r="A27" s="228" t="s">
        <v>19</v>
      </c>
      <c r="B27" s="239" t="s">
        <v>338</v>
      </c>
      <c r="C27" s="240">
        <f t="shared" si="2"/>
        <v>1</v>
      </c>
      <c r="D27" s="240"/>
      <c r="E27" s="240"/>
      <c r="F27" s="241">
        <f t="shared" ref="F27:F37" si="7">C27*IF(D27&gt;0,D27,1)*IF(E27&gt;0,E27,1)</f>
        <v>1</v>
      </c>
      <c r="G27" s="239" t="s">
        <v>271</v>
      </c>
      <c r="H27" s="239" t="s">
        <v>219</v>
      </c>
      <c r="I27" s="239" t="s">
        <v>219</v>
      </c>
      <c r="J27" s="239" t="s">
        <v>219</v>
      </c>
      <c r="K27" s="239" t="s">
        <v>219</v>
      </c>
      <c r="L27" s="239" t="s">
        <v>257</v>
      </c>
      <c r="M27" s="235" t="s">
        <v>217</v>
      </c>
      <c r="N27" s="235" t="s">
        <v>219</v>
      </c>
      <c r="O27" s="239" t="s">
        <v>1513</v>
      </c>
      <c r="P27" s="236" t="s">
        <v>514</v>
      </c>
      <c r="Q27" s="236" t="s">
        <v>512</v>
      </c>
      <c r="R27" s="236" t="s">
        <v>513</v>
      </c>
      <c r="S27" s="274" t="s">
        <v>216</v>
      </c>
    </row>
    <row r="28" spans="1:19" s="68" customFormat="1" ht="15" customHeight="1" x14ac:dyDescent="0.3">
      <c r="A28" s="228" t="s">
        <v>20</v>
      </c>
      <c r="B28" s="239" t="s">
        <v>337</v>
      </c>
      <c r="C28" s="240">
        <f t="shared" ref="C28" si="8">IF(B28=$B$4,2,IF(B28=$B$5,1,0))</f>
        <v>2</v>
      </c>
      <c r="D28" s="240"/>
      <c r="E28" s="240"/>
      <c r="F28" s="241">
        <f t="shared" si="7"/>
        <v>2</v>
      </c>
      <c r="G28" s="239" t="s">
        <v>219</v>
      </c>
      <c r="H28" s="239" t="s">
        <v>219</v>
      </c>
      <c r="I28" s="239" t="s">
        <v>219</v>
      </c>
      <c r="J28" s="239" t="s">
        <v>219</v>
      </c>
      <c r="K28" s="239" t="s">
        <v>219</v>
      </c>
      <c r="L28" s="239" t="s">
        <v>219</v>
      </c>
      <c r="M28" s="235" t="s">
        <v>217</v>
      </c>
      <c r="N28" s="235" t="s">
        <v>219</v>
      </c>
      <c r="O28" s="272" t="s">
        <v>216</v>
      </c>
      <c r="P28" s="208" t="s">
        <v>1415</v>
      </c>
      <c r="Q28" s="236" t="s">
        <v>749</v>
      </c>
      <c r="R28" s="236" t="s">
        <v>417</v>
      </c>
      <c r="S28" s="274"/>
    </row>
    <row r="29" spans="1:19" s="68" customFormat="1" ht="15" customHeight="1" x14ac:dyDescent="0.3">
      <c r="A29" s="228" t="s">
        <v>21</v>
      </c>
      <c r="B29" s="239" t="s">
        <v>337</v>
      </c>
      <c r="C29" s="240">
        <f t="shared" si="2"/>
        <v>2</v>
      </c>
      <c r="D29" s="240"/>
      <c r="E29" s="240"/>
      <c r="F29" s="241">
        <f t="shared" si="7"/>
        <v>2</v>
      </c>
      <c r="G29" s="239" t="s">
        <v>219</v>
      </c>
      <c r="H29" s="239" t="s">
        <v>219</v>
      </c>
      <c r="I29" s="239" t="s">
        <v>219</v>
      </c>
      <c r="J29" s="239" t="s">
        <v>219</v>
      </c>
      <c r="K29" s="239" t="s">
        <v>219</v>
      </c>
      <c r="L29" s="239" t="s">
        <v>219</v>
      </c>
      <c r="M29" s="235">
        <v>43980</v>
      </c>
      <c r="N29" s="235" t="s">
        <v>219</v>
      </c>
      <c r="O29" s="272" t="s">
        <v>216</v>
      </c>
      <c r="P29" s="236" t="s">
        <v>614</v>
      </c>
      <c r="Q29" s="236" t="s">
        <v>252</v>
      </c>
      <c r="R29" s="236" t="s">
        <v>417</v>
      </c>
      <c r="S29" s="274"/>
    </row>
    <row r="30" spans="1:19" ht="15" customHeight="1" x14ac:dyDescent="0.3">
      <c r="A30" s="228" t="s">
        <v>22</v>
      </c>
      <c r="B30" s="239" t="s">
        <v>337</v>
      </c>
      <c r="C30" s="240">
        <f t="shared" si="2"/>
        <v>2</v>
      </c>
      <c r="D30" s="240"/>
      <c r="E30" s="240"/>
      <c r="F30" s="241">
        <f t="shared" si="7"/>
        <v>2</v>
      </c>
      <c r="G30" s="239" t="s">
        <v>219</v>
      </c>
      <c r="H30" s="239" t="s">
        <v>219</v>
      </c>
      <c r="I30" s="239" t="s">
        <v>219</v>
      </c>
      <c r="J30" s="239" t="s">
        <v>219</v>
      </c>
      <c r="K30" s="239" t="s">
        <v>219</v>
      </c>
      <c r="L30" s="239" t="s">
        <v>219</v>
      </c>
      <c r="M30" s="235">
        <v>43983</v>
      </c>
      <c r="N30" s="235" t="s">
        <v>219</v>
      </c>
      <c r="O30" s="272" t="s">
        <v>216</v>
      </c>
      <c r="P30" s="234" t="s">
        <v>636</v>
      </c>
      <c r="Q30" s="234" t="s">
        <v>635</v>
      </c>
      <c r="R30" s="236" t="s">
        <v>417</v>
      </c>
    </row>
    <row r="31" spans="1:19" ht="15" customHeight="1" x14ac:dyDescent="0.3">
      <c r="A31" s="228" t="s">
        <v>23</v>
      </c>
      <c r="B31" s="239" t="s">
        <v>337</v>
      </c>
      <c r="C31" s="240">
        <f t="shared" si="2"/>
        <v>2</v>
      </c>
      <c r="D31" s="240"/>
      <c r="E31" s="240"/>
      <c r="F31" s="241">
        <f t="shared" si="7"/>
        <v>2</v>
      </c>
      <c r="G31" s="239" t="s">
        <v>219</v>
      </c>
      <c r="H31" s="239" t="s">
        <v>219</v>
      </c>
      <c r="I31" s="239" t="s">
        <v>219</v>
      </c>
      <c r="J31" s="239" t="s">
        <v>219</v>
      </c>
      <c r="K31" s="239" t="s">
        <v>219</v>
      </c>
      <c r="L31" s="239" t="s">
        <v>219</v>
      </c>
      <c r="M31" s="235">
        <v>43983</v>
      </c>
      <c r="N31" s="235" t="s">
        <v>219</v>
      </c>
      <c r="O31" s="272" t="s">
        <v>216</v>
      </c>
      <c r="P31" s="234" t="s">
        <v>648</v>
      </c>
      <c r="Q31" s="234" t="s">
        <v>647</v>
      </c>
      <c r="R31" s="236" t="s">
        <v>417</v>
      </c>
    </row>
    <row r="32" spans="1:19" ht="15" customHeight="1" x14ac:dyDescent="0.3">
      <c r="A32" s="228" t="s">
        <v>24</v>
      </c>
      <c r="B32" s="239" t="s">
        <v>337</v>
      </c>
      <c r="C32" s="240">
        <f t="shared" si="2"/>
        <v>2</v>
      </c>
      <c r="D32" s="240"/>
      <c r="E32" s="240"/>
      <c r="F32" s="241">
        <f t="shared" si="7"/>
        <v>2</v>
      </c>
      <c r="G32" s="239" t="s">
        <v>219</v>
      </c>
      <c r="H32" s="239" t="s">
        <v>219</v>
      </c>
      <c r="I32" s="239" t="s">
        <v>219</v>
      </c>
      <c r="J32" s="239" t="s">
        <v>219</v>
      </c>
      <c r="K32" s="239" t="s">
        <v>219</v>
      </c>
      <c r="L32" s="239" t="s">
        <v>219</v>
      </c>
      <c r="M32" s="235">
        <v>43964</v>
      </c>
      <c r="N32" s="235" t="s">
        <v>219</v>
      </c>
      <c r="O32" s="239" t="s">
        <v>216</v>
      </c>
      <c r="P32" s="234" t="s">
        <v>459</v>
      </c>
      <c r="Q32" s="234" t="s">
        <v>460</v>
      </c>
      <c r="R32" s="234" t="s">
        <v>224</v>
      </c>
      <c r="S32" s="274" t="s">
        <v>216</v>
      </c>
    </row>
    <row r="33" spans="1:19" ht="15" customHeight="1" x14ac:dyDescent="0.3">
      <c r="A33" s="228" t="s">
        <v>25</v>
      </c>
      <c r="B33" s="239" t="s">
        <v>134</v>
      </c>
      <c r="C33" s="240">
        <f t="shared" si="2"/>
        <v>0</v>
      </c>
      <c r="D33" s="240"/>
      <c r="E33" s="240"/>
      <c r="F33" s="241">
        <f t="shared" si="7"/>
        <v>0</v>
      </c>
      <c r="G33" s="239" t="s">
        <v>1478</v>
      </c>
      <c r="H33" s="239" t="s">
        <v>216</v>
      </c>
      <c r="I33" s="239" t="s">
        <v>216</v>
      </c>
      <c r="J33" s="239" t="s">
        <v>216</v>
      </c>
      <c r="K33" s="239" t="s">
        <v>216</v>
      </c>
      <c r="L33" s="239" t="s">
        <v>216</v>
      </c>
      <c r="M33" s="239" t="s">
        <v>216</v>
      </c>
      <c r="N33" s="239" t="s">
        <v>216</v>
      </c>
      <c r="O33" s="272" t="s">
        <v>1484</v>
      </c>
      <c r="P33" s="234" t="s">
        <v>526</v>
      </c>
      <c r="Q33" s="234" t="s">
        <v>524</v>
      </c>
      <c r="R33" s="234" t="s">
        <v>525</v>
      </c>
      <c r="S33" s="274" t="s">
        <v>216</v>
      </c>
    </row>
    <row r="34" spans="1:19" ht="15" customHeight="1" x14ac:dyDescent="0.3">
      <c r="A34" s="228" t="s">
        <v>26</v>
      </c>
      <c r="B34" s="239" t="s">
        <v>337</v>
      </c>
      <c r="C34" s="240">
        <f t="shared" si="2"/>
        <v>2</v>
      </c>
      <c r="D34" s="240"/>
      <c r="E34" s="240"/>
      <c r="F34" s="241">
        <f t="shared" si="7"/>
        <v>2</v>
      </c>
      <c r="G34" s="239" t="s">
        <v>219</v>
      </c>
      <c r="H34" s="239" t="s">
        <v>219</v>
      </c>
      <c r="I34" s="239" t="s">
        <v>219</v>
      </c>
      <c r="J34" s="239" t="s">
        <v>219</v>
      </c>
      <c r="K34" s="239" t="s">
        <v>219</v>
      </c>
      <c r="L34" s="239" t="s">
        <v>219</v>
      </c>
      <c r="M34" s="235" t="s">
        <v>217</v>
      </c>
      <c r="N34" s="235" t="s">
        <v>219</v>
      </c>
      <c r="O34" s="239" t="s">
        <v>1514</v>
      </c>
      <c r="P34" s="234" t="s">
        <v>496</v>
      </c>
      <c r="Q34" s="234" t="s">
        <v>494</v>
      </c>
      <c r="R34" s="234" t="s">
        <v>495</v>
      </c>
      <c r="S34" s="274" t="s">
        <v>216</v>
      </c>
    </row>
    <row r="35" spans="1:19" ht="15" customHeight="1" x14ac:dyDescent="0.3">
      <c r="A35" s="228" t="s">
        <v>27</v>
      </c>
      <c r="B35" s="239" t="s">
        <v>134</v>
      </c>
      <c r="C35" s="240">
        <f t="shared" si="2"/>
        <v>0</v>
      </c>
      <c r="D35" s="240"/>
      <c r="E35" s="240"/>
      <c r="F35" s="241">
        <f t="shared" si="7"/>
        <v>0</v>
      </c>
      <c r="G35" s="239" t="s">
        <v>218</v>
      </c>
      <c r="H35" s="239" t="s">
        <v>216</v>
      </c>
      <c r="I35" s="239" t="s">
        <v>216</v>
      </c>
      <c r="J35" s="239" t="s">
        <v>216</v>
      </c>
      <c r="K35" s="239" t="s">
        <v>216</v>
      </c>
      <c r="L35" s="239" t="s">
        <v>216</v>
      </c>
      <c r="M35" s="235" t="s">
        <v>216</v>
      </c>
      <c r="N35" s="235" t="s">
        <v>216</v>
      </c>
      <c r="O35" s="272" t="s">
        <v>216</v>
      </c>
      <c r="P35" s="234" t="s">
        <v>600</v>
      </c>
      <c r="Q35" s="234" t="s">
        <v>1468</v>
      </c>
      <c r="R35" s="234" t="s">
        <v>602</v>
      </c>
      <c r="S35" s="274" t="s">
        <v>216</v>
      </c>
    </row>
    <row r="36" spans="1:19" ht="15" customHeight="1" x14ac:dyDescent="0.3">
      <c r="A36" s="228" t="s">
        <v>898</v>
      </c>
      <c r="B36" s="239" t="s">
        <v>337</v>
      </c>
      <c r="C36" s="240">
        <f t="shared" si="2"/>
        <v>2</v>
      </c>
      <c r="D36" s="240"/>
      <c r="E36" s="240"/>
      <c r="F36" s="241">
        <f t="shared" si="7"/>
        <v>2</v>
      </c>
      <c r="G36" s="239" t="s">
        <v>219</v>
      </c>
      <c r="H36" s="239" t="s">
        <v>219</v>
      </c>
      <c r="I36" s="239" t="s">
        <v>219</v>
      </c>
      <c r="J36" s="239" t="s">
        <v>219</v>
      </c>
      <c r="K36" s="239" t="s">
        <v>219</v>
      </c>
      <c r="L36" s="239" t="s">
        <v>219</v>
      </c>
      <c r="M36" s="235">
        <v>43934</v>
      </c>
      <c r="N36" s="235" t="s">
        <v>219</v>
      </c>
      <c r="O36" s="239" t="s">
        <v>216</v>
      </c>
      <c r="P36" s="234" t="s">
        <v>489</v>
      </c>
      <c r="Q36" s="234" t="s">
        <v>253</v>
      </c>
      <c r="R36" s="236" t="s">
        <v>417</v>
      </c>
    </row>
    <row r="37" spans="1:19" ht="15" customHeight="1" x14ac:dyDescent="0.3">
      <c r="A37" s="228" t="s">
        <v>28</v>
      </c>
      <c r="B37" s="239" t="s">
        <v>337</v>
      </c>
      <c r="C37" s="240">
        <f t="shared" si="2"/>
        <v>2</v>
      </c>
      <c r="D37" s="240"/>
      <c r="E37" s="240"/>
      <c r="F37" s="241">
        <f t="shared" si="7"/>
        <v>2</v>
      </c>
      <c r="G37" s="239" t="s">
        <v>219</v>
      </c>
      <c r="H37" s="239" t="s">
        <v>219</v>
      </c>
      <c r="I37" s="239" t="s">
        <v>219</v>
      </c>
      <c r="J37" s="239" t="s">
        <v>219</v>
      </c>
      <c r="K37" s="239" t="s">
        <v>219</v>
      </c>
      <c r="L37" s="239" t="s">
        <v>219</v>
      </c>
      <c r="M37" s="235" t="s">
        <v>217</v>
      </c>
      <c r="N37" s="235" t="s">
        <v>219</v>
      </c>
      <c r="O37" s="239" t="s">
        <v>216</v>
      </c>
      <c r="P37" s="234" t="s">
        <v>438</v>
      </c>
      <c r="Q37" s="234" t="s">
        <v>225</v>
      </c>
      <c r="R37" s="236" t="s">
        <v>417</v>
      </c>
    </row>
    <row r="38" spans="1:19" s="68" customFormat="1" ht="15" customHeight="1" x14ac:dyDescent="0.3">
      <c r="A38" s="242" t="s">
        <v>29</v>
      </c>
      <c r="B38" s="264"/>
      <c r="C38" s="299"/>
      <c r="D38" s="264"/>
      <c r="E38" s="264"/>
      <c r="F38" s="265"/>
      <c r="G38" s="300"/>
      <c r="H38" s="242"/>
      <c r="I38" s="242"/>
      <c r="J38" s="242"/>
      <c r="K38" s="242"/>
      <c r="L38" s="242"/>
      <c r="M38" s="242"/>
      <c r="N38" s="242"/>
      <c r="O38" s="242"/>
      <c r="P38" s="245"/>
      <c r="Q38" s="245"/>
      <c r="R38" s="246"/>
      <c r="S38" s="274"/>
    </row>
    <row r="39" spans="1:19" ht="15" customHeight="1" x14ac:dyDescent="0.3">
      <c r="A39" s="228" t="s">
        <v>30</v>
      </c>
      <c r="B39" s="239" t="s">
        <v>337</v>
      </c>
      <c r="C39" s="240">
        <f t="shared" si="2"/>
        <v>2</v>
      </c>
      <c r="D39" s="240"/>
      <c r="E39" s="240"/>
      <c r="F39" s="241">
        <f t="shared" ref="F39:F46" si="9">C39*IF(D39&gt;0,D39,1)*IF(E39&gt;0,E39,1)</f>
        <v>2</v>
      </c>
      <c r="G39" s="239" t="s">
        <v>219</v>
      </c>
      <c r="H39" s="239" t="s">
        <v>219</v>
      </c>
      <c r="I39" s="239" t="s">
        <v>219</v>
      </c>
      <c r="J39" s="239" t="s">
        <v>219</v>
      </c>
      <c r="K39" s="239" t="s">
        <v>219</v>
      </c>
      <c r="L39" s="239" t="s">
        <v>219</v>
      </c>
      <c r="M39" s="235">
        <v>44089</v>
      </c>
      <c r="N39" s="235" t="s">
        <v>219</v>
      </c>
      <c r="O39" s="239" t="s">
        <v>216</v>
      </c>
      <c r="P39" s="208" t="s">
        <v>733</v>
      </c>
      <c r="Q39" s="208" t="s">
        <v>725</v>
      </c>
      <c r="R39" s="236" t="s">
        <v>417</v>
      </c>
    </row>
    <row r="40" spans="1:19" ht="15" customHeight="1" x14ac:dyDescent="0.3">
      <c r="A40" s="228" t="s">
        <v>31</v>
      </c>
      <c r="B40" s="239" t="s">
        <v>134</v>
      </c>
      <c r="C40" s="240">
        <f t="shared" si="2"/>
        <v>0</v>
      </c>
      <c r="D40" s="240"/>
      <c r="E40" s="240"/>
      <c r="F40" s="241">
        <f t="shared" si="9"/>
        <v>0</v>
      </c>
      <c r="G40" s="239" t="s">
        <v>1478</v>
      </c>
      <c r="H40" s="239" t="s">
        <v>216</v>
      </c>
      <c r="I40" s="239" t="s">
        <v>216</v>
      </c>
      <c r="J40" s="239" t="s">
        <v>216</v>
      </c>
      <c r="K40" s="239" t="s">
        <v>216</v>
      </c>
      <c r="L40" s="239" t="s">
        <v>216</v>
      </c>
      <c r="M40" s="235" t="s">
        <v>216</v>
      </c>
      <c r="N40" s="235" t="s">
        <v>216</v>
      </c>
      <c r="O40" s="239" t="s">
        <v>1669</v>
      </c>
      <c r="P40" s="234" t="s">
        <v>1338</v>
      </c>
      <c r="Q40" s="234" t="s">
        <v>1424</v>
      </c>
      <c r="R40" s="236" t="s">
        <v>417</v>
      </c>
    </row>
    <row r="41" spans="1:19" ht="15" customHeight="1" x14ac:dyDescent="0.3">
      <c r="A41" s="228" t="s">
        <v>102</v>
      </c>
      <c r="B41" s="239" t="s">
        <v>337</v>
      </c>
      <c r="C41" s="240">
        <f t="shared" si="2"/>
        <v>2</v>
      </c>
      <c r="D41" s="240"/>
      <c r="E41" s="240"/>
      <c r="F41" s="241">
        <f t="shared" si="9"/>
        <v>2</v>
      </c>
      <c r="G41" s="239" t="s">
        <v>219</v>
      </c>
      <c r="H41" s="239" t="s">
        <v>219</v>
      </c>
      <c r="I41" s="239" t="s">
        <v>219</v>
      </c>
      <c r="J41" s="239" t="s">
        <v>219</v>
      </c>
      <c r="K41" s="239" t="s">
        <v>219</v>
      </c>
      <c r="L41" s="239" t="s">
        <v>219</v>
      </c>
      <c r="M41" s="252">
        <v>43971</v>
      </c>
      <c r="N41" s="235" t="s">
        <v>219</v>
      </c>
      <c r="O41" s="272" t="s">
        <v>216</v>
      </c>
      <c r="P41" s="234" t="s">
        <v>476</v>
      </c>
      <c r="Q41" s="234" t="s">
        <v>473</v>
      </c>
      <c r="R41" s="234" t="s">
        <v>474</v>
      </c>
      <c r="S41" s="274" t="s">
        <v>216</v>
      </c>
    </row>
    <row r="42" spans="1:19" ht="15" customHeight="1" x14ac:dyDescent="0.3">
      <c r="A42" s="228" t="s">
        <v>32</v>
      </c>
      <c r="B42" s="239" t="s">
        <v>337</v>
      </c>
      <c r="C42" s="240">
        <f t="shared" si="2"/>
        <v>2</v>
      </c>
      <c r="D42" s="240"/>
      <c r="E42" s="240"/>
      <c r="F42" s="241">
        <f t="shared" si="9"/>
        <v>2</v>
      </c>
      <c r="G42" s="239" t="s">
        <v>219</v>
      </c>
      <c r="H42" s="239" t="s">
        <v>219</v>
      </c>
      <c r="I42" s="239" t="s">
        <v>219</v>
      </c>
      <c r="J42" s="239" t="s">
        <v>219</v>
      </c>
      <c r="K42" s="239" t="s">
        <v>219</v>
      </c>
      <c r="L42" s="239" t="s">
        <v>219</v>
      </c>
      <c r="M42" s="252">
        <v>44092</v>
      </c>
      <c r="N42" s="235" t="s">
        <v>219</v>
      </c>
      <c r="O42" s="272" t="s">
        <v>216</v>
      </c>
      <c r="P42" s="208" t="s">
        <v>727</v>
      </c>
      <c r="Q42" s="208" t="s">
        <v>726</v>
      </c>
      <c r="R42" s="208" t="s">
        <v>728</v>
      </c>
      <c r="S42" s="274" t="s">
        <v>216</v>
      </c>
    </row>
    <row r="43" spans="1:19" ht="15" customHeight="1" x14ac:dyDescent="0.3">
      <c r="A43" s="228" t="s">
        <v>33</v>
      </c>
      <c r="B43" s="239" t="s">
        <v>134</v>
      </c>
      <c r="C43" s="240">
        <f t="shared" si="2"/>
        <v>0</v>
      </c>
      <c r="D43" s="240"/>
      <c r="E43" s="240"/>
      <c r="F43" s="241">
        <f t="shared" si="9"/>
        <v>0</v>
      </c>
      <c r="G43" s="239" t="s">
        <v>1478</v>
      </c>
      <c r="H43" s="239" t="s">
        <v>216</v>
      </c>
      <c r="I43" s="239" t="s">
        <v>216</v>
      </c>
      <c r="J43" s="239" t="s">
        <v>216</v>
      </c>
      <c r="K43" s="239" t="s">
        <v>216</v>
      </c>
      <c r="L43" s="239" t="s">
        <v>216</v>
      </c>
      <c r="M43" s="235" t="s">
        <v>216</v>
      </c>
      <c r="N43" s="235" t="s">
        <v>216</v>
      </c>
      <c r="O43" s="272" t="s">
        <v>1485</v>
      </c>
      <c r="P43" s="234" t="s">
        <v>701</v>
      </c>
      <c r="Q43" s="234" t="s">
        <v>1425</v>
      </c>
      <c r="R43" s="236" t="s">
        <v>417</v>
      </c>
    </row>
    <row r="44" spans="1:19" ht="15" customHeight="1" x14ac:dyDescent="0.3">
      <c r="A44" s="228" t="s">
        <v>34</v>
      </c>
      <c r="B44" s="239" t="s">
        <v>337</v>
      </c>
      <c r="C44" s="240">
        <f t="shared" si="2"/>
        <v>2</v>
      </c>
      <c r="D44" s="240"/>
      <c r="E44" s="240"/>
      <c r="F44" s="241">
        <f t="shared" si="9"/>
        <v>2</v>
      </c>
      <c r="G44" s="239" t="s">
        <v>219</v>
      </c>
      <c r="H44" s="239" t="s">
        <v>219</v>
      </c>
      <c r="I44" s="239" t="s">
        <v>219</v>
      </c>
      <c r="J44" s="239" t="s">
        <v>219</v>
      </c>
      <c r="K44" s="239" t="s">
        <v>219</v>
      </c>
      <c r="L44" s="239" t="s">
        <v>219</v>
      </c>
      <c r="M44" s="235">
        <v>44105</v>
      </c>
      <c r="N44" s="235" t="s">
        <v>219</v>
      </c>
      <c r="O44" s="272" t="s">
        <v>216</v>
      </c>
      <c r="P44" s="236" t="s">
        <v>1419</v>
      </c>
      <c r="Q44" s="208" t="s">
        <v>729</v>
      </c>
      <c r="R44" s="208" t="s">
        <v>730</v>
      </c>
      <c r="S44" s="274" t="s">
        <v>216</v>
      </c>
    </row>
    <row r="45" spans="1:19" s="68" customFormat="1" ht="15" customHeight="1" x14ac:dyDescent="0.3">
      <c r="A45" s="228" t="s">
        <v>35</v>
      </c>
      <c r="B45" s="239" t="s">
        <v>337</v>
      </c>
      <c r="C45" s="240">
        <f t="shared" si="2"/>
        <v>2</v>
      </c>
      <c r="D45" s="240"/>
      <c r="E45" s="240"/>
      <c r="F45" s="241">
        <f t="shared" si="9"/>
        <v>2</v>
      </c>
      <c r="G45" s="239" t="s">
        <v>219</v>
      </c>
      <c r="H45" s="239" t="s">
        <v>219</v>
      </c>
      <c r="I45" s="239" t="s">
        <v>219</v>
      </c>
      <c r="J45" s="239" t="s">
        <v>219</v>
      </c>
      <c r="K45" s="239" t="s">
        <v>219</v>
      </c>
      <c r="L45" s="239" t="s">
        <v>219</v>
      </c>
      <c r="M45" s="235">
        <v>43910</v>
      </c>
      <c r="N45" s="235" t="s">
        <v>219</v>
      </c>
      <c r="O45" s="239" t="s">
        <v>216</v>
      </c>
      <c r="P45" s="236" t="s">
        <v>1473</v>
      </c>
      <c r="Q45" s="236" t="s">
        <v>686</v>
      </c>
      <c r="R45" s="236" t="s">
        <v>659</v>
      </c>
      <c r="S45" s="274" t="s">
        <v>216</v>
      </c>
    </row>
    <row r="46" spans="1:19" s="68" customFormat="1" ht="15" customHeight="1" x14ac:dyDescent="0.3">
      <c r="A46" s="228" t="s">
        <v>103</v>
      </c>
      <c r="B46" s="239" t="s">
        <v>337</v>
      </c>
      <c r="C46" s="240">
        <f t="shared" ref="C46" si="10">IF(B46=$B$4,2,IF(B46=$B$5,1,0))</f>
        <v>2</v>
      </c>
      <c r="D46" s="240"/>
      <c r="E46" s="240"/>
      <c r="F46" s="241">
        <f t="shared" si="9"/>
        <v>2</v>
      </c>
      <c r="G46" s="239" t="s">
        <v>219</v>
      </c>
      <c r="H46" s="239" t="s">
        <v>219</v>
      </c>
      <c r="I46" s="239" t="s">
        <v>219</v>
      </c>
      <c r="J46" s="239" t="s">
        <v>219</v>
      </c>
      <c r="K46" s="239" t="s">
        <v>219</v>
      </c>
      <c r="L46" s="239" t="s">
        <v>219</v>
      </c>
      <c r="M46" s="235">
        <v>43985</v>
      </c>
      <c r="N46" s="235" t="s">
        <v>219</v>
      </c>
      <c r="O46" s="272" t="s">
        <v>216</v>
      </c>
      <c r="P46" s="236" t="s">
        <v>627</v>
      </c>
      <c r="Q46" s="236" t="s">
        <v>626</v>
      </c>
      <c r="R46" s="236" t="s">
        <v>625</v>
      </c>
      <c r="S46" s="274" t="s">
        <v>216</v>
      </c>
    </row>
    <row r="47" spans="1:19" s="68" customFormat="1" ht="15" customHeight="1" x14ac:dyDescent="0.3">
      <c r="A47" s="242" t="s">
        <v>36</v>
      </c>
      <c r="B47" s="264"/>
      <c r="C47" s="299"/>
      <c r="D47" s="264"/>
      <c r="E47" s="264"/>
      <c r="F47" s="265"/>
      <c r="G47" s="300"/>
      <c r="H47" s="242"/>
      <c r="I47" s="242"/>
      <c r="J47" s="242"/>
      <c r="K47" s="242"/>
      <c r="L47" s="242"/>
      <c r="M47" s="242"/>
      <c r="N47" s="242"/>
      <c r="O47" s="242"/>
      <c r="P47" s="245"/>
      <c r="Q47" s="245"/>
      <c r="R47" s="247"/>
      <c r="S47" s="274"/>
    </row>
    <row r="48" spans="1:19" ht="15" customHeight="1" x14ac:dyDescent="0.3">
      <c r="A48" s="228" t="s">
        <v>37</v>
      </c>
      <c r="B48" s="239" t="s">
        <v>134</v>
      </c>
      <c r="C48" s="240">
        <f t="shared" ref="C48" si="11">IF(B48=$B$4,2,IF(B48=$B$5,1,0))</f>
        <v>0</v>
      </c>
      <c r="D48" s="240"/>
      <c r="E48" s="240"/>
      <c r="F48" s="241">
        <f t="shared" ref="F48" si="12">C48*IF(D48&gt;0,D48,1)*IF(E48&gt;0,E48,1)</f>
        <v>0</v>
      </c>
      <c r="G48" s="239" t="s">
        <v>218</v>
      </c>
      <c r="H48" s="239" t="s">
        <v>216</v>
      </c>
      <c r="I48" s="239" t="s">
        <v>216</v>
      </c>
      <c r="J48" s="239" t="s">
        <v>216</v>
      </c>
      <c r="K48" s="239" t="s">
        <v>216</v>
      </c>
      <c r="L48" s="239" t="s">
        <v>216</v>
      </c>
      <c r="M48" s="239" t="s">
        <v>216</v>
      </c>
      <c r="N48" s="235" t="s">
        <v>216</v>
      </c>
      <c r="O48" s="239" t="s">
        <v>216</v>
      </c>
      <c r="P48" s="234" t="s">
        <v>665</v>
      </c>
      <c r="Q48" s="234" t="s">
        <v>1426</v>
      </c>
      <c r="R48" s="234" t="s">
        <v>666</v>
      </c>
      <c r="S48" s="274" t="s">
        <v>216</v>
      </c>
    </row>
    <row r="49" spans="1:19" ht="15" customHeight="1" x14ac:dyDescent="0.3">
      <c r="A49" s="228" t="s">
        <v>38</v>
      </c>
      <c r="B49" s="239" t="s">
        <v>134</v>
      </c>
      <c r="C49" s="240">
        <f t="shared" si="2"/>
        <v>0</v>
      </c>
      <c r="D49" s="240"/>
      <c r="E49" s="240"/>
      <c r="F49" s="241">
        <f t="shared" ref="F49:F54" si="13">C49*IF(D49&gt;0,D49,1)*IF(E49&gt;0,E49,1)</f>
        <v>0</v>
      </c>
      <c r="G49" s="239" t="s">
        <v>218</v>
      </c>
      <c r="H49" s="239" t="s">
        <v>216</v>
      </c>
      <c r="I49" s="239" t="s">
        <v>216</v>
      </c>
      <c r="J49" s="239" t="s">
        <v>216</v>
      </c>
      <c r="K49" s="239" t="s">
        <v>216</v>
      </c>
      <c r="L49" s="239" t="s">
        <v>216</v>
      </c>
      <c r="M49" s="239" t="s">
        <v>216</v>
      </c>
      <c r="N49" s="239" t="s">
        <v>216</v>
      </c>
      <c r="O49" s="272" t="s">
        <v>216</v>
      </c>
      <c r="P49" s="234" t="s">
        <v>667</v>
      </c>
      <c r="Q49" s="234" t="s">
        <v>226</v>
      </c>
      <c r="R49" s="236" t="s">
        <v>417</v>
      </c>
    </row>
    <row r="50" spans="1:19" ht="15" customHeight="1" x14ac:dyDescent="0.3">
      <c r="A50" s="228" t="s">
        <v>39</v>
      </c>
      <c r="B50" s="239" t="s">
        <v>337</v>
      </c>
      <c r="C50" s="240">
        <f t="shared" si="2"/>
        <v>2</v>
      </c>
      <c r="D50" s="240"/>
      <c r="E50" s="240"/>
      <c r="F50" s="241">
        <f t="shared" si="13"/>
        <v>2</v>
      </c>
      <c r="G50" s="239" t="s">
        <v>219</v>
      </c>
      <c r="H50" s="239" t="s">
        <v>219</v>
      </c>
      <c r="I50" s="239" t="s">
        <v>219</v>
      </c>
      <c r="J50" s="239" t="s">
        <v>219</v>
      </c>
      <c r="K50" s="239" t="s">
        <v>219</v>
      </c>
      <c r="L50" s="239" t="s">
        <v>219</v>
      </c>
      <c r="M50" s="235">
        <v>43931</v>
      </c>
      <c r="N50" s="235" t="s">
        <v>219</v>
      </c>
      <c r="O50" s="272" t="s">
        <v>216</v>
      </c>
      <c r="P50" s="236" t="s">
        <v>420</v>
      </c>
      <c r="Q50" s="236" t="s">
        <v>419</v>
      </c>
      <c r="R50" s="236" t="s">
        <v>417</v>
      </c>
    </row>
    <row r="51" spans="1:19" ht="15" customHeight="1" x14ac:dyDescent="0.3">
      <c r="A51" s="228" t="s">
        <v>40</v>
      </c>
      <c r="B51" s="239" t="s">
        <v>134</v>
      </c>
      <c r="C51" s="240">
        <f t="shared" si="2"/>
        <v>0</v>
      </c>
      <c r="D51" s="240"/>
      <c r="E51" s="240"/>
      <c r="F51" s="241">
        <f t="shared" si="13"/>
        <v>0</v>
      </c>
      <c r="G51" s="239" t="s">
        <v>218</v>
      </c>
      <c r="H51" s="239" t="s">
        <v>216</v>
      </c>
      <c r="I51" s="239" t="s">
        <v>216</v>
      </c>
      <c r="J51" s="239" t="s">
        <v>216</v>
      </c>
      <c r="K51" s="239" t="s">
        <v>216</v>
      </c>
      <c r="L51" s="239" t="s">
        <v>216</v>
      </c>
      <c r="M51" s="239" t="s">
        <v>216</v>
      </c>
      <c r="N51" s="239" t="s">
        <v>216</v>
      </c>
      <c r="O51" s="272" t="s">
        <v>216</v>
      </c>
      <c r="P51" s="234" t="s">
        <v>654</v>
      </c>
      <c r="Q51" s="234" t="s">
        <v>655</v>
      </c>
      <c r="R51" s="236" t="s">
        <v>417</v>
      </c>
    </row>
    <row r="52" spans="1:19" ht="15" customHeight="1" x14ac:dyDescent="0.3">
      <c r="A52" s="228" t="s">
        <v>92</v>
      </c>
      <c r="B52" s="239" t="s">
        <v>134</v>
      </c>
      <c r="C52" s="240">
        <f t="shared" ref="C52" si="14">IF(B52=$B$4,2,IF(B52=$B$5,1,0))</f>
        <v>0</v>
      </c>
      <c r="D52" s="240"/>
      <c r="E52" s="240"/>
      <c r="F52" s="241">
        <f t="shared" ref="F52" si="15">C52*IF(D52&gt;0,D52,1)*IF(E52&gt;0,E52,1)</f>
        <v>0</v>
      </c>
      <c r="G52" s="239" t="s">
        <v>218</v>
      </c>
      <c r="H52" s="239" t="s">
        <v>216</v>
      </c>
      <c r="I52" s="239" t="s">
        <v>216</v>
      </c>
      <c r="J52" s="239" t="s">
        <v>216</v>
      </c>
      <c r="K52" s="239" t="s">
        <v>216</v>
      </c>
      <c r="L52" s="239" t="s">
        <v>216</v>
      </c>
      <c r="M52" s="239" t="s">
        <v>216</v>
      </c>
      <c r="N52" s="239" t="s">
        <v>216</v>
      </c>
      <c r="O52" s="272" t="s">
        <v>216</v>
      </c>
      <c r="P52" s="234" t="s">
        <v>593</v>
      </c>
      <c r="Q52" s="234" t="s">
        <v>594</v>
      </c>
      <c r="R52" s="236" t="s">
        <v>417</v>
      </c>
    </row>
    <row r="53" spans="1:19" s="68" customFormat="1" ht="15" customHeight="1" x14ac:dyDescent="0.3">
      <c r="A53" s="228" t="s">
        <v>41</v>
      </c>
      <c r="B53" s="239" t="s">
        <v>337</v>
      </c>
      <c r="C53" s="240">
        <f t="shared" si="2"/>
        <v>2</v>
      </c>
      <c r="D53" s="240"/>
      <c r="E53" s="240"/>
      <c r="F53" s="241">
        <f t="shared" si="13"/>
        <v>2</v>
      </c>
      <c r="G53" s="239" t="s">
        <v>219</v>
      </c>
      <c r="H53" s="239" t="s">
        <v>219</v>
      </c>
      <c r="I53" s="239" t="s">
        <v>219</v>
      </c>
      <c r="J53" s="239" t="s">
        <v>219</v>
      </c>
      <c r="K53" s="239" t="s">
        <v>219</v>
      </c>
      <c r="L53" s="239" t="s">
        <v>219</v>
      </c>
      <c r="M53" s="235">
        <v>43951</v>
      </c>
      <c r="N53" s="235" t="s">
        <v>219</v>
      </c>
      <c r="O53" s="272" t="s">
        <v>216</v>
      </c>
      <c r="P53" s="236" t="s">
        <v>411</v>
      </c>
      <c r="Q53" s="236" t="s">
        <v>416</v>
      </c>
      <c r="R53" s="236" t="s">
        <v>415</v>
      </c>
      <c r="S53" s="274" t="s">
        <v>216</v>
      </c>
    </row>
    <row r="54" spans="1:19" ht="15" customHeight="1" x14ac:dyDescent="0.3">
      <c r="A54" s="228" t="s">
        <v>42</v>
      </c>
      <c r="B54" s="239" t="s">
        <v>337</v>
      </c>
      <c r="C54" s="240">
        <f t="shared" si="2"/>
        <v>2</v>
      </c>
      <c r="D54" s="240"/>
      <c r="E54" s="240"/>
      <c r="F54" s="241">
        <f t="shared" si="13"/>
        <v>2</v>
      </c>
      <c r="G54" s="239" t="s">
        <v>219</v>
      </c>
      <c r="H54" s="239" t="s">
        <v>219</v>
      </c>
      <c r="I54" s="239" t="s">
        <v>219</v>
      </c>
      <c r="J54" s="239" t="s">
        <v>219</v>
      </c>
      <c r="K54" s="239" t="s">
        <v>219</v>
      </c>
      <c r="L54" s="239" t="s">
        <v>219</v>
      </c>
      <c r="M54" s="239" t="s">
        <v>217</v>
      </c>
      <c r="N54" s="239" t="s">
        <v>219</v>
      </c>
      <c r="O54" s="272" t="s">
        <v>216</v>
      </c>
      <c r="P54" s="234" t="s">
        <v>422</v>
      </c>
      <c r="Q54" s="234" t="s">
        <v>423</v>
      </c>
      <c r="R54" s="234" t="s">
        <v>245</v>
      </c>
      <c r="S54" s="274" t="s">
        <v>216</v>
      </c>
    </row>
    <row r="55" spans="1:19" s="68" customFormat="1" ht="15" customHeight="1" x14ac:dyDescent="0.3">
      <c r="A55" s="242" t="s">
        <v>43</v>
      </c>
      <c r="B55" s="264"/>
      <c r="C55" s="299"/>
      <c r="D55" s="264"/>
      <c r="E55" s="264"/>
      <c r="F55" s="265"/>
      <c r="G55" s="300"/>
      <c r="H55" s="242"/>
      <c r="I55" s="242"/>
      <c r="J55" s="242"/>
      <c r="K55" s="242"/>
      <c r="L55" s="242"/>
      <c r="M55" s="242"/>
      <c r="N55" s="242"/>
      <c r="O55" s="242"/>
      <c r="P55" s="245"/>
      <c r="Q55" s="245"/>
      <c r="R55" s="247"/>
      <c r="S55" s="274"/>
    </row>
    <row r="56" spans="1:19" ht="15" customHeight="1" x14ac:dyDescent="0.3">
      <c r="A56" s="228" t="s">
        <v>44</v>
      </c>
      <c r="B56" s="239" t="s">
        <v>337</v>
      </c>
      <c r="C56" s="240">
        <f t="shared" si="2"/>
        <v>2</v>
      </c>
      <c r="D56" s="240"/>
      <c r="E56" s="240"/>
      <c r="F56" s="241">
        <f t="shared" ref="F56:F69" si="16">C56*IF(D56&gt;0,D56,1)*IF(E56&gt;0,E56,1)</f>
        <v>2</v>
      </c>
      <c r="G56" s="239" t="s">
        <v>219</v>
      </c>
      <c r="H56" s="239" t="s">
        <v>219</v>
      </c>
      <c r="I56" s="239" t="s">
        <v>219</v>
      </c>
      <c r="J56" s="239" t="s">
        <v>219</v>
      </c>
      <c r="K56" s="239" t="s">
        <v>219</v>
      </c>
      <c r="L56" s="239" t="s">
        <v>219</v>
      </c>
      <c r="M56" s="235">
        <v>43983</v>
      </c>
      <c r="N56" s="239" t="s">
        <v>219</v>
      </c>
      <c r="O56" s="301" t="s">
        <v>216</v>
      </c>
      <c r="P56" s="234" t="s">
        <v>606</v>
      </c>
      <c r="Q56" s="234" t="s">
        <v>605</v>
      </c>
      <c r="R56" s="236" t="s">
        <v>417</v>
      </c>
    </row>
    <row r="57" spans="1:19" ht="15" customHeight="1" x14ac:dyDescent="0.3">
      <c r="A57" s="228" t="s">
        <v>45</v>
      </c>
      <c r="B57" s="239" t="s">
        <v>337</v>
      </c>
      <c r="C57" s="240">
        <f t="shared" si="2"/>
        <v>2</v>
      </c>
      <c r="D57" s="240"/>
      <c r="E57" s="240"/>
      <c r="F57" s="241">
        <f t="shared" si="16"/>
        <v>2</v>
      </c>
      <c r="G57" s="239" t="s">
        <v>219</v>
      </c>
      <c r="H57" s="239" t="s">
        <v>219</v>
      </c>
      <c r="I57" s="239" t="s">
        <v>219</v>
      </c>
      <c r="J57" s="239" t="s">
        <v>219</v>
      </c>
      <c r="K57" s="239" t="s">
        <v>219</v>
      </c>
      <c r="L57" s="239" t="s">
        <v>219</v>
      </c>
      <c r="M57" s="235" t="s">
        <v>217</v>
      </c>
      <c r="N57" s="235" t="s">
        <v>219</v>
      </c>
      <c r="O57" s="272" t="s">
        <v>216</v>
      </c>
      <c r="P57" s="234" t="s">
        <v>548</v>
      </c>
      <c r="Q57" s="234" t="s">
        <v>254</v>
      </c>
      <c r="R57" s="236" t="s">
        <v>417</v>
      </c>
    </row>
    <row r="58" spans="1:19" ht="15" customHeight="1" x14ac:dyDescent="0.3">
      <c r="A58" s="228" t="s">
        <v>46</v>
      </c>
      <c r="B58" s="239" t="s">
        <v>134</v>
      </c>
      <c r="C58" s="240">
        <f t="shared" si="2"/>
        <v>0</v>
      </c>
      <c r="D58" s="240"/>
      <c r="E58" s="240"/>
      <c r="F58" s="241">
        <f t="shared" si="16"/>
        <v>0</v>
      </c>
      <c r="G58" s="239" t="s">
        <v>218</v>
      </c>
      <c r="H58" s="239" t="s">
        <v>216</v>
      </c>
      <c r="I58" s="239" t="s">
        <v>216</v>
      </c>
      <c r="J58" s="239" t="s">
        <v>216</v>
      </c>
      <c r="K58" s="239" t="s">
        <v>216</v>
      </c>
      <c r="L58" s="239" t="s">
        <v>216</v>
      </c>
      <c r="M58" s="239" t="s">
        <v>216</v>
      </c>
      <c r="N58" s="235" t="s">
        <v>216</v>
      </c>
      <c r="O58" s="239" t="s">
        <v>216</v>
      </c>
      <c r="P58" s="234" t="s">
        <v>528</v>
      </c>
      <c r="Q58" s="234" t="s">
        <v>529</v>
      </c>
      <c r="R58" s="236" t="s">
        <v>417</v>
      </c>
    </row>
    <row r="59" spans="1:19" ht="15" customHeight="1" x14ac:dyDescent="0.3">
      <c r="A59" s="228" t="s">
        <v>47</v>
      </c>
      <c r="B59" s="239" t="s">
        <v>337</v>
      </c>
      <c r="C59" s="240">
        <f t="shared" si="2"/>
        <v>2</v>
      </c>
      <c r="D59" s="240"/>
      <c r="E59" s="240"/>
      <c r="F59" s="241">
        <f t="shared" si="16"/>
        <v>2</v>
      </c>
      <c r="G59" s="239" t="s">
        <v>219</v>
      </c>
      <c r="H59" s="239" t="s">
        <v>219</v>
      </c>
      <c r="I59" s="239" t="s">
        <v>219</v>
      </c>
      <c r="J59" s="239" t="s">
        <v>219</v>
      </c>
      <c r="K59" s="239" t="s">
        <v>219</v>
      </c>
      <c r="L59" s="239" t="s">
        <v>219</v>
      </c>
      <c r="M59" s="239" t="s">
        <v>466</v>
      </c>
      <c r="N59" s="239" t="s">
        <v>219</v>
      </c>
      <c r="O59" s="272" t="s">
        <v>216</v>
      </c>
      <c r="P59" s="234" t="s">
        <v>467</v>
      </c>
      <c r="Q59" s="234" t="s">
        <v>465</v>
      </c>
      <c r="R59" s="236" t="s">
        <v>417</v>
      </c>
    </row>
    <row r="60" spans="1:19" s="68" customFormat="1" ht="15" customHeight="1" x14ac:dyDescent="0.3">
      <c r="A60" s="228" t="s">
        <v>48</v>
      </c>
      <c r="B60" s="239" t="s">
        <v>337</v>
      </c>
      <c r="C60" s="240">
        <f t="shared" si="2"/>
        <v>2</v>
      </c>
      <c r="D60" s="240"/>
      <c r="E60" s="240"/>
      <c r="F60" s="241">
        <f t="shared" si="16"/>
        <v>2</v>
      </c>
      <c r="G60" s="239" t="s">
        <v>219</v>
      </c>
      <c r="H60" s="239" t="s">
        <v>219</v>
      </c>
      <c r="I60" s="239" t="s">
        <v>219</v>
      </c>
      <c r="J60" s="239" t="s">
        <v>219</v>
      </c>
      <c r="K60" s="239" t="s">
        <v>219</v>
      </c>
      <c r="L60" s="239" t="s">
        <v>219</v>
      </c>
      <c r="M60" s="239" t="s">
        <v>217</v>
      </c>
      <c r="N60" s="235" t="s">
        <v>219</v>
      </c>
      <c r="O60" s="272" t="s">
        <v>216</v>
      </c>
      <c r="P60" s="236" t="s">
        <v>493</v>
      </c>
      <c r="Q60" s="236" t="s">
        <v>491</v>
      </c>
      <c r="R60" s="236" t="s">
        <v>417</v>
      </c>
      <c r="S60" s="274"/>
    </row>
    <row r="61" spans="1:19" ht="15" customHeight="1" x14ac:dyDescent="0.3">
      <c r="A61" s="228" t="s">
        <v>49</v>
      </c>
      <c r="B61" s="239" t="s">
        <v>337</v>
      </c>
      <c r="C61" s="240">
        <f t="shared" si="2"/>
        <v>2</v>
      </c>
      <c r="D61" s="240"/>
      <c r="E61" s="240"/>
      <c r="F61" s="241">
        <f t="shared" si="16"/>
        <v>2</v>
      </c>
      <c r="G61" s="239" t="s">
        <v>219</v>
      </c>
      <c r="H61" s="239" t="s">
        <v>219</v>
      </c>
      <c r="I61" s="239" t="s">
        <v>219</v>
      </c>
      <c r="J61" s="239" t="s">
        <v>219</v>
      </c>
      <c r="K61" s="239" t="s">
        <v>219</v>
      </c>
      <c r="L61" s="239" t="s">
        <v>219</v>
      </c>
      <c r="M61" s="235">
        <v>43934</v>
      </c>
      <c r="N61" s="235" t="s">
        <v>219</v>
      </c>
      <c r="O61" s="272" t="s">
        <v>216</v>
      </c>
      <c r="P61" s="234" t="s">
        <v>409</v>
      </c>
      <c r="Q61" s="234" t="s">
        <v>408</v>
      </c>
      <c r="R61" s="234" t="s">
        <v>407</v>
      </c>
      <c r="S61" s="274" t="s">
        <v>216</v>
      </c>
    </row>
    <row r="62" spans="1:19" ht="15" customHeight="1" x14ac:dyDescent="0.3">
      <c r="A62" s="228" t="s">
        <v>50</v>
      </c>
      <c r="B62" s="239" t="s">
        <v>134</v>
      </c>
      <c r="C62" s="240">
        <f t="shared" si="2"/>
        <v>0</v>
      </c>
      <c r="D62" s="240"/>
      <c r="E62" s="240"/>
      <c r="F62" s="241">
        <f t="shared" si="16"/>
        <v>0</v>
      </c>
      <c r="G62" s="239" t="s">
        <v>218</v>
      </c>
      <c r="H62" s="239" t="s">
        <v>216</v>
      </c>
      <c r="I62" s="239" t="s">
        <v>216</v>
      </c>
      <c r="J62" s="239" t="s">
        <v>216</v>
      </c>
      <c r="K62" s="239" t="s">
        <v>216</v>
      </c>
      <c r="L62" s="239" t="s">
        <v>216</v>
      </c>
      <c r="M62" s="239" t="s">
        <v>216</v>
      </c>
      <c r="N62" s="235" t="s">
        <v>216</v>
      </c>
      <c r="O62" s="239" t="s">
        <v>216</v>
      </c>
      <c r="P62" s="234" t="s">
        <v>401</v>
      </c>
      <c r="Q62" s="234" t="s">
        <v>404</v>
      </c>
      <c r="R62" s="234" t="s">
        <v>246</v>
      </c>
      <c r="S62" s="274" t="s">
        <v>216</v>
      </c>
    </row>
    <row r="63" spans="1:19" s="126" customFormat="1" ht="15" customHeight="1" x14ac:dyDescent="0.3">
      <c r="A63" s="228" t="s">
        <v>51</v>
      </c>
      <c r="B63" s="239" t="s">
        <v>134</v>
      </c>
      <c r="C63" s="240">
        <f t="shared" si="2"/>
        <v>0</v>
      </c>
      <c r="D63" s="240"/>
      <c r="E63" s="240"/>
      <c r="F63" s="241">
        <f t="shared" si="16"/>
        <v>0</v>
      </c>
      <c r="G63" s="239" t="s">
        <v>1478</v>
      </c>
      <c r="H63" s="239" t="s">
        <v>216</v>
      </c>
      <c r="I63" s="239" t="s">
        <v>216</v>
      </c>
      <c r="J63" s="239" t="s">
        <v>216</v>
      </c>
      <c r="K63" s="239" t="s">
        <v>216</v>
      </c>
      <c r="L63" s="239" t="s">
        <v>216</v>
      </c>
      <c r="M63" s="239" t="s">
        <v>216</v>
      </c>
      <c r="N63" s="235" t="s">
        <v>216</v>
      </c>
      <c r="O63" s="272" t="s">
        <v>1494</v>
      </c>
      <c r="P63" s="236" t="s">
        <v>1362</v>
      </c>
      <c r="Q63" s="236" t="s">
        <v>463</v>
      </c>
      <c r="R63" s="236" t="s">
        <v>417</v>
      </c>
      <c r="S63" s="274"/>
    </row>
    <row r="64" spans="1:19" ht="15" customHeight="1" x14ac:dyDescent="0.3">
      <c r="A64" s="228" t="s">
        <v>52</v>
      </c>
      <c r="B64" s="239" t="s">
        <v>337</v>
      </c>
      <c r="C64" s="240">
        <f t="shared" si="2"/>
        <v>2</v>
      </c>
      <c r="D64" s="240"/>
      <c r="E64" s="240"/>
      <c r="F64" s="241">
        <f t="shared" si="16"/>
        <v>2</v>
      </c>
      <c r="G64" s="239" t="s">
        <v>219</v>
      </c>
      <c r="H64" s="239" t="s">
        <v>219</v>
      </c>
      <c r="I64" s="239" t="s">
        <v>219</v>
      </c>
      <c r="J64" s="239" t="s">
        <v>219</v>
      </c>
      <c r="K64" s="239" t="s">
        <v>219</v>
      </c>
      <c r="L64" s="239" t="s">
        <v>219</v>
      </c>
      <c r="M64" s="239" t="s">
        <v>217</v>
      </c>
      <c r="N64" s="235" t="s">
        <v>219</v>
      </c>
      <c r="O64" s="272" t="s">
        <v>216</v>
      </c>
      <c r="P64" s="234" t="s">
        <v>504</v>
      </c>
      <c r="Q64" s="234" t="s">
        <v>251</v>
      </c>
      <c r="R64" s="234" t="s">
        <v>505</v>
      </c>
      <c r="S64" s="274" t="s">
        <v>216</v>
      </c>
    </row>
    <row r="65" spans="1:19" ht="15" customHeight="1" x14ac:dyDescent="0.3">
      <c r="A65" s="228" t="s">
        <v>175</v>
      </c>
      <c r="B65" s="239" t="s">
        <v>337</v>
      </c>
      <c r="C65" s="240">
        <f t="shared" si="2"/>
        <v>2</v>
      </c>
      <c r="D65" s="240"/>
      <c r="E65" s="240"/>
      <c r="F65" s="241">
        <f t="shared" si="16"/>
        <v>2</v>
      </c>
      <c r="G65" s="239" t="s">
        <v>219</v>
      </c>
      <c r="H65" s="239" t="s">
        <v>219</v>
      </c>
      <c r="I65" s="239" t="s">
        <v>219</v>
      </c>
      <c r="J65" s="239" t="s">
        <v>219</v>
      </c>
      <c r="K65" s="239" t="s">
        <v>219</v>
      </c>
      <c r="L65" s="239" t="s">
        <v>219</v>
      </c>
      <c r="M65" s="235">
        <v>43980</v>
      </c>
      <c r="N65" s="235" t="s">
        <v>219</v>
      </c>
      <c r="O65" s="272" t="s">
        <v>216</v>
      </c>
      <c r="P65" s="234" t="s">
        <v>579</v>
      </c>
      <c r="Q65" s="234" t="s">
        <v>577</v>
      </c>
      <c r="R65" s="234" t="s">
        <v>578</v>
      </c>
      <c r="S65" s="274" t="s">
        <v>216</v>
      </c>
    </row>
    <row r="66" spans="1:19" ht="15" customHeight="1" x14ac:dyDescent="0.3">
      <c r="A66" s="228" t="s">
        <v>54</v>
      </c>
      <c r="B66" s="239" t="s">
        <v>134</v>
      </c>
      <c r="C66" s="240">
        <f t="shared" si="2"/>
        <v>0</v>
      </c>
      <c r="D66" s="240"/>
      <c r="E66" s="240"/>
      <c r="F66" s="241">
        <f t="shared" si="16"/>
        <v>0</v>
      </c>
      <c r="G66" s="239" t="s">
        <v>218</v>
      </c>
      <c r="H66" s="239" t="s">
        <v>216</v>
      </c>
      <c r="I66" s="239" t="s">
        <v>216</v>
      </c>
      <c r="J66" s="239" t="s">
        <v>216</v>
      </c>
      <c r="K66" s="239" t="s">
        <v>216</v>
      </c>
      <c r="L66" s="239" t="s">
        <v>216</v>
      </c>
      <c r="M66" s="239" t="s">
        <v>216</v>
      </c>
      <c r="N66" s="235" t="s">
        <v>216</v>
      </c>
      <c r="O66" s="239" t="s">
        <v>216</v>
      </c>
      <c r="P66" s="234" t="s">
        <v>484</v>
      </c>
      <c r="Q66" s="234" t="s">
        <v>485</v>
      </c>
      <c r="R66" s="236" t="s">
        <v>417</v>
      </c>
    </row>
    <row r="67" spans="1:19" ht="15" customHeight="1" x14ac:dyDescent="0.3">
      <c r="A67" s="228" t="s">
        <v>55</v>
      </c>
      <c r="B67" s="239" t="s">
        <v>338</v>
      </c>
      <c r="C67" s="240">
        <f t="shared" si="2"/>
        <v>1</v>
      </c>
      <c r="D67" s="240"/>
      <c r="E67" s="240"/>
      <c r="F67" s="241">
        <f t="shared" si="16"/>
        <v>1</v>
      </c>
      <c r="G67" s="239" t="s">
        <v>271</v>
      </c>
      <c r="H67" s="239" t="s">
        <v>219</v>
      </c>
      <c r="I67" s="239" t="s">
        <v>219</v>
      </c>
      <c r="J67" s="239" t="s">
        <v>219</v>
      </c>
      <c r="K67" s="239" t="s">
        <v>219</v>
      </c>
      <c r="L67" s="239" t="s">
        <v>218</v>
      </c>
      <c r="M67" s="235" t="s">
        <v>217</v>
      </c>
      <c r="N67" s="239" t="s">
        <v>219</v>
      </c>
      <c r="O67" s="239" t="s">
        <v>534</v>
      </c>
      <c r="P67" s="234" t="s">
        <v>599</v>
      </c>
      <c r="Q67" s="234" t="s">
        <v>286</v>
      </c>
      <c r="R67" s="234" t="s">
        <v>598</v>
      </c>
      <c r="S67" s="274" t="s">
        <v>216</v>
      </c>
    </row>
    <row r="68" spans="1:19" ht="15" customHeight="1" x14ac:dyDescent="0.3">
      <c r="A68" s="228" t="s">
        <v>56</v>
      </c>
      <c r="B68" s="239" t="s">
        <v>337</v>
      </c>
      <c r="C68" s="240">
        <f>IF(B68=$B$4,2,IF(B68=$B$5,1,0))</f>
        <v>2</v>
      </c>
      <c r="D68" s="240"/>
      <c r="E68" s="240"/>
      <c r="F68" s="241">
        <f>C68*IF(D68&gt;0,D68,1)*IF(E68&gt;0,E68,1)</f>
        <v>2</v>
      </c>
      <c r="G68" s="239" t="s">
        <v>219</v>
      </c>
      <c r="H68" s="239" t="s">
        <v>219</v>
      </c>
      <c r="I68" s="239" t="s">
        <v>219</v>
      </c>
      <c r="J68" s="239" t="s">
        <v>219</v>
      </c>
      <c r="K68" s="239" t="s">
        <v>219</v>
      </c>
      <c r="L68" s="239" t="s">
        <v>219</v>
      </c>
      <c r="M68" s="239" t="s">
        <v>1497</v>
      </c>
      <c r="N68" s="235" t="s">
        <v>219</v>
      </c>
      <c r="O68" s="272" t="s">
        <v>1498</v>
      </c>
      <c r="P68" s="234" t="s">
        <v>541</v>
      </c>
      <c r="Q68" s="234" t="s">
        <v>543</v>
      </c>
      <c r="R68" s="234" t="s">
        <v>542</v>
      </c>
      <c r="S68" s="274" t="s">
        <v>216</v>
      </c>
    </row>
    <row r="69" spans="1:19" ht="15" customHeight="1" x14ac:dyDescent="0.3">
      <c r="A69" s="228" t="s">
        <v>57</v>
      </c>
      <c r="B69" s="239" t="s">
        <v>134</v>
      </c>
      <c r="C69" s="240">
        <f t="shared" si="2"/>
        <v>0</v>
      </c>
      <c r="D69" s="240"/>
      <c r="E69" s="240"/>
      <c r="F69" s="241">
        <f t="shared" si="16"/>
        <v>0</v>
      </c>
      <c r="G69" s="239" t="s">
        <v>1478</v>
      </c>
      <c r="H69" s="239" t="s">
        <v>216</v>
      </c>
      <c r="I69" s="239" t="s">
        <v>216</v>
      </c>
      <c r="J69" s="239" t="s">
        <v>216</v>
      </c>
      <c r="K69" s="239" t="s">
        <v>216</v>
      </c>
      <c r="L69" s="239" t="s">
        <v>216</v>
      </c>
      <c r="M69" s="239" t="s">
        <v>216</v>
      </c>
      <c r="N69" s="235" t="s">
        <v>216</v>
      </c>
      <c r="O69" s="239" t="s">
        <v>1496</v>
      </c>
      <c r="P69" s="234" t="s">
        <v>481</v>
      </c>
      <c r="Q69" s="234" t="s">
        <v>482</v>
      </c>
      <c r="R69" s="234" t="s">
        <v>449</v>
      </c>
      <c r="S69" s="274" t="s">
        <v>216</v>
      </c>
    </row>
    <row r="70" spans="1:19" s="68" customFormat="1" ht="15" customHeight="1" x14ac:dyDescent="0.3">
      <c r="A70" s="242" t="s">
        <v>58</v>
      </c>
      <c r="B70" s="264"/>
      <c r="C70" s="299"/>
      <c r="D70" s="264"/>
      <c r="E70" s="264"/>
      <c r="F70" s="265"/>
      <c r="G70" s="300"/>
      <c r="H70" s="242"/>
      <c r="I70" s="242"/>
      <c r="J70" s="242"/>
      <c r="K70" s="242"/>
      <c r="L70" s="242"/>
      <c r="M70" s="242"/>
      <c r="N70" s="242"/>
      <c r="O70" s="242"/>
      <c r="P70" s="245"/>
      <c r="Q70" s="245"/>
      <c r="R70" s="249"/>
      <c r="S70" s="274"/>
    </row>
    <row r="71" spans="1:19" s="68" customFormat="1" ht="15" customHeight="1" x14ac:dyDescent="0.3">
      <c r="A71" s="228" t="s">
        <v>59</v>
      </c>
      <c r="B71" s="239" t="s">
        <v>134</v>
      </c>
      <c r="C71" s="240">
        <f t="shared" si="2"/>
        <v>0</v>
      </c>
      <c r="D71" s="240"/>
      <c r="E71" s="240"/>
      <c r="F71" s="241">
        <f t="shared" ref="F71:F76" si="17">C71*IF(D71&gt;0,D71,1)*IF(E71&gt;0,E71,1)</f>
        <v>0</v>
      </c>
      <c r="G71" s="239" t="s">
        <v>218</v>
      </c>
      <c r="H71" s="239" t="s">
        <v>216</v>
      </c>
      <c r="I71" s="239" t="s">
        <v>216</v>
      </c>
      <c r="J71" s="239" t="s">
        <v>216</v>
      </c>
      <c r="K71" s="239" t="s">
        <v>216</v>
      </c>
      <c r="L71" s="239" t="s">
        <v>216</v>
      </c>
      <c r="M71" s="239" t="s">
        <v>216</v>
      </c>
      <c r="N71" s="235" t="s">
        <v>216</v>
      </c>
      <c r="O71" s="239" t="s">
        <v>216</v>
      </c>
      <c r="P71" s="236" t="s">
        <v>671</v>
      </c>
      <c r="Q71" s="236" t="s">
        <v>231</v>
      </c>
      <c r="R71" s="236" t="s">
        <v>417</v>
      </c>
      <c r="S71" s="274"/>
    </row>
    <row r="72" spans="1:19" s="68" customFormat="1" ht="15" customHeight="1" x14ac:dyDescent="0.3">
      <c r="A72" s="228" t="s">
        <v>60</v>
      </c>
      <c r="B72" s="239" t="s">
        <v>338</v>
      </c>
      <c r="C72" s="240">
        <f t="shared" ref="C72:C98" si="18">IF(B72=$B$4,2,IF(B72=$B$5,1,0))</f>
        <v>1</v>
      </c>
      <c r="D72" s="240"/>
      <c r="E72" s="240"/>
      <c r="F72" s="241">
        <f t="shared" si="17"/>
        <v>1</v>
      </c>
      <c r="G72" s="239" t="s">
        <v>271</v>
      </c>
      <c r="H72" s="239" t="s">
        <v>219</v>
      </c>
      <c r="I72" s="239" t="s">
        <v>219</v>
      </c>
      <c r="J72" s="239" t="s">
        <v>219</v>
      </c>
      <c r="K72" s="239" t="s">
        <v>219</v>
      </c>
      <c r="L72" s="239" t="s">
        <v>218</v>
      </c>
      <c r="M72" s="235">
        <v>43973</v>
      </c>
      <c r="N72" s="239" t="s">
        <v>219</v>
      </c>
      <c r="O72" s="239" t="s">
        <v>534</v>
      </c>
      <c r="P72" s="236" t="s">
        <v>689</v>
      </c>
      <c r="Q72" s="236" t="s">
        <v>232</v>
      </c>
      <c r="R72" s="236" t="s">
        <v>487</v>
      </c>
      <c r="S72" s="274" t="s">
        <v>216</v>
      </c>
    </row>
    <row r="73" spans="1:19" s="68" customFormat="1" ht="15" customHeight="1" x14ac:dyDescent="0.3">
      <c r="A73" s="228" t="s">
        <v>61</v>
      </c>
      <c r="B73" s="239" t="s">
        <v>337</v>
      </c>
      <c r="C73" s="240">
        <f t="shared" si="18"/>
        <v>2</v>
      </c>
      <c r="D73" s="240"/>
      <c r="E73" s="240"/>
      <c r="F73" s="241">
        <f t="shared" si="17"/>
        <v>2</v>
      </c>
      <c r="G73" s="239" t="s">
        <v>219</v>
      </c>
      <c r="H73" s="239" t="s">
        <v>219</v>
      </c>
      <c r="I73" s="239" t="s">
        <v>219</v>
      </c>
      <c r="J73" s="239" t="s">
        <v>219</v>
      </c>
      <c r="K73" s="239" t="s">
        <v>219</v>
      </c>
      <c r="L73" s="239" t="s">
        <v>219</v>
      </c>
      <c r="M73" s="239" t="s">
        <v>217</v>
      </c>
      <c r="N73" s="235" t="s">
        <v>219</v>
      </c>
      <c r="O73" s="272" t="s">
        <v>216</v>
      </c>
      <c r="P73" s="236" t="s">
        <v>431</v>
      </c>
      <c r="Q73" s="236" t="s">
        <v>430</v>
      </c>
      <c r="R73" s="236" t="s">
        <v>417</v>
      </c>
      <c r="S73" s="274"/>
    </row>
    <row r="74" spans="1:19" s="68" customFormat="1" ht="15" customHeight="1" x14ac:dyDescent="0.3">
      <c r="A74" s="228" t="s">
        <v>62</v>
      </c>
      <c r="B74" s="239" t="s">
        <v>134</v>
      </c>
      <c r="C74" s="240">
        <f t="shared" si="18"/>
        <v>0</v>
      </c>
      <c r="D74" s="240"/>
      <c r="E74" s="240"/>
      <c r="F74" s="241">
        <f t="shared" si="17"/>
        <v>0</v>
      </c>
      <c r="G74" s="239" t="s">
        <v>218</v>
      </c>
      <c r="H74" s="239" t="s">
        <v>216</v>
      </c>
      <c r="I74" s="239" t="s">
        <v>216</v>
      </c>
      <c r="J74" s="239" t="s">
        <v>216</v>
      </c>
      <c r="K74" s="239" t="s">
        <v>216</v>
      </c>
      <c r="L74" s="239" t="s">
        <v>216</v>
      </c>
      <c r="M74" s="239" t="s">
        <v>216</v>
      </c>
      <c r="N74" s="235" t="s">
        <v>216</v>
      </c>
      <c r="O74" s="239" t="s">
        <v>216</v>
      </c>
      <c r="P74" s="234" t="s">
        <v>398</v>
      </c>
      <c r="Q74" s="234" t="s">
        <v>288</v>
      </c>
      <c r="R74" s="236" t="s">
        <v>1501</v>
      </c>
      <c r="S74" s="274" t="s">
        <v>216</v>
      </c>
    </row>
    <row r="75" spans="1:19" ht="15" customHeight="1" x14ac:dyDescent="0.3">
      <c r="A75" s="228" t="s">
        <v>63</v>
      </c>
      <c r="B75" s="239" t="s">
        <v>337</v>
      </c>
      <c r="C75" s="240">
        <f t="shared" si="18"/>
        <v>2</v>
      </c>
      <c r="D75" s="240"/>
      <c r="E75" s="240"/>
      <c r="F75" s="241">
        <f t="shared" si="17"/>
        <v>2</v>
      </c>
      <c r="G75" s="239" t="s">
        <v>219</v>
      </c>
      <c r="H75" s="239" t="s">
        <v>219</v>
      </c>
      <c r="I75" s="239" t="s">
        <v>219</v>
      </c>
      <c r="J75" s="239" t="s">
        <v>219</v>
      </c>
      <c r="K75" s="239" t="s">
        <v>219</v>
      </c>
      <c r="L75" s="239" t="s">
        <v>219</v>
      </c>
      <c r="M75" s="235">
        <v>43992</v>
      </c>
      <c r="N75" s="235" t="s">
        <v>219</v>
      </c>
      <c r="O75" s="272" t="s">
        <v>216</v>
      </c>
      <c r="P75" s="234" t="s">
        <v>664</v>
      </c>
      <c r="Q75" s="234" t="s">
        <v>663</v>
      </c>
      <c r="R75" s="236" t="s">
        <v>417</v>
      </c>
    </row>
    <row r="76" spans="1:19" ht="15" customHeight="1" x14ac:dyDescent="0.3">
      <c r="A76" s="228" t="s">
        <v>64</v>
      </c>
      <c r="B76" s="239" t="s">
        <v>134</v>
      </c>
      <c r="C76" s="240">
        <f t="shared" si="18"/>
        <v>0</v>
      </c>
      <c r="D76" s="240"/>
      <c r="E76" s="240"/>
      <c r="F76" s="241">
        <f t="shared" si="17"/>
        <v>0</v>
      </c>
      <c r="G76" s="239" t="s">
        <v>218</v>
      </c>
      <c r="H76" s="239" t="s">
        <v>216</v>
      </c>
      <c r="I76" s="239" t="s">
        <v>216</v>
      </c>
      <c r="J76" s="239" t="s">
        <v>216</v>
      </c>
      <c r="K76" s="239" t="s">
        <v>216</v>
      </c>
      <c r="L76" s="239" t="s">
        <v>216</v>
      </c>
      <c r="M76" s="239" t="s">
        <v>216</v>
      </c>
      <c r="N76" s="235" t="s">
        <v>216</v>
      </c>
      <c r="O76" s="272" t="s">
        <v>1486</v>
      </c>
      <c r="P76" s="234" t="s">
        <v>454</v>
      </c>
      <c r="Q76" s="234" t="s">
        <v>453</v>
      </c>
      <c r="R76" s="234" t="s">
        <v>452</v>
      </c>
      <c r="S76" s="274" t="s">
        <v>216</v>
      </c>
    </row>
    <row r="77" spans="1:19" s="68" customFormat="1" ht="15" customHeight="1" x14ac:dyDescent="0.3">
      <c r="A77" s="242" t="s">
        <v>65</v>
      </c>
      <c r="B77" s="264"/>
      <c r="C77" s="299"/>
      <c r="D77" s="264"/>
      <c r="E77" s="264"/>
      <c r="F77" s="265"/>
      <c r="G77" s="300"/>
      <c r="H77" s="242"/>
      <c r="I77" s="242"/>
      <c r="J77" s="242"/>
      <c r="K77" s="242"/>
      <c r="L77" s="242"/>
      <c r="M77" s="242"/>
      <c r="N77" s="242"/>
      <c r="O77" s="242"/>
      <c r="P77" s="245"/>
      <c r="Q77" s="245"/>
      <c r="R77" s="247"/>
      <c r="S77" s="274"/>
    </row>
    <row r="78" spans="1:19" ht="15" customHeight="1" x14ac:dyDescent="0.3">
      <c r="A78" s="228" t="s">
        <v>66</v>
      </c>
      <c r="B78" s="239" t="s">
        <v>337</v>
      </c>
      <c r="C78" s="240">
        <f t="shared" si="18"/>
        <v>2</v>
      </c>
      <c r="D78" s="240"/>
      <c r="E78" s="240"/>
      <c r="F78" s="241">
        <f t="shared" ref="F78:F87" si="19">C78*IF(D78&gt;0,D78,1)*IF(E78&gt;0,E78,1)</f>
        <v>2</v>
      </c>
      <c r="G78" s="239" t="s">
        <v>219</v>
      </c>
      <c r="H78" s="239" t="s">
        <v>219</v>
      </c>
      <c r="I78" s="239" t="s">
        <v>219</v>
      </c>
      <c r="J78" s="239" t="s">
        <v>219</v>
      </c>
      <c r="K78" s="239" t="s">
        <v>219</v>
      </c>
      <c r="L78" s="239" t="s">
        <v>219</v>
      </c>
      <c r="M78" s="239" t="s">
        <v>217</v>
      </c>
      <c r="N78" s="235" t="s">
        <v>219</v>
      </c>
      <c r="O78" s="272" t="s">
        <v>216</v>
      </c>
      <c r="P78" s="234" t="s">
        <v>551</v>
      </c>
      <c r="Q78" s="234" t="s">
        <v>549</v>
      </c>
      <c r="R78" s="208" t="s">
        <v>550</v>
      </c>
      <c r="S78" s="274" t="s">
        <v>216</v>
      </c>
    </row>
    <row r="79" spans="1:19" ht="15" customHeight="1" x14ac:dyDescent="0.3">
      <c r="A79" s="228" t="s">
        <v>68</v>
      </c>
      <c r="B79" s="239" t="s">
        <v>134</v>
      </c>
      <c r="C79" s="240">
        <f t="shared" ref="C79" si="20">IF(B79=$B$4,2,IF(B79=$B$5,1,0))</f>
        <v>0</v>
      </c>
      <c r="D79" s="240"/>
      <c r="E79" s="240"/>
      <c r="F79" s="241">
        <f t="shared" ref="F79" si="21">C79*IF(D79&gt;0,D79,1)*IF(E79&gt;0,E79,1)</f>
        <v>0</v>
      </c>
      <c r="G79" s="239" t="s">
        <v>218</v>
      </c>
      <c r="H79" s="239" t="s">
        <v>216</v>
      </c>
      <c r="I79" s="239" t="s">
        <v>216</v>
      </c>
      <c r="J79" s="239" t="s">
        <v>216</v>
      </c>
      <c r="K79" s="239" t="s">
        <v>216</v>
      </c>
      <c r="L79" s="239" t="s">
        <v>216</v>
      </c>
      <c r="M79" s="239" t="s">
        <v>216</v>
      </c>
      <c r="N79" s="235" t="s">
        <v>216</v>
      </c>
      <c r="O79" s="239" t="s">
        <v>216</v>
      </c>
      <c r="P79" s="234" t="s">
        <v>590</v>
      </c>
      <c r="Q79" s="234" t="s">
        <v>591</v>
      </c>
      <c r="R79" s="234" t="s">
        <v>592</v>
      </c>
      <c r="S79" s="274" t="s">
        <v>216</v>
      </c>
    </row>
    <row r="80" spans="1:19" ht="15" customHeight="1" x14ac:dyDescent="0.3">
      <c r="A80" s="228" t="s">
        <v>69</v>
      </c>
      <c r="B80" s="239" t="s">
        <v>134</v>
      </c>
      <c r="C80" s="240">
        <f t="shared" si="18"/>
        <v>0</v>
      </c>
      <c r="D80" s="240"/>
      <c r="E80" s="240"/>
      <c r="F80" s="241">
        <f t="shared" si="19"/>
        <v>0</v>
      </c>
      <c r="G80" s="239" t="s">
        <v>218</v>
      </c>
      <c r="H80" s="239" t="s">
        <v>216</v>
      </c>
      <c r="I80" s="239" t="s">
        <v>216</v>
      </c>
      <c r="J80" s="239" t="s">
        <v>216</v>
      </c>
      <c r="K80" s="239" t="s">
        <v>216</v>
      </c>
      <c r="L80" s="239" t="s">
        <v>216</v>
      </c>
      <c r="M80" s="239" t="s">
        <v>216</v>
      </c>
      <c r="N80" s="235" t="s">
        <v>216</v>
      </c>
      <c r="O80" s="239" t="s">
        <v>216</v>
      </c>
      <c r="P80" s="234" t="s">
        <v>1432</v>
      </c>
      <c r="Q80" s="234" t="s">
        <v>425</v>
      </c>
      <c r="R80" s="236" t="s">
        <v>417</v>
      </c>
    </row>
    <row r="81" spans="1:19" s="68" customFormat="1" ht="15" customHeight="1" x14ac:dyDescent="0.3">
      <c r="A81" s="228" t="s">
        <v>70</v>
      </c>
      <c r="B81" s="239" t="s">
        <v>337</v>
      </c>
      <c r="C81" s="240">
        <f t="shared" ref="C81" si="22">IF(B81=$B$4,2,IF(B81=$B$5,1,0))</f>
        <v>2</v>
      </c>
      <c r="D81" s="240"/>
      <c r="E81" s="240"/>
      <c r="F81" s="241">
        <f t="shared" ref="F81" si="23">C81*IF(D81&gt;0,D81,1)*IF(E81&gt;0,E81,1)</f>
        <v>2</v>
      </c>
      <c r="G81" s="239" t="s">
        <v>219</v>
      </c>
      <c r="H81" s="239" t="s">
        <v>219</v>
      </c>
      <c r="I81" s="239" t="s">
        <v>219</v>
      </c>
      <c r="J81" s="239" t="s">
        <v>219</v>
      </c>
      <c r="K81" s="239" t="s">
        <v>219</v>
      </c>
      <c r="L81" s="239" t="s">
        <v>219</v>
      </c>
      <c r="M81" s="239" t="s">
        <v>217</v>
      </c>
      <c r="N81" s="235" t="s">
        <v>219</v>
      </c>
      <c r="O81" s="239" t="s">
        <v>1487</v>
      </c>
      <c r="P81" s="236" t="s">
        <v>1480</v>
      </c>
      <c r="Q81" s="236" t="s">
        <v>586</v>
      </c>
      <c r="R81" s="236" t="s">
        <v>417</v>
      </c>
      <c r="S81" s="274"/>
    </row>
    <row r="82" spans="1:19" ht="15" customHeight="1" x14ac:dyDescent="0.3">
      <c r="A82" s="228" t="s">
        <v>72</v>
      </c>
      <c r="B82" s="239" t="s">
        <v>337</v>
      </c>
      <c r="C82" s="240">
        <f t="shared" si="18"/>
        <v>2</v>
      </c>
      <c r="D82" s="240"/>
      <c r="E82" s="240"/>
      <c r="F82" s="241">
        <f t="shared" si="19"/>
        <v>2</v>
      </c>
      <c r="G82" s="239" t="s">
        <v>219</v>
      </c>
      <c r="H82" s="239" t="s">
        <v>219</v>
      </c>
      <c r="I82" s="239" t="s">
        <v>219</v>
      </c>
      <c r="J82" s="239" t="s">
        <v>219</v>
      </c>
      <c r="K82" s="239" t="s">
        <v>219</v>
      </c>
      <c r="L82" s="239" t="s">
        <v>219</v>
      </c>
      <c r="M82" s="235" t="s">
        <v>217</v>
      </c>
      <c r="N82" s="239" t="s">
        <v>219</v>
      </c>
      <c r="O82" s="239" t="s">
        <v>216</v>
      </c>
      <c r="P82" s="234" t="s">
        <v>613</v>
      </c>
      <c r="Q82" s="234" t="s">
        <v>612</v>
      </c>
      <c r="R82" s="236" t="s">
        <v>417</v>
      </c>
    </row>
    <row r="83" spans="1:19" ht="15" customHeight="1" x14ac:dyDescent="0.3">
      <c r="A83" s="228" t="s">
        <v>73</v>
      </c>
      <c r="B83" s="239" t="s">
        <v>337</v>
      </c>
      <c r="C83" s="240">
        <f t="shared" si="18"/>
        <v>2</v>
      </c>
      <c r="D83" s="240"/>
      <c r="E83" s="240"/>
      <c r="F83" s="241">
        <f t="shared" si="19"/>
        <v>2</v>
      </c>
      <c r="G83" s="239" t="s">
        <v>219</v>
      </c>
      <c r="H83" s="239" t="s">
        <v>219</v>
      </c>
      <c r="I83" s="239" t="s">
        <v>219</v>
      </c>
      <c r="J83" s="239" t="s">
        <v>219</v>
      </c>
      <c r="K83" s="239" t="s">
        <v>219</v>
      </c>
      <c r="L83" s="239" t="s">
        <v>219</v>
      </c>
      <c r="M83" s="235">
        <v>43976</v>
      </c>
      <c r="N83" s="235" t="s">
        <v>219</v>
      </c>
      <c r="O83" s="239" t="s">
        <v>216</v>
      </c>
      <c r="P83" s="234" t="s">
        <v>1444</v>
      </c>
      <c r="Q83" s="234" t="s">
        <v>247</v>
      </c>
      <c r="R83" s="234" t="s">
        <v>501</v>
      </c>
      <c r="S83" s="274" t="s">
        <v>216</v>
      </c>
    </row>
    <row r="84" spans="1:19" ht="15" customHeight="1" x14ac:dyDescent="0.3">
      <c r="A84" s="228" t="s">
        <v>1249</v>
      </c>
      <c r="B84" s="239" t="s">
        <v>337</v>
      </c>
      <c r="C84" s="240">
        <f t="shared" si="18"/>
        <v>2</v>
      </c>
      <c r="D84" s="240"/>
      <c r="E84" s="240"/>
      <c r="F84" s="241">
        <f t="shared" si="19"/>
        <v>2</v>
      </c>
      <c r="G84" s="239" t="s">
        <v>219</v>
      </c>
      <c r="H84" s="239" t="s">
        <v>219</v>
      </c>
      <c r="I84" s="239" t="s">
        <v>219</v>
      </c>
      <c r="J84" s="239" t="s">
        <v>219</v>
      </c>
      <c r="K84" s="239" t="s">
        <v>219</v>
      </c>
      <c r="L84" s="239" t="s">
        <v>219</v>
      </c>
      <c r="M84" s="235">
        <v>43958</v>
      </c>
      <c r="N84" s="239" t="s">
        <v>219</v>
      </c>
      <c r="O84" s="272" t="s">
        <v>216</v>
      </c>
      <c r="P84" s="234" t="s">
        <v>442</v>
      </c>
      <c r="Q84" s="234" t="s">
        <v>440</v>
      </c>
      <c r="R84" s="236" t="s">
        <v>417</v>
      </c>
    </row>
    <row r="85" spans="1:19" s="68" customFormat="1" ht="15" customHeight="1" x14ac:dyDescent="0.3">
      <c r="A85" s="228" t="s">
        <v>75</v>
      </c>
      <c r="B85" s="239" t="s">
        <v>134</v>
      </c>
      <c r="C85" s="240">
        <f t="shared" si="18"/>
        <v>0</v>
      </c>
      <c r="D85" s="240"/>
      <c r="E85" s="240"/>
      <c r="F85" s="241">
        <f t="shared" si="19"/>
        <v>0</v>
      </c>
      <c r="G85" s="239" t="s">
        <v>628</v>
      </c>
      <c r="H85" s="239" t="s">
        <v>216</v>
      </c>
      <c r="I85" s="239" t="s">
        <v>216</v>
      </c>
      <c r="J85" s="239" t="s">
        <v>216</v>
      </c>
      <c r="K85" s="239" t="s">
        <v>216</v>
      </c>
      <c r="L85" s="239" t="s">
        <v>216</v>
      </c>
      <c r="M85" s="235">
        <v>43978</v>
      </c>
      <c r="N85" s="235" t="s">
        <v>216</v>
      </c>
      <c r="O85" s="272" t="s">
        <v>1826</v>
      </c>
      <c r="P85" s="236" t="s">
        <v>583</v>
      </c>
      <c r="Q85" s="236" t="s">
        <v>237</v>
      </c>
      <c r="R85" s="236" t="s">
        <v>582</v>
      </c>
      <c r="S85" s="274" t="s">
        <v>216</v>
      </c>
    </row>
    <row r="86" spans="1:19" ht="15" customHeight="1" x14ac:dyDescent="0.3">
      <c r="A86" s="228" t="s">
        <v>76</v>
      </c>
      <c r="B86" s="239" t="s">
        <v>337</v>
      </c>
      <c r="C86" s="240">
        <f t="shared" si="18"/>
        <v>2</v>
      </c>
      <c r="D86" s="240"/>
      <c r="E86" s="240"/>
      <c r="F86" s="241">
        <f t="shared" si="19"/>
        <v>2</v>
      </c>
      <c r="G86" s="239" t="s">
        <v>219</v>
      </c>
      <c r="H86" s="239" t="s">
        <v>219</v>
      </c>
      <c r="I86" s="239" t="s">
        <v>219</v>
      </c>
      <c r="J86" s="239" t="s">
        <v>219</v>
      </c>
      <c r="K86" s="239" t="s">
        <v>219</v>
      </c>
      <c r="L86" s="239" t="s">
        <v>219</v>
      </c>
      <c r="M86" s="235">
        <v>43979</v>
      </c>
      <c r="N86" s="235" t="s">
        <v>219</v>
      </c>
      <c r="O86" s="272" t="s">
        <v>216</v>
      </c>
      <c r="P86" s="234" t="s">
        <v>518</v>
      </c>
      <c r="Q86" s="234" t="s">
        <v>517</v>
      </c>
      <c r="R86" s="234" t="s">
        <v>291</v>
      </c>
      <c r="S86" s="274" t="s">
        <v>216</v>
      </c>
    </row>
    <row r="87" spans="1:19" ht="15" customHeight="1" x14ac:dyDescent="0.3">
      <c r="A87" s="228" t="s">
        <v>77</v>
      </c>
      <c r="B87" s="239" t="s">
        <v>337</v>
      </c>
      <c r="C87" s="240">
        <f t="shared" si="18"/>
        <v>2</v>
      </c>
      <c r="D87" s="240"/>
      <c r="E87" s="240"/>
      <c r="F87" s="241">
        <f t="shared" si="19"/>
        <v>2</v>
      </c>
      <c r="G87" s="239" t="s">
        <v>219</v>
      </c>
      <c r="H87" s="239" t="s">
        <v>219</v>
      </c>
      <c r="I87" s="239" t="s">
        <v>219</v>
      </c>
      <c r="J87" s="239" t="s">
        <v>219</v>
      </c>
      <c r="K87" s="239" t="s">
        <v>219</v>
      </c>
      <c r="L87" s="239" t="s">
        <v>219</v>
      </c>
      <c r="M87" s="239" t="s">
        <v>217</v>
      </c>
      <c r="N87" s="235" t="s">
        <v>219</v>
      </c>
      <c r="O87" s="272" t="s">
        <v>216</v>
      </c>
      <c r="P87" s="234" t="s">
        <v>445</v>
      </c>
      <c r="Q87" s="234" t="s">
        <v>447</v>
      </c>
      <c r="R87" s="234" t="s">
        <v>446</v>
      </c>
      <c r="S87" s="274" t="s">
        <v>216</v>
      </c>
    </row>
    <row r="88" spans="1:19" s="68" customFormat="1" ht="15" customHeight="1" x14ac:dyDescent="0.3">
      <c r="A88" s="242" t="s">
        <v>78</v>
      </c>
      <c r="B88" s="264"/>
      <c r="C88" s="299"/>
      <c r="D88" s="264"/>
      <c r="E88" s="264"/>
      <c r="F88" s="265"/>
      <c r="G88" s="300"/>
      <c r="H88" s="242"/>
      <c r="I88" s="242"/>
      <c r="J88" s="242"/>
      <c r="K88" s="242"/>
      <c r="L88" s="242"/>
      <c r="M88" s="242"/>
      <c r="N88" s="242"/>
      <c r="O88" s="242"/>
      <c r="P88" s="245"/>
      <c r="Q88" s="245"/>
      <c r="R88" s="247"/>
      <c r="S88" s="274"/>
    </row>
    <row r="89" spans="1:19" s="68" customFormat="1" ht="15" customHeight="1" x14ac:dyDescent="0.3">
      <c r="A89" s="228" t="s">
        <v>67</v>
      </c>
      <c r="B89" s="239" t="s">
        <v>337</v>
      </c>
      <c r="C89" s="240">
        <f t="shared" si="18"/>
        <v>2</v>
      </c>
      <c r="D89" s="240"/>
      <c r="E89" s="240"/>
      <c r="F89" s="241">
        <f t="shared" ref="F89:F98" si="24">C89*IF(D89&gt;0,D89,1)*IF(E89&gt;0,E89,1)</f>
        <v>2</v>
      </c>
      <c r="G89" s="239" t="s">
        <v>219</v>
      </c>
      <c r="H89" s="239" t="s">
        <v>219</v>
      </c>
      <c r="I89" s="239" t="s">
        <v>219</v>
      </c>
      <c r="J89" s="239" t="s">
        <v>219</v>
      </c>
      <c r="K89" s="239" t="s">
        <v>219</v>
      </c>
      <c r="L89" s="239" t="s">
        <v>219</v>
      </c>
      <c r="M89" s="235">
        <v>43983</v>
      </c>
      <c r="N89" s="235" t="s">
        <v>219</v>
      </c>
      <c r="O89" s="272" t="s">
        <v>216</v>
      </c>
      <c r="P89" s="234" t="s">
        <v>547</v>
      </c>
      <c r="Q89" s="234" t="s">
        <v>546</v>
      </c>
      <c r="R89" s="234" t="s">
        <v>244</v>
      </c>
      <c r="S89" s="274" t="s">
        <v>216</v>
      </c>
    </row>
    <row r="90" spans="1:19" ht="15" customHeight="1" x14ac:dyDescent="0.3">
      <c r="A90" s="228" t="s">
        <v>79</v>
      </c>
      <c r="B90" s="239" t="s">
        <v>337</v>
      </c>
      <c r="C90" s="240">
        <f t="shared" si="18"/>
        <v>2</v>
      </c>
      <c r="D90" s="240"/>
      <c r="E90" s="240"/>
      <c r="F90" s="241">
        <f t="shared" si="24"/>
        <v>2</v>
      </c>
      <c r="G90" s="239" t="s">
        <v>219</v>
      </c>
      <c r="H90" s="239" t="s">
        <v>219</v>
      </c>
      <c r="I90" s="239" t="s">
        <v>219</v>
      </c>
      <c r="J90" s="239" t="s">
        <v>219</v>
      </c>
      <c r="K90" s="239" t="s">
        <v>219</v>
      </c>
      <c r="L90" s="239" t="s">
        <v>219</v>
      </c>
      <c r="M90" s="235">
        <v>43987</v>
      </c>
      <c r="N90" s="235" t="s">
        <v>219</v>
      </c>
      <c r="O90" s="272" t="s">
        <v>216</v>
      </c>
      <c r="P90" s="234" t="s">
        <v>510</v>
      </c>
      <c r="Q90" s="234" t="s">
        <v>509</v>
      </c>
      <c r="R90" s="234" t="s">
        <v>296</v>
      </c>
      <c r="S90" s="274" t="s">
        <v>216</v>
      </c>
    </row>
    <row r="91" spans="1:19" ht="15" customHeight="1" x14ac:dyDescent="0.3">
      <c r="A91" s="228" t="s">
        <v>71</v>
      </c>
      <c r="B91" s="239" t="s">
        <v>337</v>
      </c>
      <c r="C91" s="240">
        <f t="shared" si="18"/>
        <v>2</v>
      </c>
      <c r="D91" s="240"/>
      <c r="E91" s="240"/>
      <c r="F91" s="241">
        <f t="shared" si="24"/>
        <v>2</v>
      </c>
      <c r="G91" s="239" t="s">
        <v>219</v>
      </c>
      <c r="H91" s="239" t="s">
        <v>219</v>
      </c>
      <c r="I91" s="239" t="s">
        <v>219</v>
      </c>
      <c r="J91" s="239" t="s">
        <v>219</v>
      </c>
      <c r="K91" s="239" t="s">
        <v>219</v>
      </c>
      <c r="L91" s="239" t="s">
        <v>219</v>
      </c>
      <c r="M91" s="235">
        <v>43980</v>
      </c>
      <c r="N91" s="235" t="s">
        <v>219</v>
      </c>
      <c r="O91" s="239" t="s">
        <v>216</v>
      </c>
      <c r="P91" s="234" t="s">
        <v>1457</v>
      </c>
      <c r="Q91" s="234" t="s">
        <v>609</v>
      </c>
      <c r="R91" s="234" t="s">
        <v>610</v>
      </c>
      <c r="S91" s="274" t="s">
        <v>216</v>
      </c>
    </row>
    <row r="92" spans="1:19" ht="15" customHeight="1" x14ac:dyDescent="0.3">
      <c r="A92" s="228" t="s">
        <v>80</v>
      </c>
      <c r="B92" s="239" t="s">
        <v>338</v>
      </c>
      <c r="C92" s="240">
        <f t="shared" ref="C92" si="25">IF(B92=$B$4,2,IF(B92=$B$5,1,0))</f>
        <v>1</v>
      </c>
      <c r="D92" s="240"/>
      <c r="E92" s="240"/>
      <c r="F92" s="241">
        <f t="shared" ref="F92" si="26">C92*IF(D92&gt;0,D92,1)*IF(E92&gt;0,E92,1)</f>
        <v>1</v>
      </c>
      <c r="G92" s="239" t="s">
        <v>271</v>
      </c>
      <c r="H92" s="239" t="s">
        <v>219</v>
      </c>
      <c r="I92" s="239" t="s">
        <v>219</v>
      </c>
      <c r="J92" s="239" t="s">
        <v>219</v>
      </c>
      <c r="K92" s="239" t="s">
        <v>219</v>
      </c>
      <c r="L92" s="239" t="s">
        <v>218</v>
      </c>
      <c r="M92" s="235">
        <v>44001</v>
      </c>
      <c r="N92" s="235" t="s">
        <v>219</v>
      </c>
      <c r="O92" s="272" t="s">
        <v>534</v>
      </c>
      <c r="P92" s="234" t="s">
        <v>427</v>
      </c>
      <c r="Q92" s="234" t="s">
        <v>662</v>
      </c>
      <c r="R92" s="234" t="s">
        <v>428</v>
      </c>
      <c r="S92" s="274" t="s">
        <v>216</v>
      </c>
    </row>
    <row r="93" spans="1:19" ht="15" customHeight="1" x14ac:dyDescent="0.3">
      <c r="A93" s="228" t="s">
        <v>81</v>
      </c>
      <c r="B93" s="239" t="s">
        <v>338</v>
      </c>
      <c r="C93" s="240">
        <f t="shared" si="18"/>
        <v>1</v>
      </c>
      <c r="D93" s="240"/>
      <c r="E93" s="240"/>
      <c r="F93" s="241">
        <f t="shared" si="24"/>
        <v>1</v>
      </c>
      <c r="G93" s="239" t="s">
        <v>271</v>
      </c>
      <c r="H93" s="239" t="s">
        <v>219</v>
      </c>
      <c r="I93" s="239" t="s">
        <v>219</v>
      </c>
      <c r="J93" s="239" t="s">
        <v>219</v>
      </c>
      <c r="K93" s="239" t="s">
        <v>219</v>
      </c>
      <c r="L93" s="239" t="s">
        <v>257</v>
      </c>
      <c r="M93" s="235">
        <v>43963</v>
      </c>
      <c r="N93" s="235" t="s">
        <v>219</v>
      </c>
      <c r="O93" s="272" t="s">
        <v>1515</v>
      </c>
      <c r="P93" s="234" t="s">
        <v>478</v>
      </c>
      <c r="Q93" s="234" t="s">
        <v>480</v>
      </c>
      <c r="R93" s="234" t="s">
        <v>479</v>
      </c>
      <c r="S93" s="274" t="s">
        <v>216</v>
      </c>
    </row>
    <row r="94" spans="1:19" ht="15" customHeight="1" x14ac:dyDescent="0.3">
      <c r="A94" s="228" t="s">
        <v>82</v>
      </c>
      <c r="B94" s="239" t="s">
        <v>338</v>
      </c>
      <c r="C94" s="240">
        <f t="shared" si="18"/>
        <v>1</v>
      </c>
      <c r="D94" s="240"/>
      <c r="E94" s="240"/>
      <c r="F94" s="241">
        <f t="shared" si="24"/>
        <v>1</v>
      </c>
      <c r="G94" s="239" t="s">
        <v>271</v>
      </c>
      <c r="H94" s="239" t="s">
        <v>219</v>
      </c>
      <c r="I94" s="239" t="s">
        <v>219</v>
      </c>
      <c r="J94" s="239" t="s">
        <v>219</v>
      </c>
      <c r="K94" s="239" t="s">
        <v>219</v>
      </c>
      <c r="L94" s="239" t="s">
        <v>1478</v>
      </c>
      <c r="M94" s="235">
        <v>43956</v>
      </c>
      <c r="N94" s="235" t="s">
        <v>219</v>
      </c>
      <c r="O94" s="239" t="s">
        <v>1488</v>
      </c>
      <c r="P94" s="234" t="s">
        <v>638</v>
      </c>
      <c r="Q94" s="234" t="s">
        <v>639</v>
      </c>
      <c r="R94" s="236" t="s">
        <v>417</v>
      </c>
    </row>
    <row r="95" spans="1:19" s="68" customFormat="1" ht="15" customHeight="1" x14ac:dyDescent="0.3">
      <c r="A95" s="228" t="s">
        <v>83</v>
      </c>
      <c r="B95" s="239" t="s">
        <v>337</v>
      </c>
      <c r="C95" s="240">
        <f t="shared" si="18"/>
        <v>2</v>
      </c>
      <c r="D95" s="240"/>
      <c r="E95" s="240"/>
      <c r="F95" s="241">
        <f t="shared" si="24"/>
        <v>2</v>
      </c>
      <c r="G95" s="239" t="s">
        <v>219</v>
      </c>
      <c r="H95" s="239" t="s">
        <v>219</v>
      </c>
      <c r="I95" s="239" t="s">
        <v>219</v>
      </c>
      <c r="J95" s="239" t="s">
        <v>219</v>
      </c>
      <c r="K95" s="239" t="s">
        <v>219</v>
      </c>
      <c r="L95" s="239" t="s">
        <v>219</v>
      </c>
      <c r="M95" s="235">
        <v>43980</v>
      </c>
      <c r="N95" s="239" t="s">
        <v>219</v>
      </c>
      <c r="O95" s="272" t="s">
        <v>216</v>
      </c>
      <c r="P95" s="236" t="s">
        <v>644</v>
      </c>
      <c r="Q95" s="236" t="s">
        <v>642</v>
      </c>
      <c r="R95" s="236" t="s">
        <v>643</v>
      </c>
      <c r="S95" s="274" t="s">
        <v>216</v>
      </c>
    </row>
    <row r="96" spans="1:19" ht="15" customHeight="1" x14ac:dyDescent="0.3">
      <c r="A96" s="228" t="s">
        <v>84</v>
      </c>
      <c r="B96" s="239" t="s">
        <v>338</v>
      </c>
      <c r="C96" s="240">
        <f t="shared" si="18"/>
        <v>1</v>
      </c>
      <c r="D96" s="240"/>
      <c r="E96" s="240"/>
      <c r="F96" s="241">
        <f t="shared" si="24"/>
        <v>1</v>
      </c>
      <c r="G96" s="239" t="s">
        <v>271</v>
      </c>
      <c r="H96" s="239" t="s">
        <v>219</v>
      </c>
      <c r="I96" s="239" t="s">
        <v>219</v>
      </c>
      <c r="J96" s="239" t="s">
        <v>219</v>
      </c>
      <c r="K96" s="239" t="s">
        <v>219</v>
      </c>
      <c r="L96" s="239" t="s">
        <v>218</v>
      </c>
      <c r="M96" s="235" t="s">
        <v>217</v>
      </c>
      <c r="N96" s="235" t="s">
        <v>219</v>
      </c>
      <c r="O96" s="272" t="s">
        <v>534</v>
      </c>
      <c r="P96" s="234" t="s">
        <v>533</v>
      </c>
      <c r="Q96" s="234" t="s">
        <v>532</v>
      </c>
      <c r="R96" s="234" t="s">
        <v>233</v>
      </c>
      <c r="S96" s="274" t="s">
        <v>216</v>
      </c>
    </row>
    <row r="97" spans="1:19" ht="15" customHeight="1" x14ac:dyDescent="0.3">
      <c r="A97" s="228" t="s">
        <v>85</v>
      </c>
      <c r="B97" s="239" t="s">
        <v>337</v>
      </c>
      <c r="C97" s="240">
        <f t="shared" si="18"/>
        <v>2</v>
      </c>
      <c r="D97" s="240"/>
      <c r="E97" s="240"/>
      <c r="F97" s="241">
        <f t="shared" si="24"/>
        <v>2</v>
      </c>
      <c r="G97" s="239" t="s">
        <v>219</v>
      </c>
      <c r="H97" s="239" t="s">
        <v>219</v>
      </c>
      <c r="I97" s="239" t="s">
        <v>219</v>
      </c>
      <c r="J97" s="239" t="s">
        <v>219</v>
      </c>
      <c r="K97" s="239" t="s">
        <v>219</v>
      </c>
      <c r="L97" s="239" t="s">
        <v>219</v>
      </c>
      <c r="M97" s="235" t="s">
        <v>217</v>
      </c>
      <c r="N97" s="235" t="s">
        <v>219</v>
      </c>
      <c r="O97" s="272" t="s">
        <v>216</v>
      </c>
      <c r="P97" s="234" t="s">
        <v>615</v>
      </c>
      <c r="Q97" s="236" t="s">
        <v>697</v>
      </c>
      <c r="R97" s="234" t="s">
        <v>616</v>
      </c>
      <c r="S97" s="274" t="s">
        <v>216</v>
      </c>
    </row>
    <row r="98" spans="1:19" ht="15" customHeight="1" x14ac:dyDescent="0.3">
      <c r="A98" s="228" t="s">
        <v>86</v>
      </c>
      <c r="B98" s="239" t="s">
        <v>134</v>
      </c>
      <c r="C98" s="240">
        <f t="shared" si="18"/>
        <v>0</v>
      </c>
      <c r="D98" s="240"/>
      <c r="E98" s="240"/>
      <c r="F98" s="241">
        <f t="shared" si="24"/>
        <v>0</v>
      </c>
      <c r="G98" s="239" t="s">
        <v>218</v>
      </c>
      <c r="H98" s="239" t="s">
        <v>216</v>
      </c>
      <c r="I98" s="239" t="s">
        <v>216</v>
      </c>
      <c r="J98" s="239" t="s">
        <v>216</v>
      </c>
      <c r="K98" s="239" t="s">
        <v>216</v>
      </c>
      <c r="L98" s="239" t="s">
        <v>216</v>
      </c>
      <c r="M98" s="239" t="s">
        <v>216</v>
      </c>
      <c r="N98" s="235" t="s">
        <v>216</v>
      </c>
      <c r="O98" s="239" t="s">
        <v>216</v>
      </c>
      <c r="P98" s="234" t="s">
        <v>537</v>
      </c>
      <c r="Q98" s="234" t="s">
        <v>538</v>
      </c>
      <c r="R98" s="236" t="s">
        <v>417</v>
      </c>
    </row>
    <row r="99" spans="1:19" ht="15" customHeight="1" x14ac:dyDescent="0.3">
      <c r="A99" s="228" t="s">
        <v>87</v>
      </c>
      <c r="B99" s="239" t="s">
        <v>134</v>
      </c>
      <c r="C99" s="240">
        <f t="shared" ref="C99" si="27">IF(B99=$B$4,2,IF(B99=$B$5,1,0))</f>
        <v>0</v>
      </c>
      <c r="D99" s="240"/>
      <c r="E99" s="240"/>
      <c r="F99" s="241">
        <f t="shared" ref="F99" si="28">C99*IF(D99&gt;0,D99,1)*IF(E99&gt;0,E99,1)</f>
        <v>0</v>
      </c>
      <c r="G99" s="239" t="s">
        <v>218</v>
      </c>
      <c r="H99" s="239" t="s">
        <v>216</v>
      </c>
      <c r="I99" s="239" t="s">
        <v>216</v>
      </c>
      <c r="J99" s="239" t="s">
        <v>216</v>
      </c>
      <c r="K99" s="239" t="s">
        <v>216</v>
      </c>
      <c r="L99" s="239" t="s">
        <v>216</v>
      </c>
      <c r="M99" s="239" t="s">
        <v>216</v>
      </c>
      <c r="N99" s="239" t="s">
        <v>216</v>
      </c>
      <c r="O99" s="239" t="s">
        <v>216</v>
      </c>
      <c r="P99" s="234" t="s">
        <v>573</v>
      </c>
      <c r="Q99" s="234" t="s">
        <v>574</v>
      </c>
      <c r="R99" s="236" t="s">
        <v>417</v>
      </c>
    </row>
    <row r="100" spans="1:19" x14ac:dyDescent="0.3">
      <c r="O100" s="109"/>
      <c r="P100" s="19"/>
      <c r="Q100" s="19"/>
      <c r="R100" s="105"/>
    </row>
    <row r="101" spans="1:19" x14ac:dyDescent="0.3">
      <c r="O101" s="109"/>
      <c r="R101" s="105"/>
    </row>
    <row r="102" spans="1:19" x14ac:dyDescent="0.3">
      <c r="A102" s="10"/>
      <c r="B102" s="10"/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10"/>
      <c r="P102" s="107"/>
      <c r="Q102" s="107"/>
      <c r="R102" s="108"/>
    </row>
    <row r="103" spans="1:19" x14ac:dyDescent="0.3">
      <c r="O103" s="109"/>
      <c r="R103" s="105"/>
    </row>
    <row r="104" spans="1:19" x14ac:dyDescent="0.3">
      <c r="O104" s="109"/>
      <c r="R104" s="105"/>
    </row>
    <row r="105" spans="1:19" x14ac:dyDescent="0.3">
      <c r="O105" s="109"/>
      <c r="R105" s="105"/>
    </row>
    <row r="106" spans="1:19" x14ac:dyDescent="0.3">
      <c r="O106" s="109"/>
      <c r="R106" s="105"/>
    </row>
    <row r="107" spans="1:19" x14ac:dyDescent="0.3">
      <c r="O107" s="109"/>
      <c r="R107" s="105"/>
    </row>
    <row r="108" spans="1:19" x14ac:dyDescent="0.3">
      <c r="O108" s="109"/>
      <c r="R108" s="105"/>
    </row>
    <row r="109" spans="1:19" x14ac:dyDescent="0.3">
      <c r="A109" s="10"/>
      <c r="B109" s="10"/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10"/>
      <c r="P109" s="107"/>
      <c r="Q109" s="107"/>
      <c r="R109" s="108"/>
    </row>
    <row r="110" spans="1:19" x14ac:dyDescent="0.3">
      <c r="O110" s="109"/>
      <c r="R110" s="105"/>
    </row>
    <row r="111" spans="1:19" x14ac:dyDescent="0.3">
      <c r="O111" s="109"/>
      <c r="R111" s="105"/>
    </row>
    <row r="112" spans="1:19" x14ac:dyDescent="0.3">
      <c r="O112" s="109"/>
      <c r="R112" s="105"/>
    </row>
    <row r="113" spans="1:18" x14ac:dyDescent="0.3">
      <c r="A113" s="10"/>
      <c r="B113" s="10"/>
      <c r="C113" s="16"/>
      <c r="D113" s="16"/>
      <c r="E113" s="16"/>
      <c r="F113" s="18"/>
      <c r="G113" s="16"/>
      <c r="H113" s="16"/>
      <c r="I113" s="16"/>
      <c r="J113" s="16"/>
      <c r="K113" s="16"/>
      <c r="L113" s="16"/>
      <c r="M113" s="16"/>
      <c r="N113" s="16"/>
      <c r="O113" s="110"/>
      <c r="P113" s="107"/>
      <c r="Q113" s="107"/>
      <c r="R113" s="108"/>
    </row>
    <row r="114" spans="1:18" x14ac:dyDescent="0.3">
      <c r="O114" s="109"/>
      <c r="R114" s="105"/>
    </row>
    <row r="115" spans="1:18" x14ac:dyDescent="0.3">
      <c r="O115" s="109"/>
      <c r="R115" s="105"/>
    </row>
    <row r="116" spans="1:18" x14ac:dyDescent="0.3">
      <c r="A116" s="10"/>
      <c r="B116" s="10"/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10"/>
      <c r="P116" s="107"/>
      <c r="Q116" s="107"/>
      <c r="R116" s="108"/>
    </row>
    <row r="117" spans="1:18" x14ac:dyDescent="0.3">
      <c r="O117" s="109"/>
      <c r="R117" s="105"/>
    </row>
    <row r="118" spans="1:18" x14ac:dyDescent="0.3">
      <c r="O118" s="109"/>
      <c r="R118" s="105"/>
    </row>
    <row r="119" spans="1:18" x14ac:dyDescent="0.3">
      <c r="O119" s="109"/>
      <c r="R119" s="105"/>
    </row>
    <row r="120" spans="1:18" x14ac:dyDescent="0.3">
      <c r="A120" s="10"/>
      <c r="B120" s="10"/>
      <c r="C120" s="16"/>
      <c r="D120" s="16"/>
      <c r="E120" s="16"/>
      <c r="F120" s="18"/>
      <c r="G120" s="16"/>
      <c r="H120" s="16"/>
      <c r="I120" s="16"/>
      <c r="J120" s="16"/>
      <c r="K120" s="16"/>
      <c r="L120" s="16"/>
      <c r="M120" s="16"/>
      <c r="N120" s="16"/>
      <c r="O120" s="110"/>
      <c r="P120" s="107"/>
      <c r="Q120" s="107"/>
      <c r="R120" s="108"/>
    </row>
    <row r="121" spans="1:18" x14ac:dyDescent="0.3">
      <c r="O121" s="109"/>
      <c r="R121" s="105"/>
    </row>
    <row r="122" spans="1:18" x14ac:dyDescent="0.3">
      <c r="O122" s="109"/>
    </row>
    <row r="123" spans="1:18" x14ac:dyDescent="0.3">
      <c r="A123" s="10"/>
      <c r="B123" s="10"/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10"/>
      <c r="P123" s="107"/>
      <c r="Q123" s="107"/>
      <c r="R123" s="107"/>
    </row>
    <row r="127" spans="1:18" x14ac:dyDescent="0.3">
      <c r="A127" s="10"/>
      <c r="B127" s="10"/>
      <c r="C127" s="16"/>
      <c r="D127" s="16"/>
      <c r="E127" s="16"/>
      <c r="F127" s="18"/>
      <c r="G127" s="16"/>
      <c r="H127" s="16"/>
      <c r="I127" s="16"/>
      <c r="J127" s="16"/>
      <c r="K127" s="16"/>
      <c r="L127" s="16"/>
      <c r="M127" s="16"/>
      <c r="N127" s="16"/>
      <c r="O127" s="10"/>
      <c r="P127" s="107"/>
      <c r="Q127" s="107"/>
      <c r="R127" s="107"/>
    </row>
  </sheetData>
  <autoFilter ref="A7:R99" xr:uid="{00000000-0009-0000-0000-000008000000}"/>
  <mergeCells count="22">
    <mergeCell ref="C3:F3"/>
    <mergeCell ref="G3:G6"/>
    <mergeCell ref="C4:C6"/>
    <mergeCell ref="K4:K6"/>
    <mergeCell ref="I4:I6"/>
    <mergeCell ref="J4:J6"/>
    <mergeCell ref="M3:M6"/>
    <mergeCell ref="A1:R1"/>
    <mergeCell ref="A2:R2"/>
    <mergeCell ref="P4:P6"/>
    <mergeCell ref="Q4:Q6"/>
    <mergeCell ref="H4:H6"/>
    <mergeCell ref="O3:O6"/>
    <mergeCell ref="R4:R6"/>
    <mergeCell ref="P3:R3"/>
    <mergeCell ref="N3:N6"/>
    <mergeCell ref="D4:D6"/>
    <mergeCell ref="H3:L3"/>
    <mergeCell ref="E4:E6"/>
    <mergeCell ref="F4:F6"/>
    <mergeCell ref="A3:A6"/>
    <mergeCell ref="L4:L6"/>
  </mergeCells>
  <dataValidations count="1">
    <dataValidation type="list" allowBlank="1" showInputMessage="1" showErrorMessage="1" sqref="B48:B54 B71:B76 B78:B87 B56:B69 B39:B46 B27:B37 B89:B99 B8:B25" xr:uid="{00000000-0002-0000-0800-000000000000}">
      <formula1>Выбор_5.1</formula1>
    </dataValidation>
  </dataValidations>
  <hyperlinks>
    <hyperlink ref="Q74" r:id="rId1" xr:uid="{00000000-0004-0000-0800-000001000000}"/>
    <hyperlink ref="P74" r:id="rId2" xr:uid="{00000000-0004-0000-0800-000002000000}"/>
    <hyperlink ref="R62" r:id="rId3" display="http://budget.permkrai.ru/" xr:uid="{00000000-0004-0000-0800-000003000000}"/>
    <hyperlink ref="P62" r:id="rId4" xr:uid="{00000000-0004-0000-0800-000004000000}"/>
    <hyperlink ref="Q62" r:id="rId5" xr:uid="{00000000-0004-0000-0800-000005000000}"/>
    <hyperlink ref="P61" r:id="rId6" display="http://www.gs.cap.ru/doc/laws/2020/04/14/gs-zak-vnes-307" xr:uid="{00000000-0004-0000-0800-000006000000}"/>
    <hyperlink ref="Q61" r:id="rId7" display="http://minfin.cap.ru/doc/proekti-npa-razrabotannie-minfinom-chuvashii" xr:uid="{00000000-0004-0000-0800-000007000000}"/>
    <hyperlink ref="R61" r:id="rId8" xr:uid="{00000000-0004-0000-0800-000008000000}"/>
    <hyperlink ref="P50" r:id="rId9" display="http://parlament.kbr.ru/zakonodatelnaya-deyatelnost/zakonoproekty-na-stadii-rassmotreniya/index.php?ELEMENT_ID=17606" xr:uid="{00000000-0004-0000-0800-000009000000}"/>
    <hyperlink ref="Q50" r:id="rId10" xr:uid="{00000000-0004-0000-0800-00000A000000}"/>
    <hyperlink ref="P54" r:id="rId11" display="http://www.dumask.ru/law/zakonodatelnaya-deyatelnost/zakonoproekty-i-inye-pravovye-akty-nakhodyashchiesya-na-rassmotrenii.html" xr:uid="{00000000-0004-0000-0800-00000B000000}"/>
    <hyperlink ref="Q54" r:id="rId12" display="http://www.mfsk.ru/law/proekty-zakonovsk" xr:uid="{00000000-0004-0000-0800-00000C000000}"/>
    <hyperlink ref="R54" r:id="rId13" xr:uid="{00000000-0004-0000-0800-00000D000000}"/>
    <hyperlink ref="P80" r:id="rId14" xr:uid="{00000000-0004-0000-0800-00000E000000}"/>
    <hyperlink ref="Q80" r:id="rId15" xr:uid="{00000000-0004-0000-0800-00000F000000}"/>
    <hyperlink ref="P37" r:id="rId16" display="http://www.sdnao.ru/documents/bills/detail.php?ID=31328" xr:uid="{00000000-0004-0000-0800-000010000000}"/>
    <hyperlink ref="Q37" r:id="rId17" xr:uid="{00000000-0004-0000-0800-000011000000}"/>
    <hyperlink ref="P84" r:id="rId18" display="https://www.zskuzbass.ru/zakonotvorchestvo/proektyi-normativnyix-pravovyix-aktov-kemerovskoj-oblasti" xr:uid="{00000000-0004-0000-0800-000012000000}"/>
    <hyperlink ref="Q84" r:id="rId19" xr:uid="{00000000-0004-0000-0800-000013000000}"/>
    <hyperlink ref="P87" r:id="rId20" display="https://duma.tomsk.ru/content/bills" xr:uid="{00000000-0004-0000-0800-000014000000}"/>
    <hyperlink ref="R87" r:id="rId21" display="http://open.findep.org/" xr:uid="{00000000-0004-0000-0800-000015000000}"/>
    <hyperlink ref="Q87" r:id="rId22" xr:uid="{00000000-0004-0000-0800-000016000000}"/>
    <hyperlink ref="Q10" r:id="rId23" xr:uid="{00000000-0004-0000-0800-000017000000}"/>
    <hyperlink ref="P10" r:id="rId24" display="http://www.zsvo.ru/documents/35/" xr:uid="{00000000-0004-0000-0800-000018000000}"/>
    <hyperlink ref="R76" r:id="rId25" display="https://fea.yamalfin.ru/ispolnenie-budgeta/osnovnie-parametri-ispolneniya/osnovnye-parametry-ispolneniya-byudzheta" xr:uid="{00000000-0004-0000-0800-000019000000}"/>
    <hyperlink ref="Q76" r:id="rId26" xr:uid="{00000000-0004-0000-0800-00001A000000}"/>
    <hyperlink ref="P76" r:id="rId27" display="http://www.zsyanao.ru/legislative_activity/projects/" xr:uid="{00000000-0004-0000-0800-00001B000000}"/>
    <hyperlink ref="P32" r:id="rId28" display="http://www.lenoblzaks.ru/static/single/-rus-common-zakact-/loprojects" xr:uid="{00000000-0004-0000-0800-00001C000000}"/>
    <hyperlink ref="Q32" r:id="rId29" xr:uid="{00000000-0004-0000-0800-00001D000000}"/>
    <hyperlink ref="R32" r:id="rId30" xr:uid="{00000000-0004-0000-0800-00001E000000}"/>
    <hyperlink ref="P63" r:id="rId31" display="http://www.zsko.ru/documents/lawmaking/index.php?ID=30117" xr:uid="{00000000-0004-0000-0800-00001F000000}"/>
    <hyperlink ref="Q63" r:id="rId32" xr:uid="{00000000-0004-0000-0800-000020000000}"/>
    <hyperlink ref="P59" r:id="rId33" display="https://gossov.tatarstan.ru/rus/activity/lawmaking/zakon_project?bill_id=120" xr:uid="{00000000-0004-0000-0800-000021000000}"/>
    <hyperlink ref="Q59" r:id="rId34" xr:uid="{00000000-0004-0000-0800-000022000000}"/>
    <hyperlink ref="P15" r:id="rId35" display="http://kurskduma.ru/proekts/proekts.php?2020" xr:uid="{00000000-0004-0000-0800-000023000000}"/>
    <hyperlink ref="Q15" r:id="rId36" xr:uid="{00000000-0004-0000-0800-000024000000}"/>
    <hyperlink ref="P41" r:id="rId37" display="http://crimea.gov.ru/law-draft-card/6551" xr:uid="{00000000-0004-0000-0800-000025000000}"/>
    <hyperlink ref="Q41" r:id="rId38" xr:uid="{00000000-0004-0000-0800-000026000000}"/>
    <hyperlink ref="R41" r:id="rId39" display="http://budget.rk.ifinmon.ru/dokumenty/godovoj-otchet-ob-ispolnenii-byudzheta" xr:uid="{00000000-0004-0000-0800-000027000000}"/>
    <hyperlink ref="P93" r:id="rId40" location="type=zakonoproekt" display="http://monitoring.zspk.gov.ru/ - type=zakonoproekt" xr:uid="{00000000-0004-0000-0800-000028000000}"/>
    <hyperlink ref="Q93" r:id="rId41" display="https://www.primorsky.ru/authorities/executive-agencies/departments/finance/laws.php" xr:uid="{00000000-0004-0000-0800-000029000000}"/>
    <hyperlink ref="R93" r:id="rId42" xr:uid="{00000000-0004-0000-0800-00002A000000}"/>
    <hyperlink ref="P69" r:id="rId43" display="http://www.zsuo.ru/zakony/proekty.html" xr:uid="{00000000-0004-0000-0800-00002B000000}"/>
    <hyperlink ref="R69" r:id="rId44" xr:uid="{00000000-0004-0000-0800-00002C000000}"/>
    <hyperlink ref="Q69" r:id="rId45" display="http://ufo.ulntc.ru/index.php?mgf=budget/open_budget&amp;slep=net" xr:uid="{00000000-0004-0000-0800-00002D000000}"/>
    <hyperlink ref="P66" r:id="rId46" xr:uid="{00000000-0004-0000-0800-00002E000000}"/>
    <hyperlink ref="Q66" r:id="rId47" xr:uid="{00000000-0004-0000-0800-00002F000000}"/>
    <hyperlink ref="P72" r:id="rId48" display="http://zsso.ru/legislative/lawprojects/item/53610/" xr:uid="{00000000-0004-0000-0800-000030000000}"/>
    <hyperlink ref="Q72" r:id="rId49" location="document_list" display="https://minfin.midural.ru/document/category/21 - document_list" xr:uid="{00000000-0004-0000-0800-000031000000}"/>
    <hyperlink ref="R72" r:id="rId50" display="http://info.mfural.ru/ebudget/Menu/Page/1" xr:uid="{00000000-0004-0000-0800-000032000000}"/>
    <hyperlink ref="P36" r:id="rId51" display="http://www.assembly.spb.ru/ndoc/doc/0/777340364" xr:uid="{00000000-0004-0000-0800-000033000000}"/>
    <hyperlink ref="Q36" r:id="rId52" xr:uid="{00000000-0004-0000-0800-000034000000}"/>
    <hyperlink ref="P60" r:id="rId53" display="http://www.udmgossovet.ru/ooz/isp_budzhet2019/obshslush.php" xr:uid="{00000000-0004-0000-0800-000035000000}"/>
    <hyperlink ref="Q60" r:id="rId54" xr:uid="{00000000-0004-0000-0800-000036000000}"/>
    <hyperlink ref="P34" r:id="rId55" display="http://duma.novreg.ru/action/projects/" xr:uid="{00000000-0004-0000-0800-000037000000}"/>
    <hyperlink ref="Q34" r:id="rId56" xr:uid="{00000000-0004-0000-0800-000038000000}"/>
    <hyperlink ref="R34" r:id="rId57" display="http://portal.novkfo.ru/Menu/Page/3" xr:uid="{00000000-0004-0000-0800-000039000000}"/>
    <hyperlink ref="P23" r:id="rId58" xr:uid="{00000000-0004-0000-0800-00003A000000}"/>
    <hyperlink ref="Q23" r:id="rId59" display="https://minfin.tularegion.ru/activities/" xr:uid="{00000000-0004-0000-0800-00003B000000}"/>
    <hyperlink ref="R23" r:id="rId60" xr:uid="{00000000-0004-0000-0800-00003C000000}"/>
    <hyperlink ref="P83" r:id="rId61" display="https://eparlament.irzs.ru/Doc/pasport?id=3331" xr:uid="{00000000-0004-0000-0800-00003D000000}"/>
    <hyperlink ref="Q83" r:id="rId62" xr:uid="{00000000-0004-0000-0800-00003E000000}"/>
    <hyperlink ref="R83" r:id="rId63" display="http://openbudget.gfu.ru/ispolnenie-budgeta/law_project/" xr:uid="{00000000-0004-0000-0800-00003F000000}"/>
    <hyperlink ref="P64" r:id="rId64" display="https://www.zsno.ru/law/bills-and-draft-resolutions/pending-bills/" xr:uid="{00000000-0004-0000-0800-000040000000}"/>
    <hyperlink ref="Q64" r:id="rId65" xr:uid="{00000000-0004-0000-0800-000041000000}"/>
    <hyperlink ref="R64" r:id="rId66" display="http://mf.nnov.ru:8025/primi-uchastie/publichnye-slushaniya/publ-slushaniya-isp-2020-menu/doc-062020-d1" xr:uid="{00000000-0004-0000-0800-000042000000}"/>
    <hyperlink ref="P90" r:id="rId67" display="http://iltumen.ru/documents/31302" xr:uid="{00000000-0004-0000-0800-000043000000}"/>
    <hyperlink ref="Q90" r:id="rId68" xr:uid="{00000000-0004-0000-0800-000044000000}"/>
    <hyperlink ref="R90" r:id="rId69" display="http://budget.sakha.gov.ru/ebudget/Menu/Page/173" xr:uid="{00000000-0004-0000-0800-000045000000}"/>
    <hyperlink ref="P27" r:id="rId70" display="http://karelia-zs.ru/zakonodatelstvo_rk/proekty/457vi/" xr:uid="{00000000-0004-0000-0800-000046000000}"/>
    <hyperlink ref="Q27" r:id="rId71" xr:uid="{00000000-0004-0000-0800-000047000000}"/>
    <hyperlink ref="R27" r:id="rId72" display="http://budget.karelia.ru/byudzhet/dokumenty/2019-god" xr:uid="{00000000-0004-0000-0800-000048000000}"/>
    <hyperlink ref="P13" r:id="rId73" display="http://www.zskaluga.ru/bills/wide/17404/ob_ispolnenii_oblastnogo_bjudzheta_za_2019_god.html" xr:uid="{00000000-0004-0000-0800-000049000000}"/>
    <hyperlink ref="Q13" r:id="rId74" xr:uid="{00000000-0004-0000-0800-00004A000000}"/>
    <hyperlink ref="P86" r:id="rId75" display="http://www.omsk-parlament.ru/?sid=2940" xr:uid="{00000000-0004-0000-0800-00004B000000}"/>
    <hyperlink ref="Q86" r:id="rId76" xr:uid="{00000000-0004-0000-0800-00004C000000}"/>
    <hyperlink ref="R86" r:id="rId77" display="http://budget.omsk.ifinmon.ru/napravleniya/ispolnenie-byudzheta/materialy-po-ispolneniyu-oblastnogo-byudzheta" xr:uid="{00000000-0004-0000-0800-00004D000000}"/>
    <hyperlink ref="Q22" r:id="rId78" display="https://www.tverfin.ru/np-baza/proekty-npa/" xr:uid="{00000000-0004-0000-0800-00004E000000}"/>
    <hyperlink ref="P22" r:id="rId79" display="http://zsto.ru/index.php/739a50c4-47c1-81fa-060e-2232105925f8/5f51608f-f613-3c85-ce9f-e9a9410d8fa4" xr:uid="{00000000-0004-0000-0800-00004F000000}"/>
    <hyperlink ref="R22" r:id="rId80" xr:uid="{00000000-0004-0000-0800-000050000000}"/>
    <hyperlink ref="P33" r:id="rId81" display="https://www.duma-murman.ru/deyatelnost/zakonodatelnaya-deyatelnost/oblastnoy-byudzhet/" xr:uid="{00000000-0004-0000-0800-000051000000}"/>
    <hyperlink ref="Q33" r:id="rId82" xr:uid="{00000000-0004-0000-0800-000052000000}"/>
    <hyperlink ref="R33" r:id="rId83" display="https://b4u.gov-murman.ru/budget_guides/" xr:uid="{00000000-0004-0000-0800-000053000000}"/>
    <hyperlink ref="P58" r:id="rId84" xr:uid="{00000000-0004-0000-0800-000054000000}"/>
    <hyperlink ref="Q58" r:id="rId85" xr:uid="{00000000-0004-0000-0800-000055000000}"/>
    <hyperlink ref="P96" r:id="rId86" display="http://old.magoblduma.ru/zakon/projects/search/cardnpa/983-6/" xr:uid="{00000000-0004-0000-0800-000056000000}"/>
    <hyperlink ref="Q96" r:id="rId87" display="https://minfin.49gov.ru/press/news/index.php?id_4=53855" xr:uid="{00000000-0004-0000-0800-000057000000}"/>
    <hyperlink ref="R96" r:id="rId88" xr:uid="{00000000-0004-0000-0800-000058000000}"/>
    <hyperlink ref="P11" r:id="rId89" display="http://www.vrnoblduma.ru/dokumenty/proekty/pro.php?lid=2056" xr:uid="{00000000-0004-0000-0800-000059000000}"/>
    <hyperlink ref="Q11" r:id="rId90" xr:uid="{00000000-0004-0000-0800-00005A000000}"/>
    <hyperlink ref="P98" r:id="rId91" xr:uid="{00000000-0004-0000-0800-00005B000000}"/>
    <hyperlink ref="Q98" r:id="rId92" xr:uid="{00000000-0004-0000-0800-00005C000000}"/>
    <hyperlink ref="P68" r:id="rId93" display="https://srd.ru/index.php/component/docs/?view=pr_zaks&amp;menu=508&amp;selmenu=512" xr:uid="{00000000-0004-0000-0800-00005D000000}"/>
    <hyperlink ref="Q68" r:id="rId94" display="https://minfin.saratov.gov.ru/docs" xr:uid="{00000000-0004-0000-0800-00005E000000}"/>
    <hyperlink ref="R68" r:id="rId95" xr:uid="{00000000-0004-0000-0800-00005F000000}"/>
    <hyperlink ref="P89" r:id="rId96" display="http://hural-buryatia.ru/bankz/" xr:uid="{00000000-0004-0000-0800-000060000000}"/>
    <hyperlink ref="Q89" r:id="rId97" xr:uid="{00000000-0004-0000-0800-000061000000}"/>
    <hyperlink ref="R89" r:id="rId98" xr:uid="{00000000-0004-0000-0800-000062000000}"/>
    <hyperlink ref="P57" r:id="rId99" display="http://www.gsmari.ru/itog/pnpa.html" xr:uid="{00000000-0004-0000-0800-000063000000}"/>
    <hyperlink ref="Q57" r:id="rId100" xr:uid="{00000000-0004-0000-0800-000064000000}"/>
    <hyperlink ref="P78" r:id="rId101" display="http://elkurultay.ru/deyatelnost/zakonotvorchestvo" xr:uid="{00000000-0004-0000-0800-000065000000}"/>
    <hyperlink ref="Q78" r:id="rId102" xr:uid="{00000000-0004-0000-0800-000066000000}"/>
    <hyperlink ref="R78" r:id="rId103" display="http://www.open.minfin-altai.ru/open-budget/ispolnenie-respublikanskogo-byudzheta.html  " xr:uid="{00000000-0004-0000-0800-000067000000}"/>
    <hyperlink ref="P99" r:id="rId104" display="http://думачукотки.рф/documents/search.html?srch_text=&amp;srch_number=&amp;srch_dates=&amp;srch_category=0" xr:uid="{00000000-0004-0000-0800-000068000000}"/>
    <hyperlink ref="Q99" r:id="rId105" display="http://чукотка.рф//otkrytyy-byudzhet/ispolnenie-byudzheta.php" xr:uid="{00000000-0004-0000-0800-000069000000}"/>
    <hyperlink ref="P16" r:id="rId106" display="http://www.oblsovet.ru/legislation/" xr:uid="{00000000-0004-0000-0800-00006A000000}"/>
    <hyperlink ref="Q16" r:id="rId107" display="http://ufin48.ru/Show/Tag/%d0%98%d1%81%d0%bf%d0%be%d0%bb%d0%bd%d0%b5%d0%bd%d0%b8%d0%b5 %d0%b1%d1%8e%d0%b4%d0%b6%d0%b5%d1%82%d0%b0" xr:uid="{00000000-0004-0000-0800-00006B000000}"/>
    <hyperlink ref="P65" r:id="rId108" display="http://www.zaksob.ru/activity/byudzhet-orenburgskoy-oblasti/publichnye-slushaniya/" xr:uid="{00000000-0004-0000-0800-00006C000000}"/>
    <hyperlink ref="Q65" r:id="rId109" display="http://minfin.orb.ru/%D0%BE%D1%82%D1%87%D0%B5%D1%82%D1%8B-%D0%BE%D0%B1-%D0%B8%D1%81%D0%BF%D0%BE%D0%BB%D0%BD%D0%B5%D0%BD%D0%B8%D0%B8-%D0%B1%D1%8E%D0%B4%D0%B6%D0%B5%D1%82%D0%B0/" xr:uid="{00000000-0004-0000-0800-00006D000000}"/>
    <hyperlink ref="R65" r:id="rId110" display="http://budget.orb.ru/isp/svod" xr:uid="{00000000-0004-0000-0800-00006E000000}"/>
    <hyperlink ref="P85" r:id="rId111" display="http://zsnso.ru/proekty-npa-vnesennye-v-zakonodatelnoe-sobranie-novosibirskoy-oblasti" xr:uid="{00000000-0004-0000-0800-00006F000000}"/>
    <hyperlink ref="Q85" r:id="rId112" xr:uid="{00000000-0004-0000-0800-000070000000}"/>
    <hyperlink ref="R85" r:id="rId113" xr:uid="{00000000-0004-0000-0800-000071000000}"/>
    <hyperlink ref="P81" r:id="rId114" display="http://www.akzs.ru/news/main/2020/06/17/19867/" xr:uid="{00000000-0004-0000-0800-000072000000}"/>
    <hyperlink ref="Q81" r:id="rId115" xr:uid="{00000000-0004-0000-0800-000073000000}"/>
    <hyperlink ref="P19" r:id="rId116" display="http://rznoblduma.ru/index.php?option=com_content&amp;view=article&amp;id=177&amp;Itemid=125" xr:uid="{00000000-0004-0000-0800-000074000000}"/>
    <hyperlink ref="Q19" r:id="rId117" xr:uid="{00000000-0004-0000-0800-000075000000}"/>
    <hyperlink ref="R19" r:id="rId118" display="https://minfin-rzn.ru/portal/Show/Category/7?ItemId=39" xr:uid="{00000000-0004-0000-0800-000076000000}"/>
    <hyperlink ref="P79" r:id="rId119" xr:uid="{00000000-0004-0000-0800-000077000000}"/>
    <hyperlink ref="Q79" r:id="rId120" xr:uid="{00000000-0004-0000-0800-000078000000}"/>
    <hyperlink ref="R79" r:id="rId121" display="http://budget17.ru/" xr:uid="{00000000-0004-0000-0800-000079000000}"/>
    <hyperlink ref="P52" r:id="rId122" xr:uid="{00000000-0004-0000-0800-00007A000000}"/>
    <hyperlink ref="Q52" r:id="rId123" xr:uid="{00000000-0004-0000-0800-00007B000000}"/>
    <hyperlink ref="P67" r:id="rId124" display="http://asozd.samgd.ru/bills/3053/" xr:uid="{00000000-0004-0000-0800-00007C000000}"/>
    <hyperlink ref="Q67" r:id="rId125" xr:uid="{00000000-0004-0000-0800-00007D000000}"/>
    <hyperlink ref="R67" r:id="rId126" location="toggle-id-1" display="http://budget.minfin-samara.ru/dokumenty/godovoj-otchet-ob-ispolnenii-byudzheta/#toggle-id-1" xr:uid="{00000000-0004-0000-0800-00007E000000}"/>
    <hyperlink ref="P35" r:id="rId127" xr:uid="{00000000-0004-0000-0800-00007F000000}"/>
    <hyperlink ref="R35" r:id="rId128" display="http://bks.pskov.ru/ebudget/Show/Category/4?ItemId=262" xr:uid="{00000000-0004-0000-0800-000081000000}"/>
    <hyperlink ref="P56" r:id="rId129" display="http://gsrb.ru/ru/materials/materialy-k-zasedaniyu-gs-k-rb/?SECTION_ID=1496" xr:uid="{00000000-0004-0000-0800-000082000000}"/>
    <hyperlink ref="Q56" r:id="rId130" xr:uid="{00000000-0004-0000-0800-000083000000}"/>
    <hyperlink ref="R91" r:id="rId131" xr:uid="{00000000-0004-0000-0800-000084000000}"/>
    <hyperlink ref="Q91" r:id="rId132" xr:uid="{00000000-0004-0000-0800-000085000000}"/>
    <hyperlink ref="P91" r:id="rId133" display="http://www.zaksobr-chita.ru/documents/proektyi_zakonov/2020_god/may_2020_goda" xr:uid="{00000000-0004-0000-0800-000086000000}"/>
    <hyperlink ref="P82" r:id="rId134" display="https://www.sobranie.info/lawsinfo.php?UID=17171" xr:uid="{00000000-0004-0000-0800-000087000000}"/>
    <hyperlink ref="Q82" r:id="rId135" xr:uid="{00000000-0004-0000-0800-000088000000}"/>
    <hyperlink ref="Q29" r:id="rId136" xr:uid="{00000000-0004-0000-0800-000089000000}"/>
    <hyperlink ref="P29" r:id="rId137" display="http://www.aosd.ru/?dir=budget&amp;act=budget" xr:uid="{00000000-0004-0000-0800-00008A000000}"/>
    <hyperlink ref="P97" r:id="rId138" display="http://doc.dumasakhalin.ru/chapter/projects" xr:uid="{00000000-0004-0000-0800-00008B000000}"/>
    <hyperlink ref="R97" r:id="rId139" xr:uid="{00000000-0004-0000-0800-00008C000000}"/>
    <hyperlink ref="P40" r:id="rId140" display="http://www.huralrk.ru/deyatelnost/zakonodatelnaya-deyatelnost/zakonoproekty/item/1901-0124-6-ob-ispolnenii-respublikanskogo-byudzheta-za-2019-god.html" xr:uid="{00000000-0004-0000-0800-00008D000000}"/>
    <hyperlink ref="Q40" r:id="rId141" xr:uid="{00000000-0004-0000-0800-00008E000000}"/>
    <hyperlink ref="P24" r:id="rId142" display="http://www.duma.yar.ru/service/projects/zp201345.html" xr:uid="{00000000-0004-0000-0800-00008F000000}"/>
    <hyperlink ref="Q24" r:id="rId143" xr:uid="{00000000-0004-0000-0800-000090000000}"/>
    <hyperlink ref="R24" r:id="rId144" display="http://budget76.ru/bdg/2019-god-bdg/k-proektu-zakona-ob-ispolnenii-byudzheta" xr:uid="{00000000-0004-0000-0800-000091000000}"/>
    <hyperlink ref="P46" r:id="rId145" display="https://sevzakon.ru/view/laws/bank_zakonoproektov/ii_sozyv_2020/pr_zak_19_62_ot_01_06_2020/tekst_zakonoproekta/" xr:uid="{00000000-0004-0000-0800-000092000000}"/>
    <hyperlink ref="Q46" r:id="rId146" display="https://fin.sev.gov.ru/ispolnenie-bydzheta/otchyety-ob-ispolnenii-byudzheta-sevastopolya/" xr:uid="{00000000-0004-0000-0800-000093000000}"/>
    <hyperlink ref="R46" r:id="rId147" xr:uid="{00000000-0004-0000-0800-000094000000}"/>
    <hyperlink ref="P17" r:id="rId148" display="https://www.mosoblduma.ru/Zakoni/Zakonoprecti_Moskovskoj_oblasti/item/317523/" xr:uid="{00000000-0004-0000-0800-000095000000}"/>
    <hyperlink ref="Q17" r:id="rId149" display="https://mef.mosreg.ru/dokumenty/normotvorchestvo/proekty-npa" xr:uid="{00000000-0004-0000-0800-000096000000}"/>
    <hyperlink ref="R17" r:id="rId150" xr:uid="{00000000-0004-0000-0800-000097000000}"/>
    <hyperlink ref="P30" r:id="rId151" display="https://vologdazso.ru/actions/legislative_activity/draft-laws/index.php?docid=TXpNM01ESTVPRUUwVFc=" xr:uid="{00000000-0004-0000-0800-000098000000}"/>
    <hyperlink ref="Q30" r:id="rId152" xr:uid="{00000000-0004-0000-0800-000099000000}"/>
    <hyperlink ref="P94" r:id="rId153" display="http://www.duma.khv.ru/Monitoring5/Проект%20закона/2311134" xr:uid="{00000000-0004-0000-0800-00009A000000}"/>
    <hyperlink ref="Q94" r:id="rId154" xr:uid="{00000000-0004-0000-0800-00009B000000}"/>
    <hyperlink ref="P95" r:id="rId155" display="http://www.zsamur.ru/section/list/10630/10629" xr:uid="{00000000-0004-0000-0800-00009C000000}"/>
    <hyperlink ref="Q95" r:id="rId156" display="https://fin.amurobl.ru/pages/normativno-pravovye-akty/regionalnyy-uroven/proekty-zakonov-ao/" xr:uid="{00000000-0004-0000-0800-00009D000000}"/>
    <hyperlink ref="R95" r:id="rId157" xr:uid="{00000000-0004-0000-0800-00009E000000}"/>
    <hyperlink ref="P20" r:id="rId158" xr:uid="{00000000-0004-0000-0800-00009F000000}"/>
    <hyperlink ref="P31" r:id="rId159" display="https://duma39.ru/activity/zakon/draft/" xr:uid="{00000000-0004-0000-0800-0000A1000000}"/>
    <hyperlink ref="Q31" r:id="rId160" xr:uid="{00000000-0004-0000-0800-0000A2000000}"/>
    <hyperlink ref="P18" r:id="rId161" display="http://oreloblsovet.ru/legislation/proektyi-zakonov.html" xr:uid="{00000000-0004-0000-0800-0000A3000000}"/>
    <hyperlink ref="Q18" r:id="rId162" xr:uid="{00000000-0004-0000-0800-0000A4000000}"/>
    <hyperlink ref="R18" r:id="rId163" display="http://depfin.orel-region.ru:8096/ebudget/Menu/Page/44" xr:uid="{00000000-0004-0000-0800-0000A5000000}"/>
    <hyperlink ref="P9" r:id="rId164" display="http://duma32.ru/proekty-zakonov-bryanskoy-oblasti/" xr:uid="{00000000-0004-0000-0800-0000A6000000}"/>
    <hyperlink ref="Q9" r:id="rId165" xr:uid="{00000000-0004-0000-0800-0000A7000000}"/>
    <hyperlink ref="R9" r:id="rId166" display="http://bryanskoblfin.ru/open/Menu/Page/111" xr:uid="{00000000-0004-0000-0800-0000A8000000}"/>
    <hyperlink ref="P51" r:id="rId167" xr:uid="{00000000-0004-0000-0800-0000A9000000}"/>
    <hyperlink ref="Q51" r:id="rId168" xr:uid="{00000000-0004-0000-0800-0000AA000000}"/>
    <hyperlink ref="P45" r:id="rId169" display="http://www.zsro.ru/lawmaking/project/" xr:uid="{00000000-0004-0000-0800-0000AB000000}"/>
    <hyperlink ref="R45" r:id="rId170" display="http://pravo.donland.ru/doc/view/id/%D0%9E%D0%B1%D0%BB%D0%B0%D1%81%D1%82%D0%BD%D0%BE%D0%B9+%D0%B7%D0%B0%D0%BA%D0%BE%D0%BD__08062020_19893/" xr:uid="{00000000-0004-0000-0800-0000AC000000}"/>
    <hyperlink ref="P92" r:id="rId171" display="http://www.zaksobr.kamchatka.ru/events/Zakony/Proekty-Zakonov-Kamchatskogo-kraya/" xr:uid="{00000000-0004-0000-0800-0000AD000000}"/>
    <hyperlink ref="Q92" r:id="rId172" xr:uid="{00000000-0004-0000-0800-0000AE000000}"/>
    <hyperlink ref="R92" r:id="rId173" location="/documents" display="http://openbudget.kamgov.ru/Dashboard - /documents" xr:uid="{00000000-0004-0000-0800-0000AF000000}"/>
    <hyperlink ref="P75" r:id="rId174" display="https://www.dumahmao.ru/legislativeactivityoftheduma/meetingsoftheduma/detail.php?ID=58162" xr:uid="{00000000-0004-0000-0800-0000B0000000}"/>
    <hyperlink ref="Q75" r:id="rId175" xr:uid="{00000000-0004-0000-0800-0000B1000000}"/>
    <hyperlink ref="P48" r:id="rId176" xr:uid="{00000000-0004-0000-0800-0000B2000000}"/>
    <hyperlink ref="Q48" r:id="rId177" xr:uid="{00000000-0004-0000-0800-0000B3000000}"/>
    <hyperlink ref="R48" r:id="rId178" display="http://open.minfinrd.ru/" xr:uid="{00000000-0004-0000-0800-0000B4000000}"/>
    <hyperlink ref="Q49" r:id="rId179" xr:uid="{00000000-0004-0000-0800-0000B5000000}"/>
    <hyperlink ref="P43" r:id="rId180" display="https://www.astroblduma.ru/documents/ob-ispolnenii-byudzheta-astrakhanskoy-oblasti-za-2019-god/" xr:uid="{00000000-0004-0000-0800-0000B6000000}"/>
    <hyperlink ref="Q43" r:id="rId181" xr:uid="{00000000-0004-0000-0800-0000B7000000}"/>
    <hyperlink ref="R14" r:id="rId182" display="http://nb44.ru/  " xr:uid="{00000000-0004-0000-0800-0000B8000000}"/>
    <hyperlink ref="P14" r:id="rId183" display="http://www.kosoblduma.ru/laws/pzko/?id=1023" xr:uid="{00000000-0004-0000-0800-0000B9000000}"/>
    <hyperlink ref="Q14" r:id="rId184" xr:uid="{00000000-0004-0000-0800-0000BA000000}"/>
    <hyperlink ref="P8" r:id="rId185" display="https://www.belduma.ru/document/draft/draft_detail.php?fold=020&amp;fn=2229-20" xr:uid="{00000000-0004-0000-0800-0000BB000000}"/>
    <hyperlink ref="Q8" r:id="rId186" xr:uid="{00000000-0004-0000-0800-0000BC000000}"/>
    <hyperlink ref="R8" r:id="rId187" display="http://ob.beldepfin.ru/" xr:uid="{00000000-0004-0000-0800-0000BD000000}"/>
    <hyperlink ref="P73" r:id="rId188" display="http://public.duma72.ru/Public/BillDossier/2971" xr:uid="{00000000-0004-0000-0800-0000BE000000}"/>
    <hyperlink ref="Q73" r:id="rId189" xr:uid="{00000000-0004-0000-0800-0000BF000000}"/>
    <hyperlink ref="P53" r:id="rId190" display="http://www.parlamentchr.ru/deyatelnost/zakonoproekty-nakhodyashchiesya-na-rassmotrenii" xr:uid="{00000000-0004-0000-0800-0000C0000000}"/>
    <hyperlink ref="Q53" r:id="rId191" display="http://www.minfinchr.ru/otkrytyj-byudzhet" xr:uid="{00000000-0004-0000-0800-0000C1000000}"/>
    <hyperlink ref="R53" r:id="rId192" xr:uid="{00000000-0004-0000-0800-0000C2000000}"/>
    <hyperlink ref="Q45" r:id="rId193" xr:uid="{00000000-0004-0000-0800-0000C3000000}"/>
    <hyperlink ref="P71" r:id="rId194" xr:uid="{00000000-0004-0000-0800-0000C4000000}"/>
    <hyperlink ref="Q71" r:id="rId195" xr:uid="{00000000-0004-0000-0800-0000C5000000}"/>
    <hyperlink ref="Q97" r:id="rId196" display="http://sakhminfin.ru/index.php/finansy-oblasti/ispolnenie-byudzheta/146-tekushchee-sostoyanie-oblastnogo-byudzheta/2150-otchety-ob-ispolnenii-oblastnogo-byudzheta-sakhalinskoj-oblasti-s-iyunya-2016-goda-razmeshchayutsya-na-portale-otkrytogo-byudzheta-sakhalinskoj-oblasti-v-razdele-ispolnenie-byudzheta-otchety-ob-ispolnenii-byudzheta" xr:uid="{00000000-0004-0000-0800-0000C6000000}"/>
    <hyperlink ref="P42" r:id="rId197" display="https://www.kubzsk.ru/pravo/ " xr:uid="{00000000-0004-0000-0800-0000C7000000}"/>
    <hyperlink ref="R42" r:id="rId198" display="https://openbudget23region.ru/o-byudzhete/dokumenty/ministerstvo-finansov-krasnodarskogo-kraya " xr:uid="{00000000-0004-0000-0800-0000C8000000}"/>
    <hyperlink ref="Q44" r:id="rId199" xr:uid="{00000000-0004-0000-0800-0000C9000000}"/>
    <hyperlink ref="P44" r:id="rId200" display="https://volgoduma.ru/lawmaking/projects/ " xr:uid="{00000000-0004-0000-0800-0000CA000000}"/>
    <hyperlink ref="R44" r:id="rId201" display="http://portal-ob.volgafin.ru/dokumenty/zakon_ob_ispolnenii_byudzheta/2019 " xr:uid="{00000000-0004-0000-0800-0000CB000000}"/>
    <hyperlink ref="Q39" r:id="rId202" xr:uid="{00000000-0004-0000-0800-0000CC000000}"/>
    <hyperlink ref="P39" r:id="rId203" display="https://gshra.ru/zak-deyat/proekty/ " xr:uid="{00000000-0004-0000-0800-0000CD000000}"/>
    <hyperlink ref="P21" r:id="rId204" display="https://tambovoblduma.ru/zakonoproekty/zakonoproekty-vnesennye-v-oblastnuyu-dumu/avgust-2020/ " xr:uid="{00000000-0004-0000-0800-0000CE000000}"/>
    <hyperlink ref="Q21" r:id="rId205" xr:uid="{00000000-0004-0000-0800-0000CF000000}"/>
    <hyperlink ref="P12" r:id="rId206" display="https://www.ivoblduma.ru/zakony/proekty-zakonov/ " xr:uid="{00000000-0004-0000-0800-0000D0000000}"/>
    <hyperlink ref="Q12" r:id="rId207" xr:uid="{00000000-0004-0000-0800-0000D1000000}"/>
    <hyperlink ref="P28" r:id="rId208" display="http://gsrk1.rkomi.ru/Sessions/WebQuestionDetails.aspx?idPage=1&amp;idQuest=54188&amp;IdSessions=223&amp;typeQuest=0&amp;showQuests=false " xr:uid="{00000000-0004-0000-0800-0000D2000000}"/>
    <hyperlink ref="P49" r:id="rId209" xr:uid="{00000000-0004-0000-0800-0000D3000000}"/>
    <hyperlink ref="R25" r:id="rId210" xr:uid="{00000000-0004-0000-0800-0000D4000000}"/>
    <hyperlink ref="P25" r:id="rId211" xr:uid="{00000000-0004-0000-0800-0000D5000000}"/>
    <hyperlink ref="Q25" r:id="rId212" xr:uid="{00000000-0004-0000-0800-0000D6000000}"/>
    <hyperlink ref="Q35" r:id="rId213" display="http://finance.pskov.ru/ob-upravlenii/byudzhet" xr:uid="{CAC041B5-F35D-44BA-B728-D494D6BBA90D}"/>
    <hyperlink ref="Q28" r:id="rId214" xr:uid="{94A1BB2F-F58B-4AF0-9FE1-AAB108FAE4F2}"/>
    <hyperlink ref="R74" r:id="rId215" display="http://open.minfin74.ru/otchet/1638075568" xr:uid="{392C9371-3085-436F-A0B8-3734252EDC76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16"/>
  <headerFooter>
    <oddFooter>&amp;C&amp;8&amp;A&amp;R&amp;8&amp;P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51C39-2608-4962-8A31-BC1F14D3AE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10F1B6-7844-4EB5-A85A-48119153A3A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7BCCCD1-F9D2-41BE-A68E-7F0F19E71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32E6EC-1A98-4554-B7C9-6F2704A8720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038093B-1A49-47CD-A551-BAD613F7D5E8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b1e5bdc4-b57e-4af5-8c56-e26e352185e0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49</vt:i4>
      </vt:variant>
    </vt:vector>
  </HeadingPairs>
  <TitlesOfParts>
    <vt:vector size="67" baseType="lpstr">
      <vt:lpstr>Рейтинг (раздел 4)</vt:lpstr>
      <vt:lpstr>Оценка (раздел 4)</vt:lpstr>
      <vt:lpstr>Методика (Раздел 4)</vt:lpstr>
      <vt:lpstr>4.1</vt:lpstr>
      <vt:lpstr>4.2 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 </vt:lpstr>
      <vt:lpstr>4.14</vt:lpstr>
      <vt:lpstr>Параметры</vt:lpstr>
      <vt:lpstr>'Методика (Раздел 4)'!_Toc262686</vt:lpstr>
      <vt:lpstr>'Методика (Раздел 4)'!_Toc510692582</vt:lpstr>
      <vt:lpstr>'4.10'!Выбор_5.1</vt:lpstr>
      <vt:lpstr>'4.11'!Выбор_5.1</vt:lpstr>
      <vt:lpstr>'4.14'!Выбор_5.1</vt:lpstr>
      <vt:lpstr>'4.2 '!Выбор_5.1</vt:lpstr>
      <vt:lpstr>'4.3'!Выбор_5.1</vt:lpstr>
      <vt:lpstr>'4.4'!Выбор_5.1</vt:lpstr>
      <vt:lpstr>'4.5'!Выбор_5.1</vt:lpstr>
      <vt:lpstr>'4.6'!Выбор_5.1</vt:lpstr>
      <vt:lpstr>'4.7'!Выбор_5.1</vt:lpstr>
      <vt:lpstr>'4.8'!Выбор_5.1</vt:lpstr>
      <vt:lpstr>'4.9'!Выбор_5.1</vt:lpstr>
      <vt:lpstr>Выбор_5.1</vt:lpstr>
      <vt:lpstr>'4.1'!Заголовки_для_печати</vt:lpstr>
      <vt:lpstr>'4.10'!Заголовки_для_печати</vt:lpstr>
      <vt:lpstr>'4.11'!Заголовки_для_печати</vt:lpstr>
      <vt:lpstr>'4.12'!Заголовки_для_печати</vt:lpstr>
      <vt:lpstr>'4.13 '!Заголовки_для_печати</vt:lpstr>
      <vt:lpstr>'4.14'!Заголовки_для_печати</vt:lpstr>
      <vt:lpstr>'4.2 '!Заголовки_для_печати</vt:lpstr>
      <vt:lpstr>'4.3'!Заголовки_для_печати</vt:lpstr>
      <vt:lpstr>'4.4'!Заголовки_для_печати</vt:lpstr>
      <vt:lpstr>'4.5'!Заголовки_для_печати</vt:lpstr>
      <vt:lpstr>'4.6'!Заголовки_для_печати</vt:lpstr>
      <vt:lpstr>'4.7'!Заголовки_для_печати</vt:lpstr>
      <vt:lpstr>'4.8'!Заголовки_для_печати</vt:lpstr>
      <vt:lpstr>'4.9'!Заголовки_для_печати</vt:lpstr>
      <vt:lpstr>'Методика (Раздел 4)'!Заголовки_для_печати</vt:lpstr>
      <vt:lpstr>'Оценка (раздел 4)'!Заголовки_для_печати</vt:lpstr>
      <vt:lpstr>'Рейтинг (раздел 4)'!Заголовки_для_печати</vt:lpstr>
      <vt:lpstr>'4.1'!Область_печати</vt:lpstr>
      <vt:lpstr>'4.10'!Область_печати</vt:lpstr>
      <vt:lpstr>'4.11'!Область_печати</vt:lpstr>
      <vt:lpstr>'4.12'!Область_печати</vt:lpstr>
      <vt:lpstr>'4.13 '!Область_печати</vt:lpstr>
      <vt:lpstr>'4.14'!Область_печати</vt:lpstr>
      <vt:lpstr>'4.2 '!Область_печати</vt:lpstr>
      <vt:lpstr>'4.3'!Область_печати</vt:lpstr>
      <vt:lpstr>'4.4'!Область_печати</vt:lpstr>
      <vt:lpstr>'4.5'!Область_печати</vt:lpstr>
      <vt:lpstr>'4.6'!Область_печати</vt:lpstr>
      <vt:lpstr>'4.7'!Область_печати</vt:lpstr>
      <vt:lpstr>'4.8'!Область_печати</vt:lpstr>
      <vt:lpstr>'4.9'!Область_печати</vt:lpstr>
      <vt:lpstr>'Методика (Раздел 4)'!Область_печати</vt:lpstr>
      <vt:lpstr>'Оценка (раздел 4)'!Область_печати</vt:lpstr>
      <vt:lpstr>'Рейтинг (раздел 4)'!Область_печати</vt:lpstr>
      <vt:lpstr>Формат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Ольга Ивановна</dc:creator>
  <cp:lastModifiedBy>Asus</cp:lastModifiedBy>
  <cp:lastPrinted>2021-04-10T14:33:10Z</cp:lastPrinted>
  <dcterms:created xsi:type="dcterms:W3CDTF">2019-07-16T12:18:09Z</dcterms:created>
  <dcterms:modified xsi:type="dcterms:W3CDTF">2021-04-11T16:28:47Z</dcterms:modified>
</cp:coreProperties>
</file>